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BED73574-8D05-443E-8971-934AE95A0A3B}" xr6:coauthVersionLast="46" xr6:coauthVersionMax="46" xr10:uidLastSave="{00000000-0000-0000-0000-000000000000}"/>
  <bookViews>
    <workbookView showSheetTabs="0" xWindow="0" yWindow="0" windowWidth="23040" windowHeight="12360" tabRatio="942" firstSheet="57"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Z34" i="45" l="1"/>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<sst xmlns="http://schemas.openxmlformats.org/spreadsheetml/2006/main" count="11246" uniqueCount="2031">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</sst>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1609</v>
      </c>
      <c r="D23" s="135"/>
      <c r="E23" s="136"/>
      <c r="F23" s="51"/>
      <c r="G23" s="134" t="s">
        <v>1610</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1562</v>
      </c>
      <c r="D27" s="142"/>
      <c r="E27" s="143"/>
      <c r="F27" s="51"/>
      <c r="G27" s="141" t="s">
        <v>1563</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1601</v>
      </c>
      <c r="D39" s="142"/>
      <c r="E39" s="143"/>
      <c r="F39" s="51"/>
      <c r="G39" s="141" t="s">
        <v>1602</v>
      </c>
      <c r="H39" s="142"/>
      <c r="I39" s="143"/>
      <c r="K39" s="141" t="s">
        <v>1560</v>
      </c>
      <c r="L39" s="142"/>
      <c r="M39" s="143"/>
      <c r="N39" s="51"/>
      <c r="O39" s="141" t="s">
        <v>1561</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44333</v>
      </c>
      <c r="C8" s="65">
        <f>VLOOKUP($A8,'Return Data'!$B$7:$R$2843,4,0)</f>
        <v>1009.06</v>
      </c>
      <c r="D8" s="65">
        <f>VLOOKUP($A8,'Return Data'!$B$7:$R$2843,10,0)</f>
        <v>1.2299</v>
      </c>
      <c r="E8" s="66">
        <f t="shared" ref="E8:E40" si="0">RANK(D8,D$8:D$40,0)</f>
        <v>12</v>
      </c>
      <c r="F8" s="65">
        <f>VLOOKUP($A8,'Return Data'!$B$7:$R$2843,11,0)</f>
        <v>17.312100000000001</v>
      </c>
      <c r="G8" s="66">
        <f t="shared" ref="G8:G40" si="1">RANK(F8,F$8:F$40,0)</f>
        <v>13</v>
      </c>
      <c r="H8" s="65">
        <f>VLOOKUP($A8,'Return Data'!$B$7:$R$2843,12,0)</f>
        <v>33.073999999999998</v>
      </c>
      <c r="I8" s="66">
        <f t="shared" ref="I8:I40" si="2">RANK(H8,H$8:H$40,0)</f>
        <v>10</v>
      </c>
      <c r="J8" s="65">
        <f>VLOOKUP($A8,'Return Data'!$B$7:$R$2843,13,0)</f>
        <v>54.363700000000001</v>
      </c>
      <c r="K8" s="66">
        <f t="shared" ref="K8:K40" si="3">RANK(J8,J$8:J$40,0)</f>
        <v>11</v>
      </c>
      <c r="L8" s="65">
        <f>VLOOKUP($A8,'Return Data'!$B$7:$R$2843,17,0)</f>
        <v>13.4626</v>
      </c>
      <c r="M8" s="66">
        <f t="shared" ref="M8:M17" si="4">RANK(L8,L$8:L$40,0)</f>
        <v>23</v>
      </c>
      <c r="N8" s="65">
        <f>VLOOKUP($A8,'Return Data'!$B$7:$R$2843,14,0)</f>
        <v>8.2475000000000005</v>
      </c>
      <c r="O8" s="66">
        <f>RANK(N8,N$8:N$40,0)</f>
        <v>23</v>
      </c>
      <c r="P8" s="65">
        <f>VLOOKUP($A8,'Return Data'!$B$7:$R$2843,15,0)</f>
        <v>11.347799999999999</v>
      </c>
      <c r="Q8" s="66">
        <f>RANK(P8,P$8:P$40,0)</f>
        <v>17</v>
      </c>
      <c r="R8" s="65">
        <f>VLOOKUP($A8,'Return Data'!$B$7:$R$2843,16,0)</f>
        <v>13.513500000000001</v>
      </c>
      <c r="S8" s="67">
        <f t="shared" ref="S8:S40" si="5">RANK(R8,R$8:R$40,0)</f>
        <v>17</v>
      </c>
    </row>
    <row r="9" spans="1:20" x14ac:dyDescent="0.3">
      <c r="A9" s="63" t="s">
        <v>480</v>
      </c>
      <c r="B9" s="64">
        <f>VLOOKUP($A9,'Return Data'!$B$7:$R$2843,3,0)</f>
        <v>44333</v>
      </c>
      <c r="C9" s="65">
        <f>VLOOKUP($A9,'Return Data'!$B$7:$R$2843,4,0)</f>
        <v>13.78</v>
      </c>
      <c r="D9" s="65">
        <f>VLOOKUP($A9,'Return Data'!$B$7:$R$2843,10,0)</f>
        <v>-1.6416999999999999</v>
      </c>
      <c r="E9" s="66">
        <f t="shared" si="0"/>
        <v>32</v>
      </c>
      <c r="F9" s="65">
        <f>VLOOKUP($A9,'Return Data'!$B$7:$R$2843,11,0)</f>
        <v>10.3283</v>
      </c>
      <c r="G9" s="66">
        <f t="shared" si="1"/>
        <v>31</v>
      </c>
      <c r="H9" s="65">
        <f>VLOOKUP($A9,'Return Data'!$B$7:$R$2843,12,0)</f>
        <v>23.476700000000001</v>
      </c>
      <c r="I9" s="66">
        <f t="shared" si="2"/>
        <v>27</v>
      </c>
      <c r="J9" s="65">
        <f>VLOOKUP($A9,'Return Data'!$B$7:$R$2843,13,0)</f>
        <v>43.541699999999999</v>
      </c>
      <c r="K9" s="66">
        <f t="shared" si="3"/>
        <v>26</v>
      </c>
      <c r="L9" s="65">
        <f>VLOOKUP($A9,'Return Data'!$B$7:$R$2843,17,0)</f>
        <v>16.094200000000001</v>
      </c>
      <c r="M9" s="66">
        <f t="shared" si="4"/>
        <v>11</v>
      </c>
      <c r="N9" s="65"/>
      <c r="O9" s="66"/>
      <c r="P9" s="65"/>
      <c r="Q9" s="66"/>
      <c r="R9" s="65">
        <f>VLOOKUP($A9,'Return Data'!$B$7:$R$2843,16,0)</f>
        <v>12.259499999999999</v>
      </c>
      <c r="S9" s="67">
        <f t="shared" si="5"/>
        <v>21</v>
      </c>
    </row>
    <row r="10" spans="1:20" x14ac:dyDescent="0.3">
      <c r="A10" s="63" t="s">
        <v>483</v>
      </c>
      <c r="B10" s="64">
        <f>VLOOKUP($A10,'Return Data'!$B$7:$R$2843,3,0)</f>
        <v>44333</v>
      </c>
      <c r="C10" s="65">
        <f>VLOOKUP($A10,'Return Data'!$B$7:$R$2843,4,0)</f>
        <v>76.290000000000006</v>
      </c>
      <c r="D10" s="65">
        <f>VLOOKUP($A10,'Return Data'!$B$7:$R$2843,10,0)</f>
        <v>0.72619999999999996</v>
      </c>
      <c r="E10" s="66">
        <f t="shared" si="0"/>
        <v>14</v>
      </c>
      <c r="F10" s="65">
        <f>VLOOKUP($A10,'Return Data'!$B$7:$R$2843,11,0)</f>
        <v>15.573399999999999</v>
      </c>
      <c r="G10" s="66">
        <f t="shared" si="1"/>
        <v>18</v>
      </c>
      <c r="H10" s="65">
        <f>VLOOKUP($A10,'Return Data'!$B$7:$R$2843,12,0)</f>
        <v>28.694299999999998</v>
      </c>
      <c r="I10" s="66">
        <f t="shared" si="2"/>
        <v>16</v>
      </c>
      <c r="J10" s="65">
        <f>VLOOKUP($A10,'Return Data'!$B$7:$R$2843,13,0)</f>
        <v>50.711199999999998</v>
      </c>
      <c r="K10" s="66">
        <f t="shared" si="3"/>
        <v>13</v>
      </c>
      <c r="L10" s="65">
        <f>VLOOKUP($A10,'Return Data'!$B$7:$R$2843,17,0)</f>
        <v>14.2058</v>
      </c>
      <c r="M10" s="66">
        <f t="shared" si="4"/>
        <v>20</v>
      </c>
      <c r="N10" s="65">
        <f>VLOOKUP($A10,'Return Data'!$B$7:$R$2843,14,0)</f>
        <v>8.2439</v>
      </c>
      <c r="O10" s="66">
        <f t="shared" ref="O10:O17" si="6">RANK(N10,N$8:N$40,0)</f>
        <v>24</v>
      </c>
      <c r="P10" s="65">
        <f>VLOOKUP($A10,'Return Data'!$B$7:$R$2843,15,0)</f>
        <v>11.593500000000001</v>
      </c>
      <c r="Q10" s="66">
        <f>RANK(P10,P$8:P$40,0)</f>
        <v>15</v>
      </c>
      <c r="R10" s="65">
        <f>VLOOKUP($A10,'Return Data'!$B$7:$R$2843,16,0)</f>
        <v>11.6915</v>
      </c>
      <c r="S10" s="67">
        <f t="shared" si="5"/>
        <v>25</v>
      </c>
    </row>
    <row r="11" spans="1:20" x14ac:dyDescent="0.3">
      <c r="A11" s="63" t="s">
        <v>1780</v>
      </c>
      <c r="B11" s="64">
        <f>VLOOKUP($A11,'Return Data'!$B$7:$R$2843,3,0)</f>
        <v>44333</v>
      </c>
      <c r="C11" s="65">
        <f>VLOOKUP($A11,'Return Data'!$B$7:$R$2843,4,0)</f>
        <v>17.516300000000001</v>
      </c>
      <c r="D11" s="65">
        <f>VLOOKUP($A11,'Return Data'!$B$7:$R$2843,10,0)</f>
        <v>1.1882999999999999</v>
      </c>
      <c r="E11" s="66">
        <f t="shared" si="0"/>
        <v>13</v>
      </c>
      <c r="F11" s="65">
        <f>VLOOKUP($A11,'Return Data'!$B$7:$R$2843,11,0)</f>
        <v>18.315799999999999</v>
      </c>
      <c r="G11" s="66">
        <f t="shared" si="1"/>
        <v>11</v>
      </c>
      <c r="H11" s="65">
        <f>VLOOKUP($A11,'Return Data'!$B$7:$R$2843,12,0)</f>
        <v>28.634599999999999</v>
      </c>
      <c r="I11" s="66">
        <f t="shared" si="2"/>
        <v>17</v>
      </c>
      <c r="J11" s="65">
        <f>VLOOKUP($A11,'Return Data'!$B$7:$R$2843,13,0)</f>
        <v>47.869300000000003</v>
      </c>
      <c r="K11" s="66">
        <f t="shared" si="3"/>
        <v>20</v>
      </c>
      <c r="L11" s="65">
        <f>VLOOKUP($A11,'Return Data'!$B$7:$R$2843,17,0)</f>
        <v>21.377800000000001</v>
      </c>
      <c r="M11" s="66">
        <f t="shared" si="4"/>
        <v>3</v>
      </c>
      <c r="N11" s="65">
        <f>VLOOKUP($A11,'Return Data'!$B$7:$R$2843,14,0)</f>
        <v>16.189699999999998</v>
      </c>
      <c r="O11" s="66">
        <f t="shared" si="6"/>
        <v>2</v>
      </c>
      <c r="P11" s="65"/>
      <c r="Q11" s="66"/>
      <c r="R11" s="65">
        <f>VLOOKUP($A11,'Return Data'!$B$7:$R$2843,16,0)</f>
        <v>14.6036</v>
      </c>
      <c r="S11" s="67">
        <f t="shared" si="5"/>
        <v>8</v>
      </c>
    </row>
    <row r="12" spans="1:20" x14ac:dyDescent="0.3">
      <c r="A12" s="63" t="s">
        <v>484</v>
      </c>
      <c r="B12" s="64">
        <f>VLOOKUP($A12,'Return Data'!$B$7:$R$2843,3,0)</f>
        <v>44333</v>
      </c>
      <c r="C12" s="65">
        <f>VLOOKUP($A12,'Return Data'!$B$7:$R$2843,4,0)</f>
        <v>19.170000000000002</v>
      </c>
      <c r="D12" s="65">
        <f>VLOOKUP($A12,'Return Data'!$B$7:$R$2843,10,0)</f>
        <v>11.8436</v>
      </c>
      <c r="E12" s="66">
        <f t="shared" si="0"/>
        <v>2</v>
      </c>
      <c r="F12" s="65">
        <f>VLOOKUP($A12,'Return Data'!$B$7:$R$2843,11,0)</f>
        <v>25.787400000000002</v>
      </c>
      <c r="G12" s="66">
        <f t="shared" si="1"/>
        <v>3</v>
      </c>
      <c r="H12" s="65">
        <f>VLOOKUP($A12,'Return Data'!$B$7:$R$2843,12,0)</f>
        <v>45.007599999999996</v>
      </c>
      <c r="I12" s="66">
        <f t="shared" si="2"/>
        <v>2</v>
      </c>
      <c r="J12" s="65">
        <f>VLOOKUP($A12,'Return Data'!$B$7:$R$2843,13,0)</f>
        <v>71.007999999999996</v>
      </c>
      <c r="K12" s="66">
        <f t="shared" si="3"/>
        <v>3</v>
      </c>
      <c r="L12" s="65">
        <f>VLOOKUP($A12,'Return Data'!$B$7:$R$2843,17,0)</f>
        <v>24.0504</v>
      </c>
      <c r="M12" s="66">
        <f t="shared" si="4"/>
        <v>2</v>
      </c>
      <c r="N12" s="65">
        <f>VLOOKUP($A12,'Return Data'!$B$7:$R$2843,14,0)</f>
        <v>9.0718999999999994</v>
      </c>
      <c r="O12" s="66">
        <f t="shared" si="6"/>
        <v>21</v>
      </c>
      <c r="P12" s="65"/>
      <c r="Q12" s="66"/>
      <c r="R12" s="65">
        <f>VLOOKUP($A12,'Return Data'!$B$7:$R$2843,16,0)</f>
        <v>14.4315</v>
      </c>
      <c r="S12" s="67">
        <f t="shared" si="5"/>
        <v>11</v>
      </c>
    </row>
    <row r="13" spans="1:20" x14ac:dyDescent="0.3">
      <c r="A13" s="63" t="s">
        <v>486</v>
      </c>
      <c r="B13" s="64">
        <f>VLOOKUP($A13,'Return Data'!$B$7:$R$2843,3,0)</f>
        <v>44333</v>
      </c>
      <c r="C13" s="65">
        <f>VLOOKUP($A13,'Return Data'!$B$7:$R$2843,4,0)</f>
        <v>230.9</v>
      </c>
      <c r="D13" s="65">
        <f>VLOOKUP($A13,'Return Data'!$B$7:$R$2843,10,0)</f>
        <v>-0.26779999999999998</v>
      </c>
      <c r="E13" s="66">
        <f t="shared" si="0"/>
        <v>23</v>
      </c>
      <c r="F13" s="65">
        <f>VLOOKUP($A13,'Return Data'!$B$7:$R$2843,11,0)</f>
        <v>13.816700000000001</v>
      </c>
      <c r="G13" s="66">
        <f t="shared" si="1"/>
        <v>24</v>
      </c>
      <c r="H13" s="65">
        <f>VLOOKUP($A13,'Return Data'!$B$7:$R$2843,12,0)</f>
        <v>26.002700000000001</v>
      </c>
      <c r="I13" s="66">
        <f t="shared" si="2"/>
        <v>23</v>
      </c>
      <c r="J13" s="65">
        <f>VLOOKUP($A13,'Return Data'!$B$7:$R$2843,13,0)</f>
        <v>44.042400000000001</v>
      </c>
      <c r="K13" s="66">
        <f t="shared" si="3"/>
        <v>25</v>
      </c>
      <c r="L13" s="65">
        <f>VLOOKUP($A13,'Return Data'!$B$7:$R$2843,17,0)</f>
        <v>18.718699999999998</v>
      </c>
      <c r="M13" s="66">
        <f t="shared" si="4"/>
        <v>6</v>
      </c>
      <c r="N13" s="65">
        <f>VLOOKUP($A13,'Return Data'!$B$7:$R$2843,14,0)</f>
        <v>14.273</v>
      </c>
      <c r="O13" s="66">
        <f t="shared" si="6"/>
        <v>3</v>
      </c>
      <c r="P13" s="65">
        <f>VLOOKUP($A13,'Return Data'!$B$7:$R$2843,15,0)</f>
        <v>15.358700000000001</v>
      </c>
      <c r="Q13" s="66">
        <f>RANK(P13,P$8:P$40,0)</f>
        <v>4</v>
      </c>
      <c r="R13" s="65">
        <f>VLOOKUP($A13,'Return Data'!$B$7:$R$2843,16,0)</f>
        <v>14.985900000000001</v>
      </c>
      <c r="S13" s="67">
        <f t="shared" si="5"/>
        <v>7</v>
      </c>
    </row>
    <row r="14" spans="1:20" x14ac:dyDescent="0.3">
      <c r="A14" s="63" t="s">
        <v>488</v>
      </c>
      <c r="B14" s="64">
        <f>VLOOKUP($A14,'Return Data'!$B$7:$R$2843,3,0)</f>
        <v>44333</v>
      </c>
      <c r="C14" s="65">
        <f>VLOOKUP($A14,'Return Data'!$B$7:$R$2843,4,0)</f>
        <v>223.53</v>
      </c>
      <c r="D14" s="65">
        <f>VLOOKUP($A14,'Return Data'!$B$7:$R$2843,10,0)</f>
        <v>1.258</v>
      </c>
      <c r="E14" s="66">
        <f t="shared" si="0"/>
        <v>11</v>
      </c>
      <c r="F14" s="65">
        <f>VLOOKUP($A14,'Return Data'!$B$7:$R$2843,11,0)</f>
        <v>16.947500000000002</v>
      </c>
      <c r="G14" s="66">
        <f t="shared" si="1"/>
        <v>15</v>
      </c>
      <c r="H14" s="65">
        <f>VLOOKUP($A14,'Return Data'!$B$7:$R$2843,12,0)</f>
        <v>30.700199999999999</v>
      </c>
      <c r="I14" s="66">
        <f t="shared" si="2"/>
        <v>13</v>
      </c>
      <c r="J14" s="65">
        <f>VLOOKUP($A14,'Return Data'!$B$7:$R$2843,13,0)</f>
        <v>49.639499999999998</v>
      </c>
      <c r="K14" s="66">
        <f t="shared" si="3"/>
        <v>16</v>
      </c>
      <c r="L14" s="65">
        <f>VLOOKUP($A14,'Return Data'!$B$7:$R$2843,17,0)</f>
        <v>19.4758</v>
      </c>
      <c r="M14" s="66">
        <f t="shared" si="4"/>
        <v>5</v>
      </c>
      <c r="N14" s="65">
        <f>VLOOKUP($A14,'Return Data'!$B$7:$R$2843,14,0)</f>
        <v>13.273400000000001</v>
      </c>
      <c r="O14" s="66">
        <f t="shared" si="6"/>
        <v>7</v>
      </c>
      <c r="P14" s="65">
        <f>VLOOKUP($A14,'Return Data'!$B$7:$R$2843,15,0)</f>
        <v>14.7906</v>
      </c>
      <c r="Q14" s="66">
        <f>RANK(P14,P$8:P$40,0)</f>
        <v>6</v>
      </c>
      <c r="R14" s="65">
        <f>VLOOKUP($A14,'Return Data'!$B$7:$R$2843,16,0)</f>
        <v>14.4239</v>
      </c>
      <c r="S14" s="67">
        <f t="shared" si="5"/>
        <v>12</v>
      </c>
    </row>
    <row r="15" spans="1:20" x14ac:dyDescent="0.3">
      <c r="A15" s="63" t="s">
        <v>490</v>
      </c>
      <c r="B15" s="64">
        <f>VLOOKUP($A15,'Return Data'!$B$7:$R$2843,3,0)</f>
        <v>44333</v>
      </c>
      <c r="C15" s="65">
        <f>VLOOKUP($A15,'Return Data'!$B$7:$R$2843,4,0)</f>
        <v>34.99</v>
      </c>
      <c r="D15" s="65">
        <f>VLOOKUP($A15,'Return Data'!$B$7:$R$2843,10,0)</f>
        <v>0.45939999999999998</v>
      </c>
      <c r="E15" s="66">
        <f t="shared" si="0"/>
        <v>16</v>
      </c>
      <c r="F15" s="65">
        <f>VLOOKUP($A15,'Return Data'!$B$7:$R$2843,11,0)</f>
        <v>17.101700000000001</v>
      </c>
      <c r="G15" s="66">
        <f t="shared" si="1"/>
        <v>14</v>
      </c>
      <c r="H15" s="65">
        <f>VLOOKUP($A15,'Return Data'!$B$7:$R$2843,12,0)</f>
        <v>29.066800000000001</v>
      </c>
      <c r="I15" s="66">
        <f t="shared" si="2"/>
        <v>15</v>
      </c>
      <c r="J15" s="65">
        <f>VLOOKUP($A15,'Return Data'!$B$7:$R$2843,13,0)</f>
        <v>49.786000000000001</v>
      </c>
      <c r="K15" s="66">
        <f t="shared" si="3"/>
        <v>15</v>
      </c>
      <c r="L15" s="65">
        <f>VLOOKUP($A15,'Return Data'!$B$7:$R$2843,17,0)</f>
        <v>16.4543</v>
      </c>
      <c r="M15" s="66">
        <f t="shared" si="4"/>
        <v>9</v>
      </c>
      <c r="N15" s="65">
        <f>VLOOKUP($A15,'Return Data'!$B$7:$R$2843,14,0)</f>
        <v>12.2067</v>
      </c>
      <c r="O15" s="66">
        <f t="shared" si="6"/>
        <v>9</v>
      </c>
      <c r="P15" s="65">
        <f>VLOOKUP($A15,'Return Data'!$B$7:$R$2843,15,0)</f>
        <v>12.373799999999999</v>
      </c>
      <c r="Q15" s="66">
        <f>RANK(P15,P$8:P$40,0)</f>
        <v>12</v>
      </c>
      <c r="R15" s="65">
        <f>VLOOKUP($A15,'Return Data'!$B$7:$R$2843,16,0)</f>
        <v>12.706099999999999</v>
      </c>
      <c r="S15" s="67">
        <f t="shared" si="5"/>
        <v>19</v>
      </c>
    </row>
    <row r="16" spans="1:20" x14ac:dyDescent="0.3">
      <c r="A16" s="63" t="s">
        <v>493</v>
      </c>
      <c r="B16" s="64">
        <f>VLOOKUP($A16,'Return Data'!$B$7:$R$2843,3,0)</f>
        <v>44333</v>
      </c>
      <c r="C16" s="65">
        <f>VLOOKUP($A16,'Return Data'!$B$7:$R$2843,4,0)</f>
        <v>171.09800000000001</v>
      </c>
      <c r="D16" s="65">
        <f>VLOOKUP($A16,'Return Data'!$B$7:$R$2843,10,0)</f>
        <v>0.60809999999999997</v>
      </c>
      <c r="E16" s="66">
        <f t="shared" si="0"/>
        <v>15</v>
      </c>
      <c r="F16" s="65">
        <f>VLOOKUP($A16,'Return Data'!$B$7:$R$2843,11,0)</f>
        <v>17.660799999999998</v>
      </c>
      <c r="G16" s="66">
        <f t="shared" si="1"/>
        <v>12</v>
      </c>
      <c r="H16" s="65">
        <f>VLOOKUP($A16,'Return Data'!$B$7:$R$2843,12,0)</f>
        <v>33.493600000000001</v>
      </c>
      <c r="I16" s="66">
        <f t="shared" si="2"/>
        <v>9</v>
      </c>
      <c r="J16" s="65">
        <f>VLOOKUP($A16,'Return Data'!$B$7:$R$2843,13,0)</f>
        <v>55.3767</v>
      </c>
      <c r="K16" s="66">
        <f t="shared" si="3"/>
        <v>9</v>
      </c>
      <c r="L16" s="65">
        <f>VLOOKUP($A16,'Return Data'!$B$7:$R$2843,17,0)</f>
        <v>16.424800000000001</v>
      </c>
      <c r="M16" s="66">
        <f t="shared" si="4"/>
        <v>10</v>
      </c>
      <c r="N16" s="65">
        <f>VLOOKUP($A16,'Return Data'!$B$7:$R$2843,14,0)</f>
        <v>11.8339</v>
      </c>
      <c r="O16" s="66">
        <f t="shared" si="6"/>
        <v>10</v>
      </c>
      <c r="P16" s="65">
        <f>VLOOKUP($A16,'Return Data'!$B$7:$R$2843,15,0)</f>
        <v>12.494</v>
      </c>
      <c r="Q16" s="66">
        <f>RANK(P16,P$8:P$40,0)</f>
        <v>11</v>
      </c>
      <c r="R16" s="65">
        <f>VLOOKUP($A16,'Return Data'!$B$7:$R$2843,16,0)</f>
        <v>14.468400000000001</v>
      </c>
      <c r="S16" s="67">
        <f t="shared" si="5"/>
        <v>10</v>
      </c>
    </row>
    <row r="17" spans="1:19" x14ac:dyDescent="0.3">
      <c r="A17" s="63" t="s">
        <v>495</v>
      </c>
      <c r="B17" s="64">
        <f>VLOOKUP($A17,'Return Data'!$B$7:$R$2843,3,0)</f>
        <v>44333</v>
      </c>
      <c r="C17" s="65">
        <f>VLOOKUP($A17,'Return Data'!$B$7:$R$2843,4,0)</f>
        <v>73.349999999999994</v>
      </c>
      <c r="D17" s="65">
        <f>VLOOKUP($A17,'Return Data'!$B$7:$R$2843,10,0)</f>
        <v>0.2145</v>
      </c>
      <c r="E17" s="66">
        <f t="shared" si="0"/>
        <v>20</v>
      </c>
      <c r="F17" s="65">
        <f>VLOOKUP($A17,'Return Data'!$B$7:$R$2843,11,0)</f>
        <v>18.823899999999998</v>
      </c>
      <c r="G17" s="66">
        <f t="shared" si="1"/>
        <v>9</v>
      </c>
      <c r="H17" s="65">
        <f>VLOOKUP($A17,'Return Data'!$B$7:$R$2843,12,0)</f>
        <v>33.523899999999998</v>
      </c>
      <c r="I17" s="66">
        <f t="shared" si="2"/>
        <v>8</v>
      </c>
      <c r="J17" s="65">
        <f>VLOOKUP($A17,'Return Data'!$B$7:$R$2843,13,0)</f>
        <v>57.015900000000002</v>
      </c>
      <c r="K17" s="66">
        <f t="shared" si="3"/>
        <v>8</v>
      </c>
      <c r="L17" s="65">
        <f>VLOOKUP($A17,'Return Data'!$B$7:$R$2843,17,0)</f>
        <v>15.6096</v>
      </c>
      <c r="M17" s="66">
        <f t="shared" si="4"/>
        <v>15</v>
      </c>
      <c r="N17" s="65">
        <f>VLOOKUP($A17,'Return Data'!$B$7:$R$2843,14,0)</f>
        <v>11.1959</v>
      </c>
      <c r="O17" s="66">
        <f t="shared" si="6"/>
        <v>13</v>
      </c>
      <c r="P17" s="65">
        <f>VLOOKUP($A17,'Return Data'!$B$7:$R$2843,15,0)</f>
        <v>13.900399999999999</v>
      </c>
      <c r="Q17" s="66">
        <f>RANK(P17,P$8:P$40,0)</f>
        <v>8</v>
      </c>
      <c r="R17" s="65">
        <f>VLOOKUP($A17,'Return Data'!$B$7:$R$2843,16,0)</f>
        <v>15.4232</v>
      </c>
      <c r="S17" s="67">
        <f t="shared" si="5"/>
        <v>5</v>
      </c>
    </row>
    <row r="18" spans="1:19" x14ac:dyDescent="0.3">
      <c r="A18" s="63" t="s">
        <v>496</v>
      </c>
      <c r="B18" s="64">
        <f>VLOOKUP($A18,'Return Data'!$B$7:$R$2843,3,0)</f>
        <v>44333</v>
      </c>
      <c r="C18" s="65">
        <f>VLOOKUP($A18,'Return Data'!$B$7:$R$2843,4,0)</f>
        <v>14.4468</v>
      </c>
      <c r="D18" s="65">
        <f>VLOOKUP($A18,'Return Data'!$B$7:$R$2843,10,0)</f>
        <v>-1.2698</v>
      </c>
      <c r="E18" s="66">
        <f t="shared" si="0"/>
        <v>28</v>
      </c>
      <c r="F18" s="65">
        <f>VLOOKUP($A18,'Return Data'!$B$7:$R$2843,11,0)</f>
        <v>12.5868</v>
      </c>
      <c r="G18" s="66">
        <f t="shared" si="1"/>
        <v>26</v>
      </c>
      <c r="H18" s="65">
        <f>VLOOKUP($A18,'Return Data'!$B$7:$R$2843,12,0)</f>
        <v>25.241</v>
      </c>
      <c r="I18" s="66">
        <f t="shared" si="2"/>
        <v>25</v>
      </c>
      <c r="J18" s="65">
        <f>VLOOKUP($A18,'Return Data'!$B$7:$R$2843,13,0)</f>
        <v>45.325400000000002</v>
      </c>
      <c r="K18" s="66">
        <f t="shared" si="3"/>
        <v>23</v>
      </c>
      <c r="L18" s="65"/>
      <c r="M18" s="66"/>
      <c r="N18" s="65"/>
      <c r="O18" s="66"/>
      <c r="P18" s="65"/>
      <c r="Q18" s="66"/>
      <c r="R18" s="65">
        <f>VLOOKUP($A18,'Return Data'!$B$7:$R$2843,16,0)</f>
        <v>15.3908</v>
      </c>
      <c r="S18" s="67">
        <f t="shared" si="5"/>
        <v>6</v>
      </c>
    </row>
    <row r="19" spans="1:19" x14ac:dyDescent="0.3">
      <c r="A19" s="63" t="s">
        <v>499</v>
      </c>
      <c r="B19" s="64">
        <f>VLOOKUP($A19,'Return Data'!$B$7:$R$2843,3,0)</f>
        <v>44333</v>
      </c>
      <c r="C19" s="65">
        <f>VLOOKUP($A19,'Return Data'!$B$7:$R$2843,4,0)</f>
        <v>195.68</v>
      </c>
      <c r="D19" s="65">
        <f>VLOOKUP($A19,'Return Data'!$B$7:$R$2843,10,0)</f>
        <v>5.6586999999999996</v>
      </c>
      <c r="E19" s="66">
        <f t="shared" si="0"/>
        <v>3</v>
      </c>
      <c r="F19" s="65">
        <f>VLOOKUP($A19,'Return Data'!$B$7:$R$2843,11,0)</f>
        <v>32.6374</v>
      </c>
      <c r="G19" s="66">
        <f t="shared" si="1"/>
        <v>2</v>
      </c>
      <c r="H19" s="65">
        <f>VLOOKUP($A19,'Return Data'!$B$7:$R$2843,12,0)</f>
        <v>38.065300000000001</v>
      </c>
      <c r="I19" s="66">
        <f t="shared" si="2"/>
        <v>3</v>
      </c>
      <c r="J19" s="65">
        <f>VLOOKUP($A19,'Return Data'!$B$7:$R$2843,13,0)</f>
        <v>60.065399999999997</v>
      </c>
      <c r="K19" s="66">
        <f t="shared" si="3"/>
        <v>5</v>
      </c>
      <c r="L19" s="65">
        <f>VLOOKUP($A19,'Return Data'!$B$7:$R$2843,17,0)</f>
        <v>17.766100000000002</v>
      </c>
      <c r="M19" s="66">
        <f>RANK(L19,L$8:L$40,0)</f>
        <v>7</v>
      </c>
      <c r="N19" s="65">
        <f>VLOOKUP($A19,'Return Data'!$B$7:$R$2843,14,0)</f>
        <v>13.419700000000001</v>
      </c>
      <c r="O19" s="66">
        <f>RANK(N19,N$8:N$40,0)</f>
        <v>6</v>
      </c>
      <c r="P19" s="65">
        <f>VLOOKUP($A19,'Return Data'!$B$7:$R$2843,15,0)</f>
        <v>15.534599999999999</v>
      </c>
      <c r="Q19" s="66">
        <f>RANK(P19,P$8:P$40,0)</f>
        <v>3</v>
      </c>
      <c r="R19" s="65">
        <f>VLOOKUP($A19,'Return Data'!$B$7:$R$2843,16,0)</f>
        <v>16.064</v>
      </c>
      <c r="S19" s="67">
        <f t="shared" si="5"/>
        <v>3</v>
      </c>
    </row>
    <row r="20" spans="1:19" x14ac:dyDescent="0.3">
      <c r="A20" s="63" t="s">
        <v>501</v>
      </c>
      <c r="B20" s="64">
        <f>VLOOKUP($A20,'Return Data'!$B$7:$R$2843,3,0)</f>
        <v>44333</v>
      </c>
      <c r="C20" s="65">
        <f>VLOOKUP($A20,'Return Data'!$B$7:$R$2843,4,0)</f>
        <v>14.984999999999999</v>
      </c>
      <c r="D20" s="65">
        <f>VLOOKUP($A20,'Return Data'!$B$7:$R$2843,10,0)</f>
        <v>5.74E-2</v>
      </c>
      <c r="E20" s="66">
        <f t="shared" si="0"/>
        <v>21</v>
      </c>
      <c r="F20" s="65">
        <f>VLOOKUP($A20,'Return Data'!$B$7:$R$2843,11,0)</f>
        <v>11.7483</v>
      </c>
      <c r="G20" s="66">
        <f t="shared" si="1"/>
        <v>28</v>
      </c>
      <c r="H20" s="65">
        <f>VLOOKUP($A20,'Return Data'!$B$7:$R$2843,12,0)</f>
        <v>21.047899999999998</v>
      </c>
      <c r="I20" s="66">
        <f t="shared" si="2"/>
        <v>32</v>
      </c>
      <c r="J20" s="65">
        <f>VLOOKUP($A20,'Return Data'!$B$7:$R$2843,13,0)</f>
        <v>38.918500000000002</v>
      </c>
      <c r="K20" s="66">
        <f t="shared" si="3"/>
        <v>32</v>
      </c>
      <c r="L20" s="65">
        <f>VLOOKUP($A20,'Return Data'!$B$7:$R$2843,17,0)</f>
        <v>13.726599999999999</v>
      </c>
      <c r="M20" s="66">
        <f>RANK(L20,L$8:L$40,0)</f>
        <v>22</v>
      </c>
      <c r="N20" s="65">
        <f>VLOOKUP($A20,'Return Data'!$B$7:$R$2843,14,0)</f>
        <v>6.2610999999999999</v>
      </c>
      <c r="O20" s="66">
        <f>RANK(N20,N$8:N$40,0)</f>
        <v>25</v>
      </c>
      <c r="P20" s="65"/>
      <c r="Q20" s="66"/>
      <c r="R20" s="65">
        <f>VLOOKUP($A20,'Return Data'!$B$7:$R$2843,16,0)</f>
        <v>9.2658000000000005</v>
      </c>
      <c r="S20" s="67">
        <f t="shared" si="5"/>
        <v>32</v>
      </c>
    </row>
    <row r="21" spans="1:19" x14ac:dyDescent="0.3">
      <c r="A21" s="63" t="s">
        <v>502</v>
      </c>
      <c r="B21" s="64">
        <f>VLOOKUP($A21,'Return Data'!$B$7:$R$2843,3,0)</f>
        <v>44333</v>
      </c>
      <c r="C21" s="65">
        <f>VLOOKUP($A21,'Return Data'!$B$7:$R$2843,4,0)</f>
        <v>15.63</v>
      </c>
      <c r="D21" s="65">
        <f>VLOOKUP($A21,'Return Data'!$B$7:$R$2843,10,0)</f>
        <v>1.5595000000000001</v>
      </c>
      <c r="E21" s="66">
        <f t="shared" si="0"/>
        <v>10</v>
      </c>
      <c r="F21" s="65">
        <f>VLOOKUP($A21,'Return Data'!$B$7:$R$2843,11,0)</f>
        <v>18.588799999999999</v>
      </c>
      <c r="G21" s="66">
        <f t="shared" si="1"/>
        <v>10</v>
      </c>
      <c r="H21" s="65">
        <f>VLOOKUP($A21,'Return Data'!$B$7:$R$2843,12,0)</f>
        <v>31.3445</v>
      </c>
      <c r="I21" s="66">
        <f t="shared" si="2"/>
        <v>12</v>
      </c>
      <c r="J21" s="65">
        <f>VLOOKUP($A21,'Return Data'!$B$7:$R$2843,13,0)</f>
        <v>55.0595</v>
      </c>
      <c r="K21" s="66">
        <f t="shared" si="3"/>
        <v>10</v>
      </c>
      <c r="L21" s="65">
        <f>VLOOKUP($A21,'Return Data'!$B$7:$R$2843,17,0)</f>
        <v>15.6569</v>
      </c>
      <c r="M21" s="66">
        <f>RANK(L21,L$8:L$40,0)</f>
        <v>14</v>
      </c>
      <c r="N21" s="65">
        <f>VLOOKUP($A21,'Return Data'!$B$7:$R$2843,14,0)</f>
        <v>9.6366999999999994</v>
      </c>
      <c r="O21" s="66">
        <f>RANK(N21,N$8:N$40,0)</f>
        <v>17</v>
      </c>
      <c r="P21" s="65"/>
      <c r="Q21" s="66"/>
      <c r="R21" s="65">
        <f>VLOOKUP($A21,'Return Data'!$B$7:$R$2843,16,0)</f>
        <v>10.7324</v>
      </c>
      <c r="S21" s="67">
        <f t="shared" si="5"/>
        <v>29</v>
      </c>
    </row>
    <row r="22" spans="1:19" x14ac:dyDescent="0.3">
      <c r="A22" s="63" t="s">
        <v>504</v>
      </c>
      <c r="B22" s="64">
        <f>VLOOKUP($A22,'Return Data'!$B$7:$R$2843,3,0)</f>
        <v>44333</v>
      </c>
      <c r="C22" s="65">
        <f>VLOOKUP($A22,'Return Data'!$B$7:$R$2843,4,0)</f>
        <v>13.6647</v>
      </c>
      <c r="D22" s="65">
        <f>VLOOKUP($A22,'Return Data'!$B$7:$R$2843,10,0)</f>
        <v>-0.38779999999999998</v>
      </c>
      <c r="E22" s="66">
        <f t="shared" si="0"/>
        <v>25</v>
      </c>
      <c r="F22" s="65">
        <f>VLOOKUP($A22,'Return Data'!$B$7:$R$2843,11,0)</f>
        <v>10.6328</v>
      </c>
      <c r="G22" s="66">
        <f t="shared" si="1"/>
        <v>29</v>
      </c>
      <c r="H22" s="65">
        <f>VLOOKUP($A22,'Return Data'!$B$7:$R$2843,12,0)</f>
        <v>26.972899999999999</v>
      </c>
      <c r="I22" s="66">
        <f t="shared" si="2"/>
        <v>21</v>
      </c>
      <c r="J22" s="65">
        <f>VLOOKUP($A22,'Return Data'!$B$7:$R$2843,13,0)</f>
        <v>47.252099999999999</v>
      </c>
      <c r="K22" s="66">
        <f t="shared" si="3"/>
        <v>22</v>
      </c>
      <c r="L22" s="65"/>
      <c r="M22" s="66"/>
      <c r="N22" s="65"/>
      <c r="O22" s="66"/>
      <c r="P22" s="65"/>
      <c r="Q22" s="66"/>
      <c r="R22" s="65">
        <f>VLOOKUP($A22,'Return Data'!$B$7:$R$2843,16,0)</f>
        <v>13.726699999999999</v>
      </c>
      <c r="S22" s="67">
        <f t="shared" si="5"/>
        <v>16</v>
      </c>
    </row>
    <row r="23" spans="1:19" x14ac:dyDescent="0.3">
      <c r="A23" s="63" t="s">
        <v>506</v>
      </c>
      <c r="B23" s="64">
        <f>VLOOKUP($A23,'Return Data'!$B$7:$R$2843,3,0)</f>
        <v>44333</v>
      </c>
      <c r="C23" s="65">
        <f>VLOOKUP($A23,'Return Data'!$B$7:$R$2843,4,0)</f>
        <v>13.2753</v>
      </c>
      <c r="D23" s="65">
        <f>VLOOKUP($A23,'Return Data'!$B$7:$R$2843,10,0)</f>
        <v>-1.2929999999999999</v>
      </c>
      <c r="E23" s="66">
        <f t="shared" si="0"/>
        <v>29</v>
      </c>
      <c r="F23" s="65">
        <f>VLOOKUP($A23,'Return Data'!$B$7:$R$2843,11,0)</f>
        <v>12.0146</v>
      </c>
      <c r="G23" s="66">
        <f t="shared" si="1"/>
        <v>27</v>
      </c>
      <c r="H23" s="65">
        <f>VLOOKUP($A23,'Return Data'!$B$7:$R$2843,12,0)</f>
        <v>22.203199999999999</v>
      </c>
      <c r="I23" s="66">
        <f t="shared" si="2"/>
        <v>28</v>
      </c>
      <c r="J23" s="65">
        <f>VLOOKUP($A23,'Return Data'!$B$7:$R$2843,13,0)</f>
        <v>39.5212</v>
      </c>
      <c r="K23" s="66">
        <f t="shared" si="3"/>
        <v>30</v>
      </c>
      <c r="L23" s="65">
        <f>VLOOKUP($A23,'Return Data'!$B$7:$R$2843,17,0)</f>
        <v>13.3881</v>
      </c>
      <c r="M23" s="66">
        <f>RANK(L23,L$8:L$40,0)</f>
        <v>24</v>
      </c>
      <c r="N23" s="65"/>
      <c r="O23" s="66"/>
      <c r="P23" s="65"/>
      <c r="Q23" s="66"/>
      <c r="R23" s="65">
        <f>VLOOKUP($A23,'Return Data'!$B$7:$R$2843,16,0)</f>
        <v>10.3294</v>
      </c>
      <c r="S23" s="67">
        <f t="shared" si="5"/>
        <v>30</v>
      </c>
    </row>
    <row r="24" spans="1:19" x14ac:dyDescent="0.3">
      <c r="A24" s="63" t="s">
        <v>509</v>
      </c>
      <c r="B24" s="64">
        <f>VLOOKUP($A24,'Return Data'!$B$7:$R$2843,3,0)</f>
        <v>44333</v>
      </c>
      <c r="C24" s="65">
        <f>VLOOKUP($A24,'Return Data'!$B$7:$R$2843,4,0)</f>
        <v>65.666200000000003</v>
      </c>
      <c r="D24" s="65">
        <f>VLOOKUP($A24,'Return Data'!$B$7:$R$2843,10,0)</f>
        <v>2.2902</v>
      </c>
      <c r="E24" s="66">
        <f t="shared" si="0"/>
        <v>6</v>
      </c>
      <c r="F24" s="65">
        <f>VLOOKUP($A24,'Return Data'!$B$7:$R$2843,11,0)</f>
        <v>18.9724</v>
      </c>
      <c r="G24" s="66">
        <f t="shared" si="1"/>
        <v>8</v>
      </c>
      <c r="H24" s="65">
        <f>VLOOKUP($A24,'Return Data'!$B$7:$R$2843,12,0)</f>
        <v>34.179699999999997</v>
      </c>
      <c r="I24" s="66">
        <f t="shared" si="2"/>
        <v>5</v>
      </c>
      <c r="J24" s="65">
        <f>VLOOKUP($A24,'Return Data'!$B$7:$R$2843,13,0)</f>
        <v>80.556899999999999</v>
      </c>
      <c r="K24" s="66">
        <f t="shared" si="3"/>
        <v>2</v>
      </c>
      <c r="L24" s="65">
        <f>VLOOKUP($A24,'Return Data'!$B$7:$R$2843,17,0)</f>
        <v>15.904400000000001</v>
      </c>
      <c r="M24" s="66">
        <f>RANK(L24,L$8:L$40,0)</f>
        <v>12</v>
      </c>
      <c r="N24" s="65">
        <f>VLOOKUP($A24,'Return Data'!$B$7:$R$2843,14,0)</f>
        <v>11.738300000000001</v>
      </c>
      <c r="O24" s="66">
        <f>RANK(N24,N$8:N$40,0)</f>
        <v>11</v>
      </c>
      <c r="P24" s="65">
        <f>VLOOKUP($A24,'Return Data'!$B$7:$R$2843,15,0)</f>
        <v>11.3536</v>
      </c>
      <c r="Q24" s="66">
        <f>RANK(P24,P$8:P$40,0)</f>
        <v>16</v>
      </c>
      <c r="R24" s="65">
        <f>VLOOKUP($A24,'Return Data'!$B$7:$R$2843,16,0)</f>
        <v>12.2159</v>
      </c>
      <c r="S24" s="67">
        <f t="shared" si="5"/>
        <v>22</v>
      </c>
    </row>
    <row r="25" spans="1:19" x14ac:dyDescent="0.3">
      <c r="A25" s="63" t="s">
        <v>1838</v>
      </c>
      <c r="B25" s="64">
        <f>VLOOKUP($A25,'Return Data'!$B$7:$R$2843,3,0)</f>
        <v>44333</v>
      </c>
      <c r="C25" s="65">
        <f>VLOOKUP($A25,'Return Data'!$B$7:$R$2843,4,0)</f>
        <v>38.232999999999997</v>
      </c>
      <c r="D25" s="65">
        <f>VLOOKUP($A25,'Return Data'!$B$7:$R$2843,10,0)</f>
        <v>2.0608</v>
      </c>
      <c r="E25" s="66">
        <f t="shared" si="0"/>
        <v>9</v>
      </c>
      <c r="F25" s="65">
        <f>VLOOKUP($A25,'Return Data'!$B$7:$R$2843,11,0)</f>
        <v>20.381</v>
      </c>
      <c r="G25" s="66">
        <f t="shared" si="1"/>
        <v>7</v>
      </c>
      <c r="H25" s="65">
        <f>VLOOKUP($A25,'Return Data'!$B$7:$R$2843,12,0)</f>
        <v>37.065300000000001</v>
      </c>
      <c r="I25" s="66">
        <f t="shared" si="2"/>
        <v>4</v>
      </c>
      <c r="J25" s="65">
        <f>VLOOKUP($A25,'Return Data'!$B$7:$R$2843,13,0)</f>
        <v>63.963500000000003</v>
      </c>
      <c r="K25" s="66">
        <f t="shared" si="3"/>
        <v>4</v>
      </c>
      <c r="L25" s="65">
        <f>VLOOKUP($A25,'Return Data'!$B$7:$R$2843,17,0)</f>
        <v>20.7715</v>
      </c>
      <c r="M25" s="66">
        <f>RANK(L25,L$8:L$40,0)</f>
        <v>4</v>
      </c>
      <c r="N25" s="65">
        <f>VLOOKUP($A25,'Return Data'!$B$7:$R$2843,14,0)</f>
        <v>13.8765</v>
      </c>
      <c r="O25" s="66">
        <f>RANK(N25,N$8:N$40,0)</f>
        <v>5</v>
      </c>
      <c r="P25" s="65">
        <f>VLOOKUP($A25,'Return Data'!$B$7:$R$2843,15,0)</f>
        <v>14.577999999999999</v>
      </c>
      <c r="Q25" s="66">
        <f>RANK(P25,P$8:P$40,0)</f>
        <v>7</v>
      </c>
      <c r="R25" s="65">
        <f>VLOOKUP($A25,'Return Data'!$B$7:$R$2843,16,0)</f>
        <v>12.272</v>
      </c>
      <c r="S25" s="67">
        <f t="shared" si="5"/>
        <v>20</v>
      </c>
    </row>
    <row r="26" spans="1:19" x14ac:dyDescent="0.3">
      <c r="A26" s="63" t="s">
        <v>510</v>
      </c>
      <c r="B26" s="64">
        <f>VLOOKUP($A26,'Return Data'!$B$7:$R$2843,3,0)</f>
        <v>44333</v>
      </c>
      <c r="C26" s="65">
        <f>VLOOKUP($A26,'Return Data'!$B$7:$R$2843,4,0)</f>
        <v>35.951999999999998</v>
      </c>
      <c r="D26" s="65">
        <f>VLOOKUP($A26,'Return Data'!$B$7:$R$2843,10,0)</f>
        <v>0.39090000000000003</v>
      </c>
      <c r="E26" s="66">
        <f t="shared" si="0"/>
        <v>17</v>
      </c>
      <c r="F26" s="65">
        <f>VLOOKUP($A26,'Return Data'!$B$7:$R$2843,11,0)</f>
        <v>14.2966</v>
      </c>
      <c r="G26" s="66">
        <f t="shared" si="1"/>
        <v>23</v>
      </c>
      <c r="H26" s="65">
        <f>VLOOKUP($A26,'Return Data'!$B$7:$R$2843,12,0)</f>
        <v>26.302499999999998</v>
      </c>
      <c r="I26" s="66">
        <f t="shared" si="2"/>
        <v>22</v>
      </c>
      <c r="J26" s="65">
        <f>VLOOKUP($A26,'Return Data'!$B$7:$R$2843,13,0)</f>
        <v>47.561999999999998</v>
      </c>
      <c r="K26" s="66">
        <f t="shared" si="3"/>
        <v>21</v>
      </c>
      <c r="L26" s="65">
        <f>VLOOKUP($A26,'Return Data'!$B$7:$R$2843,17,0)</f>
        <v>14.918699999999999</v>
      </c>
      <c r="M26" s="66">
        <f>RANK(L26,L$8:L$40,0)</f>
        <v>17</v>
      </c>
      <c r="N26" s="65">
        <f>VLOOKUP($A26,'Return Data'!$B$7:$R$2843,14,0)</f>
        <v>8.7409999999999997</v>
      </c>
      <c r="O26" s="66">
        <f>RANK(N26,N$8:N$40,0)</f>
        <v>22</v>
      </c>
      <c r="P26" s="65">
        <f>VLOOKUP($A26,'Return Data'!$B$7:$R$2843,15,0)</f>
        <v>12.169600000000001</v>
      </c>
      <c r="Q26" s="66">
        <f>RANK(P26,P$8:P$40,0)</f>
        <v>13</v>
      </c>
      <c r="R26" s="65">
        <f>VLOOKUP($A26,'Return Data'!$B$7:$R$2843,16,0)</f>
        <v>14.53</v>
      </c>
      <c r="S26" s="67">
        <f t="shared" si="5"/>
        <v>9</v>
      </c>
    </row>
    <row r="27" spans="1:19" x14ac:dyDescent="0.3">
      <c r="A27" s="63" t="s">
        <v>513</v>
      </c>
      <c r="B27" s="64">
        <f>VLOOKUP($A27,'Return Data'!$B$7:$R$2843,3,0)</f>
        <v>44333</v>
      </c>
      <c r="C27" s="65">
        <f>VLOOKUP($A27,'Return Data'!$B$7:$R$2843,4,0)</f>
        <v>132.51400000000001</v>
      </c>
      <c r="D27" s="65">
        <f>VLOOKUP($A27,'Return Data'!$B$7:$R$2843,10,0)</f>
        <v>-1.3895999999999999</v>
      </c>
      <c r="E27" s="66">
        <f t="shared" si="0"/>
        <v>30</v>
      </c>
      <c r="F27" s="65">
        <f>VLOOKUP($A27,'Return Data'!$B$7:$R$2843,11,0)</f>
        <v>8.1471</v>
      </c>
      <c r="G27" s="66">
        <f t="shared" si="1"/>
        <v>33</v>
      </c>
      <c r="H27" s="65">
        <f>VLOOKUP($A27,'Return Data'!$B$7:$R$2843,12,0)</f>
        <v>20.756900000000002</v>
      </c>
      <c r="I27" s="66">
        <f t="shared" si="2"/>
        <v>33</v>
      </c>
      <c r="J27" s="65">
        <f>VLOOKUP($A27,'Return Data'!$B$7:$R$2843,13,0)</f>
        <v>35.971299999999999</v>
      </c>
      <c r="K27" s="66">
        <f t="shared" si="3"/>
        <v>33</v>
      </c>
      <c r="L27" s="65">
        <f>VLOOKUP($A27,'Return Data'!$B$7:$R$2843,17,0)</f>
        <v>11.9558</v>
      </c>
      <c r="M27" s="66">
        <f>RANK(L27,L$8:L$40,0)</f>
        <v>27</v>
      </c>
      <c r="N27" s="65">
        <f>VLOOKUP($A27,'Return Data'!$B$7:$R$2843,14,0)</f>
        <v>9.9894999999999996</v>
      </c>
      <c r="O27" s="66">
        <f>RANK(N27,N$8:N$40,0)</f>
        <v>15</v>
      </c>
      <c r="P27" s="65">
        <f>VLOOKUP($A27,'Return Data'!$B$7:$R$2843,15,0)</f>
        <v>10.857100000000001</v>
      </c>
      <c r="Q27" s="66">
        <f>RANK(P27,P$8:P$40,0)</f>
        <v>20</v>
      </c>
      <c r="R27" s="65">
        <f>VLOOKUP($A27,'Return Data'!$B$7:$R$2843,16,0)</f>
        <v>9.9444999999999997</v>
      </c>
      <c r="S27" s="67">
        <f t="shared" si="5"/>
        <v>31</v>
      </c>
    </row>
    <row r="28" spans="1:19" x14ac:dyDescent="0.3">
      <c r="A28" s="63" t="s">
        <v>514</v>
      </c>
      <c r="B28" s="64">
        <f>VLOOKUP($A28,'Return Data'!$B$7:$R$2843,3,0)</f>
        <v>44333</v>
      </c>
      <c r="C28" s="65">
        <f>VLOOKUP($A28,'Return Data'!$B$7:$R$2843,4,0)</f>
        <v>14.807700000000001</v>
      </c>
      <c r="D28" s="65">
        <f>VLOOKUP($A28,'Return Data'!$B$7:$R$2843,10,0)</f>
        <v>2.2595999999999998</v>
      </c>
      <c r="E28" s="66">
        <f t="shared" si="0"/>
        <v>7</v>
      </c>
      <c r="F28" s="65">
        <f>VLOOKUP($A28,'Return Data'!$B$7:$R$2843,11,0)</f>
        <v>21.587900000000001</v>
      </c>
      <c r="G28" s="66">
        <f t="shared" si="1"/>
        <v>4</v>
      </c>
      <c r="H28" s="65">
        <f>VLOOKUP($A28,'Return Data'!$B$7:$R$2843,12,0)</f>
        <v>34.040300000000002</v>
      </c>
      <c r="I28" s="66">
        <f t="shared" si="2"/>
        <v>7</v>
      </c>
      <c r="J28" s="65">
        <f>VLOOKUP($A28,'Return Data'!$B$7:$R$2843,13,0)</f>
        <v>53.304699999999997</v>
      </c>
      <c r="K28" s="66">
        <f t="shared" si="3"/>
        <v>12</v>
      </c>
      <c r="L28" s="65"/>
      <c r="M28" s="66"/>
      <c r="N28" s="65"/>
      <c r="O28" s="66"/>
      <c r="P28" s="65"/>
      <c r="Q28" s="66"/>
      <c r="R28" s="65">
        <f>VLOOKUP($A28,'Return Data'!$B$7:$R$2843,16,0)</f>
        <v>23.924099999999999</v>
      </c>
      <c r="S28" s="67">
        <f t="shared" si="5"/>
        <v>1</v>
      </c>
    </row>
    <row r="29" spans="1:19" x14ac:dyDescent="0.3">
      <c r="A29" s="63" t="s">
        <v>517</v>
      </c>
      <c r="B29" s="64">
        <f>VLOOKUP($A29,'Return Data'!$B$7:$R$2843,3,0)</f>
        <v>44333</v>
      </c>
      <c r="C29" s="65">
        <f>VLOOKUP($A29,'Return Data'!$B$7:$R$2843,4,0)</f>
        <v>21.189</v>
      </c>
      <c r="D29" s="65">
        <f>VLOOKUP($A29,'Return Data'!$B$7:$R$2843,10,0)</f>
        <v>0.30299999999999999</v>
      </c>
      <c r="E29" s="66">
        <f t="shared" si="0"/>
        <v>19</v>
      </c>
      <c r="F29" s="65">
        <f>VLOOKUP($A29,'Return Data'!$B$7:$R$2843,11,0)</f>
        <v>14.8767</v>
      </c>
      <c r="G29" s="66">
        <f t="shared" si="1"/>
        <v>22</v>
      </c>
      <c r="H29" s="65">
        <f>VLOOKUP($A29,'Return Data'!$B$7:$R$2843,12,0)</f>
        <v>27.253599999999999</v>
      </c>
      <c r="I29" s="66">
        <f t="shared" si="2"/>
        <v>20</v>
      </c>
      <c r="J29" s="65">
        <f>VLOOKUP($A29,'Return Data'!$B$7:$R$2843,13,0)</f>
        <v>49.587000000000003</v>
      </c>
      <c r="K29" s="66">
        <f t="shared" si="3"/>
        <v>17</v>
      </c>
      <c r="L29" s="65">
        <f>VLOOKUP($A29,'Return Data'!$B$7:$R$2843,17,0)</f>
        <v>17.087700000000002</v>
      </c>
      <c r="M29" s="66">
        <f>RANK(L29,L$8:L$40,0)</f>
        <v>8</v>
      </c>
      <c r="N29" s="65">
        <f>VLOOKUP($A29,'Return Data'!$B$7:$R$2843,14,0)</f>
        <v>14.2342</v>
      </c>
      <c r="O29" s="66">
        <f>RANK(N29,N$8:N$40,0)</f>
        <v>4</v>
      </c>
      <c r="P29" s="65">
        <f>VLOOKUP($A29,'Return Data'!$B$7:$R$2843,15,0)</f>
        <v>15.835699999999999</v>
      </c>
      <c r="Q29" s="66">
        <f>RANK(P29,P$8:P$40,0)</f>
        <v>2</v>
      </c>
      <c r="R29" s="65">
        <f>VLOOKUP($A29,'Return Data'!$B$7:$R$2843,16,0)</f>
        <v>13.808</v>
      </c>
      <c r="S29" s="67">
        <f t="shared" si="5"/>
        <v>15</v>
      </c>
    </row>
    <row r="30" spans="1:19" x14ac:dyDescent="0.3">
      <c r="A30" s="63" t="s">
        <v>519</v>
      </c>
      <c r="B30" s="64">
        <f>VLOOKUP($A30,'Return Data'!$B$7:$R$2843,3,0)</f>
        <v>44333</v>
      </c>
      <c r="C30" s="65">
        <f>VLOOKUP($A30,'Return Data'!$B$7:$R$2843,4,0)</f>
        <v>14.3108</v>
      </c>
      <c r="D30" s="65">
        <f>VLOOKUP($A30,'Return Data'!$B$7:$R$2843,10,0)</f>
        <v>-2.38</v>
      </c>
      <c r="E30" s="66">
        <f t="shared" si="0"/>
        <v>33</v>
      </c>
      <c r="F30" s="65">
        <f>VLOOKUP($A30,'Return Data'!$B$7:$R$2843,11,0)</f>
        <v>8.9300999999999995</v>
      </c>
      <c r="G30" s="66">
        <f t="shared" si="1"/>
        <v>32</v>
      </c>
      <c r="H30" s="65">
        <f>VLOOKUP($A30,'Return Data'!$B$7:$R$2843,12,0)</f>
        <v>22.127700000000001</v>
      </c>
      <c r="I30" s="66">
        <f t="shared" si="2"/>
        <v>29</v>
      </c>
      <c r="J30" s="65">
        <f>VLOOKUP($A30,'Return Data'!$B$7:$R$2843,13,0)</f>
        <v>38.957299999999996</v>
      </c>
      <c r="K30" s="66">
        <f t="shared" si="3"/>
        <v>31</v>
      </c>
      <c r="L30" s="65"/>
      <c r="M30" s="66"/>
      <c r="N30" s="65"/>
      <c r="O30" s="66"/>
      <c r="P30" s="65"/>
      <c r="Q30" s="66"/>
      <c r="R30" s="65">
        <f>VLOOKUP($A30,'Return Data'!$B$7:$R$2843,16,0)</f>
        <v>14.3443</v>
      </c>
      <c r="S30" s="67">
        <f t="shared" si="5"/>
        <v>13</v>
      </c>
    </row>
    <row r="31" spans="1:19" x14ac:dyDescent="0.3">
      <c r="A31" s="63" t="s">
        <v>2011</v>
      </c>
      <c r="B31" s="64">
        <f>VLOOKUP($A31,'Return Data'!$B$7:$R$2843,3,0)</f>
        <v>44333</v>
      </c>
      <c r="C31" s="65">
        <f>VLOOKUP($A31,'Return Data'!$B$7:$R$2843,4,0)</f>
        <v>13.098800000000001</v>
      </c>
      <c r="D31" s="65">
        <f>VLOOKUP($A31,'Return Data'!$B$7:$R$2843,10,0)</f>
        <v>-0.59570000000000001</v>
      </c>
      <c r="E31" s="66">
        <f t="shared" si="0"/>
        <v>26</v>
      </c>
      <c r="F31" s="65">
        <f>VLOOKUP($A31,'Return Data'!$B$7:$R$2843,11,0)</f>
        <v>12.6846</v>
      </c>
      <c r="G31" s="66">
        <f t="shared" si="1"/>
        <v>25</v>
      </c>
      <c r="H31" s="65">
        <f>VLOOKUP($A31,'Return Data'!$B$7:$R$2843,12,0)</f>
        <v>21.9435</v>
      </c>
      <c r="I31" s="66">
        <f t="shared" si="2"/>
        <v>30</v>
      </c>
      <c r="J31" s="65">
        <f>VLOOKUP($A31,'Return Data'!$B$7:$R$2843,13,0)</f>
        <v>40.551099999999998</v>
      </c>
      <c r="K31" s="66">
        <f t="shared" si="3"/>
        <v>28</v>
      </c>
      <c r="L31" s="65">
        <f>VLOOKUP($A31,'Return Data'!$B$7:$R$2843,17,0)</f>
        <v>11.460900000000001</v>
      </c>
      <c r="M31" s="66">
        <f t="shared" ref="M31:M40" si="7">RANK(L31,L$8:L$40,0)</f>
        <v>28</v>
      </c>
      <c r="N31" s="65"/>
      <c r="O31" s="66"/>
      <c r="P31" s="65"/>
      <c r="Q31" s="66"/>
      <c r="R31" s="65">
        <f>VLOOKUP($A31,'Return Data'!$B$7:$R$2843,16,0)</f>
        <v>9.2560000000000002</v>
      </c>
      <c r="S31" s="67">
        <f t="shared" si="5"/>
        <v>33</v>
      </c>
    </row>
    <row r="32" spans="1:19" x14ac:dyDescent="0.3">
      <c r="A32" s="63" t="s">
        <v>522</v>
      </c>
      <c r="B32" s="64">
        <f>VLOOKUP($A32,'Return Data'!$B$7:$R$2843,3,0)</f>
        <v>44333</v>
      </c>
      <c r="C32" s="65">
        <f>VLOOKUP($A32,'Return Data'!$B$7:$R$2843,4,0)</f>
        <v>63.409100000000002</v>
      </c>
      <c r="D32" s="65">
        <f>VLOOKUP($A32,'Return Data'!$B$7:$R$2843,10,0)</f>
        <v>2.4777</v>
      </c>
      <c r="E32" s="66">
        <f t="shared" si="0"/>
        <v>4</v>
      </c>
      <c r="F32" s="65">
        <f>VLOOKUP($A32,'Return Data'!$B$7:$R$2843,11,0)</f>
        <v>21.0458</v>
      </c>
      <c r="G32" s="66">
        <f t="shared" si="1"/>
        <v>5</v>
      </c>
      <c r="H32" s="65">
        <f>VLOOKUP($A32,'Return Data'!$B$7:$R$2843,12,0)</f>
        <v>34.048499999999997</v>
      </c>
      <c r="I32" s="66">
        <f t="shared" si="2"/>
        <v>6</v>
      </c>
      <c r="J32" s="65">
        <f>VLOOKUP($A32,'Return Data'!$B$7:$R$2843,13,0)</f>
        <v>57.826300000000003</v>
      </c>
      <c r="K32" s="66">
        <f t="shared" si="3"/>
        <v>7</v>
      </c>
      <c r="L32" s="65">
        <f>VLOOKUP($A32,'Return Data'!$B$7:$R$2843,17,0)</f>
        <v>7.2563000000000004</v>
      </c>
      <c r="M32" s="66">
        <f t="shared" si="7"/>
        <v>29</v>
      </c>
      <c r="N32" s="65">
        <f>VLOOKUP($A32,'Return Data'!$B$7:$R$2843,14,0)</f>
        <v>2.9335</v>
      </c>
      <c r="O32" s="66">
        <f t="shared" ref="O32:O40" si="8">RANK(N32,N$8:N$40,0)</f>
        <v>26</v>
      </c>
      <c r="P32" s="65">
        <f>VLOOKUP($A32,'Return Data'!$B$7:$R$2843,15,0)</f>
        <v>8.6812000000000005</v>
      </c>
      <c r="Q32" s="66">
        <f t="shared" ref="Q32:Q40" si="9">RANK(P32,P$8:P$40,0)</f>
        <v>22</v>
      </c>
      <c r="R32" s="65">
        <f>VLOOKUP($A32,'Return Data'!$B$7:$R$2843,16,0)</f>
        <v>11.337300000000001</v>
      </c>
      <c r="S32" s="67">
        <f t="shared" si="5"/>
        <v>26</v>
      </c>
    </row>
    <row r="33" spans="1:19" x14ac:dyDescent="0.3">
      <c r="A33" s="63" t="s">
        <v>528</v>
      </c>
      <c r="B33" s="64">
        <f>VLOOKUP($A33,'Return Data'!$B$7:$R$2843,3,0)</f>
        <v>44333</v>
      </c>
      <c r="C33" s="65">
        <f>VLOOKUP($A33,'Return Data'!$B$7:$R$2843,4,0)</f>
        <v>95.51</v>
      </c>
      <c r="D33" s="65">
        <f>VLOOKUP($A33,'Return Data'!$B$7:$R$2843,10,0)</f>
        <v>2.3138999999999998</v>
      </c>
      <c r="E33" s="66">
        <f t="shared" si="0"/>
        <v>5</v>
      </c>
      <c r="F33" s="65">
        <f>VLOOKUP($A33,'Return Data'!$B$7:$R$2843,11,0)</f>
        <v>16.065100000000001</v>
      </c>
      <c r="G33" s="66">
        <f t="shared" si="1"/>
        <v>16</v>
      </c>
      <c r="H33" s="65">
        <f>VLOOKUP($A33,'Return Data'!$B$7:$R$2843,12,0)</f>
        <v>29.154800000000002</v>
      </c>
      <c r="I33" s="66">
        <f t="shared" si="2"/>
        <v>14</v>
      </c>
      <c r="J33" s="65">
        <f>VLOOKUP($A33,'Return Data'!$B$7:$R$2843,13,0)</f>
        <v>49.960700000000003</v>
      </c>
      <c r="K33" s="66">
        <f t="shared" si="3"/>
        <v>14</v>
      </c>
      <c r="L33" s="65">
        <f>VLOOKUP($A33,'Return Data'!$B$7:$R$2843,17,0)</f>
        <v>14.676600000000001</v>
      </c>
      <c r="M33" s="66">
        <f t="shared" si="7"/>
        <v>18</v>
      </c>
      <c r="N33" s="65">
        <f>VLOOKUP($A33,'Return Data'!$B$7:$R$2843,14,0)</f>
        <v>10.4527</v>
      </c>
      <c r="O33" s="66">
        <f t="shared" si="8"/>
        <v>14</v>
      </c>
      <c r="P33" s="65">
        <f>VLOOKUP($A33,'Return Data'!$B$7:$R$2843,15,0)</f>
        <v>10.915699999999999</v>
      </c>
      <c r="Q33" s="66">
        <f t="shared" si="9"/>
        <v>19</v>
      </c>
      <c r="R33" s="65">
        <f>VLOOKUP($A33,'Return Data'!$B$7:$R$2843,16,0)</f>
        <v>12.031499999999999</v>
      </c>
      <c r="S33" s="67">
        <f t="shared" si="5"/>
        <v>23</v>
      </c>
    </row>
    <row r="34" spans="1:19" x14ac:dyDescent="0.3">
      <c r="A34" s="63" t="s">
        <v>530</v>
      </c>
      <c r="B34" s="64">
        <f>VLOOKUP($A34,'Return Data'!$B$7:$R$2843,3,0)</f>
        <v>44333</v>
      </c>
      <c r="C34" s="65">
        <f>VLOOKUP($A34,'Return Data'!$B$7:$R$2843,4,0)</f>
        <v>104.59</v>
      </c>
      <c r="D34" s="65">
        <f>VLOOKUP($A34,'Return Data'!$B$7:$R$2843,10,0)</f>
        <v>-0.32400000000000001</v>
      </c>
      <c r="E34" s="66">
        <f t="shared" si="0"/>
        <v>24</v>
      </c>
      <c r="F34" s="65">
        <f>VLOOKUP($A34,'Return Data'!$B$7:$R$2843,11,0)</f>
        <v>15.2761</v>
      </c>
      <c r="G34" s="66">
        <f t="shared" si="1"/>
        <v>20</v>
      </c>
      <c r="H34" s="65">
        <f>VLOOKUP($A34,'Return Data'!$B$7:$R$2843,12,0)</f>
        <v>28.017099999999999</v>
      </c>
      <c r="I34" s="66">
        <f t="shared" si="2"/>
        <v>18</v>
      </c>
      <c r="J34" s="65">
        <f>VLOOKUP($A34,'Return Data'!$B$7:$R$2843,13,0)</f>
        <v>49.563800000000001</v>
      </c>
      <c r="K34" s="66">
        <f t="shared" si="3"/>
        <v>18</v>
      </c>
      <c r="L34" s="65">
        <f>VLOOKUP($A34,'Return Data'!$B$7:$R$2843,17,0)</f>
        <v>14.17</v>
      </c>
      <c r="M34" s="66">
        <f t="shared" si="7"/>
        <v>21</v>
      </c>
      <c r="N34" s="65">
        <f>VLOOKUP($A34,'Return Data'!$B$7:$R$2843,14,0)</f>
        <v>9.6015999999999995</v>
      </c>
      <c r="O34" s="66">
        <f t="shared" si="8"/>
        <v>18</v>
      </c>
      <c r="P34" s="65">
        <f>VLOOKUP($A34,'Return Data'!$B$7:$R$2843,15,0)</f>
        <v>15.079700000000001</v>
      </c>
      <c r="Q34" s="66">
        <f t="shared" si="9"/>
        <v>5</v>
      </c>
      <c r="R34" s="65">
        <f>VLOOKUP($A34,'Return Data'!$B$7:$R$2843,16,0)</f>
        <v>14.181900000000001</v>
      </c>
      <c r="S34" s="67">
        <f t="shared" si="5"/>
        <v>14</v>
      </c>
    </row>
    <row r="35" spans="1:19" x14ac:dyDescent="0.3">
      <c r="A35" s="63" t="s">
        <v>532</v>
      </c>
      <c r="B35" s="64">
        <f>VLOOKUP($A35,'Return Data'!$B$7:$R$2843,3,0)</f>
        <v>44333</v>
      </c>
      <c r="C35" s="65">
        <f>VLOOKUP($A35,'Return Data'!$B$7:$R$2843,4,0)</f>
        <v>244.32390000000001</v>
      </c>
      <c r="D35" s="65">
        <f>VLOOKUP($A35,'Return Data'!$B$7:$R$2843,10,0)</f>
        <v>19.431799999999999</v>
      </c>
      <c r="E35" s="66">
        <f t="shared" si="0"/>
        <v>1</v>
      </c>
      <c r="F35" s="65">
        <f>VLOOKUP($A35,'Return Data'!$B$7:$R$2843,11,0)</f>
        <v>39.483400000000003</v>
      </c>
      <c r="G35" s="66">
        <f t="shared" si="1"/>
        <v>1</v>
      </c>
      <c r="H35" s="65">
        <f>VLOOKUP($A35,'Return Data'!$B$7:$R$2843,12,0)</f>
        <v>53.976999999999997</v>
      </c>
      <c r="I35" s="66">
        <f t="shared" si="2"/>
        <v>1</v>
      </c>
      <c r="J35" s="65">
        <f>VLOOKUP($A35,'Return Data'!$B$7:$R$2843,13,0)</f>
        <v>95.865600000000001</v>
      </c>
      <c r="K35" s="66">
        <f t="shared" si="3"/>
        <v>1</v>
      </c>
      <c r="L35" s="65">
        <f>VLOOKUP($A35,'Return Data'!$B$7:$R$2843,17,0)</f>
        <v>34.957900000000002</v>
      </c>
      <c r="M35" s="66">
        <f t="shared" si="7"/>
        <v>1</v>
      </c>
      <c r="N35" s="65">
        <f>VLOOKUP($A35,'Return Data'!$B$7:$R$2843,14,0)</f>
        <v>23.488</v>
      </c>
      <c r="O35" s="66">
        <f t="shared" si="8"/>
        <v>1</v>
      </c>
      <c r="P35" s="65">
        <f>VLOOKUP($A35,'Return Data'!$B$7:$R$2843,15,0)</f>
        <v>18.257200000000001</v>
      </c>
      <c r="Q35" s="66">
        <f t="shared" si="9"/>
        <v>1</v>
      </c>
      <c r="R35" s="65">
        <f>VLOOKUP($A35,'Return Data'!$B$7:$R$2843,16,0)</f>
        <v>17.485700000000001</v>
      </c>
      <c r="S35" s="67">
        <f t="shared" si="5"/>
        <v>2</v>
      </c>
    </row>
    <row r="36" spans="1:19" x14ac:dyDescent="0.3">
      <c r="A36" s="63" t="s">
        <v>1842</v>
      </c>
      <c r="B36" s="64">
        <f>VLOOKUP($A36,'Return Data'!$B$7:$R$2843,3,0)</f>
        <v>44333</v>
      </c>
      <c r="C36" s="65">
        <f>VLOOKUP($A36,'Return Data'!$B$7:$R$2843,4,0)</f>
        <v>189.12049999999999</v>
      </c>
      <c r="D36" s="65">
        <f>VLOOKUP($A36,'Return Data'!$B$7:$R$2843,10,0)</f>
        <v>0.36909999999999998</v>
      </c>
      <c r="E36" s="66">
        <f t="shared" si="0"/>
        <v>18</v>
      </c>
      <c r="F36" s="65">
        <f>VLOOKUP($A36,'Return Data'!$B$7:$R$2843,11,0)</f>
        <v>15.947100000000001</v>
      </c>
      <c r="G36" s="66">
        <f t="shared" si="1"/>
        <v>17</v>
      </c>
      <c r="H36" s="65">
        <f>VLOOKUP($A36,'Return Data'!$B$7:$R$2843,12,0)</f>
        <v>25.646000000000001</v>
      </c>
      <c r="I36" s="66">
        <f t="shared" si="2"/>
        <v>24</v>
      </c>
      <c r="J36" s="65">
        <f>VLOOKUP($A36,'Return Data'!$B$7:$R$2843,13,0)</f>
        <v>44.888100000000001</v>
      </c>
      <c r="K36" s="66">
        <f t="shared" si="3"/>
        <v>24</v>
      </c>
      <c r="L36" s="65">
        <f>VLOOKUP($A36,'Return Data'!$B$7:$R$2843,17,0)</f>
        <v>15.795999999999999</v>
      </c>
      <c r="M36" s="66">
        <f t="shared" si="7"/>
        <v>13</v>
      </c>
      <c r="N36" s="65">
        <f>VLOOKUP($A36,'Return Data'!$B$7:$R$2843,14,0)</f>
        <v>12.5868</v>
      </c>
      <c r="O36" s="66">
        <f t="shared" si="8"/>
        <v>8</v>
      </c>
      <c r="P36" s="65">
        <f>VLOOKUP($A36,'Return Data'!$B$7:$R$2843,15,0)</f>
        <v>13.8055</v>
      </c>
      <c r="Q36" s="66">
        <f t="shared" si="9"/>
        <v>9</v>
      </c>
      <c r="R36" s="65">
        <f>VLOOKUP($A36,'Return Data'!$B$7:$R$2843,16,0)</f>
        <v>15.458299999999999</v>
      </c>
      <c r="S36" s="67">
        <f t="shared" si="5"/>
        <v>4</v>
      </c>
    </row>
    <row r="37" spans="1:19" x14ac:dyDescent="0.3">
      <c r="A37" s="63" t="s">
        <v>533</v>
      </c>
      <c r="B37" s="64">
        <f>VLOOKUP($A37,'Return Data'!$B$7:$R$2843,3,0)</f>
        <v>44333</v>
      </c>
      <c r="C37" s="65">
        <f>VLOOKUP($A37,'Return Data'!$B$7:$R$2843,4,0)</f>
        <v>22.010899999999999</v>
      </c>
      <c r="D37" s="65">
        <f>VLOOKUP($A37,'Return Data'!$B$7:$R$2843,10,0)</f>
        <v>-0.8911</v>
      </c>
      <c r="E37" s="66">
        <f t="shared" si="0"/>
        <v>27</v>
      </c>
      <c r="F37" s="65">
        <f>VLOOKUP($A37,'Return Data'!$B$7:$R$2843,11,0)</f>
        <v>10.386200000000001</v>
      </c>
      <c r="G37" s="66">
        <f t="shared" si="1"/>
        <v>30</v>
      </c>
      <c r="H37" s="65">
        <f>VLOOKUP($A37,'Return Data'!$B$7:$R$2843,12,0)</f>
        <v>21.546099999999999</v>
      </c>
      <c r="I37" s="66">
        <f t="shared" si="2"/>
        <v>31</v>
      </c>
      <c r="J37" s="65">
        <f>VLOOKUP($A37,'Return Data'!$B$7:$R$2843,13,0)</f>
        <v>39.740200000000002</v>
      </c>
      <c r="K37" s="66">
        <f t="shared" si="3"/>
        <v>29</v>
      </c>
      <c r="L37" s="65">
        <f>VLOOKUP($A37,'Return Data'!$B$7:$R$2843,17,0)</f>
        <v>13.283899999999999</v>
      </c>
      <c r="M37" s="66">
        <f t="shared" si="7"/>
        <v>25</v>
      </c>
      <c r="N37" s="65">
        <f>VLOOKUP($A37,'Return Data'!$B$7:$R$2843,14,0)</f>
        <v>9.9588000000000001</v>
      </c>
      <c r="O37" s="66">
        <f t="shared" si="8"/>
        <v>16</v>
      </c>
      <c r="P37" s="65">
        <f>VLOOKUP($A37,'Return Data'!$B$7:$R$2843,15,0)</f>
        <v>11.2294</v>
      </c>
      <c r="Q37" s="66">
        <f t="shared" si="9"/>
        <v>18</v>
      </c>
      <c r="R37" s="65">
        <f>VLOOKUP($A37,'Return Data'!$B$7:$R$2843,16,0)</f>
        <v>11.1806</v>
      </c>
      <c r="S37" s="67">
        <f t="shared" si="5"/>
        <v>28</v>
      </c>
    </row>
    <row r="38" spans="1:19" x14ac:dyDescent="0.3">
      <c r="A38" s="63" t="s">
        <v>536</v>
      </c>
      <c r="B38" s="64">
        <f>VLOOKUP($A38,'Return Data'!$B$7:$R$2843,3,0)</f>
        <v>44333</v>
      </c>
      <c r="C38" s="65">
        <f>VLOOKUP($A38,'Return Data'!$B$7:$R$2843,4,0)</f>
        <v>122.83759999999999</v>
      </c>
      <c r="D38" s="65">
        <f>VLOOKUP($A38,'Return Data'!$B$7:$R$2843,10,0)</f>
        <v>-0.1021</v>
      </c>
      <c r="E38" s="66">
        <f t="shared" si="0"/>
        <v>22</v>
      </c>
      <c r="F38" s="65">
        <f>VLOOKUP($A38,'Return Data'!$B$7:$R$2843,11,0)</f>
        <v>15.239000000000001</v>
      </c>
      <c r="G38" s="66">
        <f t="shared" si="1"/>
        <v>21</v>
      </c>
      <c r="H38" s="65">
        <f>VLOOKUP($A38,'Return Data'!$B$7:$R$2843,12,0)</f>
        <v>24.9496</v>
      </c>
      <c r="I38" s="66">
        <f t="shared" si="2"/>
        <v>26</v>
      </c>
      <c r="J38" s="65">
        <f>VLOOKUP($A38,'Return Data'!$B$7:$R$2843,13,0)</f>
        <v>43.268599999999999</v>
      </c>
      <c r="K38" s="66">
        <f t="shared" si="3"/>
        <v>27</v>
      </c>
      <c r="L38" s="65">
        <f>VLOOKUP($A38,'Return Data'!$B$7:$R$2843,17,0)</f>
        <v>14.6182</v>
      </c>
      <c r="M38" s="66">
        <f t="shared" si="7"/>
        <v>19</v>
      </c>
      <c r="N38" s="65">
        <f>VLOOKUP($A38,'Return Data'!$B$7:$R$2843,14,0)</f>
        <v>11.4984</v>
      </c>
      <c r="O38" s="66">
        <f t="shared" si="8"/>
        <v>12</v>
      </c>
      <c r="P38" s="65">
        <f>VLOOKUP($A38,'Return Data'!$B$7:$R$2843,15,0)</f>
        <v>13.5524</v>
      </c>
      <c r="Q38" s="66">
        <f t="shared" si="9"/>
        <v>10</v>
      </c>
      <c r="R38" s="65">
        <f>VLOOKUP($A38,'Return Data'!$B$7:$R$2843,16,0)</f>
        <v>11.2539</v>
      </c>
      <c r="S38" s="67">
        <f t="shared" si="5"/>
        <v>27</v>
      </c>
    </row>
    <row r="39" spans="1:19" x14ac:dyDescent="0.3">
      <c r="A39" s="63" t="s">
        <v>537</v>
      </c>
      <c r="B39" s="64">
        <f>VLOOKUP($A39,'Return Data'!$B$7:$R$2843,3,0)</f>
        <v>44333</v>
      </c>
      <c r="C39" s="65">
        <f>VLOOKUP($A39,'Return Data'!$B$7:$R$2843,4,0)</f>
        <v>282.32010000000002</v>
      </c>
      <c r="D39" s="65">
        <f>VLOOKUP($A39,'Return Data'!$B$7:$R$2843,10,0)</f>
        <v>-1.5778000000000001</v>
      </c>
      <c r="E39" s="66">
        <f t="shared" si="0"/>
        <v>31</v>
      </c>
      <c r="F39" s="65">
        <f>VLOOKUP($A39,'Return Data'!$B$7:$R$2843,11,0)</f>
        <v>15.384600000000001</v>
      </c>
      <c r="G39" s="66">
        <f t="shared" si="1"/>
        <v>19</v>
      </c>
      <c r="H39" s="65">
        <f>VLOOKUP($A39,'Return Data'!$B$7:$R$2843,12,0)</f>
        <v>27.9756</v>
      </c>
      <c r="I39" s="66">
        <f t="shared" si="2"/>
        <v>19</v>
      </c>
      <c r="J39" s="65">
        <f>VLOOKUP($A39,'Return Data'!$B$7:$R$2843,13,0)</f>
        <v>49.085599999999999</v>
      </c>
      <c r="K39" s="66">
        <f t="shared" si="3"/>
        <v>19</v>
      </c>
      <c r="L39" s="65">
        <f>VLOOKUP($A39,'Return Data'!$B$7:$R$2843,17,0)</f>
        <v>12.815300000000001</v>
      </c>
      <c r="M39" s="66">
        <f t="shared" si="7"/>
        <v>26</v>
      </c>
      <c r="N39" s="65">
        <f>VLOOKUP($A39,'Return Data'!$B$7:$R$2843,14,0)</f>
        <v>9.4260999999999999</v>
      </c>
      <c r="O39" s="66">
        <f t="shared" si="8"/>
        <v>19</v>
      </c>
      <c r="P39" s="65">
        <f>VLOOKUP($A39,'Return Data'!$B$7:$R$2843,15,0)</f>
        <v>10.5534</v>
      </c>
      <c r="Q39" s="66">
        <f t="shared" si="9"/>
        <v>21</v>
      </c>
      <c r="R39" s="65">
        <f>VLOOKUP($A39,'Return Data'!$B$7:$R$2843,16,0)</f>
        <v>13.2958</v>
      </c>
      <c r="S39" s="67">
        <f t="shared" si="5"/>
        <v>18</v>
      </c>
    </row>
    <row r="40" spans="1:19" x14ac:dyDescent="0.3">
      <c r="A40" s="63" t="s">
        <v>539</v>
      </c>
      <c r="B40" s="64">
        <f>VLOOKUP($A40,'Return Data'!$B$7:$R$2843,3,0)</f>
        <v>44333</v>
      </c>
      <c r="C40" s="65">
        <f>VLOOKUP($A40,'Return Data'!$B$7:$R$2843,4,0)</f>
        <v>225.0446</v>
      </c>
      <c r="D40" s="65">
        <f>VLOOKUP($A40,'Return Data'!$B$7:$R$2843,10,0)</f>
        <v>2.1522999999999999</v>
      </c>
      <c r="E40" s="66">
        <f t="shared" si="0"/>
        <v>8</v>
      </c>
      <c r="F40" s="65">
        <f>VLOOKUP($A40,'Return Data'!$B$7:$R$2843,11,0)</f>
        <v>20.869700000000002</v>
      </c>
      <c r="G40" s="66">
        <f t="shared" si="1"/>
        <v>6</v>
      </c>
      <c r="H40" s="65">
        <f>VLOOKUP($A40,'Return Data'!$B$7:$R$2843,12,0)</f>
        <v>32.315199999999997</v>
      </c>
      <c r="I40" s="66">
        <f t="shared" si="2"/>
        <v>11</v>
      </c>
      <c r="J40" s="65">
        <f>VLOOKUP($A40,'Return Data'!$B$7:$R$2843,13,0)</f>
        <v>58.152000000000001</v>
      </c>
      <c r="K40" s="66">
        <f t="shared" si="3"/>
        <v>6</v>
      </c>
      <c r="L40" s="65">
        <f>VLOOKUP($A40,'Return Data'!$B$7:$R$2843,17,0)</f>
        <v>15.369199999999999</v>
      </c>
      <c r="M40" s="66">
        <f t="shared" si="7"/>
        <v>16</v>
      </c>
      <c r="N40" s="65">
        <f>VLOOKUP($A40,'Return Data'!$B$7:$R$2843,14,0)</f>
        <v>9.2888000000000002</v>
      </c>
      <c r="O40" s="66">
        <f t="shared" si="8"/>
        <v>20</v>
      </c>
      <c r="P40" s="65">
        <f>VLOOKUP($A40,'Return Data'!$B$7:$R$2843,15,0)</f>
        <v>11.9139</v>
      </c>
      <c r="Q40" s="66">
        <f t="shared" si="9"/>
        <v>14</v>
      </c>
      <c r="R40" s="65">
        <f>VLOOKUP($A40,'Return Data'!$B$7:$R$2843,16,0)</f>
        <v>11.8353</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1.4161363636363635</v>
      </c>
      <c r="E42" s="74"/>
      <c r="F42" s="75">
        <f>AVERAGE(F8:F40)</f>
        <v>16.953021212121207</v>
      </c>
      <c r="G42" s="74"/>
      <c r="H42" s="75">
        <f>AVERAGE(H8:H40)</f>
        <v>29.631775757575756</v>
      </c>
      <c r="I42" s="74"/>
      <c r="J42" s="75">
        <f>AVERAGE(J8:J40)</f>
        <v>51.766703030303027</v>
      </c>
      <c r="K42" s="74"/>
      <c r="L42" s="75">
        <f>AVERAGE(L8:L40)</f>
        <v>16.257037931034482</v>
      </c>
      <c r="M42" s="74"/>
      <c r="N42" s="75">
        <f>AVERAGE(N8:N40)</f>
        <v>11.217984615384616</v>
      </c>
      <c r="O42" s="74"/>
      <c r="P42" s="75">
        <f>AVERAGE(P8:P40)</f>
        <v>13.007990909090909</v>
      </c>
      <c r="Q42" s="74"/>
      <c r="R42" s="75">
        <f>AVERAGE(R8:R40)</f>
        <v>13.405190909090912</v>
      </c>
      <c r="S42" s="76"/>
    </row>
    <row r="43" spans="1:19" x14ac:dyDescent="0.3">
      <c r="A43" s="73" t="s">
        <v>28</v>
      </c>
      <c r="B43" s="74"/>
      <c r="C43" s="74"/>
      <c r="D43" s="75">
        <f>MIN(D8:D40)</f>
        <v>-2.38</v>
      </c>
      <c r="E43" s="74"/>
      <c r="F43" s="75">
        <f>MIN(F8:F40)</f>
        <v>8.1471</v>
      </c>
      <c r="G43" s="74"/>
      <c r="H43" s="75">
        <f>MIN(H8:H40)</f>
        <v>20.756900000000002</v>
      </c>
      <c r="I43" s="74"/>
      <c r="J43" s="75">
        <f>MIN(J8:J40)</f>
        <v>35.971299999999999</v>
      </c>
      <c r="K43" s="74"/>
      <c r="L43" s="75">
        <f>MIN(L8:L40)</f>
        <v>7.2563000000000004</v>
      </c>
      <c r="M43" s="74"/>
      <c r="N43" s="75">
        <f>MIN(N8:N40)</f>
        <v>2.9335</v>
      </c>
      <c r="O43" s="74"/>
      <c r="P43" s="75">
        <f>MIN(P8:P40)</f>
        <v>8.6812000000000005</v>
      </c>
      <c r="Q43" s="74"/>
      <c r="R43" s="75">
        <f>MIN(R8:R40)</f>
        <v>9.2560000000000002</v>
      </c>
      <c r="S43" s="76"/>
    </row>
    <row r="44" spans="1:19" ht="15" thickBot="1" x14ac:dyDescent="0.35">
      <c r="A44" s="77" t="s">
        <v>29</v>
      </c>
      <c r="B44" s="78"/>
      <c r="C44" s="78"/>
      <c r="D44" s="79">
        <f>MAX(D8:D40)</f>
        <v>19.431799999999999</v>
      </c>
      <c r="E44" s="78"/>
      <c r="F44" s="79">
        <f>MAX(F8:F40)</f>
        <v>39.483400000000003</v>
      </c>
      <c r="G44" s="78"/>
      <c r="H44" s="79">
        <f>MAX(H8:H40)</f>
        <v>53.976999999999997</v>
      </c>
      <c r="I44" s="78"/>
      <c r="J44" s="79">
        <f>MAX(J8:J40)</f>
        <v>95.865600000000001</v>
      </c>
      <c r="K44" s="78"/>
      <c r="L44" s="79">
        <f>MAX(L8:L40)</f>
        <v>34.957900000000002</v>
      </c>
      <c r="M44" s="78"/>
      <c r="N44" s="79">
        <f>MAX(N8:N40)</f>
        <v>23.488</v>
      </c>
      <c r="O44" s="78"/>
      <c r="P44" s="79">
        <f>MAX(P8:P40)</f>
        <v>18.257200000000001</v>
      </c>
      <c r="Q44" s="78"/>
      <c r="R44" s="79">
        <f>MAX(R8:R40)</f>
        <v>23.924099999999999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44333</v>
      </c>
      <c r="C8" s="65">
        <f>VLOOKUP($A8,'Return Data'!$B$7:$R$2843,4,0)</f>
        <v>931.01</v>
      </c>
      <c r="D8" s="65">
        <f>VLOOKUP($A8,'Return Data'!$B$7:$R$2843,10,0)</f>
        <v>1.0759000000000001</v>
      </c>
      <c r="E8" s="66">
        <f t="shared" ref="E8:E40" si="0">RANK(D8,D$8:D$40,0)</f>
        <v>11</v>
      </c>
      <c r="F8" s="65">
        <f>VLOOKUP($A8,'Return Data'!$B$7:$R$2843,11,0)</f>
        <v>16.9023</v>
      </c>
      <c r="G8" s="66">
        <f t="shared" ref="G8:G40" si="1">RANK(F8,F$8:F$40,0)</f>
        <v>13</v>
      </c>
      <c r="H8" s="65">
        <f>VLOOKUP($A8,'Return Data'!$B$7:$R$2843,12,0)</f>
        <v>32.3322</v>
      </c>
      <c r="I8" s="66">
        <f t="shared" ref="I8:I40" si="2">RANK(H8,H$8:H$40,0)</f>
        <v>9</v>
      </c>
      <c r="J8" s="65">
        <f>VLOOKUP($A8,'Return Data'!$B$7:$R$2843,13,0)</f>
        <v>53.174500000000002</v>
      </c>
      <c r="K8" s="66">
        <f t="shared" ref="K8:K40" si="3">RANK(J8,J$8:J$40,0)</f>
        <v>10</v>
      </c>
      <c r="L8" s="65">
        <f>VLOOKUP($A8,'Return Data'!$B$7:$R$2843,17,0)</f>
        <v>12.6083</v>
      </c>
      <c r="M8" s="66">
        <f t="shared" ref="M8:M17" si="4">RANK(L8,L$8:L$40,0)</f>
        <v>23</v>
      </c>
      <c r="N8" s="65">
        <f>VLOOKUP($A8,'Return Data'!$B$7:$R$2843,14,0)</f>
        <v>7.3621999999999996</v>
      </c>
      <c r="O8" s="66">
        <f>RANK(N8,N$8:N$40,0)</f>
        <v>23</v>
      </c>
      <c r="P8" s="65">
        <f>VLOOKUP($A8,'Return Data'!$B$7:$R$2843,15,0)</f>
        <v>10.233700000000001</v>
      </c>
      <c r="Q8" s="66">
        <f>RANK(P8,P$8:P$40,0)</f>
        <v>17</v>
      </c>
      <c r="R8" s="65">
        <f>VLOOKUP($A8,'Return Data'!$B$7:$R$2843,16,0)</f>
        <v>18.827200000000001</v>
      </c>
      <c r="S8" s="67">
        <f t="shared" ref="S8:S40" si="5">RANK(R8,R$8:R$40,0)</f>
        <v>2</v>
      </c>
    </row>
    <row r="9" spans="1:20" x14ac:dyDescent="0.3">
      <c r="A9" s="63" t="s">
        <v>481</v>
      </c>
      <c r="B9" s="64">
        <f>VLOOKUP($A9,'Return Data'!$B$7:$R$2843,3,0)</f>
        <v>44333</v>
      </c>
      <c r="C9" s="65">
        <f>VLOOKUP($A9,'Return Data'!$B$7:$R$2843,4,0)</f>
        <v>13.22</v>
      </c>
      <c r="D9" s="65">
        <f>VLOOKUP($A9,'Return Data'!$B$7:$R$2843,10,0)</f>
        <v>-2.0015000000000001</v>
      </c>
      <c r="E9" s="66">
        <f t="shared" si="0"/>
        <v>32</v>
      </c>
      <c r="F9" s="65">
        <f>VLOOKUP($A9,'Return Data'!$B$7:$R$2843,11,0)</f>
        <v>9.5277999999999992</v>
      </c>
      <c r="G9" s="66">
        <f t="shared" si="1"/>
        <v>31</v>
      </c>
      <c r="H9" s="65">
        <f>VLOOKUP($A9,'Return Data'!$B$7:$R$2843,12,0)</f>
        <v>22.181100000000001</v>
      </c>
      <c r="I9" s="66">
        <f t="shared" si="2"/>
        <v>27</v>
      </c>
      <c r="J9" s="65">
        <f>VLOOKUP($A9,'Return Data'!$B$7:$R$2843,13,0)</f>
        <v>41.541800000000002</v>
      </c>
      <c r="K9" s="66">
        <f t="shared" si="3"/>
        <v>27</v>
      </c>
      <c r="L9" s="65">
        <f>VLOOKUP($A9,'Return Data'!$B$7:$R$2843,17,0)</f>
        <v>14.4998</v>
      </c>
      <c r="M9" s="66">
        <f t="shared" si="4"/>
        <v>15</v>
      </c>
      <c r="N9" s="65"/>
      <c r="O9" s="66"/>
      <c r="P9" s="65"/>
      <c r="Q9" s="66"/>
      <c r="R9" s="65">
        <f>VLOOKUP($A9,'Return Data'!$B$7:$R$2843,16,0)</f>
        <v>10.5923</v>
      </c>
      <c r="S9" s="67">
        <f t="shared" si="5"/>
        <v>27</v>
      </c>
    </row>
    <row r="10" spans="1:20" x14ac:dyDescent="0.3">
      <c r="A10" s="63" t="s">
        <v>482</v>
      </c>
      <c r="B10" s="64">
        <f>VLOOKUP($A10,'Return Data'!$B$7:$R$2843,3,0)</f>
        <v>44333</v>
      </c>
      <c r="C10" s="65">
        <f>VLOOKUP($A10,'Return Data'!$B$7:$R$2843,4,0)</f>
        <v>69.86</v>
      </c>
      <c r="D10" s="65">
        <f>VLOOKUP($A10,'Return Data'!$B$7:$R$2843,10,0)</f>
        <v>0.56140000000000001</v>
      </c>
      <c r="E10" s="66">
        <f t="shared" si="0"/>
        <v>14</v>
      </c>
      <c r="F10" s="65">
        <f>VLOOKUP($A10,'Return Data'!$B$7:$R$2843,11,0)</f>
        <v>15.185499999999999</v>
      </c>
      <c r="G10" s="66">
        <f t="shared" si="1"/>
        <v>17</v>
      </c>
      <c r="H10" s="65">
        <f>VLOOKUP($A10,'Return Data'!$B$7:$R$2843,12,0)</f>
        <v>28.065999999999999</v>
      </c>
      <c r="I10" s="66">
        <f t="shared" si="2"/>
        <v>14</v>
      </c>
      <c r="J10" s="65">
        <f>VLOOKUP($A10,'Return Data'!$B$7:$R$2843,13,0)</f>
        <v>49.721400000000003</v>
      </c>
      <c r="K10" s="66">
        <f t="shared" si="3"/>
        <v>13</v>
      </c>
      <c r="L10" s="65">
        <f>VLOOKUP($A10,'Return Data'!$B$7:$R$2843,17,0)</f>
        <v>13.4382</v>
      </c>
      <c r="M10" s="66">
        <f t="shared" si="4"/>
        <v>18</v>
      </c>
      <c r="N10" s="65">
        <f>VLOOKUP($A10,'Return Data'!$B$7:$R$2843,14,0)</f>
        <v>7.3433999999999999</v>
      </c>
      <c r="O10" s="66">
        <f t="shared" ref="O10:O17" si="6">RANK(N10,N$8:N$40,0)</f>
        <v>24</v>
      </c>
      <c r="P10" s="65">
        <f>VLOOKUP($A10,'Return Data'!$B$7:$R$2843,15,0)</f>
        <v>10.361599999999999</v>
      </c>
      <c r="Q10" s="66">
        <f>RANK(P10,P$8:P$40,0)</f>
        <v>16</v>
      </c>
      <c r="R10" s="65">
        <f>VLOOKUP($A10,'Return Data'!$B$7:$R$2843,16,0)</f>
        <v>11.615</v>
      </c>
      <c r="S10" s="67">
        <f t="shared" si="5"/>
        <v>21</v>
      </c>
    </row>
    <row r="11" spans="1:20" x14ac:dyDescent="0.3">
      <c r="A11" s="63" t="s">
        <v>1781</v>
      </c>
      <c r="B11" s="64">
        <f>VLOOKUP($A11,'Return Data'!$B$7:$R$2843,3,0)</f>
        <v>44333</v>
      </c>
      <c r="C11" s="65">
        <f>VLOOKUP($A11,'Return Data'!$B$7:$R$2843,4,0)</f>
        <v>16.4175</v>
      </c>
      <c r="D11" s="65">
        <f>VLOOKUP($A11,'Return Data'!$B$7:$R$2843,10,0)</f>
        <v>0.74809999999999999</v>
      </c>
      <c r="E11" s="66">
        <f t="shared" si="0"/>
        <v>13</v>
      </c>
      <c r="F11" s="65">
        <f>VLOOKUP($A11,'Return Data'!$B$7:$R$2843,11,0)</f>
        <v>17.340800000000002</v>
      </c>
      <c r="G11" s="66">
        <f t="shared" si="1"/>
        <v>11</v>
      </c>
      <c r="H11" s="65">
        <f>VLOOKUP($A11,'Return Data'!$B$7:$R$2843,12,0)</f>
        <v>27.047799999999999</v>
      </c>
      <c r="I11" s="66">
        <f t="shared" si="2"/>
        <v>17</v>
      </c>
      <c r="J11" s="65">
        <f>VLOOKUP($A11,'Return Data'!$B$7:$R$2843,13,0)</f>
        <v>45.369900000000001</v>
      </c>
      <c r="K11" s="66">
        <f t="shared" si="3"/>
        <v>21</v>
      </c>
      <c r="L11" s="65">
        <f>VLOOKUP($A11,'Return Data'!$B$7:$R$2843,17,0)</f>
        <v>19.428100000000001</v>
      </c>
      <c r="M11" s="66">
        <f t="shared" si="4"/>
        <v>3</v>
      </c>
      <c r="N11" s="65">
        <f>VLOOKUP($A11,'Return Data'!$B$7:$R$2843,14,0)</f>
        <v>14.3909</v>
      </c>
      <c r="O11" s="66">
        <f t="shared" si="6"/>
        <v>2</v>
      </c>
      <c r="P11" s="65"/>
      <c r="Q11" s="66"/>
      <c r="R11" s="65">
        <f>VLOOKUP($A11,'Return Data'!$B$7:$R$2843,16,0)</f>
        <v>12.8123</v>
      </c>
      <c r="S11" s="67">
        <f t="shared" si="5"/>
        <v>12</v>
      </c>
    </row>
    <row r="12" spans="1:20" x14ac:dyDescent="0.3">
      <c r="A12" s="63" t="s">
        <v>485</v>
      </c>
      <c r="B12" s="64">
        <f>VLOOKUP($A12,'Return Data'!$B$7:$R$2843,3,0)</f>
        <v>44333</v>
      </c>
      <c r="C12" s="65">
        <f>VLOOKUP($A12,'Return Data'!$B$7:$R$2843,4,0)</f>
        <v>18.38</v>
      </c>
      <c r="D12" s="65">
        <f>VLOOKUP($A12,'Return Data'!$B$7:$R$2843,10,0)</f>
        <v>11.5291</v>
      </c>
      <c r="E12" s="66">
        <f t="shared" si="0"/>
        <v>2</v>
      </c>
      <c r="F12" s="65">
        <f>VLOOKUP($A12,'Return Data'!$B$7:$R$2843,11,0)</f>
        <v>25.2897</v>
      </c>
      <c r="G12" s="66">
        <f t="shared" si="1"/>
        <v>3</v>
      </c>
      <c r="H12" s="65">
        <f>VLOOKUP($A12,'Return Data'!$B$7:$R$2843,12,0)</f>
        <v>44.043900000000001</v>
      </c>
      <c r="I12" s="66">
        <f t="shared" si="2"/>
        <v>2</v>
      </c>
      <c r="J12" s="65">
        <f>VLOOKUP($A12,'Return Data'!$B$7:$R$2843,13,0)</f>
        <v>69.557199999999995</v>
      </c>
      <c r="K12" s="66">
        <f t="shared" si="3"/>
        <v>3</v>
      </c>
      <c r="L12" s="65">
        <f>VLOOKUP($A12,'Return Data'!$B$7:$R$2843,17,0)</f>
        <v>22.959399999999999</v>
      </c>
      <c r="M12" s="66">
        <f t="shared" si="4"/>
        <v>2</v>
      </c>
      <c r="N12" s="65">
        <f>VLOOKUP($A12,'Return Data'!$B$7:$R$2843,14,0)</f>
        <v>8.0928000000000004</v>
      </c>
      <c r="O12" s="66">
        <f t="shared" si="6"/>
        <v>21</v>
      </c>
      <c r="P12" s="65"/>
      <c r="Q12" s="66"/>
      <c r="R12" s="65">
        <f>VLOOKUP($A12,'Return Data'!$B$7:$R$2843,16,0)</f>
        <v>13.4382</v>
      </c>
      <c r="S12" s="67">
        <f t="shared" si="5"/>
        <v>10</v>
      </c>
    </row>
    <row r="13" spans="1:20" x14ac:dyDescent="0.3">
      <c r="A13" s="63" t="s">
        <v>487</v>
      </c>
      <c r="B13" s="64">
        <f>VLOOKUP($A13,'Return Data'!$B$7:$R$2843,3,0)</f>
        <v>44333</v>
      </c>
      <c r="C13" s="65">
        <f>VLOOKUP($A13,'Return Data'!$B$7:$R$2843,4,0)</f>
        <v>214.35</v>
      </c>
      <c r="D13" s="65">
        <f>VLOOKUP($A13,'Return Data'!$B$7:$R$2843,10,0)</f>
        <v>-0.55210000000000004</v>
      </c>
      <c r="E13" s="66">
        <f t="shared" si="0"/>
        <v>23</v>
      </c>
      <c r="F13" s="65">
        <f>VLOOKUP($A13,'Return Data'!$B$7:$R$2843,11,0)</f>
        <v>13.1792</v>
      </c>
      <c r="G13" s="66">
        <f t="shared" si="1"/>
        <v>24</v>
      </c>
      <c r="H13" s="65">
        <f>VLOOKUP($A13,'Return Data'!$B$7:$R$2843,12,0)</f>
        <v>24.9344</v>
      </c>
      <c r="I13" s="66">
        <f t="shared" si="2"/>
        <v>24</v>
      </c>
      <c r="J13" s="65">
        <f>VLOOKUP($A13,'Return Data'!$B$7:$R$2843,13,0)</f>
        <v>42.377899999999997</v>
      </c>
      <c r="K13" s="66">
        <f t="shared" si="3"/>
        <v>25</v>
      </c>
      <c r="L13" s="65">
        <f>VLOOKUP($A13,'Return Data'!$B$7:$R$2843,17,0)</f>
        <v>17.347999999999999</v>
      </c>
      <c r="M13" s="66">
        <f t="shared" si="4"/>
        <v>6</v>
      </c>
      <c r="N13" s="65">
        <f>VLOOKUP($A13,'Return Data'!$B$7:$R$2843,14,0)</f>
        <v>12.9533</v>
      </c>
      <c r="O13" s="66">
        <f t="shared" si="6"/>
        <v>3</v>
      </c>
      <c r="P13" s="65">
        <f>VLOOKUP($A13,'Return Data'!$B$7:$R$2843,15,0)</f>
        <v>13.970700000000001</v>
      </c>
      <c r="Q13" s="66">
        <f>RANK(P13,P$8:P$40,0)</f>
        <v>3</v>
      </c>
      <c r="R13" s="65">
        <f>VLOOKUP($A13,'Return Data'!$B$7:$R$2843,16,0)</f>
        <v>11.4358</v>
      </c>
      <c r="S13" s="67">
        <f t="shared" si="5"/>
        <v>23</v>
      </c>
    </row>
    <row r="14" spans="1:20" x14ac:dyDescent="0.3">
      <c r="A14" s="63" t="s">
        <v>489</v>
      </c>
      <c r="B14" s="64">
        <f>VLOOKUP($A14,'Return Data'!$B$7:$R$2843,3,0)</f>
        <v>44333</v>
      </c>
      <c r="C14" s="65">
        <f>VLOOKUP($A14,'Return Data'!$B$7:$R$2843,4,0)</f>
        <v>207.584</v>
      </c>
      <c r="D14" s="65">
        <f>VLOOKUP($A14,'Return Data'!$B$7:$R$2843,10,0)</f>
        <v>1.0062</v>
      </c>
      <c r="E14" s="66">
        <f t="shared" si="0"/>
        <v>12</v>
      </c>
      <c r="F14" s="65">
        <f>VLOOKUP($A14,'Return Data'!$B$7:$R$2843,11,0)</f>
        <v>16.3614</v>
      </c>
      <c r="G14" s="66">
        <f t="shared" si="1"/>
        <v>14</v>
      </c>
      <c r="H14" s="65">
        <f>VLOOKUP($A14,'Return Data'!$B$7:$R$2843,12,0)</f>
        <v>29.709199999999999</v>
      </c>
      <c r="I14" s="66">
        <f t="shared" si="2"/>
        <v>13</v>
      </c>
      <c r="J14" s="65">
        <f>VLOOKUP($A14,'Return Data'!$B$7:$R$2843,13,0)</f>
        <v>48.1325</v>
      </c>
      <c r="K14" s="66">
        <f t="shared" si="3"/>
        <v>14</v>
      </c>
      <c r="L14" s="65">
        <f>VLOOKUP($A14,'Return Data'!$B$7:$R$2843,17,0)</f>
        <v>18.300899999999999</v>
      </c>
      <c r="M14" s="66">
        <f t="shared" si="4"/>
        <v>5</v>
      </c>
      <c r="N14" s="65">
        <f>VLOOKUP($A14,'Return Data'!$B$7:$R$2843,14,0)</f>
        <v>12.1439</v>
      </c>
      <c r="O14" s="66">
        <f t="shared" si="6"/>
        <v>7</v>
      </c>
      <c r="P14" s="65">
        <f>VLOOKUP($A14,'Return Data'!$B$7:$R$2843,15,0)</f>
        <v>13.595800000000001</v>
      </c>
      <c r="Q14" s="66">
        <f>RANK(P14,P$8:P$40,0)</f>
        <v>6</v>
      </c>
      <c r="R14" s="65">
        <f>VLOOKUP($A14,'Return Data'!$B$7:$R$2843,16,0)</f>
        <v>14.7895</v>
      </c>
      <c r="S14" s="67">
        <f t="shared" si="5"/>
        <v>6</v>
      </c>
    </row>
    <row r="15" spans="1:20" x14ac:dyDescent="0.3">
      <c r="A15" s="63" t="s">
        <v>491</v>
      </c>
      <c r="B15" s="64">
        <f>VLOOKUP($A15,'Return Data'!$B$7:$R$2843,3,0)</f>
        <v>44333</v>
      </c>
      <c r="C15" s="65">
        <f>VLOOKUP($A15,'Return Data'!$B$7:$R$2843,4,0)</f>
        <v>32.729999999999997</v>
      </c>
      <c r="D15" s="65">
        <f>VLOOKUP($A15,'Return Data'!$B$7:$R$2843,10,0)</f>
        <v>0</v>
      </c>
      <c r="E15" s="66">
        <f t="shared" si="0"/>
        <v>19</v>
      </c>
      <c r="F15" s="65">
        <f>VLOOKUP($A15,'Return Data'!$B$7:$R$2843,11,0)</f>
        <v>16.0227</v>
      </c>
      <c r="G15" s="66">
        <f t="shared" si="1"/>
        <v>15</v>
      </c>
      <c r="H15" s="65">
        <f>VLOOKUP($A15,'Return Data'!$B$7:$R$2843,12,0)</f>
        <v>27.304600000000001</v>
      </c>
      <c r="I15" s="66">
        <f t="shared" si="2"/>
        <v>16</v>
      </c>
      <c r="J15" s="65">
        <f>VLOOKUP($A15,'Return Data'!$B$7:$R$2843,13,0)</f>
        <v>47.034999999999997</v>
      </c>
      <c r="K15" s="66">
        <f t="shared" si="3"/>
        <v>19</v>
      </c>
      <c r="L15" s="65">
        <f>VLOOKUP($A15,'Return Data'!$B$7:$R$2843,17,0)</f>
        <v>14.5595</v>
      </c>
      <c r="M15" s="66">
        <f t="shared" si="4"/>
        <v>13</v>
      </c>
      <c r="N15" s="65">
        <f>VLOOKUP($A15,'Return Data'!$B$7:$R$2843,14,0)</f>
        <v>10.5784</v>
      </c>
      <c r="O15" s="66">
        <f t="shared" si="6"/>
        <v>11</v>
      </c>
      <c r="P15" s="65">
        <f>VLOOKUP($A15,'Return Data'!$B$7:$R$2843,15,0)</f>
        <v>11.147</v>
      </c>
      <c r="Q15" s="66">
        <f>RANK(P15,P$8:P$40,0)</f>
        <v>11</v>
      </c>
      <c r="R15" s="65">
        <f>VLOOKUP($A15,'Return Data'!$B$7:$R$2843,16,0)</f>
        <v>10.596399999999999</v>
      </c>
      <c r="S15" s="67">
        <f t="shared" si="5"/>
        <v>26</v>
      </c>
    </row>
    <row r="16" spans="1:20" x14ac:dyDescent="0.3">
      <c r="A16" s="63" t="s">
        <v>492</v>
      </c>
      <c r="B16" s="64">
        <f>VLOOKUP($A16,'Return Data'!$B$7:$R$2843,3,0)</f>
        <v>44333</v>
      </c>
      <c r="C16" s="65">
        <f>VLOOKUP($A16,'Return Data'!$B$7:$R$2843,4,0)</f>
        <v>156.37260000000001</v>
      </c>
      <c r="D16" s="65">
        <f>VLOOKUP($A16,'Return Data'!$B$7:$R$2843,10,0)</f>
        <v>0.3634</v>
      </c>
      <c r="E16" s="66">
        <f t="shared" si="0"/>
        <v>15</v>
      </c>
      <c r="F16" s="65">
        <f>VLOOKUP($A16,'Return Data'!$B$7:$R$2843,11,0)</f>
        <v>17.079000000000001</v>
      </c>
      <c r="G16" s="66">
        <f t="shared" si="1"/>
        <v>12</v>
      </c>
      <c r="H16" s="65">
        <f>VLOOKUP($A16,'Return Data'!$B$7:$R$2843,12,0)</f>
        <v>32.500500000000002</v>
      </c>
      <c r="I16" s="66">
        <f t="shared" si="2"/>
        <v>8</v>
      </c>
      <c r="J16" s="65">
        <f>VLOOKUP($A16,'Return Data'!$B$7:$R$2843,13,0)</f>
        <v>53.823599999999999</v>
      </c>
      <c r="K16" s="66">
        <f t="shared" si="3"/>
        <v>9</v>
      </c>
      <c r="L16" s="65">
        <f>VLOOKUP($A16,'Return Data'!$B$7:$R$2843,17,0)</f>
        <v>15.247199999999999</v>
      </c>
      <c r="M16" s="66">
        <f t="shared" si="4"/>
        <v>9</v>
      </c>
      <c r="N16" s="65">
        <f>VLOOKUP($A16,'Return Data'!$B$7:$R$2843,14,0)</f>
        <v>10.6494</v>
      </c>
      <c r="O16" s="66">
        <f t="shared" si="6"/>
        <v>9</v>
      </c>
      <c r="P16" s="65">
        <f>VLOOKUP($A16,'Return Data'!$B$7:$R$2843,15,0)</f>
        <v>11.111599999999999</v>
      </c>
      <c r="Q16" s="66">
        <f>RANK(P16,P$8:P$40,0)</f>
        <v>13</v>
      </c>
      <c r="R16" s="65">
        <f>VLOOKUP($A16,'Return Data'!$B$7:$R$2843,16,0)</f>
        <v>13.677300000000001</v>
      </c>
      <c r="S16" s="67">
        <f t="shared" si="5"/>
        <v>9</v>
      </c>
    </row>
    <row r="17" spans="1:19" x14ac:dyDescent="0.3">
      <c r="A17" s="63" t="s">
        <v>494</v>
      </c>
      <c r="B17" s="64">
        <f>VLOOKUP($A17,'Return Data'!$B$7:$R$2843,3,0)</f>
        <v>44333</v>
      </c>
      <c r="C17" s="65">
        <f>VLOOKUP($A17,'Return Data'!$B$7:$R$2843,4,0)</f>
        <v>69.503</v>
      </c>
      <c r="D17" s="65">
        <f>VLOOKUP($A17,'Return Data'!$B$7:$R$2843,10,0)</f>
        <v>6.0499999999999998E-2</v>
      </c>
      <c r="E17" s="66">
        <f t="shared" si="0"/>
        <v>18</v>
      </c>
      <c r="F17" s="65">
        <f>VLOOKUP($A17,'Return Data'!$B$7:$R$2843,11,0)</f>
        <v>18.462299999999999</v>
      </c>
      <c r="G17" s="66">
        <f t="shared" si="1"/>
        <v>9</v>
      </c>
      <c r="H17" s="65">
        <f>VLOOKUP($A17,'Return Data'!$B$7:$R$2843,12,0)</f>
        <v>32.908200000000001</v>
      </c>
      <c r="I17" s="66">
        <f t="shared" si="2"/>
        <v>7</v>
      </c>
      <c r="J17" s="65">
        <f>VLOOKUP($A17,'Return Data'!$B$7:$R$2843,13,0)</f>
        <v>56.032200000000003</v>
      </c>
      <c r="K17" s="66">
        <f t="shared" si="3"/>
        <v>8</v>
      </c>
      <c r="L17" s="65">
        <f>VLOOKUP($A17,'Return Data'!$B$7:$R$2843,17,0)</f>
        <v>14.8964</v>
      </c>
      <c r="M17" s="66">
        <f t="shared" si="4"/>
        <v>12</v>
      </c>
      <c r="N17" s="65">
        <f>VLOOKUP($A17,'Return Data'!$B$7:$R$2843,14,0)</f>
        <v>9.9867000000000008</v>
      </c>
      <c r="O17" s="66">
        <f t="shared" si="6"/>
        <v>13</v>
      </c>
      <c r="P17" s="65">
        <f>VLOOKUP($A17,'Return Data'!$B$7:$R$2843,15,0)</f>
        <v>12.292199999999999</v>
      </c>
      <c r="Q17" s="66">
        <f>RANK(P17,P$8:P$40,0)</f>
        <v>10</v>
      </c>
      <c r="R17" s="65">
        <f>VLOOKUP($A17,'Return Data'!$B$7:$R$2843,16,0)</f>
        <v>12.7776</v>
      </c>
      <c r="S17" s="67">
        <f t="shared" si="5"/>
        <v>13</v>
      </c>
    </row>
    <row r="18" spans="1:19" x14ac:dyDescent="0.3">
      <c r="A18" s="63" t="s">
        <v>497</v>
      </c>
      <c r="B18" s="64">
        <f>VLOOKUP($A18,'Return Data'!$B$7:$R$2843,3,0)</f>
        <v>44333</v>
      </c>
      <c r="C18" s="65">
        <f>VLOOKUP($A18,'Return Data'!$B$7:$R$2843,4,0)</f>
        <v>13.930400000000001</v>
      </c>
      <c r="D18" s="65">
        <f>VLOOKUP($A18,'Return Data'!$B$7:$R$2843,10,0)</f>
        <v>-1.6276999999999999</v>
      </c>
      <c r="E18" s="66">
        <f t="shared" si="0"/>
        <v>28</v>
      </c>
      <c r="F18" s="65">
        <f>VLOOKUP($A18,'Return Data'!$B$7:$R$2843,11,0)</f>
        <v>11.758800000000001</v>
      </c>
      <c r="G18" s="66">
        <f t="shared" si="1"/>
        <v>25</v>
      </c>
      <c r="H18" s="65">
        <f>VLOOKUP($A18,'Return Data'!$B$7:$R$2843,12,0)</f>
        <v>23.861000000000001</v>
      </c>
      <c r="I18" s="66">
        <f t="shared" si="2"/>
        <v>25</v>
      </c>
      <c r="J18" s="65">
        <f>VLOOKUP($A18,'Return Data'!$B$7:$R$2843,13,0)</f>
        <v>43.1858</v>
      </c>
      <c r="K18" s="66">
        <f t="shared" si="3"/>
        <v>24</v>
      </c>
      <c r="L18" s="65"/>
      <c r="M18" s="66"/>
      <c r="N18" s="65"/>
      <c r="O18" s="66"/>
      <c r="P18" s="65"/>
      <c r="Q18" s="66"/>
      <c r="R18" s="65">
        <f>VLOOKUP($A18,'Return Data'!$B$7:$R$2843,16,0)</f>
        <v>13.768000000000001</v>
      </c>
      <c r="S18" s="67">
        <f t="shared" si="5"/>
        <v>8</v>
      </c>
    </row>
    <row r="19" spans="1:19" x14ac:dyDescent="0.3">
      <c r="A19" s="63" t="s">
        <v>498</v>
      </c>
      <c r="B19" s="64">
        <f>VLOOKUP($A19,'Return Data'!$B$7:$R$2843,3,0)</f>
        <v>44333</v>
      </c>
      <c r="C19" s="65">
        <f>VLOOKUP($A19,'Return Data'!$B$7:$R$2843,4,0)</f>
        <v>180.58</v>
      </c>
      <c r="D19" s="65">
        <f>VLOOKUP($A19,'Return Data'!$B$7:$R$2843,10,0)</f>
        <v>5.5406000000000004</v>
      </c>
      <c r="E19" s="66">
        <f t="shared" si="0"/>
        <v>3</v>
      </c>
      <c r="F19" s="65">
        <f>VLOOKUP($A19,'Return Data'!$B$7:$R$2843,11,0)</f>
        <v>32.331800000000001</v>
      </c>
      <c r="G19" s="66">
        <f t="shared" si="1"/>
        <v>2</v>
      </c>
      <c r="H19" s="65">
        <f>VLOOKUP($A19,'Return Data'!$B$7:$R$2843,12,0)</f>
        <v>37.563800000000001</v>
      </c>
      <c r="I19" s="66">
        <f t="shared" si="2"/>
        <v>3</v>
      </c>
      <c r="J19" s="65">
        <f>VLOOKUP($A19,'Return Data'!$B$7:$R$2843,13,0)</f>
        <v>59.255699999999997</v>
      </c>
      <c r="K19" s="66">
        <f t="shared" si="3"/>
        <v>5</v>
      </c>
      <c r="L19" s="65">
        <f>VLOOKUP($A19,'Return Data'!$B$7:$R$2843,17,0)</f>
        <v>17.164000000000001</v>
      </c>
      <c r="M19" s="66">
        <f>RANK(L19,L$8:L$40,0)</f>
        <v>7</v>
      </c>
      <c r="N19" s="65">
        <f>VLOOKUP($A19,'Return Data'!$B$7:$R$2843,14,0)</f>
        <v>12.661899999999999</v>
      </c>
      <c r="O19" s="66">
        <f>RANK(N19,N$8:N$40,0)</f>
        <v>4</v>
      </c>
      <c r="P19" s="65">
        <f>VLOOKUP($A19,'Return Data'!$B$7:$R$2843,15,0)</f>
        <v>14.4336</v>
      </c>
      <c r="Q19" s="66">
        <f>RANK(P19,P$8:P$40,0)</f>
        <v>2</v>
      </c>
      <c r="R19" s="65">
        <f>VLOOKUP($A19,'Return Data'!$B$7:$R$2843,16,0)</f>
        <v>14.37</v>
      </c>
      <c r="S19" s="67">
        <f t="shared" si="5"/>
        <v>7</v>
      </c>
    </row>
    <row r="20" spans="1:19" x14ac:dyDescent="0.3">
      <c r="A20" s="63" t="s">
        <v>500</v>
      </c>
      <c r="B20" s="64">
        <f>VLOOKUP($A20,'Return Data'!$B$7:$R$2843,3,0)</f>
        <v>44333</v>
      </c>
      <c r="C20" s="65">
        <f>VLOOKUP($A20,'Return Data'!$B$7:$R$2843,4,0)</f>
        <v>14.016</v>
      </c>
      <c r="D20" s="65">
        <f>VLOOKUP($A20,'Return Data'!$B$7:$R$2843,10,0)</f>
        <v>-0.1133</v>
      </c>
      <c r="E20" s="66">
        <f t="shared" si="0"/>
        <v>21</v>
      </c>
      <c r="F20" s="65">
        <f>VLOOKUP($A20,'Return Data'!$B$7:$R$2843,11,0)</f>
        <v>11.321999999999999</v>
      </c>
      <c r="G20" s="66">
        <f t="shared" si="1"/>
        <v>27</v>
      </c>
      <c r="H20" s="65">
        <f>VLOOKUP($A20,'Return Data'!$B$7:$R$2843,12,0)</f>
        <v>20.323499999999999</v>
      </c>
      <c r="I20" s="66">
        <f t="shared" si="2"/>
        <v>30</v>
      </c>
      <c r="J20" s="65">
        <f>VLOOKUP($A20,'Return Data'!$B$7:$R$2843,13,0)</f>
        <v>37.856400000000001</v>
      </c>
      <c r="K20" s="66">
        <f t="shared" si="3"/>
        <v>29</v>
      </c>
      <c r="L20" s="65">
        <f>VLOOKUP($A20,'Return Data'!$B$7:$R$2843,17,0)</f>
        <v>12.693300000000001</v>
      </c>
      <c r="M20" s="66">
        <f>RANK(L20,L$8:L$40,0)</f>
        <v>22</v>
      </c>
      <c r="N20" s="65">
        <f>VLOOKUP($A20,'Return Data'!$B$7:$R$2843,14,0)</f>
        <v>4.9795999999999996</v>
      </c>
      <c r="O20" s="66">
        <f>RANK(N20,N$8:N$40,0)</f>
        <v>25</v>
      </c>
      <c r="P20" s="65"/>
      <c r="Q20" s="66"/>
      <c r="R20" s="65">
        <f>VLOOKUP($A20,'Return Data'!$B$7:$R$2843,16,0)</f>
        <v>7.6771000000000003</v>
      </c>
      <c r="S20" s="67">
        <f t="shared" si="5"/>
        <v>32</v>
      </c>
    </row>
    <row r="21" spans="1:19" x14ac:dyDescent="0.3">
      <c r="A21" s="63" t="s">
        <v>503</v>
      </c>
      <c r="B21" s="64">
        <f>VLOOKUP($A21,'Return Data'!$B$7:$R$2843,3,0)</f>
        <v>44333</v>
      </c>
      <c r="C21" s="65">
        <f>VLOOKUP($A21,'Return Data'!$B$7:$R$2843,4,0)</f>
        <v>14.6</v>
      </c>
      <c r="D21" s="65">
        <f>VLOOKUP($A21,'Return Data'!$B$7:$R$2843,10,0)</f>
        <v>1.2483</v>
      </c>
      <c r="E21" s="66">
        <f t="shared" si="0"/>
        <v>10</v>
      </c>
      <c r="F21" s="65">
        <f>VLOOKUP($A21,'Return Data'!$B$7:$R$2843,11,0)</f>
        <v>17.837</v>
      </c>
      <c r="G21" s="66">
        <f t="shared" si="1"/>
        <v>10</v>
      </c>
      <c r="H21" s="65">
        <f>VLOOKUP($A21,'Return Data'!$B$7:$R$2843,12,0)</f>
        <v>30.1248</v>
      </c>
      <c r="I21" s="66">
        <f t="shared" si="2"/>
        <v>12</v>
      </c>
      <c r="J21" s="65">
        <f>VLOOKUP($A21,'Return Data'!$B$7:$R$2843,13,0)</f>
        <v>53.0398</v>
      </c>
      <c r="K21" s="66">
        <f t="shared" si="3"/>
        <v>11</v>
      </c>
      <c r="L21" s="65">
        <f>VLOOKUP($A21,'Return Data'!$B$7:$R$2843,17,0)</f>
        <v>14.1534</v>
      </c>
      <c r="M21" s="66">
        <f>RANK(L21,L$8:L$40,0)</f>
        <v>16</v>
      </c>
      <c r="N21" s="65">
        <f>VLOOKUP($A21,'Return Data'!$B$7:$R$2843,14,0)</f>
        <v>8.1593999999999998</v>
      </c>
      <c r="O21" s="66">
        <f>RANK(N21,N$8:N$40,0)</f>
        <v>19</v>
      </c>
      <c r="P21" s="65"/>
      <c r="Q21" s="66"/>
      <c r="R21" s="65">
        <f>VLOOKUP($A21,'Return Data'!$B$7:$R$2843,16,0)</f>
        <v>9.0226000000000006</v>
      </c>
      <c r="S21" s="67">
        <f t="shared" si="5"/>
        <v>29</v>
      </c>
    </row>
    <row r="22" spans="1:19" x14ac:dyDescent="0.3">
      <c r="A22" s="63" t="s">
        <v>505</v>
      </c>
      <c r="B22" s="64">
        <f>VLOOKUP($A22,'Return Data'!$B$7:$R$2843,3,0)</f>
        <v>44333</v>
      </c>
      <c r="C22" s="65">
        <f>VLOOKUP($A22,'Return Data'!$B$7:$R$2843,4,0)</f>
        <v>13.0068</v>
      </c>
      <c r="D22" s="65">
        <f>VLOOKUP($A22,'Return Data'!$B$7:$R$2843,10,0)</f>
        <v>-0.86880000000000002</v>
      </c>
      <c r="E22" s="66">
        <f t="shared" si="0"/>
        <v>25</v>
      </c>
      <c r="F22" s="65">
        <f>VLOOKUP($A22,'Return Data'!$B$7:$R$2843,11,0)</f>
        <v>9.5402000000000005</v>
      </c>
      <c r="G22" s="66">
        <f t="shared" si="1"/>
        <v>30</v>
      </c>
      <c r="H22" s="65">
        <f>VLOOKUP($A22,'Return Data'!$B$7:$R$2843,12,0)</f>
        <v>25.0943</v>
      </c>
      <c r="I22" s="66">
        <f t="shared" si="2"/>
        <v>22</v>
      </c>
      <c r="J22" s="65">
        <f>VLOOKUP($A22,'Return Data'!$B$7:$R$2843,13,0)</f>
        <v>44.330800000000004</v>
      </c>
      <c r="K22" s="66">
        <f t="shared" si="3"/>
        <v>22</v>
      </c>
      <c r="L22" s="65"/>
      <c r="M22" s="66"/>
      <c r="N22" s="65"/>
      <c r="O22" s="66"/>
      <c r="P22" s="65"/>
      <c r="Q22" s="66"/>
      <c r="R22" s="65">
        <f>VLOOKUP($A22,'Return Data'!$B$7:$R$2843,16,0)</f>
        <v>11.4382</v>
      </c>
      <c r="S22" s="67">
        <f t="shared" si="5"/>
        <v>22</v>
      </c>
    </row>
    <row r="23" spans="1:19" x14ac:dyDescent="0.3">
      <c r="A23" s="63" t="s">
        <v>507</v>
      </c>
      <c r="B23" s="64">
        <f>VLOOKUP($A23,'Return Data'!$B$7:$R$2843,3,0)</f>
        <v>44333</v>
      </c>
      <c r="C23" s="65">
        <f>VLOOKUP($A23,'Return Data'!$B$7:$R$2843,4,0)</f>
        <v>12.707000000000001</v>
      </c>
      <c r="D23" s="65">
        <f>VLOOKUP($A23,'Return Data'!$B$7:$R$2843,10,0)</f>
        <v>-1.7063999999999999</v>
      </c>
      <c r="E23" s="66">
        <f t="shared" si="0"/>
        <v>30</v>
      </c>
      <c r="F23" s="65">
        <f>VLOOKUP($A23,'Return Data'!$B$7:$R$2843,11,0)</f>
        <v>11.075200000000001</v>
      </c>
      <c r="G23" s="66">
        <f t="shared" si="1"/>
        <v>28</v>
      </c>
      <c r="H23" s="65">
        <f>VLOOKUP($A23,'Return Data'!$B$7:$R$2843,12,0)</f>
        <v>20.6846</v>
      </c>
      <c r="I23" s="66">
        <f t="shared" si="2"/>
        <v>28</v>
      </c>
      <c r="J23" s="65">
        <f>VLOOKUP($A23,'Return Data'!$B$7:$R$2843,13,0)</f>
        <v>37.246899999999997</v>
      </c>
      <c r="K23" s="66">
        <f t="shared" si="3"/>
        <v>31</v>
      </c>
      <c r="L23" s="65">
        <f>VLOOKUP($A23,'Return Data'!$B$7:$R$2843,17,0)</f>
        <v>11.7117</v>
      </c>
      <c r="M23" s="66">
        <f>RANK(L23,L$8:L$40,0)</f>
        <v>24</v>
      </c>
      <c r="N23" s="65"/>
      <c r="O23" s="66"/>
      <c r="P23" s="65"/>
      <c r="Q23" s="66"/>
      <c r="R23" s="65">
        <f>VLOOKUP($A23,'Return Data'!$B$7:$R$2843,16,0)</f>
        <v>8.6671999999999993</v>
      </c>
      <c r="S23" s="67">
        <f t="shared" si="5"/>
        <v>30</v>
      </c>
    </row>
    <row r="24" spans="1:19" x14ac:dyDescent="0.3">
      <c r="A24" s="63" t="s">
        <v>508</v>
      </c>
      <c r="B24" s="64">
        <f>VLOOKUP($A24,'Return Data'!$B$7:$R$2843,3,0)</f>
        <v>44333</v>
      </c>
      <c r="C24" s="65">
        <f>VLOOKUP($A24,'Return Data'!$B$7:$R$2843,4,0)</f>
        <v>180.52045377474701</v>
      </c>
      <c r="D24" s="65">
        <f>VLOOKUP($A24,'Return Data'!$B$7:$R$2843,10,0)</f>
        <v>2.0958000000000001</v>
      </c>
      <c r="E24" s="66">
        <f t="shared" si="0"/>
        <v>5</v>
      </c>
      <c r="F24" s="65">
        <f>VLOOKUP($A24,'Return Data'!$B$7:$R$2843,11,0)</f>
        <v>18.5138</v>
      </c>
      <c r="G24" s="66">
        <f t="shared" si="1"/>
        <v>8</v>
      </c>
      <c r="H24" s="65">
        <f>VLOOKUP($A24,'Return Data'!$B$7:$R$2843,12,0)</f>
        <v>33.400399999999998</v>
      </c>
      <c r="I24" s="66">
        <f t="shared" si="2"/>
        <v>5</v>
      </c>
      <c r="J24" s="65">
        <f>VLOOKUP($A24,'Return Data'!$B$7:$R$2843,13,0)</f>
        <v>79.147800000000004</v>
      </c>
      <c r="K24" s="66">
        <f t="shared" si="3"/>
        <v>2</v>
      </c>
      <c r="L24" s="65">
        <f>VLOOKUP($A24,'Return Data'!$B$7:$R$2843,17,0)</f>
        <v>14.9443</v>
      </c>
      <c r="M24" s="66">
        <f>RANK(L24,L$8:L$40,0)</f>
        <v>11</v>
      </c>
      <c r="N24" s="65">
        <f>VLOOKUP($A24,'Return Data'!$B$7:$R$2843,14,0)</f>
        <v>10.604799999999999</v>
      </c>
      <c r="O24" s="66">
        <f>RANK(N24,N$8:N$40,0)</f>
        <v>10</v>
      </c>
      <c r="P24" s="65">
        <f>VLOOKUP($A24,'Return Data'!$B$7:$R$2843,15,0)</f>
        <v>10.545400000000001</v>
      </c>
      <c r="Q24" s="66">
        <f>RANK(P24,P$8:P$40,0)</f>
        <v>15</v>
      </c>
      <c r="R24" s="65">
        <f>VLOOKUP($A24,'Return Data'!$B$7:$R$2843,16,0)</f>
        <v>11.701599999999999</v>
      </c>
      <c r="S24" s="67">
        <f t="shared" si="5"/>
        <v>19</v>
      </c>
    </row>
    <row r="25" spans="1:19" x14ac:dyDescent="0.3">
      <c r="A25" s="63" t="s">
        <v>1837</v>
      </c>
      <c r="B25" s="64">
        <f>VLOOKUP($A25,'Return Data'!$B$7:$R$2843,3,0)</f>
        <v>44333</v>
      </c>
      <c r="C25" s="65">
        <f>VLOOKUP($A25,'Return Data'!$B$7:$R$2843,4,0)</f>
        <v>34.468000000000004</v>
      </c>
      <c r="D25" s="65">
        <f>VLOOKUP($A25,'Return Data'!$B$7:$R$2843,10,0)</f>
        <v>1.7295</v>
      </c>
      <c r="E25" s="66">
        <f t="shared" si="0"/>
        <v>9</v>
      </c>
      <c r="F25" s="65">
        <f>VLOOKUP($A25,'Return Data'!$B$7:$R$2843,11,0)</f>
        <v>19.601700000000001</v>
      </c>
      <c r="G25" s="66">
        <f t="shared" si="1"/>
        <v>7</v>
      </c>
      <c r="H25" s="65">
        <f>VLOOKUP($A25,'Return Data'!$B$7:$R$2843,12,0)</f>
        <v>35.738199999999999</v>
      </c>
      <c r="I25" s="66">
        <f t="shared" si="2"/>
        <v>4</v>
      </c>
      <c r="J25" s="65">
        <f>VLOOKUP($A25,'Return Data'!$B$7:$R$2843,13,0)</f>
        <v>61.8444</v>
      </c>
      <c r="K25" s="66">
        <f t="shared" si="3"/>
        <v>4</v>
      </c>
      <c r="L25" s="65">
        <f>VLOOKUP($A25,'Return Data'!$B$7:$R$2843,17,0)</f>
        <v>19.2364</v>
      </c>
      <c r="M25" s="66">
        <f>RANK(L25,L$8:L$40,0)</f>
        <v>4</v>
      </c>
      <c r="N25" s="65">
        <f>VLOOKUP($A25,'Return Data'!$B$7:$R$2843,14,0)</f>
        <v>12.466200000000001</v>
      </c>
      <c r="O25" s="66">
        <f>RANK(N25,N$8:N$40,0)</f>
        <v>6</v>
      </c>
      <c r="P25" s="65">
        <f>VLOOKUP($A25,'Return Data'!$B$7:$R$2843,15,0)</f>
        <v>13.0297</v>
      </c>
      <c r="Q25" s="66">
        <f>RANK(P25,P$8:P$40,0)</f>
        <v>7</v>
      </c>
      <c r="R25" s="65">
        <f>VLOOKUP($A25,'Return Data'!$B$7:$R$2843,16,0)</f>
        <v>10.746600000000001</v>
      </c>
      <c r="S25" s="67">
        <f t="shared" si="5"/>
        <v>25</v>
      </c>
    </row>
    <row r="26" spans="1:19" x14ac:dyDescent="0.3">
      <c r="A26" s="63" t="s">
        <v>511</v>
      </c>
      <c r="B26" s="64">
        <f>VLOOKUP($A26,'Return Data'!$B$7:$R$2843,3,0)</f>
        <v>44333</v>
      </c>
      <c r="C26" s="65">
        <f>VLOOKUP($A26,'Return Data'!$B$7:$R$2843,4,0)</f>
        <v>33.03</v>
      </c>
      <c r="D26" s="65">
        <f>VLOOKUP($A26,'Return Data'!$B$7:$R$2843,10,0)</f>
        <v>0.14549999999999999</v>
      </c>
      <c r="E26" s="66">
        <f t="shared" si="0"/>
        <v>17</v>
      </c>
      <c r="F26" s="65">
        <f>VLOOKUP($A26,'Return Data'!$B$7:$R$2843,11,0)</f>
        <v>13.7279</v>
      </c>
      <c r="G26" s="66">
        <f t="shared" si="1"/>
        <v>23</v>
      </c>
      <c r="H26" s="65">
        <f>VLOOKUP($A26,'Return Data'!$B$7:$R$2843,12,0)</f>
        <v>25.3368</v>
      </c>
      <c r="I26" s="66">
        <f t="shared" si="2"/>
        <v>21</v>
      </c>
      <c r="J26" s="65">
        <f>VLOOKUP($A26,'Return Data'!$B$7:$R$2843,13,0)</f>
        <v>46.0535</v>
      </c>
      <c r="K26" s="66">
        <f t="shared" si="3"/>
        <v>20</v>
      </c>
      <c r="L26" s="65">
        <f>VLOOKUP($A26,'Return Data'!$B$7:$R$2843,17,0)</f>
        <v>13.730700000000001</v>
      </c>
      <c r="M26" s="66">
        <f>RANK(L26,L$8:L$40,0)</f>
        <v>17</v>
      </c>
      <c r="N26" s="65">
        <f>VLOOKUP($A26,'Return Data'!$B$7:$R$2843,14,0)</f>
        <v>7.625</v>
      </c>
      <c r="O26" s="66">
        <f>RANK(N26,N$8:N$40,0)</f>
        <v>22</v>
      </c>
      <c r="P26" s="65">
        <f>VLOOKUP($A26,'Return Data'!$B$7:$R$2843,15,0)</f>
        <v>10.9956</v>
      </c>
      <c r="Q26" s="66">
        <f>RANK(P26,P$8:P$40,0)</f>
        <v>14</v>
      </c>
      <c r="R26" s="65">
        <f>VLOOKUP($A26,'Return Data'!$B$7:$R$2843,16,0)</f>
        <v>12.326000000000001</v>
      </c>
      <c r="S26" s="67">
        <f t="shared" si="5"/>
        <v>17</v>
      </c>
    </row>
    <row r="27" spans="1:19" x14ac:dyDescent="0.3">
      <c r="A27" s="63" t="s">
        <v>512</v>
      </c>
      <c r="B27" s="64">
        <f>VLOOKUP($A27,'Return Data'!$B$7:$R$2843,3,0)</f>
        <v>44333</v>
      </c>
      <c r="C27" s="65">
        <f>VLOOKUP($A27,'Return Data'!$B$7:$R$2843,4,0)</f>
        <v>122.2302</v>
      </c>
      <c r="D27" s="65">
        <f>VLOOKUP($A27,'Return Data'!$B$7:$R$2843,10,0)</f>
        <v>-1.6834</v>
      </c>
      <c r="E27" s="66">
        <f t="shared" si="0"/>
        <v>29</v>
      </c>
      <c r="F27" s="65">
        <f>VLOOKUP($A27,'Return Data'!$B$7:$R$2843,11,0)</f>
        <v>7.5079000000000002</v>
      </c>
      <c r="G27" s="66">
        <f t="shared" si="1"/>
        <v>33</v>
      </c>
      <c r="H27" s="65">
        <f>VLOOKUP($A27,'Return Data'!$B$7:$R$2843,12,0)</f>
        <v>19.688600000000001</v>
      </c>
      <c r="I27" s="66">
        <f t="shared" si="2"/>
        <v>33</v>
      </c>
      <c r="J27" s="65">
        <f>VLOOKUP($A27,'Return Data'!$B$7:$R$2843,13,0)</f>
        <v>34.361699999999999</v>
      </c>
      <c r="K27" s="66">
        <f t="shared" si="3"/>
        <v>33</v>
      </c>
      <c r="L27" s="65">
        <f>VLOOKUP($A27,'Return Data'!$B$7:$R$2843,17,0)</f>
        <v>10.7324</v>
      </c>
      <c r="M27" s="66">
        <f>RANK(L27,L$8:L$40,0)</f>
        <v>27</v>
      </c>
      <c r="N27" s="65">
        <f>VLOOKUP($A27,'Return Data'!$B$7:$R$2843,14,0)</f>
        <v>8.7748000000000008</v>
      </c>
      <c r="O27" s="66">
        <f>RANK(N27,N$8:N$40,0)</f>
        <v>15</v>
      </c>
      <c r="P27" s="65">
        <f>VLOOKUP($A27,'Return Data'!$B$7:$R$2843,15,0)</f>
        <v>9.5591000000000008</v>
      </c>
      <c r="Q27" s="66">
        <f>RANK(P27,P$8:P$40,0)</f>
        <v>19</v>
      </c>
      <c r="R27" s="65">
        <f>VLOOKUP($A27,'Return Data'!$B$7:$R$2843,16,0)</f>
        <v>8.5847999999999995</v>
      </c>
      <c r="S27" s="67">
        <f t="shared" si="5"/>
        <v>31</v>
      </c>
    </row>
    <row r="28" spans="1:19" x14ac:dyDescent="0.3">
      <c r="A28" s="63" t="s">
        <v>515</v>
      </c>
      <c r="B28" s="64">
        <f>VLOOKUP($A28,'Return Data'!$B$7:$R$2843,3,0)</f>
        <v>44333</v>
      </c>
      <c r="C28" s="65">
        <f>VLOOKUP($A28,'Return Data'!$B$7:$R$2843,4,0)</f>
        <v>14.317500000000001</v>
      </c>
      <c r="D28" s="65">
        <f>VLOOKUP($A28,'Return Data'!$B$7:$R$2843,10,0)</f>
        <v>1.7930999999999999</v>
      </c>
      <c r="E28" s="66">
        <f t="shared" si="0"/>
        <v>8</v>
      </c>
      <c r="F28" s="65">
        <f>VLOOKUP($A28,'Return Data'!$B$7:$R$2843,11,0)</f>
        <v>20.482199999999999</v>
      </c>
      <c r="G28" s="66">
        <f t="shared" si="1"/>
        <v>5</v>
      </c>
      <c r="H28" s="65">
        <f>VLOOKUP($A28,'Return Data'!$B$7:$R$2843,12,0)</f>
        <v>32.2181</v>
      </c>
      <c r="I28" s="66">
        <f t="shared" si="2"/>
        <v>10</v>
      </c>
      <c r="J28" s="65">
        <f>VLOOKUP($A28,'Return Data'!$B$7:$R$2843,13,0)</f>
        <v>50.517200000000003</v>
      </c>
      <c r="K28" s="66">
        <f t="shared" si="3"/>
        <v>12</v>
      </c>
      <c r="L28" s="65"/>
      <c r="M28" s="66"/>
      <c r="N28" s="65"/>
      <c r="O28" s="66"/>
      <c r="P28" s="65"/>
      <c r="Q28" s="66"/>
      <c r="R28" s="65">
        <f>VLOOKUP($A28,'Return Data'!$B$7:$R$2843,16,0)</f>
        <v>21.665400000000002</v>
      </c>
      <c r="S28" s="67">
        <f t="shared" si="5"/>
        <v>1</v>
      </c>
    </row>
    <row r="29" spans="1:19" x14ac:dyDescent="0.3">
      <c r="A29" s="63" t="s">
        <v>518</v>
      </c>
      <c r="B29" s="64">
        <f>VLOOKUP($A29,'Return Data'!$B$7:$R$2843,3,0)</f>
        <v>44333</v>
      </c>
      <c r="C29" s="65">
        <f>VLOOKUP($A29,'Return Data'!$B$7:$R$2843,4,0)</f>
        <v>19.227</v>
      </c>
      <c r="D29" s="65">
        <f>VLOOKUP($A29,'Return Data'!$B$7:$R$2843,10,0)</f>
        <v>-4.1599999999999998E-2</v>
      </c>
      <c r="E29" s="66">
        <f t="shared" si="0"/>
        <v>20</v>
      </c>
      <c r="F29" s="65">
        <f>VLOOKUP($A29,'Return Data'!$B$7:$R$2843,11,0)</f>
        <v>14.0527</v>
      </c>
      <c r="G29" s="66">
        <f t="shared" si="1"/>
        <v>22</v>
      </c>
      <c r="H29" s="65">
        <f>VLOOKUP($A29,'Return Data'!$B$7:$R$2843,12,0)</f>
        <v>25.864100000000001</v>
      </c>
      <c r="I29" s="66">
        <f t="shared" si="2"/>
        <v>20</v>
      </c>
      <c r="J29" s="65">
        <f>VLOOKUP($A29,'Return Data'!$B$7:$R$2843,13,0)</f>
        <v>47.378500000000003</v>
      </c>
      <c r="K29" s="66">
        <f t="shared" si="3"/>
        <v>18</v>
      </c>
      <c r="L29" s="65">
        <f>VLOOKUP($A29,'Return Data'!$B$7:$R$2843,17,0)</f>
        <v>15.3127</v>
      </c>
      <c r="M29" s="66">
        <f>RANK(L29,L$8:L$40,0)</f>
        <v>8</v>
      </c>
      <c r="N29" s="65">
        <f>VLOOKUP($A29,'Return Data'!$B$7:$R$2843,14,0)</f>
        <v>12.492699999999999</v>
      </c>
      <c r="O29" s="66">
        <f>RANK(N29,N$8:N$40,0)</f>
        <v>5</v>
      </c>
      <c r="P29" s="65">
        <f>VLOOKUP($A29,'Return Data'!$B$7:$R$2843,15,0)</f>
        <v>13.889200000000001</v>
      </c>
      <c r="Q29" s="66">
        <f>RANK(P29,P$8:P$40,0)</f>
        <v>4</v>
      </c>
      <c r="R29" s="65">
        <f>VLOOKUP($A29,'Return Data'!$B$7:$R$2843,16,0)</f>
        <v>11.9191</v>
      </c>
      <c r="S29" s="67">
        <f t="shared" si="5"/>
        <v>18</v>
      </c>
    </row>
    <row r="30" spans="1:19" x14ac:dyDescent="0.3">
      <c r="A30" s="63" t="s">
        <v>520</v>
      </c>
      <c r="B30" s="64">
        <f>VLOOKUP($A30,'Return Data'!$B$7:$R$2843,3,0)</f>
        <v>44333</v>
      </c>
      <c r="C30" s="65">
        <f>VLOOKUP($A30,'Return Data'!$B$7:$R$2843,4,0)</f>
        <v>13.708299999999999</v>
      </c>
      <c r="D30" s="65">
        <f>VLOOKUP($A30,'Return Data'!$B$7:$R$2843,10,0)</f>
        <v>-2.7566000000000002</v>
      </c>
      <c r="E30" s="66">
        <f t="shared" si="0"/>
        <v>33</v>
      </c>
      <c r="F30" s="65">
        <f>VLOOKUP($A30,'Return Data'!$B$7:$R$2843,11,0)</f>
        <v>8.0721000000000007</v>
      </c>
      <c r="G30" s="66">
        <f t="shared" si="1"/>
        <v>32</v>
      </c>
      <c r="H30" s="65">
        <f>VLOOKUP($A30,'Return Data'!$B$7:$R$2843,12,0)</f>
        <v>20.6355</v>
      </c>
      <c r="I30" s="66">
        <f t="shared" si="2"/>
        <v>29</v>
      </c>
      <c r="J30" s="65">
        <f>VLOOKUP($A30,'Return Data'!$B$7:$R$2843,13,0)</f>
        <v>36.592599999999997</v>
      </c>
      <c r="K30" s="66">
        <f t="shared" si="3"/>
        <v>32</v>
      </c>
      <c r="L30" s="65"/>
      <c r="M30" s="66"/>
      <c r="N30" s="65"/>
      <c r="O30" s="66"/>
      <c r="P30" s="65"/>
      <c r="Q30" s="66"/>
      <c r="R30" s="65">
        <f>VLOOKUP($A30,'Return Data'!$B$7:$R$2843,16,0)</f>
        <v>12.5197</v>
      </c>
      <c r="S30" s="67">
        <f t="shared" si="5"/>
        <v>14</v>
      </c>
    </row>
    <row r="31" spans="1:19" x14ac:dyDescent="0.3">
      <c r="A31" s="63" t="s">
        <v>2012</v>
      </c>
      <c r="B31" s="64">
        <f>VLOOKUP($A31,'Return Data'!$B$7:$R$2843,3,0)</f>
        <v>44333</v>
      </c>
      <c r="C31" s="65">
        <f>VLOOKUP($A31,'Return Data'!$B$7:$R$2843,4,0)</f>
        <v>12.4244</v>
      </c>
      <c r="D31" s="65">
        <f>VLOOKUP($A31,'Return Data'!$B$7:$R$2843,10,0)</f>
        <v>-1.0551999999999999</v>
      </c>
      <c r="E31" s="66">
        <f t="shared" si="0"/>
        <v>26</v>
      </c>
      <c r="F31" s="65">
        <f>VLOOKUP($A31,'Return Data'!$B$7:$R$2843,11,0)</f>
        <v>11.6419</v>
      </c>
      <c r="G31" s="66">
        <f t="shared" si="1"/>
        <v>26</v>
      </c>
      <c r="H31" s="65">
        <f>VLOOKUP($A31,'Return Data'!$B$7:$R$2843,12,0)</f>
        <v>20.2423</v>
      </c>
      <c r="I31" s="66">
        <f t="shared" si="2"/>
        <v>31</v>
      </c>
      <c r="J31" s="65">
        <f>VLOOKUP($A31,'Return Data'!$B$7:$R$2843,13,0)</f>
        <v>37.923200000000001</v>
      </c>
      <c r="K31" s="66">
        <f t="shared" si="3"/>
        <v>28</v>
      </c>
      <c r="L31" s="65">
        <f>VLOOKUP($A31,'Return Data'!$B$7:$R$2843,17,0)</f>
        <v>9.4941999999999993</v>
      </c>
      <c r="M31" s="66">
        <f t="shared" ref="M31:M40" si="7">RANK(L31,L$8:L$40,0)</f>
        <v>28</v>
      </c>
      <c r="N31" s="65"/>
      <c r="O31" s="66"/>
      <c r="P31" s="65"/>
      <c r="Q31" s="66"/>
      <c r="R31" s="65">
        <f>VLOOKUP($A31,'Return Data'!$B$7:$R$2843,16,0)</f>
        <v>7.3784000000000001</v>
      </c>
      <c r="S31" s="67">
        <f t="shared" si="5"/>
        <v>33</v>
      </c>
    </row>
    <row r="32" spans="1:19" x14ac:dyDescent="0.3">
      <c r="A32" s="63" t="s">
        <v>521</v>
      </c>
      <c r="B32" s="64">
        <f>VLOOKUP($A32,'Return Data'!$B$7:$R$2843,3,0)</f>
        <v>44333</v>
      </c>
      <c r="C32" s="65">
        <f>VLOOKUP($A32,'Return Data'!$B$7:$R$2843,4,0)</f>
        <v>58.139699999999998</v>
      </c>
      <c r="D32" s="65">
        <f>VLOOKUP($A32,'Return Data'!$B$7:$R$2843,10,0)</f>
        <v>2.2566000000000002</v>
      </c>
      <c r="E32" s="66">
        <f t="shared" si="0"/>
        <v>4</v>
      </c>
      <c r="F32" s="65">
        <f>VLOOKUP($A32,'Return Data'!$B$7:$R$2843,11,0)</f>
        <v>20.552499999999998</v>
      </c>
      <c r="G32" s="66">
        <f t="shared" si="1"/>
        <v>4</v>
      </c>
      <c r="H32" s="65">
        <f>VLOOKUP($A32,'Return Data'!$B$7:$R$2843,12,0)</f>
        <v>33.247399999999999</v>
      </c>
      <c r="I32" s="66">
        <f t="shared" si="2"/>
        <v>6</v>
      </c>
      <c r="J32" s="65">
        <f>VLOOKUP($A32,'Return Data'!$B$7:$R$2843,13,0)</f>
        <v>56.5745</v>
      </c>
      <c r="K32" s="66">
        <f t="shared" si="3"/>
        <v>7</v>
      </c>
      <c r="L32" s="65">
        <f>VLOOKUP($A32,'Return Data'!$B$7:$R$2843,17,0)</f>
        <v>6.4317000000000002</v>
      </c>
      <c r="M32" s="66">
        <f t="shared" si="7"/>
        <v>29</v>
      </c>
      <c r="N32" s="65">
        <f>VLOOKUP($A32,'Return Data'!$B$7:$R$2843,14,0)</f>
        <v>2.0430000000000001</v>
      </c>
      <c r="O32" s="66">
        <f t="shared" ref="O32:O40" si="8">RANK(N32,N$8:N$40,0)</f>
        <v>26</v>
      </c>
      <c r="P32" s="65">
        <f>VLOOKUP($A32,'Return Data'!$B$7:$R$2843,15,0)</f>
        <v>7.4512</v>
      </c>
      <c r="Q32" s="66">
        <f t="shared" ref="Q32:Q40" si="9">RANK(P32,P$8:P$40,0)</f>
        <v>22</v>
      </c>
      <c r="R32" s="65">
        <f>VLOOKUP($A32,'Return Data'!$B$7:$R$2843,16,0)</f>
        <v>11.671900000000001</v>
      </c>
      <c r="S32" s="67">
        <f t="shared" si="5"/>
        <v>20</v>
      </c>
    </row>
    <row r="33" spans="1:19" x14ac:dyDescent="0.3">
      <c r="A33" s="63" t="s">
        <v>527</v>
      </c>
      <c r="B33" s="64">
        <f>VLOOKUP($A33,'Return Data'!$B$7:$R$2843,3,0)</f>
        <v>44333</v>
      </c>
      <c r="C33" s="65">
        <f>VLOOKUP($A33,'Return Data'!$B$7:$R$2843,4,0)</f>
        <v>85.58</v>
      </c>
      <c r="D33" s="65">
        <f>VLOOKUP($A33,'Return Data'!$B$7:$R$2843,10,0)</f>
        <v>1.8931</v>
      </c>
      <c r="E33" s="66">
        <f t="shared" si="0"/>
        <v>7</v>
      </c>
      <c r="F33" s="65">
        <f>VLOOKUP($A33,'Return Data'!$B$7:$R$2843,11,0)</f>
        <v>15.1197</v>
      </c>
      <c r="G33" s="66">
        <f t="shared" si="1"/>
        <v>18</v>
      </c>
      <c r="H33" s="65">
        <f>VLOOKUP($A33,'Return Data'!$B$7:$R$2843,12,0)</f>
        <v>27.617100000000001</v>
      </c>
      <c r="I33" s="66">
        <f t="shared" si="2"/>
        <v>15</v>
      </c>
      <c r="J33" s="65">
        <f>VLOOKUP($A33,'Return Data'!$B$7:$R$2843,13,0)</f>
        <v>47.526299999999999</v>
      </c>
      <c r="K33" s="66">
        <f t="shared" si="3"/>
        <v>17</v>
      </c>
      <c r="L33" s="65">
        <f>VLOOKUP($A33,'Return Data'!$B$7:$R$2843,17,0)</f>
        <v>12.848100000000001</v>
      </c>
      <c r="M33" s="66">
        <f t="shared" si="7"/>
        <v>20</v>
      </c>
      <c r="N33" s="65">
        <f>VLOOKUP($A33,'Return Data'!$B$7:$R$2843,14,0)</f>
        <v>8.7798999999999996</v>
      </c>
      <c r="O33" s="66">
        <f t="shared" si="8"/>
        <v>14</v>
      </c>
      <c r="P33" s="65">
        <f>VLOOKUP($A33,'Return Data'!$B$7:$R$2843,15,0)</f>
        <v>9.2874999999999996</v>
      </c>
      <c r="Q33" s="66">
        <f t="shared" si="9"/>
        <v>20</v>
      </c>
      <c r="R33" s="65">
        <f>VLOOKUP($A33,'Return Data'!$B$7:$R$2843,16,0)</f>
        <v>13.2203</v>
      </c>
      <c r="S33" s="67">
        <f t="shared" si="5"/>
        <v>11</v>
      </c>
    </row>
    <row r="34" spans="1:19" x14ac:dyDescent="0.3">
      <c r="A34" s="63" t="s">
        <v>529</v>
      </c>
      <c r="B34" s="64">
        <f>VLOOKUP($A34,'Return Data'!$B$7:$R$2843,3,0)</f>
        <v>44333</v>
      </c>
      <c r="C34" s="65">
        <f>VLOOKUP($A34,'Return Data'!$B$7:$R$2843,4,0)</f>
        <v>95.87</v>
      </c>
      <c r="D34" s="65">
        <f>VLOOKUP($A34,'Return Data'!$B$7:$R$2843,10,0)</f>
        <v>-0.622</v>
      </c>
      <c r="E34" s="66">
        <f t="shared" si="0"/>
        <v>24</v>
      </c>
      <c r="F34" s="65">
        <f>VLOOKUP($A34,'Return Data'!$B$7:$R$2843,11,0)</f>
        <v>14.581099999999999</v>
      </c>
      <c r="G34" s="66">
        <f t="shared" si="1"/>
        <v>20</v>
      </c>
      <c r="H34" s="65">
        <f>VLOOKUP($A34,'Return Data'!$B$7:$R$2843,12,0)</f>
        <v>26.845700000000001</v>
      </c>
      <c r="I34" s="66">
        <f t="shared" si="2"/>
        <v>19</v>
      </c>
      <c r="J34" s="65">
        <f>VLOOKUP($A34,'Return Data'!$B$7:$R$2843,13,0)</f>
        <v>47.7423</v>
      </c>
      <c r="K34" s="66">
        <f t="shared" si="3"/>
        <v>15</v>
      </c>
      <c r="L34" s="65">
        <f>VLOOKUP($A34,'Return Data'!$B$7:$R$2843,17,0)</f>
        <v>12.779</v>
      </c>
      <c r="M34" s="66">
        <f t="shared" si="7"/>
        <v>21</v>
      </c>
      <c r="N34" s="65">
        <f>VLOOKUP($A34,'Return Data'!$B$7:$R$2843,14,0)</f>
        <v>8.3178999999999998</v>
      </c>
      <c r="O34" s="66">
        <f t="shared" si="8"/>
        <v>18</v>
      </c>
      <c r="P34" s="65">
        <f>VLOOKUP($A34,'Return Data'!$B$7:$R$2843,15,0)</f>
        <v>13.7065</v>
      </c>
      <c r="Q34" s="66">
        <f t="shared" si="9"/>
        <v>5</v>
      </c>
      <c r="R34" s="65">
        <f>VLOOKUP($A34,'Return Data'!$B$7:$R$2843,16,0)</f>
        <v>11.1663</v>
      </c>
      <c r="S34" s="67">
        <f t="shared" si="5"/>
        <v>24</v>
      </c>
    </row>
    <row r="35" spans="1:19" x14ac:dyDescent="0.3">
      <c r="A35" s="63" t="s">
        <v>531</v>
      </c>
      <c r="B35" s="64">
        <f>VLOOKUP($A35,'Return Data'!$B$7:$R$2843,3,0)</f>
        <v>44333</v>
      </c>
      <c r="C35" s="65">
        <f>VLOOKUP($A35,'Return Data'!$B$7:$R$2843,4,0)</f>
        <v>236.23060000000001</v>
      </c>
      <c r="D35" s="65">
        <f>VLOOKUP($A35,'Return Data'!$B$7:$R$2843,10,0)</f>
        <v>19.426200000000001</v>
      </c>
      <c r="E35" s="66">
        <f t="shared" si="0"/>
        <v>1</v>
      </c>
      <c r="F35" s="65">
        <f>VLOOKUP($A35,'Return Data'!$B$7:$R$2843,11,0)</f>
        <v>39.3673</v>
      </c>
      <c r="G35" s="66">
        <f t="shared" si="1"/>
        <v>1</v>
      </c>
      <c r="H35" s="65">
        <f>VLOOKUP($A35,'Return Data'!$B$7:$R$2843,12,0)</f>
        <v>53.8416</v>
      </c>
      <c r="I35" s="66">
        <f t="shared" si="2"/>
        <v>1</v>
      </c>
      <c r="J35" s="65">
        <f>VLOOKUP($A35,'Return Data'!$B$7:$R$2843,13,0)</f>
        <v>95.0398</v>
      </c>
      <c r="K35" s="66">
        <f t="shared" si="3"/>
        <v>1</v>
      </c>
      <c r="L35" s="65">
        <f>VLOOKUP($A35,'Return Data'!$B$7:$R$2843,17,0)</f>
        <v>33.581099999999999</v>
      </c>
      <c r="M35" s="66">
        <f t="shared" si="7"/>
        <v>1</v>
      </c>
      <c r="N35" s="65">
        <f>VLOOKUP($A35,'Return Data'!$B$7:$R$2843,14,0)</f>
        <v>22.398199999999999</v>
      </c>
      <c r="O35" s="66">
        <f t="shared" si="8"/>
        <v>1</v>
      </c>
      <c r="P35" s="65">
        <f>VLOOKUP($A35,'Return Data'!$B$7:$R$2843,15,0)</f>
        <v>17.558199999999999</v>
      </c>
      <c r="Q35" s="66">
        <f t="shared" si="9"/>
        <v>1</v>
      </c>
      <c r="R35" s="65">
        <f>VLOOKUP($A35,'Return Data'!$B$7:$R$2843,16,0)</f>
        <v>16.971299999999999</v>
      </c>
      <c r="S35" s="67">
        <f t="shared" si="5"/>
        <v>3</v>
      </c>
    </row>
    <row r="36" spans="1:19" x14ac:dyDescent="0.3">
      <c r="A36" s="63" t="s">
        <v>1843</v>
      </c>
      <c r="B36" s="64">
        <f>VLOOKUP($A36,'Return Data'!$B$7:$R$2843,3,0)</f>
        <v>44333</v>
      </c>
      <c r="C36" s="65">
        <f>VLOOKUP($A36,'Return Data'!$B$7:$R$2843,4,0)</f>
        <v>418.48400641882398</v>
      </c>
      <c r="D36" s="65">
        <f>VLOOKUP($A36,'Return Data'!$B$7:$R$2843,10,0)</f>
        <v>0.19209999999999999</v>
      </c>
      <c r="E36" s="66">
        <f t="shared" si="0"/>
        <v>16</v>
      </c>
      <c r="F36" s="65">
        <f>VLOOKUP($A36,'Return Data'!$B$7:$R$2843,11,0)</f>
        <v>15.540699999999999</v>
      </c>
      <c r="G36" s="66">
        <f t="shared" si="1"/>
        <v>16</v>
      </c>
      <c r="H36" s="65">
        <f>VLOOKUP($A36,'Return Data'!$B$7:$R$2843,12,0)</f>
        <v>25.008099999999999</v>
      </c>
      <c r="I36" s="66">
        <f t="shared" si="2"/>
        <v>23</v>
      </c>
      <c r="J36" s="65">
        <f>VLOOKUP($A36,'Return Data'!$B$7:$R$2843,13,0)</f>
        <v>43.902900000000002</v>
      </c>
      <c r="K36" s="66">
        <f t="shared" si="3"/>
        <v>23</v>
      </c>
      <c r="L36" s="65">
        <f>VLOOKUP($A36,'Return Data'!$B$7:$R$2843,17,0)</f>
        <v>15.0458</v>
      </c>
      <c r="M36" s="66">
        <f t="shared" si="7"/>
        <v>10</v>
      </c>
      <c r="N36" s="65">
        <f>VLOOKUP($A36,'Return Data'!$B$7:$R$2843,14,0)</f>
        <v>11.784000000000001</v>
      </c>
      <c r="O36" s="66">
        <f t="shared" si="8"/>
        <v>8</v>
      </c>
      <c r="P36" s="65">
        <f>VLOOKUP($A36,'Return Data'!$B$7:$R$2843,15,0)</f>
        <v>12.822800000000001</v>
      </c>
      <c r="Q36" s="66">
        <f t="shared" si="9"/>
        <v>8</v>
      </c>
      <c r="R36" s="65">
        <f>VLOOKUP($A36,'Return Data'!$B$7:$R$2843,16,0)</f>
        <v>15.8223</v>
      </c>
      <c r="S36" s="67">
        <f t="shared" si="5"/>
        <v>4</v>
      </c>
    </row>
    <row r="37" spans="1:19" x14ac:dyDescent="0.3">
      <c r="A37" s="63" t="s">
        <v>534</v>
      </c>
      <c r="B37" s="64">
        <f>VLOOKUP($A37,'Return Data'!$B$7:$R$2843,3,0)</f>
        <v>44333</v>
      </c>
      <c r="C37" s="65">
        <f>VLOOKUP($A37,'Return Data'!$B$7:$R$2843,4,0)</f>
        <v>20.548500000000001</v>
      </c>
      <c r="D37" s="65">
        <f>VLOOKUP($A37,'Return Data'!$B$7:$R$2843,10,0)</f>
        <v>-1.2552000000000001</v>
      </c>
      <c r="E37" s="66">
        <f t="shared" si="0"/>
        <v>27</v>
      </c>
      <c r="F37" s="65">
        <f>VLOOKUP($A37,'Return Data'!$B$7:$R$2843,11,0)</f>
        <v>9.5650999999999993</v>
      </c>
      <c r="G37" s="66">
        <f t="shared" si="1"/>
        <v>29</v>
      </c>
      <c r="H37" s="65">
        <f>VLOOKUP($A37,'Return Data'!$B$7:$R$2843,12,0)</f>
        <v>20.180700000000002</v>
      </c>
      <c r="I37" s="66">
        <f t="shared" si="2"/>
        <v>32</v>
      </c>
      <c r="J37" s="65">
        <f>VLOOKUP($A37,'Return Data'!$B$7:$R$2843,13,0)</f>
        <v>37.619399999999999</v>
      </c>
      <c r="K37" s="66">
        <f t="shared" si="3"/>
        <v>30</v>
      </c>
      <c r="L37" s="65">
        <f>VLOOKUP($A37,'Return Data'!$B$7:$R$2843,17,0)</f>
        <v>11.5852</v>
      </c>
      <c r="M37" s="66">
        <f t="shared" si="7"/>
        <v>26</v>
      </c>
      <c r="N37" s="65">
        <f>VLOOKUP($A37,'Return Data'!$B$7:$R$2843,14,0)</f>
        <v>8.4275000000000002</v>
      </c>
      <c r="O37" s="66">
        <f t="shared" si="8"/>
        <v>17</v>
      </c>
      <c r="P37" s="65">
        <f>VLOOKUP($A37,'Return Data'!$B$7:$R$2843,15,0)</f>
        <v>10.019299999999999</v>
      </c>
      <c r="Q37" s="66">
        <f t="shared" si="9"/>
        <v>18</v>
      </c>
      <c r="R37" s="65">
        <f>VLOOKUP($A37,'Return Data'!$B$7:$R$2843,16,0)</f>
        <v>10.1609</v>
      </c>
      <c r="S37" s="67">
        <f t="shared" si="5"/>
        <v>28</v>
      </c>
    </row>
    <row r="38" spans="1:19" x14ac:dyDescent="0.3">
      <c r="A38" s="63" t="s">
        <v>535</v>
      </c>
      <c r="B38" s="64">
        <f>VLOOKUP($A38,'Return Data'!$B$7:$R$2843,3,0)</f>
        <v>44333</v>
      </c>
      <c r="C38" s="65">
        <f>VLOOKUP($A38,'Return Data'!$B$7:$R$2843,4,0)</f>
        <v>114.3647</v>
      </c>
      <c r="D38" s="65">
        <f>VLOOKUP($A38,'Return Data'!$B$7:$R$2843,10,0)</f>
        <v>-0.41470000000000001</v>
      </c>
      <c r="E38" s="66">
        <f t="shared" si="0"/>
        <v>22</v>
      </c>
      <c r="F38" s="65">
        <f>VLOOKUP($A38,'Return Data'!$B$7:$R$2843,11,0)</f>
        <v>14.539099999999999</v>
      </c>
      <c r="G38" s="66">
        <f t="shared" si="1"/>
        <v>21</v>
      </c>
      <c r="H38" s="65">
        <f>VLOOKUP($A38,'Return Data'!$B$7:$R$2843,12,0)</f>
        <v>23.851900000000001</v>
      </c>
      <c r="I38" s="66">
        <f t="shared" si="2"/>
        <v>26</v>
      </c>
      <c r="J38" s="65">
        <f>VLOOKUP($A38,'Return Data'!$B$7:$R$2843,13,0)</f>
        <v>41.624400000000001</v>
      </c>
      <c r="K38" s="66">
        <f t="shared" si="3"/>
        <v>26</v>
      </c>
      <c r="L38" s="65">
        <f>VLOOKUP($A38,'Return Data'!$B$7:$R$2843,17,0)</f>
        <v>13.4297</v>
      </c>
      <c r="M38" s="66">
        <f t="shared" si="7"/>
        <v>19</v>
      </c>
      <c r="N38" s="65">
        <f>VLOOKUP($A38,'Return Data'!$B$7:$R$2843,14,0)</f>
        <v>10.214</v>
      </c>
      <c r="O38" s="66">
        <f t="shared" si="8"/>
        <v>12</v>
      </c>
      <c r="P38" s="65">
        <f>VLOOKUP($A38,'Return Data'!$B$7:$R$2843,15,0)</f>
        <v>12.302099999999999</v>
      </c>
      <c r="Q38" s="66">
        <f t="shared" si="9"/>
        <v>9</v>
      </c>
      <c r="R38" s="65">
        <f>VLOOKUP($A38,'Return Data'!$B$7:$R$2843,16,0)</f>
        <v>12.344799999999999</v>
      </c>
      <c r="S38" s="67">
        <f t="shared" si="5"/>
        <v>16</v>
      </c>
    </row>
    <row r="39" spans="1:19" x14ac:dyDescent="0.3">
      <c r="A39" s="63" t="s">
        <v>538</v>
      </c>
      <c r="B39" s="64">
        <f>VLOOKUP($A39,'Return Data'!$B$7:$R$2843,3,0)</f>
        <v>44333</v>
      </c>
      <c r="C39" s="65">
        <f>VLOOKUP($A39,'Return Data'!$B$7:$R$2843,4,0)</f>
        <v>356.44572584902801</v>
      </c>
      <c r="D39" s="65">
        <f>VLOOKUP($A39,'Return Data'!$B$7:$R$2843,10,0)</f>
        <v>-1.8151999999999999</v>
      </c>
      <c r="E39" s="66">
        <f t="shared" si="0"/>
        <v>31</v>
      </c>
      <c r="F39" s="65">
        <f>VLOOKUP($A39,'Return Data'!$B$7:$R$2843,11,0)</f>
        <v>14.801</v>
      </c>
      <c r="G39" s="66">
        <f t="shared" si="1"/>
        <v>19</v>
      </c>
      <c r="H39" s="65">
        <f>VLOOKUP($A39,'Return Data'!$B$7:$R$2843,12,0)</f>
        <v>26.997499999999999</v>
      </c>
      <c r="I39" s="66">
        <f t="shared" si="2"/>
        <v>18</v>
      </c>
      <c r="J39" s="65">
        <f>VLOOKUP($A39,'Return Data'!$B$7:$R$2843,13,0)</f>
        <v>47.547199999999997</v>
      </c>
      <c r="K39" s="66">
        <f t="shared" si="3"/>
        <v>16</v>
      </c>
      <c r="L39" s="65">
        <f>VLOOKUP($A39,'Return Data'!$B$7:$R$2843,17,0)</f>
        <v>11.6523</v>
      </c>
      <c r="M39" s="66">
        <f t="shared" si="7"/>
        <v>25</v>
      </c>
      <c r="N39" s="65">
        <f>VLOOKUP($A39,'Return Data'!$B$7:$R$2843,14,0)</f>
        <v>8.1514000000000006</v>
      </c>
      <c r="O39" s="66">
        <f t="shared" si="8"/>
        <v>20</v>
      </c>
      <c r="P39" s="65">
        <f>VLOOKUP($A39,'Return Data'!$B$7:$R$2843,15,0)</f>
        <v>9.2696000000000005</v>
      </c>
      <c r="Q39" s="66">
        <f t="shared" si="9"/>
        <v>21</v>
      </c>
      <c r="R39" s="65">
        <f>VLOOKUP($A39,'Return Data'!$B$7:$R$2843,16,0)</f>
        <v>14.965199999999999</v>
      </c>
      <c r="S39" s="67">
        <f t="shared" si="5"/>
        <v>5</v>
      </c>
    </row>
    <row r="40" spans="1:19" x14ac:dyDescent="0.3">
      <c r="A40" s="63" t="s">
        <v>540</v>
      </c>
      <c r="B40" s="64">
        <f>VLOOKUP($A40,'Return Data'!$B$7:$R$2843,3,0)</f>
        <v>44333</v>
      </c>
      <c r="C40" s="65">
        <f>VLOOKUP($A40,'Return Data'!$B$7:$R$2843,4,0)</f>
        <v>220.254239888863</v>
      </c>
      <c r="D40" s="65">
        <f>VLOOKUP($A40,'Return Data'!$B$7:$R$2843,10,0)</f>
        <v>1.9858</v>
      </c>
      <c r="E40" s="66">
        <f t="shared" si="0"/>
        <v>6</v>
      </c>
      <c r="F40" s="65">
        <f>VLOOKUP($A40,'Return Data'!$B$7:$R$2843,11,0)</f>
        <v>20.471</v>
      </c>
      <c r="G40" s="66">
        <f t="shared" si="1"/>
        <v>6</v>
      </c>
      <c r="H40" s="65">
        <f>VLOOKUP($A40,'Return Data'!$B$7:$R$2843,12,0)</f>
        <v>31.5351</v>
      </c>
      <c r="I40" s="66">
        <f t="shared" si="2"/>
        <v>11</v>
      </c>
      <c r="J40" s="65">
        <f>VLOOKUP($A40,'Return Data'!$B$7:$R$2843,13,0)</f>
        <v>56.938400000000001</v>
      </c>
      <c r="K40" s="66">
        <f t="shared" si="3"/>
        <v>6</v>
      </c>
      <c r="L40" s="65">
        <f>VLOOKUP($A40,'Return Data'!$B$7:$R$2843,17,0)</f>
        <v>14.5229</v>
      </c>
      <c r="M40" s="66">
        <f t="shared" si="7"/>
        <v>14</v>
      </c>
      <c r="N40" s="65">
        <f>VLOOKUP($A40,'Return Data'!$B$7:$R$2843,14,0)</f>
        <v>8.5122999999999998</v>
      </c>
      <c r="O40" s="66">
        <f t="shared" si="8"/>
        <v>16</v>
      </c>
      <c r="P40" s="65">
        <f>VLOOKUP($A40,'Return Data'!$B$7:$R$2843,15,0)</f>
        <v>11.1309</v>
      </c>
      <c r="Q40" s="66">
        <f t="shared" si="9"/>
        <v>12</v>
      </c>
      <c r="R40" s="65">
        <f>VLOOKUP($A40,'Return Data'!$B$7:$R$2843,16,0)</f>
        <v>12.431900000000001</v>
      </c>
      <c r="S40" s="67">
        <f t="shared" si="5"/>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1.125378787878788</v>
      </c>
      <c r="E42" s="74"/>
      <c r="F42" s="75">
        <f>AVERAGE(F8:F40)</f>
        <v>16.283436363636365</v>
      </c>
      <c r="G42" s="74"/>
      <c r="H42" s="75">
        <f>AVERAGE(H8:H40)</f>
        <v>28.512999999999995</v>
      </c>
      <c r="I42" s="74"/>
      <c r="J42" s="75">
        <f>AVERAGE(J8:J40)</f>
        <v>50.000469696969688</v>
      </c>
      <c r="K42" s="74"/>
      <c r="L42" s="75">
        <f>AVERAGE(L8:L40)</f>
        <v>14.977058620689654</v>
      </c>
      <c r="M42" s="74"/>
      <c r="N42" s="75">
        <f>AVERAGE(N8:N40)</f>
        <v>9.9959076923076928</v>
      </c>
      <c r="O42" s="74"/>
      <c r="P42" s="75">
        <f>AVERAGE(P8:P40)</f>
        <v>11.759695454545454</v>
      </c>
      <c r="Q42" s="74"/>
      <c r="R42" s="75">
        <f>AVERAGE(R8:R40)</f>
        <v>12.45761212121212</v>
      </c>
      <c r="S42" s="76"/>
    </row>
    <row r="43" spans="1:19" x14ac:dyDescent="0.3">
      <c r="A43" s="73" t="s">
        <v>28</v>
      </c>
      <c r="B43" s="74"/>
      <c r="C43" s="74"/>
      <c r="D43" s="75">
        <f>MIN(D8:D40)</f>
        <v>-2.7566000000000002</v>
      </c>
      <c r="E43" s="74"/>
      <c r="F43" s="75">
        <f>MIN(F8:F40)</f>
        <v>7.5079000000000002</v>
      </c>
      <c r="G43" s="74"/>
      <c r="H43" s="75">
        <f>MIN(H8:H40)</f>
        <v>19.688600000000001</v>
      </c>
      <c r="I43" s="74"/>
      <c r="J43" s="75">
        <f>MIN(J8:J40)</f>
        <v>34.361699999999999</v>
      </c>
      <c r="K43" s="74"/>
      <c r="L43" s="75">
        <f>MIN(L8:L40)</f>
        <v>6.4317000000000002</v>
      </c>
      <c r="M43" s="74"/>
      <c r="N43" s="75">
        <f>MIN(N8:N40)</f>
        <v>2.0430000000000001</v>
      </c>
      <c r="O43" s="74"/>
      <c r="P43" s="75">
        <f>MIN(P8:P40)</f>
        <v>7.4512</v>
      </c>
      <c r="Q43" s="74"/>
      <c r="R43" s="75">
        <f>MIN(R8:R40)</f>
        <v>7.3784000000000001</v>
      </c>
      <c r="S43" s="76"/>
    </row>
    <row r="44" spans="1:19" ht="15" thickBot="1" x14ac:dyDescent="0.35">
      <c r="A44" s="77" t="s">
        <v>29</v>
      </c>
      <c r="B44" s="78"/>
      <c r="C44" s="78"/>
      <c r="D44" s="79">
        <f>MAX(D8:D40)</f>
        <v>19.426200000000001</v>
      </c>
      <c r="E44" s="78"/>
      <c r="F44" s="79">
        <f>MAX(F8:F40)</f>
        <v>39.3673</v>
      </c>
      <c r="G44" s="78"/>
      <c r="H44" s="79">
        <f>MAX(H8:H40)</f>
        <v>53.8416</v>
      </c>
      <c r="I44" s="78"/>
      <c r="J44" s="79">
        <f>MAX(J8:J40)</f>
        <v>95.0398</v>
      </c>
      <c r="K44" s="78"/>
      <c r="L44" s="79">
        <f>MAX(L8:L40)</f>
        <v>33.581099999999999</v>
      </c>
      <c r="M44" s="78"/>
      <c r="N44" s="79">
        <f>MAX(N8:N40)</f>
        <v>22.398199999999999</v>
      </c>
      <c r="O44" s="78"/>
      <c r="P44" s="79">
        <f>MAX(P8:P40)</f>
        <v>17.558199999999999</v>
      </c>
      <c r="Q44" s="78"/>
      <c r="R44" s="79">
        <f>MAX(R8:R40)</f>
        <v>21.665400000000002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44333</v>
      </c>
      <c r="C8" s="65">
        <f>VLOOKUP($A8,'Return Data'!$B$7:$R$2843,4,0)</f>
        <v>49.972000000000001</v>
      </c>
      <c r="D8" s="65">
        <f>VLOOKUP($A8,'Return Data'!$B$7:$R$2843,10,0)</f>
        <v>4.3761000000000001</v>
      </c>
      <c r="E8" s="66">
        <f t="shared" ref="E8:E15" si="0">RANK(D8,D$8:D$31,0)</f>
        <v>12</v>
      </c>
      <c r="F8" s="65">
        <f>VLOOKUP($A8,'Return Data'!$B$7:$R$2843,11,0)</f>
        <v>22.013999999999999</v>
      </c>
      <c r="G8" s="66">
        <f t="shared" ref="G8:G15" si="1">RANK(F8,F$8:F$31,0)</f>
        <v>1</v>
      </c>
      <c r="H8" s="65">
        <f>VLOOKUP($A8,'Return Data'!$B$7:$R$2843,12,0)</f>
        <v>24.438800000000001</v>
      </c>
      <c r="I8" s="66">
        <f t="shared" ref="I8:I15" si="2">RANK(H8,H$8:H$31,0)</f>
        <v>1</v>
      </c>
      <c r="J8" s="65">
        <f>VLOOKUP($A8,'Return Data'!$B$7:$R$2843,13,0)</f>
        <v>29.3887</v>
      </c>
      <c r="K8" s="66">
        <f t="shared" ref="K8:K15" si="3">RANK(J8,J$8:J$31,0)</f>
        <v>1</v>
      </c>
      <c r="L8" s="65">
        <f>VLOOKUP($A8,'Return Data'!$B$7:$R$2843,17,0)</f>
        <v>10.456</v>
      </c>
      <c r="M8" s="66">
        <f t="shared" ref="M8:M15" si="4">RANK(L8,L$8:L$31,0)</f>
        <v>9</v>
      </c>
      <c r="N8" s="65">
        <f>VLOOKUP($A8,'Return Data'!$B$7:$R$2843,14,0)</f>
        <v>7.4528999999999996</v>
      </c>
      <c r="O8" s="66">
        <f t="shared" ref="O8:O15" si="5">RANK(N8,N$8:N$31,0)</f>
        <v>15</v>
      </c>
      <c r="P8" s="65">
        <f>VLOOKUP($A8,'Return Data'!$B$7:$R$2843,15,0)</f>
        <v>9.6508000000000003</v>
      </c>
      <c r="Q8" s="66">
        <f t="shared" ref="Q8:Q15" si="6">RANK(P8,P$8:P$31,0)</f>
        <v>4</v>
      </c>
      <c r="R8" s="65">
        <f>VLOOKUP($A8,'Return Data'!$B$7:$R$2843,16,0)</f>
        <v>10.9427</v>
      </c>
      <c r="S8" s="67">
        <f t="shared" ref="S8:S15" si="7">RANK(R8,R$8:R$31,0)</f>
        <v>2</v>
      </c>
    </row>
    <row r="9" spans="1:20" x14ac:dyDescent="0.3">
      <c r="A9" s="63" t="s">
        <v>1616</v>
      </c>
      <c r="B9" s="64">
        <f>VLOOKUP($A9,'Return Data'!$B$7:$R$2843,3,0)</f>
        <v>44333</v>
      </c>
      <c r="C9" s="65">
        <f>VLOOKUP($A9,'Return Data'!$B$7:$R$2843,4,0)</f>
        <v>25.1265</v>
      </c>
      <c r="D9" s="65">
        <f>VLOOKUP($A9,'Return Data'!$B$7:$R$2843,10,0)</f>
        <v>5.0209999999999999</v>
      </c>
      <c r="E9" s="66">
        <f t="shared" si="0"/>
        <v>10</v>
      </c>
      <c r="F9" s="65">
        <f>VLOOKUP($A9,'Return Data'!$B$7:$R$2843,11,0)</f>
        <v>11.933199999999999</v>
      </c>
      <c r="G9" s="66">
        <f t="shared" si="1"/>
        <v>9</v>
      </c>
      <c r="H9" s="65">
        <f>VLOOKUP($A9,'Return Data'!$B$7:$R$2843,12,0)</f>
        <v>15.440200000000001</v>
      </c>
      <c r="I9" s="66">
        <f t="shared" si="2"/>
        <v>8</v>
      </c>
      <c r="J9" s="65">
        <f>VLOOKUP($A9,'Return Data'!$B$7:$R$2843,13,0)</f>
        <v>19.764299999999999</v>
      </c>
      <c r="K9" s="66">
        <f t="shared" si="3"/>
        <v>7</v>
      </c>
      <c r="L9" s="65">
        <f>VLOOKUP($A9,'Return Data'!$B$7:$R$2843,17,0)</f>
        <v>8.8953000000000007</v>
      </c>
      <c r="M9" s="66">
        <f t="shared" si="4"/>
        <v>14</v>
      </c>
      <c r="N9" s="65">
        <f>VLOOKUP($A9,'Return Data'!$B$7:$R$2843,14,0)</f>
        <v>7.8832000000000004</v>
      </c>
      <c r="O9" s="66">
        <f t="shared" si="5"/>
        <v>13</v>
      </c>
      <c r="P9" s="65">
        <f>VLOOKUP($A9,'Return Data'!$B$7:$R$2843,15,0)</f>
        <v>8.3507999999999996</v>
      </c>
      <c r="Q9" s="66">
        <f t="shared" si="6"/>
        <v>10</v>
      </c>
      <c r="R9" s="65">
        <f>VLOOKUP($A9,'Return Data'!$B$7:$R$2843,16,0)</f>
        <v>9.4819999999999993</v>
      </c>
      <c r="S9" s="67">
        <f t="shared" si="7"/>
        <v>9</v>
      </c>
    </row>
    <row r="10" spans="1:20" x14ac:dyDescent="0.3">
      <c r="A10" s="63" t="s">
        <v>1617</v>
      </c>
      <c r="B10" s="64">
        <f>VLOOKUP($A10,'Return Data'!$B$7:$R$2843,3,0)</f>
        <v>44333</v>
      </c>
      <c r="C10" s="65">
        <f>VLOOKUP($A10,'Return Data'!$B$7:$R$2843,4,0)</f>
        <v>31.281700000000001</v>
      </c>
      <c r="D10" s="65">
        <f>VLOOKUP($A10,'Return Data'!$B$7:$R$2843,10,0)</f>
        <v>-0.94699999999999995</v>
      </c>
      <c r="E10" s="66">
        <f t="shared" si="0"/>
        <v>20</v>
      </c>
      <c r="F10" s="65">
        <f>VLOOKUP($A10,'Return Data'!$B$7:$R$2843,11,0)</f>
        <v>6.5266999999999999</v>
      </c>
      <c r="G10" s="66">
        <f t="shared" si="1"/>
        <v>20</v>
      </c>
      <c r="H10" s="65">
        <f>VLOOKUP($A10,'Return Data'!$B$7:$R$2843,12,0)</f>
        <v>8.2294</v>
      </c>
      <c r="I10" s="66">
        <f t="shared" si="2"/>
        <v>20</v>
      </c>
      <c r="J10" s="65">
        <f>VLOOKUP($A10,'Return Data'!$B$7:$R$2843,13,0)</f>
        <v>11.4703</v>
      </c>
      <c r="K10" s="66">
        <f t="shared" si="3"/>
        <v>21</v>
      </c>
      <c r="L10" s="65">
        <f>VLOOKUP($A10,'Return Data'!$B$7:$R$2843,17,0)</f>
        <v>11.394399999999999</v>
      </c>
      <c r="M10" s="66">
        <f t="shared" si="4"/>
        <v>5</v>
      </c>
      <c r="N10" s="65">
        <f>VLOOKUP($A10,'Return Data'!$B$7:$R$2843,14,0)</f>
        <v>10.654199999999999</v>
      </c>
      <c r="O10" s="66">
        <f t="shared" si="5"/>
        <v>3</v>
      </c>
      <c r="P10" s="65">
        <f>VLOOKUP($A10,'Return Data'!$B$7:$R$2843,15,0)</f>
        <v>9.2608999999999995</v>
      </c>
      <c r="Q10" s="66">
        <f t="shared" si="6"/>
        <v>7</v>
      </c>
      <c r="R10" s="65">
        <f>VLOOKUP($A10,'Return Data'!$B$7:$R$2843,16,0)</f>
        <v>9.4210999999999991</v>
      </c>
      <c r="S10" s="67">
        <f t="shared" si="7"/>
        <v>12</v>
      </c>
    </row>
    <row r="11" spans="1:20" x14ac:dyDescent="0.3">
      <c r="A11" s="63" t="s">
        <v>1618</v>
      </c>
      <c r="B11" s="64">
        <f>VLOOKUP($A11,'Return Data'!$B$7:$R$2843,3,0)</f>
        <v>44333</v>
      </c>
      <c r="C11" s="65">
        <f>VLOOKUP($A11,'Return Data'!$B$7:$R$2843,4,0)</f>
        <v>38.018999999999998</v>
      </c>
      <c r="D11" s="65">
        <f>VLOOKUP($A11,'Return Data'!$B$7:$R$2843,10,0)</f>
        <v>2.1263000000000001</v>
      </c>
      <c r="E11" s="66">
        <f t="shared" si="0"/>
        <v>16</v>
      </c>
      <c r="F11" s="65">
        <f>VLOOKUP($A11,'Return Data'!$B$7:$R$2843,11,0)</f>
        <v>10.462899999999999</v>
      </c>
      <c r="G11" s="66">
        <f t="shared" si="1"/>
        <v>13</v>
      </c>
      <c r="H11" s="65">
        <f>VLOOKUP($A11,'Return Data'!$B$7:$R$2843,12,0)</f>
        <v>12.1129</v>
      </c>
      <c r="I11" s="66">
        <f t="shared" si="2"/>
        <v>14</v>
      </c>
      <c r="J11" s="65">
        <f>VLOOKUP($A11,'Return Data'!$B$7:$R$2843,13,0)</f>
        <v>15.329000000000001</v>
      </c>
      <c r="K11" s="66">
        <f t="shared" si="3"/>
        <v>14</v>
      </c>
      <c r="L11" s="65">
        <f>VLOOKUP($A11,'Return Data'!$B$7:$R$2843,17,0)</f>
        <v>10.1434</v>
      </c>
      <c r="M11" s="66">
        <f t="shared" si="4"/>
        <v>10</v>
      </c>
      <c r="N11" s="65">
        <f>VLOOKUP($A11,'Return Data'!$B$7:$R$2843,14,0)</f>
        <v>9.1011000000000006</v>
      </c>
      <c r="O11" s="66">
        <f t="shared" si="5"/>
        <v>7</v>
      </c>
      <c r="P11" s="65">
        <f>VLOOKUP($A11,'Return Data'!$B$7:$R$2843,15,0)</f>
        <v>9.6350999999999996</v>
      </c>
      <c r="Q11" s="66">
        <f t="shared" si="6"/>
        <v>5</v>
      </c>
      <c r="R11" s="65">
        <f>VLOOKUP($A11,'Return Data'!$B$7:$R$2843,16,0)</f>
        <v>9.9955999999999996</v>
      </c>
      <c r="S11" s="67">
        <f t="shared" si="7"/>
        <v>5</v>
      </c>
    </row>
    <row r="12" spans="1:20" x14ac:dyDescent="0.3">
      <c r="A12" s="63" t="s">
        <v>1619</v>
      </c>
      <c r="B12" s="64">
        <f>VLOOKUP($A12,'Return Data'!$B$7:$R$2843,3,0)</f>
        <v>44333</v>
      </c>
      <c r="C12" s="65">
        <f>VLOOKUP($A12,'Return Data'!$B$7:$R$2843,4,0)</f>
        <v>22.5547</v>
      </c>
      <c r="D12" s="65">
        <f>VLOOKUP($A12,'Return Data'!$B$7:$R$2843,10,0)</f>
        <v>7.6364000000000001</v>
      </c>
      <c r="E12" s="66">
        <f t="shared" si="0"/>
        <v>6</v>
      </c>
      <c r="F12" s="65">
        <f>VLOOKUP($A12,'Return Data'!$B$7:$R$2843,11,0)</f>
        <v>8.0518999999999998</v>
      </c>
      <c r="G12" s="66">
        <f t="shared" si="1"/>
        <v>17</v>
      </c>
      <c r="H12" s="65">
        <f>VLOOKUP($A12,'Return Data'!$B$7:$R$2843,12,0)</f>
        <v>11.1564</v>
      </c>
      <c r="I12" s="66">
        <f t="shared" si="2"/>
        <v>16</v>
      </c>
      <c r="J12" s="65">
        <f>VLOOKUP($A12,'Return Data'!$B$7:$R$2843,13,0)</f>
        <v>16.238299999999999</v>
      </c>
      <c r="K12" s="66">
        <f t="shared" si="3"/>
        <v>12</v>
      </c>
      <c r="L12" s="65">
        <f>VLOOKUP($A12,'Return Data'!$B$7:$R$2843,17,0)</f>
        <v>3.2826</v>
      </c>
      <c r="M12" s="66">
        <f t="shared" si="4"/>
        <v>20</v>
      </c>
      <c r="N12" s="65">
        <f>VLOOKUP($A12,'Return Data'!$B$7:$R$2843,14,0)</f>
        <v>1.5136000000000001</v>
      </c>
      <c r="O12" s="66">
        <f t="shared" si="5"/>
        <v>20</v>
      </c>
      <c r="P12" s="65">
        <f>VLOOKUP($A12,'Return Data'!$B$7:$R$2843,15,0)</f>
        <v>5.0492999999999997</v>
      </c>
      <c r="Q12" s="66">
        <f t="shared" si="6"/>
        <v>19</v>
      </c>
      <c r="R12" s="65">
        <f>VLOOKUP($A12,'Return Data'!$B$7:$R$2843,16,0)</f>
        <v>6.7786</v>
      </c>
      <c r="S12" s="67">
        <f t="shared" si="7"/>
        <v>21</v>
      </c>
    </row>
    <row r="13" spans="1:20" x14ac:dyDescent="0.3">
      <c r="A13" s="63" t="s">
        <v>1620</v>
      </c>
      <c r="B13" s="64">
        <f>VLOOKUP($A13,'Return Data'!$B$7:$R$2843,3,0)</f>
        <v>44333</v>
      </c>
      <c r="C13" s="65">
        <f>VLOOKUP($A13,'Return Data'!$B$7:$R$2843,4,0)</f>
        <v>77.125299999999996</v>
      </c>
      <c r="D13" s="65">
        <f>VLOOKUP($A13,'Return Data'!$B$7:$R$2843,10,0)</f>
        <v>6.2454999999999998</v>
      </c>
      <c r="E13" s="66">
        <f t="shared" si="0"/>
        <v>7</v>
      </c>
      <c r="F13" s="65">
        <f>VLOOKUP($A13,'Return Data'!$B$7:$R$2843,11,0)</f>
        <v>12.5151</v>
      </c>
      <c r="G13" s="66">
        <f t="shared" si="1"/>
        <v>6</v>
      </c>
      <c r="H13" s="65">
        <f>VLOOKUP($A13,'Return Data'!$B$7:$R$2843,12,0)</f>
        <v>15.1701</v>
      </c>
      <c r="I13" s="66">
        <f t="shared" si="2"/>
        <v>9</v>
      </c>
      <c r="J13" s="65">
        <f>VLOOKUP($A13,'Return Data'!$B$7:$R$2843,13,0)</f>
        <v>19.574300000000001</v>
      </c>
      <c r="K13" s="66">
        <f t="shared" si="3"/>
        <v>8</v>
      </c>
      <c r="L13" s="65">
        <f>VLOOKUP($A13,'Return Data'!$B$7:$R$2843,17,0)</f>
        <v>13.5229</v>
      </c>
      <c r="M13" s="66">
        <f t="shared" si="4"/>
        <v>2</v>
      </c>
      <c r="N13" s="65">
        <f>VLOOKUP($A13,'Return Data'!$B$7:$R$2843,14,0)</f>
        <v>11.513299999999999</v>
      </c>
      <c r="O13" s="66">
        <f t="shared" si="5"/>
        <v>1</v>
      </c>
      <c r="P13" s="65">
        <f>VLOOKUP($A13,'Return Data'!$B$7:$R$2843,15,0)</f>
        <v>10.1995</v>
      </c>
      <c r="Q13" s="66">
        <f t="shared" si="6"/>
        <v>3</v>
      </c>
      <c r="R13" s="65">
        <f>VLOOKUP($A13,'Return Data'!$B$7:$R$2843,16,0)</f>
        <v>10.25</v>
      </c>
      <c r="S13" s="67">
        <f t="shared" si="7"/>
        <v>4</v>
      </c>
    </row>
    <row r="14" spans="1:20" x14ac:dyDescent="0.3">
      <c r="A14" s="63" t="s">
        <v>1621</v>
      </c>
      <c r="B14" s="64">
        <f>VLOOKUP($A14,'Return Data'!$B$7:$R$2843,3,0)</f>
        <v>44333</v>
      </c>
      <c r="C14" s="65">
        <f>VLOOKUP($A14,'Return Data'!$B$7:$R$2843,4,0)</f>
        <v>45.525700000000001</v>
      </c>
      <c r="D14" s="65">
        <f>VLOOKUP($A14,'Return Data'!$B$7:$R$2843,10,0)</f>
        <v>10.204700000000001</v>
      </c>
      <c r="E14" s="66">
        <f t="shared" si="0"/>
        <v>3</v>
      </c>
      <c r="F14" s="65">
        <f>VLOOKUP($A14,'Return Data'!$B$7:$R$2843,11,0)</f>
        <v>13.081799999999999</v>
      </c>
      <c r="G14" s="66">
        <f t="shared" si="1"/>
        <v>5</v>
      </c>
      <c r="H14" s="65">
        <f>VLOOKUP($A14,'Return Data'!$B$7:$R$2843,12,0)</f>
        <v>15.8278</v>
      </c>
      <c r="I14" s="66">
        <f t="shared" si="2"/>
        <v>7</v>
      </c>
      <c r="J14" s="65">
        <f>VLOOKUP($A14,'Return Data'!$B$7:$R$2843,13,0)</f>
        <v>20.045300000000001</v>
      </c>
      <c r="K14" s="66">
        <f t="shared" si="3"/>
        <v>6</v>
      </c>
      <c r="L14" s="65">
        <f>VLOOKUP($A14,'Return Data'!$B$7:$R$2843,17,0)</f>
        <v>10.4931</v>
      </c>
      <c r="M14" s="66">
        <f t="shared" si="4"/>
        <v>8</v>
      </c>
      <c r="N14" s="65">
        <f>VLOOKUP($A14,'Return Data'!$B$7:$R$2843,14,0)</f>
        <v>6.6009000000000002</v>
      </c>
      <c r="O14" s="66">
        <f t="shared" si="5"/>
        <v>17</v>
      </c>
      <c r="P14" s="65">
        <f>VLOOKUP($A14,'Return Data'!$B$7:$R$2843,15,0)</f>
        <v>8.1483000000000008</v>
      </c>
      <c r="Q14" s="66">
        <f t="shared" si="6"/>
        <v>12</v>
      </c>
      <c r="R14" s="65">
        <f>VLOOKUP($A14,'Return Data'!$B$7:$R$2843,16,0)</f>
        <v>8.6443999999999992</v>
      </c>
      <c r="S14" s="67">
        <f t="shared" si="7"/>
        <v>16</v>
      </c>
    </row>
    <row r="15" spans="1:20" x14ac:dyDescent="0.3">
      <c r="A15" s="63" t="s">
        <v>1622</v>
      </c>
      <c r="B15" s="64">
        <f>VLOOKUP($A15,'Return Data'!$B$7:$R$2843,3,0)</f>
        <v>44333</v>
      </c>
      <c r="C15" s="65">
        <f>VLOOKUP($A15,'Return Data'!$B$7:$R$2843,4,0)</f>
        <v>69.327500000000001</v>
      </c>
      <c r="D15" s="65">
        <f>VLOOKUP($A15,'Return Data'!$B$7:$R$2843,10,0)</f>
        <v>5.8937999999999997</v>
      </c>
      <c r="E15" s="66">
        <f t="shared" si="0"/>
        <v>8</v>
      </c>
      <c r="F15" s="65">
        <f>VLOOKUP($A15,'Return Data'!$B$7:$R$2843,11,0)</f>
        <v>12.0596</v>
      </c>
      <c r="G15" s="66">
        <f t="shared" si="1"/>
        <v>7</v>
      </c>
      <c r="H15" s="65">
        <f>VLOOKUP($A15,'Return Data'!$B$7:$R$2843,12,0)</f>
        <v>14.9466</v>
      </c>
      <c r="I15" s="66">
        <f t="shared" si="2"/>
        <v>10</v>
      </c>
      <c r="J15" s="65">
        <f>VLOOKUP($A15,'Return Data'!$B$7:$R$2843,13,0)</f>
        <v>18.241900000000001</v>
      </c>
      <c r="K15" s="66">
        <f t="shared" si="3"/>
        <v>10</v>
      </c>
      <c r="L15" s="65">
        <f>VLOOKUP($A15,'Return Data'!$B$7:$R$2843,17,0)</f>
        <v>9.3949999999999996</v>
      </c>
      <c r="M15" s="66">
        <f t="shared" si="4"/>
        <v>11</v>
      </c>
      <c r="N15" s="65">
        <f>VLOOKUP($A15,'Return Data'!$B$7:$R$2843,14,0)</f>
        <v>8.2510999999999992</v>
      </c>
      <c r="O15" s="66">
        <f t="shared" si="5"/>
        <v>9</v>
      </c>
      <c r="P15" s="65">
        <f>VLOOKUP($A15,'Return Data'!$B$7:$R$2843,15,0)</f>
        <v>8.0618999999999996</v>
      </c>
      <c r="Q15" s="66">
        <f t="shared" si="6"/>
        <v>14</v>
      </c>
      <c r="R15" s="65">
        <f>VLOOKUP($A15,'Return Data'!$B$7:$R$2843,16,0)</f>
        <v>9.4802999999999997</v>
      </c>
      <c r="S15" s="67">
        <f t="shared" si="7"/>
        <v>10</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44333</v>
      </c>
      <c r="C17" s="65">
        <f>VLOOKUP($A17,'Return Data'!$B$7:$R$2843,4,0)</f>
        <v>57.52</v>
      </c>
      <c r="D17" s="65">
        <f>VLOOKUP($A17,'Return Data'!$B$7:$R$2843,10,0)</f>
        <v>10.3043</v>
      </c>
      <c r="E17" s="66">
        <f t="shared" ref="E17:E26" si="8">RANK(D17,D$8:D$31,0)</f>
        <v>2</v>
      </c>
      <c r="F17" s="65">
        <f>VLOOKUP($A17,'Return Data'!$B$7:$R$2843,11,0)</f>
        <v>19.684899999999999</v>
      </c>
      <c r="G17" s="66">
        <f t="shared" ref="G17:G26" si="9">RANK(F17,F$8:F$31,0)</f>
        <v>2</v>
      </c>
      <c r="H17" s="65">
        <f>VLOOKUP($A17,'Return Data'!$B$7:$R$2843,12,0)</f>
        <v>19.685099999999998</v>
      </c>
      <c r="I17" s="66">
        <f t="shared" ref="I17:I26" si="10">RANK(H17,H$8:H$31,0)</f>
        <v>3</v>
      </c>
      <c r="J17" s="65">
        <f>VLOOKUP($A17,'Return Data'!$B$7:$R$2843,13,0)</f>
        <v>25.159500000000001</v>
      </c>
      <c r="K17" s="66">
        <f t="shared" ref="K17:K26" si="11">RANK(J17,J$8:J$31,0)</f>
        <v>2</v>
      </c>
      <c r="L17" s="65">
        <f>VLOOKUP($A17,'Return Data'!$B$7:$R$2843,17,0)</f>
        <v>10.8833</v>
      </c>
      <c r="M17" s="66">
        <f t="shared" ref="M17:M26" si="12">RANK(L17,L$8:L$31,0)</f>
        <v>7</v>
      </c>
      <c r="N17" s="65">
        <f>VLOOKUP($A17,'Return Data'!$B$7:$R$2843,14,0)</f>
        <v>9.3583999999999996</v>
      </c>
      <c r="O17" s="66">
        <f t="shared" ref="O17:O26" si="13">RANK(N17,N$8:N$31,0)</f>
        <v>6</v>
      </c>
      <c r="P17" s="65">
        <f>VLOOKUP($A17,'Return Data'!$B$7:$R$2843,15,0)</f>
        <v>9.4026999999999994</v>
      </c>
      <c r="Q17" s="66">
        <f>RANK(P17,P$8:P$31,0)</f>
        <v>6</v>
      </c>
      <c r="R17" s="65">
        <f>VLOOKUP($A17,'Return Data'!$B$7:$R$2843,16,0)</f>
        <v>9.7041000000000004</v>
      </c>
      <c r="S17" s="67">
        <f t="shared" ref="S17:S26" si="14">RANK(R17,R$8:R$31,0)</f>
        <v>8</v>
      </c>
    </row>
    <row r="18" spans="1:19" x14ac:dyDescent="0.3">
      <c r="A18" s="63" t="s">
        <v>1625</v>
      </c>
      <c r="B18" s="64">
        <f>VLOOKUP($A18,'Return Data'!$B$7:$R$2843,3,0)</f>
        <v>44333</v>
      </c>
      <c r="C18" s="65">
        <f>VLOOKUP($A18,'Return Data'!$B$7:$R$2843,4,0)</f>
        <v>46.372500000000002</v>
      </c>
      <c r="D18" s="65">
        <f>VLOOKUP($A18,'Return Data'!$B$7:$R$2843,10,0)</f>
        <v>2.3965000000000001</v>
      </c>
      <c r="E18" s="66">
        <f t="shared" si="8"/>
        <v>15</v>
      </c>
      <c r="F18" s="65">
        <f>VLOOKUP($A18,'Return Data'!$B$7:$R$2843,11,0)</f>
        <v>9.6995000000000005</v>
      </c>
      <c r="G18" s="66">
        <f t="shared" si="9"/>
        <v>14</v>
      </c>
      <c r="H18" s="65">
        <f>VLOOKUP($A18,'Return Data'!$B$7:$R$2843,12,0)</f>
        <v>13.6381</v>
      </c>
      <c r="I18" s="66">
        <f t="shared" si="10"/>
        <v>12</v>
      </c>
      <c r="J18" s="65">
        <f>VLOOKUP($A18,'Return Data'!$B$7:$R$2843,13,0)</f>
        <v>17.433499999999999</v>
      </c>
      <c r="K18" s="66">
        <f t="shared" si="11"/>
        <v>11</v>
      </c>
      <c r="L18" s="65">
        <f>VLOOKUP($A18,'Return Data'!$B$7:$R$2843,17,0)</f>
        <v>11.4107</v>
      </c>
      <c r="M18" s="66">
        <f t="shared" si="12"/>
        <v>4</v>
      </c>
      <c r="N18" s="65">
        <f>VLOOKUP($A18,'Return Data'!$B$7:$R$2843,14,0)</f>
        <v>9.0761000000000003</v>
      </c>
      <c r="O18" s="66">
        <f t="shared" si="13"/>
        <v>8</v>
      </c>
      <c r="P18" s="65">
        <f>VLOOKUP($A18,'Return Data'!$B$7:$R$2843,15,0)</f>
        <v>8.5084</v>
      </c>
      <c r="Q18" s="66">
        <f>RANK(P18,P$8:P$31,0)</f>
        <v>9</v>
      </c>
      <c r="R18" s="65">
        <f>VLOOKUP($A18,'Return Data'!$B$7:$R$2843,16,0)</f>
        <v>8.9078999999999997</v>
      </c>
      <c r="S18" s="67">
        <f t="shared" si="14"/>
        <v>14</v>
      </c>
    </row>
    <row r="19" spans="1:19" x14ac:dyDescent="0.3">
      <c r="A19" s="63" t="s">
        <v>1626</v>
      </c>
      <c r="B19" s="64">
        <f>VLOOKUP($A19,'Return Data'!$B$7:$R$2843,3,0)</f>
        <v>44333</v>
      </c>
      <c r="C19" s="65">
        <f>VLOOKUP($A19,'Return Data'!$B$7:$R$2843,4,0)</f>
        <v>55.073399999999999</v>
      </c>
      <c r="D19" s="65">
        <f>VLOOKUP($A19,'Return Data'!$B$7:$R$2843,10,0)</f>
        <v>4.1566999999999998</v>
      </c>
      <c r="E19" s="66">
        <f t="shared" si="8"/>
        <v>13</v>
      </c>
      <c r="F19" s="65">
        <f>VLOOKUP($A19,'Return Data'!$B$7:$R$2843,11,0)</f>
        <v>10.9778</v>
      </c>
      <c r="G19" s="66">
        <f t="shared" si="9"/>
        <v>12</v>
      </c>
      <c r="H19" s="65">
        <f>VLOOKUP($A19,'Return Data'!$B$7:$R$2843,12,0)</f>
        <v>13.675000000000001</v>
      </c>
      <c r="I19" s="66">
        <f t="shared" si="10"/>
        <v>11</v>
      </c>
      <c r="J19" s="65">
        <f>VLOOKUP($A19,'Return Data'!$B$7:$R$2843,13,0)</f>
        <v>18.965199999999999</v>
      </c>
      <c r="K19" s="66">
        <f t="shared" si="11"/>
        <v>9</v>
      </c>
      <c r="L19" s="65">
        <f>VLOOKUP($A19,'Return Data'!$B$7:$R$2843,17,0)</f>
        <v>10.95</v>
      </c>
      <c r="M19" s="66">
        <f t="shared" si="12"/>
        <v>6</v>
      </c>
      <c r="N19" s="65">
        <f>VLOOKUP($A19,'Return Data'!$B$7:$R$2843,14,0)</f>
        <v>9.8697999999999997</v>
      </c>
      <c r="O19" s="66">
        <f t="shared" si="13"/>
        <v>4</v>
      </c>
      <c r="P19" s="65">
        <f>VLOOKUP($A19,'Return Data'!$B$7:$R$2843,15,0)</f>
        <v>10.786199999999999</v>
      </c>
      <c r="Q19" s="66">
        <f>RANK(P19,P$8:P$31,0)</f>
        <v>2</v>
      </c>
      <c r="R19" s="65">
        <f>VLOOKUP($A19,'Return Data'!$B$7:$R$2843,16,0)</f>
        <v>10.978899999999999</v>
      </c>
      <c r="S19" s="67">
        <f t="shared" si="14"/>
        <v>1</v>
      </c>
    </row>
    <row r="20" spans="1:19" x14ac:dyDescent="0.3">
      <c r="A20" s="63" t="s">
        <v>1627</v>
      </c>
      <c r="B20" s="64">
        <f>VLOOKUP($A20,'Return Data'!$B$7:$R$2843,3,0)</f>
        <v>44333</v>
      </c>
      <c r="C20" s="65">
        <f>VLOOKUP($A20,'Return Data'!$B$7:$R$2843,4,0)</f>
        <v>26.677700000000002</v>
      </c>
      <c r="D20" s="65">
        <f>VLOOKUP($A20,'Return Data'!$B$7:$R$2843,10,0)</f>
        <v>6.1000000000000004E-3</v>
      </c>
      <c r="E20" s="66">
        <f t="shared" si="8"/>
        <v>19</v>
      </c>
      <c r="F20" s="65">
        <f>VLOOKUP($A20,'Return Data'!$B$7:$R$2843,11,0)</f>
        <v>7.7164000000000001</v>
      </c>
      <c r="G20" s="66">
        <f t="shared" si="9"/>
        <v>18</v>
      </c>
      <c r="H20" s="65">
        <f>VLOOKUP($A20,'Return Data'!$B$7:$R$2843,12,0)</f>
        <v>10.1183</v>
      </c>
      <c r="I20" s="66">
        <f t="shared" si="10"/>
        <v>18</v>
      </c>
      <c r="J20" s="65">
        <f>VLOOKUP($A20,'Return Data'!$B$7:$R$2843,13,0)</f>
        <v>14.3019</v>
      </c>
      <c r="K20" s="66">
        <f t="shared" si="11"/>
        <v>16</v>
      </c>
      <c r="L20" s="65">
        <f>VLOOKUP($A20,'Return Data'!$B$7:$R$2843,17,0)</f>
        <v>8.7001000000000008</v>
      </c>
      <c r="M20" s="66">
        <f t="shared" si="12"/>
        <v>15</v>
      </c>
      <c r="N20" s="65">
        <f>VLOOKUP($A20,'Return Data'!$B$7:$R$2843,14,0)</f>
        <v>7.7925000000000004</v>
      </c>
      <c r="O20" s="66">
        <f t="shared" si="13"/>
        <v>14</v>
      </c>
      <c r="P20" s="65">
        <f>VLOOKUP($A20,'Return Data'!$B$7:$R$2843,15,0)</f>
        <v>8.3355999999999995</v>
      </c>
      <c r="Q20" s="66">
        <f>RANK(P20,P$8:P$31,0)</f>
        <v>11</v>
      </c>
      <c r="R20" s="65">
        <f>VLOOKUP($A20,'Return Data'!$B$7:$R$2843,16,0)</f>
        <v>9.0480999999999998</v>
      </c>
      <c r="S20" s="67">
        <f t="shared" si="14"/>
        <v>13</v>
      </c>
    </row>
    <row r="21" spans="1:19" x14ac:dyDescent="0.3">
      <c r="A21" s="63" t="s">
        <v>1628</v>
      </c>
      <c r="B21" s="64">
        <f>VLOOKUP($A21,'Return Data'!$B$7:$R$2843,3,0)</f>
        <v>44333</v>
      </c>
      <c r="C21" s="65">
        <f>VLOOKUP($A21,'Return Data'!$B$7:$R$2843,4,0)</f>
        <v>16.762499999999999</v>
      </c>
      <c r="D21" s="65">
        <f>VLOOKUP($A21,'Return Data'!$B$7:$R$2843,10,0)</f>
        <v>-1.885</v>
      </c>
      <c r="E21" s="66">
        <f t="shared" si="8"/>
        <v>21</v>
      </c>
      <c r="F21" s="65">
        <f>VLOOKUP($A21,'Return Data'!$B$7:$R$2843,11,0)</f>
        <v>11.760400000000001</v>
      </c>
      <c r="G21" s="66">
        <f t="shared" si="9"/>
        <v>10</v>
      </c>
      <c r="H21" s="65">
        <f>VLOOKUP($A21,'Return Data'!$B$7:$R$2843,12,0)</f>
        <v>16.3811</v>
      </c>
      <c r="I21" s="66">
        <f t="shared" si="10"/>
        <v>6</v>
      </c>
      <c r="J21" s="65">
        <f>VLOOKUP($A21,'Return Data'!$B$7:$R$2843,13,0)</f>
        <v>15.5374</v>
      </c>
      <c r="K21" s="66">
        <f t="shared" si="11"/>
        <v>13</v>
      </c>
      <c r="L21" s="65">
        <f>VLOOKUP($A21,'Return Data'!$B$7:$R$2843,17,0)</f>
        <v>8.6369000000000007</v>
      </c>
      <c r="M21" s="66">
        <f t="shared" si="12"/>
        <v>16</v>
      </c>
      <c r="N21" s="65">
        <f>VLOOKUP($A21,'Return Data'!$B$7:$R$2843,14,0)</f>
        <v>8.0251999999999999</v>
      </c>
      <c r="O21" s="66">
        <f t="shared" si="13"/>
        <v>11</v>
      </c>
      <c r="P21" s="65"/>
      <c r="Q21" s="66"/>
      <c r="R21" s="65">
        <f>VLOOKUP($A21,'Return Data'!$B$7:$R$2843,16,0)</f>
        <v>9.9222999999999999</v>
      </c>
      <c r="S21" s="67">
        <f t="shared" si="14"/>
        <v>6</v>
      </c>
    </row>
    <row r="22" spans="1:19" x14ac:dyDescent="0.3">
      <c r="A22" s="63" t="s">
        <v>1629</v>
      </c>
      <c r="B22" s="64">
        <f>VLOOKUP($A22,'Return Data'!$B$7:$R$2843,3,0)</f>
        <v>44333</v>
      </c>
      <c r="C22" s="65">
        <f>VLOOKUP($A22,'Return Data'!$B$7:$R$2843,4,0)</f>
        <v>43.153799999999997</v>
      </c>
      <c r="D22" s="65">
        <f>VLOOKUP($A22,'Return Data'!$B$7:$R$2843,10,0)</f>
        <v>8.4015000000000004</v>
      </c>
      <c r="E22" s="66">
        <f t="shared" si="8"/>
        <v>5</v>
      </c>
      <c r="F22" s="65">
        <f>VLOOKUP($A22,'Return Data'!$B$7:$R$2843,11,0)</f>
        <v>19.113600000000002</v>
      </c>
      <c r="G22" s="66">
        <f t="shared" si="9"/>
        <v>3</v>
      </c>
      <c r="H22" s="65">
        <f>VLOOKUP($A22,'Return Data'!$B$7:$R$2843,12,0)</f>
        <v>20.058</v>
      </c>
      <c r="I22" s="66">
        <f t="shared" si="10"/>
        <v>2</v>
      </c>
      <c r="J22" s="65">
        <f>VLOOKUP($A22,'Return Data'!$B$7:$R$2843,13,0)</f>
        <v>24.319299999999998</v>
      </c>
      <c r="K22" s="66">
        <f t="shared" si="11"/>
        <v>3</v>
      </c>
      <c r="L22" s="65">
        <f>VLOOKUP($A22,'Return Data'!$B$7:$R$2843,17,0)</f>
        <v>14.593400000000001</v>
      </c>
      <c r="M22" s="66">
        <f t="shared" si="12"/>
        <v>1</v>
      </c>
      <c r="N22" s="65">
        <f>VLOOKUP($A22,'Return Data'!$B$7:$R$2843,14,0)</f>
        <v>11.511200000000001</v>
      </c>
      <c r="O22" s="66">
        <f t="shared" si="13"/>
        <v>2</v>
      </c>
      <c r="P22" s="65">
        <f>VLOOKUP($A22,'Return Data'!$B$7:$R$2843,15,0)</f>
        <v>11.0029</v>
      </c>
      <c r="Q22" s="66">
        <f>RANK(P22,P$8:P$31,0)</f>
        <v>1</v>
      </c>
      <c r="R22" s="65">
        <f>VLOOKUP($A22,'Return Data'!$B$7:$R$2843,16,0)</f>
        <v>10.849600000000001</v>
      </c>
      <c r="S22" s="67">
        <f t="shared" si="14"/>
        <v>3</v>
      </c>
    </row>
    <row r="23" spans="1:19" x14ac:dyDescent="0.3">
      <c r="A23" s="63" t="s">
        <v>1630</v>
      </c>
      <c r="B23" s="64">
        <f>VLOOKUP($A23,'Return Data'!$B$7:$R$2843,3,0)</f>
        <v>44333</v>
      </c>
      <c r="C23" s="65">
        <f>VLOOKUP($A23,'Return Data'!$B$7:$R$2843,4,0)</f>
        <v>42.9831</v>
      </c>
      <c r="D23" s="65">
        <f>VLOOKUP($A23,'Return Data'!$B$7:$R$2843,10,0)</f>
        <v>4.6696</v>
      </c>
      <c r="E23" s="66">
        <f t="shared" si="8"/>
        <v>11</v>
      </c>
      <c r="F23" s="65">
        <f>VLOOKUP($A23,'Return Data'!$B$7:$R$2843,11,0)</f>
        <v>9.4314999999999998</v>
      </c>
      <c r="G23" s="66">
        <f t="shared" si="9"/>
        <v>15</v>
      </c>
      <c r="H23" s="65">
        <f>VLOOKUP($A23,'Return Data'!$B$7:$R$2843,12,0)</f>
        <v>11.277200000000001</v>
      </c>
      <c r="I23" s="66">
        <f t="shared" si="10"/>
        <v>15</v>
      </c>
      <c r="J23" s="65">
        <f>VLOOKUP($A23,'Return Data'!$B$7:$R$2843,13,0)</f>
        <v>14.1031</v>
      </c>
      <c r="K23" s="66">
        <f t="shared" si="11"/>
        <v>17</v>
      </c>
      <c r="L23" s="65">
        <f>VLOOKUP($A23,'Return Data'!$B$7:$R$2843,17,0)</f>
        <v>8.9702999999999999</v>
      </c>
      <c r="M23" s="66">
        <f t="shared" si="12"/>
        <v>13</v>
      </c>
      <c r="N23" s="65">
        <f>VLOOKUP($A23,'Return Data'!$B$7:$R$2843,14,0)</f>
        <v>8.0192999999999994</v>
      </c>
      <c r="O23" s="66">
        <f t="shared" si="13"/>
        <v>12</v>
      </c>
      <c r="P23" s="65">
        <f>VLOOKUP($A23,'Return Data'!$B$7:$R$2843,15,0)</f>
        <v>8.0684000000000005</v>
      </c>
      <c r="Q23" s="66">
        <f>RANK(P23,P$8:P$31,0)</f>
        <v>13</v>
      </c>
      <c r="R23" s="65">
        <f>VLOOKUP($A23,'Return Data'!$B$7:$R$2843,16,0)</f>
        <v>8.0776000000000003</v>
      </c>
      <c r="S23" s="67">
        <f t="shared" si="14"/>
        <v>17</v>
      </c>
    </row>
    <row r="24" spans="1:19" x14ac:dyDescent="0.3">
      <c r="A24" s="63" t="s">
        <v>1631</v>
      </c>
      <c r="B24" s="64">
        <f>VLOOKUP($A24,'Return Data'!$B$7:$R$2843,3,0)</f>
        <v>44333</v>
      </c>
      <c r="C24" s="65">
        <f>VLOOKUP($A24,'Return Data'!$B$7:$R$2843,4,0)</f>
        <v>67.645700000000005</v>
      </c>
      <c r="D24" s="65">
        <f>VLOOKUP($A24,'Return Data'!$B$7:$R$2843,10,0)</f>
        <v>0.77690000000000003</v>
      </c>
      <c r="E24" s="66">
        <f t="shared" si="8"/>
        <v>18</v>
      </c>
      <c r="F24" s="65">
        <f>VLOOKUP($A24,'Return Data'!$B$7:$R$2843,11,0)</f>
        <v>6.2065000000000001</v>
      </c>
      <c r="G24" s="66">
        <f t="shared" si="9"/>
        <v>21</v>
      </c>
      <c r="H24" s="65">
        <f>VLOOKUP($A24,'Return Data'!$B$7:$R$2843,12,0)</f>
        <v>8.0662000000000003</v>
      </c>
      <c r="I24" s="66">
        <f t="shared" si="10"/>
        <v>21</v>
      </c>
      <c r="J24" s="65">
        <f>VLOOKUP($A24,'Return Data'!$B$7:$R$2843,13,0)</f>
        <v>11.9458</v>
      </c>
      <c r="K24" s="66">
        <f t="shared" si="11"/>
        <v>20</v>
      </c>
      <c r="L24" s="65">
        <f>VLOOKUP($A24,'Return Data'!$B$7:$R$2843,17,0)</f>
        <v>9.1059000000000001</v>
      </c>
      <c r="M24" s="66">
        <f t="shared" si="12"/>
        <v>12</v>
      </c>
      <c r="N24" s="65">
        <f>VLOOKUP($A24,'Return Data'!$B$7:$R$2843,14,0)</f>
        <v>8.2013999999999996</v>
      </c>
      <c r="O24" s="66">
        <f t="shared" si="13"/>
        <v>10</v>
      </c>
      <c r="P24" s="65">
        <f>VLOOKUP($A24,'Return Data'!$B$7:$R$2843,15,0)</f>
        <v>7.8623000000000003</v>
      </c>
      <c r="Q24" s="66">
        <f>RANK(P24,P$8:P$31,0)</f>
        <v>16</v>
      </c>
      <c r="R24" s="65">
        <f>VLOOKUP($A24,'Return Data'!$B$7:$R$2843,16,0)</f>
        <v>8.0747999999999998</v>
      </c>
      <c r="S24" s="67">
        <f t="shared" si="14"/>
        <v>18</v>
      </c>
    </row>
    <row r="25" spans="1:19" x14ac:dyDescent="0.3">
      <c r="A25" s="63" t="s">
        <v>2015</v>
      </c>
      <c r="B25" s="64">
        <f>VLOOKUP($A25,'Return Data'!$B$7:$R$2843,3,0)</f>
        <v>44333</v>
      </c>
      <c r="C25" s="65">
        <f>VLOOKUP($A25,'Return Data'!$B$7:$R$2843,4,0)</f>
        <v>24.0105</v>
      </c>
      <c r="D25" s="65">
        <f>VLOOKUP($A25,'Return Data'!$B$7:$R$2843,10,0)</f>
        <v>-3.5608</v>
      </c>
      <c r="E25" s="66">
        <f t="shared" si="8"/>
        <v>22</v>
      </c>
      <c r="F25" s="65">
        <f>VLOOKUP($A25,'Return Data'!$B$7:$R$2843,11,0)</f>
        <v>7.6376999999999997</v>
      </c>
      <c r="G25" s="66">
        <f t="shared" si="9"/>
        <v>19</v>
      </c>
      <c r="H25" s="65">
        <f>VLOOKUP($A25,'Return Data'!$B$7:$R$2843,12,0)</f>
        <v>9.7906999999999993</v>
      </c>
      <c r="I25" s="66">
        <f t="shared" si="10"/>
        <v>19</v>
      </c>
      <c r="J25" s="65">
        <f>VLOOKUP($A25,'Return Data'!$B$7:$R$2843,13,0)</f>
        <v>12.970599999999999</v>
      </c>
      <c r="K25" s="66">
        <f t="shared" si="11"/>
        <v>19</v>
      </c>
      <c r="L25" s="65">
        <f>VLOOKUP($A25,'Return Data'!$B$7:$R$2843,17,0)</f>
        <v>7.2436999999999996</v>
      </c>
      <c r="M25" s="66">
        <f t="shared" si="12"/>
        <v>18</v>
      </c>
      <c r="N25" s="65">
        <f>VLOOKUP($A25,'Return Data'!$B$7:$R$2843,14,0)</f>
        <v>7.1006999999999998</v>
      </c>
      <c r="O25" s="66">
        <f t="shared" si="13"/>
        <v>16</v>
      </c>
      <c r="P25" s="65">
        <f>VLOOKUP($A25,'Return Data'!$B$7:$R$2843,15,0)</f>
        <v>7.7034000000000002</v>
      </c>
      <c r="Q25" s="66">
        <f>RANK(P25,P$8:P$31,0)</f>
        <v>17</v>
      </c>
      <c r="R25" s="65">
        <f>VLOOKUP($A25,'Return Data'!$B$7:$R$2843,16,0)</f>
        <v>8.7032000000000007</v>
      </c>
      <c r="S25" s="67">
        <f t="shared" si="14"/>
        <v>15</v>
      </c>
    </row>
    <row r="26" spans="1:19" x14ac:dyDescent="0.3">
      <c r="A26" s="63" t="s">
        <v>1632</v>
      </c>
      <c r="B26" s="64">
        <f>VLOOKUP($A26,'Return Data'!$B$7:$R$2843,3,0)</f>
        <v>44333</v>
      </c>
      <c r="C26" s="65">
        <f>VLOOKUP($A26,'Return Data'!$B$7:$R$2843,4,0)</f>
        <v>44.455599999999997</v>
      </c>
      <c r="D26" s="65">
        <f>VLOOKUP($A26,'Return Data'!$B$7:$R$2843,10,0)</f>
        <v>9.3902000000000001</v>
      </c>
      <c r="E26" s="66">
        <f t="shared" si="8"/>
        <v>4</v>
      </c>
      <c r="F26" s="65">
        <f>VLOOKUP($A26,'Return Data'!$B$7:$R$2843,11,0)</f>
        <v>11.972799999999999</v>
      </c>
      <c r="G26" s="66">
        <f t="shared" si="9"/>
        <v>8</v>
      </c>
      <c r="H26" s="65">
        <f>VLOOKUP($A26,'Return Data'!$B$7:$R$2843,12,0)</f>
        <v>13.1229</v>
      </c>
      <c r="I26" s="66">
        <f t="shared" si="10"/>
        <v>13</v>
      </c>
      <c r="J26" s="65">
        <f>VLOOKUP($A26,'Return Data'!$B$7:$R$2843,13,0)</f>
        <v>14.071400000000001</v>
      </c>
      <c r="K26" s="66">
        <f t="shared" si="11"/>
        <v>18</v>
      </c>
      <c r="L26" s="65">
        <f>VLOOKUP($A26,'Return Data'!$B$7:$R$2843,17,0)</f>
        <v>-0.74370000000000003</v>
      </c>
      <c r="M26" s="66">
        <f t="shared" si="12"/>
        <v>21</v>
      </c>
      <c r="N26" s="65">
        <f>VLOOKUP($A26,'Return Data'!$B$7:$R$2843,14,0)</f>
        <v>1.4643999999999999</v>
      </c>
      <c r="O26" s="66">
        <f t="shared" si="13"/>
        <v>21</v>
      </c>
      <c r="P26" s="65">
        <f>VLOOKUP($A26,'Return Data'!$B$7:$R$2843,15,0)</f>
        <v>4.3300999999999998</v>
      </c>
      <c r="Q26" s="66">
        <f>RANK(P26,P$8:P$31,0)</f>
        <v>20</v>
      </c>
      <c r="R26" s="65">
        <f>VLOOKUP($A26,'Return Data'!$B$7:$R$2843,16,0)</f>
        <v>6.9020000000000001</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44333</v>
      </c>
      <c r="C28" s="65">
        <f>VLOOKUP($A28,'Return Data'!$B$7:$R$2843,4,0)</f>
        <v>51.994300000000003</v>
      </c>
      <c r="D28" s="65">
        <f>VLOOKUP($A28,'Return Data'!$B$7:$R$2843,10,0)</f>
        <v>5.2881</v>
      </c>
      <c r="E28" s="66">
        <f>RANK(D28,D$8:D$31,0)</f>
        <v>9</v>
      </c>
      <c r="F28" s="65">
        <f>VLOOKUP($A28,'Return Data'!$B$7:$R$2843,11,0)</f>
        <v>16.218399999999999</v>
      </c>
      <c r="G28" s="66">
        <f>RANK(F28,F$8:F$31,0)</f>
        <v>4</v>
      </c>
      <c r="H28" s="65">
        <f>VLOOKUP($A28,'Return Data'!$B$7:$R$2843,12,0)</f>
        <v>19.3934</v>
      </c>
      <c r="I28" s="66">
        <f>RANK(H28,H$8:H$31,0)</f>
        <v>4</v>
      </c>
      <c r="J28" s="65">
        <f>VLOOKUP($A28,'Return Data'!$B$7:$R$2843,13,0)</f>
        <v>24.0258</v>
      </c>
      <c r="K28" s="66">
        <f>RANK(J28,J$8:J$31,0)</f>
        <v>4</v>
      </c>
      <c r="L28" s="65">
        <f>VLOOKUP($A28,'Return Data'!$B$7:$R$2843,17,0)</f>
        <v>12.108499999999999</v>
      </c>
      <c r="M28" s="66">
        <f>RANK(L28,L$8:L$31,0)</f>
        <v>3</v>
      </c>
      <c r="N28" s="65">
        <f>VLOOKUP($A28,'Return Data'!$B$7:$R$2843,14,0)</f>
        <v>9.3933999999999997</v>
      </c>
      <c r="O28" s="66">
        <f>RANK(N28,N$8:N$31,0)</f>
        <v>5</v>
      </c>
      <c r="P28" s="65">
        <f>VLOOKUP($A28,'Return Data'!$B$7:$R$2843,15,0)</f>
        <v>9.2598000000000003</v>
      </c>
      <c r="Q28" s="66">
        <f>RANK(P28,P$8:P$31,0)</f>
        <v>8</v>
      </c>
      <c r="R28" s="65">
        <f>VLOOKUP($A28,'Return Data'!$B$7:$R$2843,16,0)</f>
        <v>9.7676999999999996</v>
      </c>
      <c r="S28" s="67">
        <f>RANK(R28,R$8:R$31,0)</f>
        <v>7</v>
      </c>
    </row>
    <row r="29" spans="1:19" x14ac:dyDescent="0.3">
      <c r="A29" s="63" t="s">
        <v>1635</v>
      </c>
      <c r="B29" s="64">
        <f>VLOOKUP($A29,'Return Data'!$B$7:$R$2843,3,0)</f>
        <v>44333</v>
      </c>
      <c r="C29" s="65">
        <f>VLOOKUP($A29,'Return Data'!$B$7:$R$2843,4,0)</f>
        <v>22.552199999999999</v>
      </c>
      <c r="D29" s="65">
        <f>VLOOKUP($A29,'Return Data'!$B$7:$R$2843,10,0)</f>
        <v>2.1185</v>
      </c>
      <c r="E29" s="66">
        <f>RANK(D29,D$8:D$31,0)</f>
        <v>17</v>
      </c>
      <c r="F29" s="65">
        <f>VLOOKUP($A29,'Return Data'!$B$7:$R$2843,11,0)</f>
        <v>9.3400999999999996</v>
      </c>
      <c r="G29" s="66">
        <f>RANK(F29,F$8:F$31,0)</f>
        <v>16</v>
      </c>
      <c r="H29" s="65">
        <f>VLOOKUP($A29,'Return Data'!$B$7:$R$2843,12,0)</f>
        <v>11.127800000000001</v>
      </c>
      <c r="I29" s="66">
        <f>RANK(H29,H$8:H$31,0)</f>
        <v>17</v>
      </c>
      <c r="J29" s="65">
        <f>VLOOKUP($A29,'Return Data'!$B$7:$R$2843,13,0)</f>
        <v>15.200699999999999</v>
      </c>
      <c r="K29" s="66">
        <f>RANK(J29,J$8:J$31,0)</f>
        <v>15</v>
      </c>
      <c r="L29" s="65">
        <f>VLOOKUP($A29,'Return Data'!$B$7:$R$2843,17,0)</f>
        <v>5.1664000000000003</v>
      </c>
      <c r="M29" s="66">
        <f>RANK(L29,L$8:L$31,0)</f>
        <v>19</v>
      </c>
      <c r="N29" s="65">
        <f>VLOOKUP($A29,'Return Data'!$B$7:$R$2843,14,0)</f>
        <v>4.7138999999999998</v>
      </c>
      <c r="O29" s="66">
        <f>RANK(N29,N$8:N$31,0)</f>
        <v>19</v>
      </c>
      <c r="P29" s="65">
        <f>VLOOKUP($A29,'Return Data'!$B$7:$R$2843,15,0)</f>
        <v>6.8930999999999996</v>
      </c>
      <c r="Q29" s="66">
        <f>RANK(P29,P$8:P$31,0)</f>
        <v>18</v>
      </c>
      <c r="R29" s="65">
        <f>VLOOKUP($A29,'Return Data'!$B$7:$R$2843,16,0)</f>
        <v>7.8536999999999999</v>
      </c>
      <c r="S29" s="67">
        <f>RANK(R29,R$8:R$31,0)</f>
        <v>19</v>
      </c>
    </row>
    <row r="30" spans="1:19" x14ac:dyDescent="0.3">
      <c r="A30" s="63" t="s">
        <v>1636</v>
      </c>
      <c r="B30" s="64">
        <f>VLOOKUP($A30,'Return Data'!$B$7:$R$2843,3,0)</f>
        <v>44333</v>
      </c>
      <c r="C30" s="65">
        <f>VLOOKUP($A30,'Return Data'!$B$7:$R$2843,4,0)</f>
        <v>0.9617</v>
      </c>
      <c r="D30" s="65">
        <f>VLOOKUP($A30,'Return Data'!$B$7:$R$2843,10,0)</f>
        <v>11.3957</v>
      </c>
      <c r="E30" s="66">
        <f>RANK(D30,D$8:D$31,0)</f>
        <v>1</v>
      </c>
      <c r="F30" s="65">
        <f>VLOOKUP($A30,'Return Data'!$B$7:$R$2843,11,0)</f>
        <v>-40.8232</v>
      </c>
      <c r="G30" s="66">
        <f>RANK(F30,F$8:F$31,0)</f>
        <v>22</v>
      </c>
      <c r="H30" s="65"/>
      <c r="I30" s="66"/>
      <c r="J30" s="65"/>
      <c r="K30" s="66"/>
      <c r="L30" s="65"/>
      <c r="M30" s="66"/>
      <c r="N30" s="65"/>
      <c r="O30" s="66"/>
      <c r="P30" s="65"/>
      <c r="Q30" s="66"/>
      <c r="R30" s="65">
        <f>VLOOKUP($A30,'Return Data'!$B$7:$R$2843,16,0)</f>
        <v>-12.166399999999999</v>
      </c>
      <c r="S30" s="67">
        <f>RANK(R30,R$8:R$31,0)</f>
        <v>22</v>
      </c>
    </row>
    <row r="31" spans="1:19" x14ac:dyDescent="0.3">
      <c r="A31" s="63" t="s">
        <v>1637</v>
      </c>
      <c r="B31" s="64">
        <f>VLOOKUP($A31,'Return Data'!$B$7:$R$2843,3,0)</f>
        <v>44333</v>
      </c>
      <c r="C31" s="65">
        <f>VLOOKUP($A31,'Return Data'!$B$7:$R$2843,4,0)</f>
        <v>49.287999999999997</v>
      </c>
      <c r="D31" s="65">
        <f>VLOOKUP($A31,'Return Data'!$B$7:$R$2843,10,0)</f>
        <v>3.3706999999999998</v>
      </c>
      <c r="E31" s="66">
        <f>RANK(D31,D$8:D$31,0)</f>
        <v>14</v>
      </c>
      <c r="F31" s="65">
        <f>VLOOKUP($A31,'Return Data'!$B$7:$R$2843,11,0)</f>
        <v>11.7081</v>
      </c>
      <c r="G31" s="66">
        <f>RANK(F31,F$8:F$31,0)</f>
        <v>11</v>
      </c>
      <c r="H31" s="65">
        <f>VLOOKUP($A31,'Return Data'!$B$7:$R$2843,12,0)</f>
        <v>18.0032</v>
      </c>
      <c r="I31" s="66">
        <f>RANK(H31,H$8:H$31,0)</f>
        <v>5</v>
      </c>
      <c r="J31" s="65">
        <f>VLOOKUP($A31,'Return Data'!$B$7:$R$2843,13,0)</f>
        <v>22.443100000000001</v>
      </c>
      <c r="K31" s="66">
        <f>RANK(J31,J$8:J$31,0)</f>
        <v>5</v>
      </c>
      <c r="L31" s="65">
        <f>VLOOKUP($A31,'Return Data'!$B$7:$R$2843,17,0)</f>
        <v>7.3806000000000003</v>
      </c>
      <c r="M31" s="66">
        <f>RANK(L31,L$8:L$31,0)</f>
        <v>17</v>
      </c>
      <c r="N31" s="65">
        <f>VLOOKUP($A31,'Return Data'!$B$7:$R$2843,14,0)</f>
        <v>6.4618000000000002</v>
      </c>
      <c r="O31" s="66">
        <f>RANK(N31,N$8:N$31,0)</f>
        <v>18</v>
      </c>
      <c r="P31" s="65">
        <f>VLOOKUP($A31,'Return Data'!$B$7:$R$2843,15,0)</f>
        <v>7.9938000000000002</v>
      </c>
      <c r="Q31" s="66">
        <f>RANK(P31,P$8:P$31,0)</f>
        <v>15</v>
      </c>
      <c r="R31" s="65">
        <f>VLOOKUP($A31,'Return Data'!$B$7:$R$2843,16,0)</f>
        <v>9.4487000000000005</v>
      </c>
      <c r="S31" s="67">
        <f>RANK(R31,R$8:R$31,0)</f>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4.4266272727272735</v>
      </c>
      <c r="E33" s="74"/>
      <c r="F33" s="75">
        <f>AVERAGE(F8:F31)</f>
        <v>9.4222590909090904</v>
      </c>
      <c r="G33" s="74"/>
      <c r="H33" s="75">
        <f>AVERAGE(H8:H31)</f>
        <v>14.364723809523809</v>
      </c>
      <c r="I33" s="74"/>
      <c r="J33" s="75">
        <f>AVERAGE(J8:J31)</f>
        <v>18.120447619047621</v>
      </c>
      <c r="K33" s="74"/>
      <c r="L33" s="75">
        <f>AVERAGE(L8:L31)</f>
        <v>9.1423238095238109</v>
      </c>
      <c r="M33" s="74"/>
      <c r="N33" s="75">
        <f>AVERAGE(N8:N31)</f>
        <v>7.807542857142856</v>
      </c>
      <c r="O33" s="74"/>
      <c r="P33" s="75">
        <f>AVERAGE(P8:P31)</f>
        <v>8.425164999999998</v>
      </c>
      <c r="Q33" s="74"/>
      <c r="R33" s="75">
        <f>AVERAGE(R8:R31)</f>
        <v>8.2303136363636344</v>
      </c>
      <c r="S33" s="76"/>
    </row>
    <row r="34" spans="1:19" x14ac:dyDescent="0.3">
      <c r="A34" s="73" t="s">
        <v>28</v>
      </c>
      <c r="B34" s="74"/>
      <c r="C34" s="74"/>
      <c r="D34" s="75">
        <f>MIN(D8:D31)</f>
        <v>-3.5608</v>
      </c>
      <c r="E34" s="74"/>
      <c r="F34" s="75">
        <f>MIN(F8:F31)</f>
        <v>-40.8232</v>
      </c>
      <c r="G34" s="74"/>
      <c r="H34" s="75">
        <f>MIN(H8:H31)</f>
        <v>8.0662000000000003</v>
      </c>
      <c r="I34" s="74"/>
      <c r="J34" s="75">
        <f>MIN(J8:J31)</f>
        <v>11.4703</v>
      </c>
      <c r="K34" s="74"/>
      <c r="L34" s="75">
        <f>MIN(L8:L31)</f>
        <v>-0.74370000000000003</v>
      </c>
      <c r="M34" s="74"/>
      <c r="N34" s="75">
        <f>MIN(N8:N31)</f>
        <v>1.4643999999999999</v>
      </c>
      <c r="O34" s="74"/>
      <c r="P34" s="75">
        <f>MIN(P8:P31)</f>
        <v>4.3300999999999998</v>
      </c>
      <c r="Q34" s="74"/>
      <c r="R34" s="75">
        <f>MIN(R8:R31)</f>
        <v>-12.166399999999999</v>
      </c>
      <c r="S34" s="76"/>
    </row>
    <row r="35" spans="1:19" ht="15" thickBot="1" x14ac:dyDescent="0.35">
      <c r="A35" s="77" t="s">
        <v>29</v>
      </c>
      <c r="B35" s="78"/>
      <c r="C35" s="78"/>
      <c r="D35" s="79">
        <f>MAX(D8:D31)</f>
        <v>11.3957</v>
      </c>
      <c r="E35" s="78"/>
      <c r="F35" s="79">
        <f>MAX(F8:F31)</f>
        <v>22.013999999999999</v>
      </c>
      <c r="G35" s="78"/>
      <c r="H35" s="79">
        <f>MAX(H8:H31)</f>
        <v>24.438800000000001</v>
      </c>
      <c r="I35" s="78"/>
      <c r="J35" s="79">
        <f>MAX(J8:J31)</f>
        <v>29.3887</v>
      </c>
      <c r="K35" s="78"/>
      <c r="L35" s="79">
        <f>MAX(L8:L31)</f>
        <v>14.593400000000001</v>
      </c>
      <c r="M35" s="78"/>
      <c r="N35" s="79">
        <f>MAX(N8:N31)</f>
        <v>11.513299999999999</v>
      </c>
      <c r="O35" s="78"/>
      <c r="P35" s="79">
        <f>MAX(P8:P31)</f>
        <v>11.0029</v>
      </c>
      <c r="Q35" s="78"/>
      <c r="R35" s="79">
        <f>MAX(R8:R31)</f>
        <v>10.978899999999999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44333</v>
      </c>
      <c r="C8" s="65">
        <f>VLOOKUP($A8,'Return Data'!$B$7:$R$2843,4,0)</f>
        <v>46.454300000000003</v>
      </c>
      <c r="D8" s="65">
        <f>VLOOKUP($A8,'Return Data'!$B$7:$R$2843,10,0)</f>
        <v>3.5421999999999998</v>
      </c>
      <c r="E8" s="66">
        <f t="shared" ref="E8:E15" si="0">RANK(D8,D$8:D$31,0)</f>
        <v>12</v>
      </c>
      <c r="F8" s="65">
        <f>VLOOKUP($A8,'Return Data'!$B$7:$R$2843,11,0)</f>
        <v>21.091899999999999</v>
      </c>
      <c r="G8" s="66">
        <f t="shared" ref="G8:G15" si="1">RANK(F8,F$8:F$31,0)</f>
        <v>1</v>
      </c>
      <c r="H8" s="65">
        <f>VLOOKUP($A8,'Return Data'!$B$7:$R$2843,12,0)</f>
        <v>23.460899999999999</v>
      </c>
      <c r="I8" s="66">
        <f t="shared" ref="I8:I15" si="2">RANK(H8,H$8:H$31,0)</f>
        <v>1</v>
      </c>
      <c r="J8" s="65">
        <f>VLOOKUP($A8,'Return Data'!$B$7:$R$2843,13,0)</f>
        <v>28.277200000000001</v>
      </c>
      <c r="K8" s="66">
        <f t="shared" ref="K8:K15" si="3">RANK(J8,J$8:J$31,0)</f>
        <v>1</v>
      </c>
      <c r="L8" s="65">
        <f>VLOOKUP($A8,'Return Data'!$B$7:$R$2843,17,0)</f>
        <v>9.5539000000000005</v>
      </c>
      <c r="M8" s="66">
        <f t="shared" ref="M8:M15" si="4">RANK(L8,L$8:L$31,0)</f>
        <v>7</v>
      </c>
      <c r="N8" s="65">
        <f>VLOOKUP($A8,'Return Data'!$B$7:$R$2843,14,0)</f>
        <v>6.5872000000000002</v>
      </c>
      <c r="O8" s="66">
        <f t="shared" ref="O8:O15" si="5">RANK(N8,N$8:N$31,0)</f>
        <v>14</v>
      </c>
      <c r="P8" s="65">
        <f>VLOOKUP($A8,'Return Data'!$B$7:$R$2843,15,0)</f>
        <v>8.5745000000000005</v>
      </c>
      <c r="Q8" s="66">
        <f t="shared" ref="Q8:Q15" si="6">RANK(P8,P$8:P$31,0)</f>
        <v>5</v>
      </c>
      <c r="R8" s="65">
        <f>VLOOKUP($A8,'Return Data'!$B$7:$R$2843,16,0)</f>
        <v>9.4568999999999992</v>
      </c>
      <c r="S8" s="67">
        <f t="shared" ref="S8:S15" si="7">RANK(R8,R$8:R$31,0)</f>
        <v>4</v>
      </c>
    </row>
    <row r="9" spans="1:20" x14ac:dyDescent="0.3">
      <c r="A9" s="63" t="s">
        <v>1639</v>
      </c>
      <c r="B9" s="64">
        <f>VLOOKUP($A9,'Return Data'!$B$7:$R$2843,3,0)</f>
        <v>44333</v>
      </c>
      <c r="C9" s="65">
        <f>VLOOKUP($A9,'Return Data'!$B$7:$R$2843,4,0)</f>
        <v>22.6861</v>
      </c>
      <c r="D9" s="65">
        <f>VLOOKUP($A9,'Return Data'!$B$7:$R$2843,10,0)</f>
        <v>3.8852000000000002</v>
      </c>
      <c r="E9" s="66">
        <f t="shared" si="0"/>
        <v>11</v>
      </c>
      <c r="F9" s="65">
        <f>VLOOKUP($A9,'Return Data'!$B$7:$R$2843,11,0)</f>
        <v>10.746600000000001</v>
      </c>
      <c r="G9" s="66">
        <f t="shared" si="1"/>
        <v>10</v>
      </c>
      <c r="H9" s="65">
        <f>VLOOKUP($A9,'Return Data'!$B$7:$R$2843,12,0)</f>
        <v>14.2006</v>
      </c>
      <c r="I9" s="66">
        <f t="shared" si="2"/>
        <v>7</v>
      </c>
      <c r="J9" s="65">
        <f>VLOOKUP($A9,'Return Data'!$B$7:$R$2843,13,0)</f>
        <v>18.4496</v>
      </c>
      <c r="K9" s="66">
        <f t="shared" si="3"/>
        <v>6</v>
      </c>
      <c r="L9" s="65">
        <f>VLOOKUP($A9,'Return Data'!$B$7:$R$2843,17,0)</f>
        <v>7.7839999999999998</v>
      </c>
      <c r="M9" s="66">
        <f t="shared" si="4"/>
        <v>14</v>
      </c>
      <c r="N9" s="65">
        <f>VLOOKUP($A9,'Return Data'!$B$7:$R$2843,14,0)</f>
        <v>6.8124000000000002</v>
      </c>
      <c r="O9" s="66">
        <f t="shared" si="5"/>
        <v>13</v>
      </c>
      <c r="P9" s="65">
        <f>VLOOKUP($A9,'Return Data'!$B$7:$R$2843,15,0)</f>
        <v>7.1430999999999996</v>
      </c>
      <c r="Q9" s="66">
        <f t="shared" si="6"/>
        <v>14</v>
      </c>
      <c r="R9" s="65">
        <f>VLOOKUP($A9,'Return Data'!$B$7:$R$2843,16,0)</f>
        <v>7.8468999999999998</v>
      </c>
      <c r="S9" s="67">
        <f t="shared" si="7"/>
        <v>15</v>
      </c>
    </row>
    <row r="10" spans="1:20" x14ac:dyDescent="0.3">
      <c r="A10" s="63" t="s">
        <v>1640</v>
      </c>
      <c r="B10" s="64">
        <f>VLOOKUP($A10,'Return Data'!$B$7:$R$2843,3,0)</f>
        <v>44333</v>
      </c>
      <c r="C10" s="65">
        <f>VLOOKUP($A10,'Return Data'!$B$7:$R$2843,4,0)</f>
        <v>29.1404</v>
      </c>
      <c r="D10" s="65">
        <f>VLOOKUP($A10,'Return Data'!$B$7:$R$2843,10,0)</f>
        <v>-1.8159000000000001</v>
      </c>
      <c r="E10" s="66">
        <f t="shared" si="0"/>
        <v>20</v>
      </c>
      <c r="F10" s="65">
        <f>VLOOKUP($A10,'Return Data'!$B$7:$R$2843,11,0)</f>
        <v>5.6135000000000002</v>
      </c>
      <c r="G10" s="66">
        <f t="shared" si="1"/>
        <v>20</v>
      </c>
      <c r="H10" s="65">
        <f>VLOOKUP($A10,'Return Data'!$B$7:$R$2843,12,0)</f>
        <v>7.2862999999999998</v>
      </c>
      <c r="I10" s="66">
        <f t="shared" si="2"/>
        <v>20</v>
      </c>
      <c r="J10" s="65">
        <f>VLOOKUP($A10,'Return Data'!$B$7:$R$2843,13,0)</f>
        <v>10.495699999999999</v>
      </c>
      <c r="K10" s="66">
        <f t="shared" si="3"/>
        <v>21</v>
      </c>
      <c r="L10" s="65">
        <f>VLOOKUP($A10,'Return Data'!$B$7:$R$2843,17,0)</f>
        <v>10.4473</v>
      </c>
      <c r="M10" s="66">
        <f t="shared" si="4"/>
        <v>4</v>
      </c>
      <c r="N10" s="65">
        <f>VLOOKUP($A10,'Return Data'!$B$7:$R$2843,14,0)</f>
        <v>9.7555999999999994</v>
      </c>
      <c r="O10" s="66">
        <f t="shared" si="5"/>
        <v>3</v>
      </c>
      <c r="P10" s="65">
        <f>VLOOKUP($A10,'Return Data'!$B$7:$R$2843,15,0)</f>
        <v>8.3447999999999993</v>
      </c>
      <c r="Q10" s="66">
        <f t="shared" si="6"/>
        <v>7</v>
      </c>
      <c r="R10" s="65">
        <f>VLOOKUP($A10,'Return Data'!$B$7:$R$2843,16,0)</f>
        <v>6.6144999999999996</v>
      </c>
      <c r="S10" s="67">
        <f t="shared" si="7"/>
        <v>19</v>
      </c>
    </row>
    <row r="11" spans="1:20" x14ac:dyDescent="0.3">
      <c r="A11" s="63" t="s">
        <v>1641</v>
      </c>
      <c r="B11" s="64">
        <f>VLOOKUP($A11,'Return Data'!$B$7:$R$2843,3,0)</f>
        <v>44333</v>
      </c>
      <c r="C11" s="65">
        <f>VLOOKUP($A11,'Return Data'!$B$7:$R$2843,4,0)</f>
        <v>33.285400000000003</v>
      </c>
      <c r="D11" s="65">
        <f>VLOOKUP($A11,'Return Data'!$B$7:$R$2843,10,0)</f>
        <v>0.46870000000000001</v>
      </c>
      <c r="E11" s="66">
        <f t="shared" si="0"/>
        <v>17</v>
      </c>
      <c r="F11" s="65">
        <f>VLOOKUP($A11,'Return Data'!$B$7:$R$2843,11,0)</f>
        <v>8.8277999999999999</v>
      </c>
      <c r="G11" s="66">
        <f t="shared" si="1"/>
        <v>13</v>
      </c>
      <c r="H11" s="65">
        <f>VLOOKUP($A11,'Return Data'!$B$7:$R$2843,12,0)</f>
        <v>10.463100000000001</v>
      </c>
      <c r="I11" s="66">
        <f t="shared" si="2"/>
        <v>15</v>
      </c>
      <c r="J11" s="65">
        <f>VLOOKUP($A11,'Return Data'!$B$7:$R$2843,13,0)</f>
        <v>13.580399999999999</v>
      </c>
      <c r="K11" s="66">
        <f t="shared" si="3"/>
        <v>14</v>
      </c>
      <c r="L11" s="65">
        <f>VLOOKUP($A11,'Return Data'!$B$7:$R$2843,17,0)</f>
        <v>8.4486000000000008</v>
      </c>
      <c r="M11" s="66">
        <f t="shared" si="4"/>
        <v>11</v>
      </c>
      <c r="N11" s="65">
        <f>VLOOKUP($A11,'Return Data'!$B$7:$R$2843,14,0)</f>
        <v>7.3192000000000004</v>
      </c>
      <c r="O11" s="66">
        <f t="shared" si="5"/>
        <v>10</v>
      </c>
      <c r="P11" s="65">
        <f>VLOOKUP($A11,'Return Data'!$B$7:$R$2843,15,0)</f>
        <v>7.5720000000000001</v>
      </c>
      <c r="Q11" s="66">
        <f t="shared" si="6"/>
        <v>8</v>
      </c>
      <c r="R11" s="65">
        <f>VLOOKUP($A11,'Return Data'!$B$7:$R$2843,16,0)</f>
        <v>7.4861000000000004</v>
      </c>
      <c r="S11" s="67">
        <f t="shared" si="7"/>
        <v>16</v>
      </c>
    </row>
    <row r="12" spans="1:20" x14ac:dyDescent="0.3">
      <c r="A12" s="63" t="s">
        <v>1642</v>
      </c>
      <c r="B12" s="64">
        <f>VLOOKUP($A12,'Return Data'!$B$7:$R$2843,3,0)</f>
        <v>44333</v>
      </c>
      <c r="C12" s="65">
        <f>VLOOKUP($A12,'Return Data'!$B$7:$R$2843,4,0)</f>
        <v>21.641200000000001</v>
      </c>
      <c r="D12" s="65">
        <f>VLOOKUP($A12,'Return Data'!$B$7:$R$2843,10,0)</f>
        <v>6.9846000000000004</v>
      </c>
      <c r="E12" s="66">
        <f t="shared" si="0"/>
        <v>6</v>
      </c>
      <c r="F12" s="65">
        <f>VLOOKUP($A12,'Return Data'!$B$7:$R$2843,11,0)</f>
        <v>7.3655999999999997</v>
      </c>
      <c r="G12" s="66">
        <f t="shared" si="1"/>
        <v>17</v>
      </c>
      <c r="H12" s="65">
        <f>VLOOKUP($A12,'Return Data'!$B$7:$R$2843,12,0)</f>
        <v>10.455299999999999</v>
      </c>
      <c r="I12" s="66">
        <f t="shared" si="2"/>
        <v>16</v>
      </c>
      <c r="J12" s="65">
        <f>VLOOKUP($A12,'Return Data'!$B$7:$R$2843,13,0)</f>
        <v>15.4994</v>
      </c>
      <c r="K12" s="66">
        <f t="shared" si="3"/>
        <v>11</v>
      </c>
      <c r="L12" s="65">
        <f>VLOOKUP($A12,'Return Data'!$B$7:$R$2843,17,0)</f>
        <v>2.6541999999999999</v>
      </c>
      <c r="M12" s="66">
        <f t="shared" si="4"/>
        <v>20</v>
      </c>
      <c r="N12" s="65">
        <f>VLOOKUP($A12,'Return Data'!$B$7:$R$2843,14,0)</f>
        <v>0.90400000000000003</v>
      </c>
      <c r="O12" s="66">
        <f t="shared" si="5"/>
        <v>20</v>
      </c>
      <c r="P12" s="65">
        <f>VLOOKUP($A12,'Return Data'!$B$7:$R$2843,15,0)</f>
        <v>4.4151999999999996</v>
      </c>
      <c r="Q12" s="66">
        <f t="shared" si="6"/>
        <v>19</v>
      </c>
      <c r="R12" s="65">
        <f>VLOOKUP($A12,'Return Data'!$B$7:$R$2843,16,0)</f>
        <v>6.5476999999999999</v>
      </c>
      <c r="S12" s="67">
        <f t="shared" si="7"/>
        <v>20</v>
      </c>
    </row>
    <row r="13" spans="1:20" x14ac:dyDescent="0.3">
      <c r="A13" s="63" t="s">
        <v>1643</v>
      </c>
      <c r="B13" s="64">
        <f>VLOOKUP($A13,'Return Data'!$B$7:$R$2843,3,0)</f>
        <v>44333</v>
      </c>
      <c r="C13" s="65">
        <f>VLOOKUP($A13,'Return Data'!$B$7:$R$2843,4,0)</f>
        <v>81.477379212952997</v>
      </c>
      <c r="D13" s="65">
        <f>VLOOKUP($A13,'Return Data'!$B$7:$R$2843,10,0)</f>
        <v>4.9248000000000003</v>
      </c>
      <c r="E13" s="66">
        <f t="shared" si="0"/>
        <v>8</v>
      </c>
      <c r="F13" s="65">
        <f>VLOOKUP($A13,'Return Data'!$B$7:$R$2843,11,0)</f>
        <v>11.1488</v>
      </c>
      <c r="G13" s="66">
        <f t="shared" si="1"/>
        <v>8</v>
      </c>
      <c r="H13" s="65">
        <f>VLOOKUP($A13,'Return Data'!$B$7:$R$2843,12,0)</f>
        <v>13.7881</v>
      </c>
      <c r="I13" s="66">
        <f t="shared" si="2"/>
        <v>10</v>
      </c>
      <c r="J13" s="65">
        <f>VLOOKUP($A13,'Return Data'!$B$7:$R$2843,13,0)</f>
        <v>18.1373</v>
      </c>
      <c r="K13" s="66">
        <f t="shared" si="3"/>
        <v>7</v>
      </c>
      <c r="L13" s="65">
        <f>VLOOKUP($A13,'Return Data'!$B$7:$R$2843,17,0)</f>
        <v>12.2658</v>
      </c>
      <c r="M13" s="66">
        <f t="shared" si="4"/>
        <v>2</v>
      </c>
      <c r="N13" s="65">
        <f>VLOOKUP($A13,'Return Data'!$B$7:$R$2843,14,0)</f>
        <v>10.3278</v>
      </c>
      <c r="O13" s="66">
        <f t="shared" si="5"/>
        <v>1</v>
      </c>
      <c r="P13" s="65">
        <f>VLOOKUP($A13,'Return Data'!$B$7:$R$2843,15,0)</f>
        <v>9.0037000000000003</v>
      </c>
      <c r="Q13" s="66">
        <f t="shared" si="6"/>
        <v>3</v>
      </c>
      <c r="R13" s="65">
        <f>VLOOKUP($A13,'Return Data'!$B$7:$R$2843,16,0)</f>
        <v>8.5107999999999997</v>
      </c>
      <c r="S13" s="67">
        <f t="shared" si="7"/>
        <v>9</v>
      </c>
    </row>
    <row r="14" spans="1:20" x14ac:dyDescent="0.3">
      <c r="A14" s="63" t="s">
        <v>1644</v>
      </c>
      <c r="B14" s="64">
        <f>VLOOKUP($A14,'Return Data'!$B$7:$R$2843,3,0)</f>
        <v>44333</v>
      </c>
      <c r="C14" s="65">
        <f>VLOOKUP($A14,'Return Data'!$B$7:$R$2843,4,0)</f>
        <v>41.759599999999999</v>
      </c>
      <c r="D14" s="65">
        <f>VLOOKUP($A14,'Return Data'!$B$7:$R$2843,10,0)</f>
        <v>8.4648000000000003</v>
      </c>
      <c r="E14" s="66">
        <f t="shared" si="0"/>
        <v>4</v>
      </c>
      <c r="F14" s="65">
        <f>VLOOKUP($A14,'Return Data'!$B$7:$R$2843,11,0)</f>
        <v>11.2582</v>
      </c>
      <c r="G14" s="66">
        <f t="shared" si="1"/>
        <v>7</v>
      </c>
      <c r="H14" s="65">
        <f>VLOOKUP($A14,'Return Data'!$B$7:$R$2843,12,0)</f>
        <v>13.9373</v>
      </c>
      <c r="I14" s="66">
        <f t="shared" si="2"/>
        <v>9</v>
      </c>
      <c r="J14" s="65">
        <f>VLOOKUP($A14,'Return Data'!$B$7:$R$2843,13,0)</f>
        <v>18.042300000000001</v>
      </c>
      <c r="K14" s="66">
        <f t="shared" si="3"/>
        <v>8</v>
      </c>
      <c r="L14" s="65">
        <f>VLOOKUP($A14,'Return Data'!$B$7:$R$2843,17,0)</f>
        <v>8.6990999999999996</v>
      </c>
      <c r="M14" s="66">
        <f t="shared" si="4"/>
        <v>9</v>
      </c>
      <c r="N14" s="65">
        <f>VLOOKUP($A14,'Return Data'!$B$7:$R$2843,14,0)</f>
        <v>4.8426</v>
      </c>
      <c r="O14" s="66">
        <f t="shared" si="5"/>
        <v>18</v>
      </c>
      <c r="P14" s="65">
        <f>VLOOKUP($A14,'Return Data'!$B$7:$R$2843,15,0)</f>
        <v>6.7542999999999997</v>
      </c>
      <c r="Q14" s="66">
        <f t="shared" si="6"/>
        <v>16</v>
      </c>
      <c r="R14" s="65">
        <f>VLOOKUP($A14,'Return Data'!$B$7:$R$2843,16,0)</f>
        <v>8.8026</v>
      </c>
      <c r="S14" s="67">
        <f t="shared" si="7"/>
        <v>7</v>
      </c>
    </row>
    <row r="15" spans="1:20" x14ac:dyDescent="0.3">
      <c r="A15" s="63" t="s">
        <v>1645</v>
      </c>
      <c r="B15" s="64">
        <f>VLOOKUP($A15,'Return Data'!$B$7:$R$2843,3,0)</f>
        <v>44333</v>
      </c>
      <c r="C15" s="65">
        <f>VLOOKUP($A15,'Return Data'!$B$7:$R$2843,4,0)</f>
        <v>65.102800000000002</v>
      </c>
      <c r="D15" s="65">
        <f>VLOOKUP($A15,'Return Data'!$B$7:$R$2843,10,0)</f>
        <v>5.2004000000000001</v>
      </c>
      <c r="E15" s="66">
        <f t="shared" si="0"/>
        <v>7</v>
      </c>
      <c r="F15" s="65">
        <f>VLOOKUP($A15,'Return Data'!$B$7:$R$2843,11,0)</f>
        <v>11.299300000000001</v>
      </c>
      <c r="G15" s="66">
        <f t="shared" si="1"/>
        <v>6</v>
      </c>
      <c r="H15" s="65">
        <f>VLOOKUP($A15,'Return Data'!$B$7:$R$2843,12,0)</f>
        <v>14.1114</v>
      </c>
      <c r="I15" s="66">
        <f t="shared" si="2"/>
        <v>8</v>
      </c>
      <c r="J15" s="65">
        <f>VLOOKUP($A15,'Return Data'!$B$7:$R$2843,13,0)</f>
        <v>17.319099999999999</v>
      </c>
      <c r="K15" s="66">
        <f t="shared" si="3"/>
        <v>10</v>
      </c>
      <c r="L15" s="65">
        <f>VLOOKUP($A15,'Return Data'!$B$7:$R$2843,17,0)</f>
        <v>8.5411999999999999</v>
      </c>
      <c r="M15" s="66">
        <f t="shared" si="4"/>
        <v>10</v>
      </c>
      <c r="N15" s="65">
        <f>VLOOKUP($A15,'Return Data'!$B$7:$R$2843,14,0)</f>
        <v>7.4401999999999999</v>
      </c>
      <c r="O15" s="66">
        <f t="shared" si="5"/>
        <v>8</v>
      </c>
      <c r="P15" s="65">
        <f>VLOOKUP($A15,'Return Data'!$B$7:$R$2843,15,0)</f>
        <v>7.2553999999999998</v>
      </c>
      <c r="Q15" s="66">
        <f t="shared" si="6"/>
        <v>13</v>
      </c>
      <c r="R15" s="65">
        <f>VLOOKUP($A15,'Return Data'!$B$7:$R$2843,16,0)</f>
        <v>9.4979999999999993</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44333</v>
      </c>
      <c r="C17" s="65">
        <f>VLOOKUP($A17,'Return Data'!$B$7:$R$2843,4,0)</f>
        <v>55.206600000000002</v>
      </c>
      <c r="D17" s="65">
        <f>VLOOKUP($A17,'Return Data'!$B$7:$R$2843,10,0)</f>
        <v>9.9120000000000008</v>
      </c>
      <c r="E17" s="66">
        <f t="shared" ref="E17:E26" si="8">RANK(D17,D$8:D$31,0)</f>
        <v>2</v>
      </c>
      <c r="F17" s="65">
        <f>VLOOKUP($A17,'Return Data'!$B$7:$R$2843,11,0)</f>
        <v>19.245000000000001</v>
      </c>
      <c r="G17" s="66">
        <f t="shared" ref="G17:G26" si="9">RANK(F17,F$8:F$31,0)</f>
        <v>2</v>
      </c>
      <c r="H17" s="65">
        <f>VLOOKUP($A17,'Return Data'!$B$7:$R$2843,12,0)</f>
        <v>19.2227</v>
      </c>
      <c r="I17" s="66">
        <f t="shared" ref="I17:I26" si="10">RANK(H17,H$8:H$31,0)</f>
        <v>2</v>
      </c>
      <c r="J17" s="65">
        <f>VLOOKUP($A17,'Return Data'!$B$7:$R$2843,13,0)</f>
        <v>24.645399999999999</v>
      </c>
      <c r="K17" s="66">
        <f t="shared" ref="K17:K26" si="11">RANK(J17,J$8:J$31,0)</f>
        <v>2</v>
      </c>
      <c r="L17" s="65">
        <f>VLOOKUP($A17,'Return Data'!$B$7:$R$2843,17,0)</f>
        <v>10.4291</v>
      </c>
      <c r="M17" s="66">
        <f t="shared" ref="M17:M26" si="12">RANK(L17,L$8:L$31,0)</f>
        <v>5</v>
      </c>
      <c r="N17" s="65">
        <f>VLOOKUP($A17,'Return Data'!$B$7:$R$2843,14,0)</f>
        <v>8.8667999999999996</v>
      </c>
      <c r="O17" s="66">
        <f t="shared" ref="O17:O26" si="13">RANK(N17,N$8:N$31,0)</f>
        <v>5</v>
      </c>
      <c r="P17" s="65">
        <f>VLOOKUP($A17,'Return Data'!$B$7:$R$2843,15,0)</f>
        <v>8.8353000000000002</v>
      </c>
      <c r="Q17" s="66">
        <f>RANK(P17,P$8:P$31,0)</f>
        <v>4</v>
      </c>
      <c r="R17" s="65">
        <f>VLOOKUP($A17,'Return Data'!$B$7:$R$2843,16,0)</f>
        <v>10.3155</v>
      </c>
      <c r="S17" s="67">
        <f t="shared" ref="S17:S26" si="14">RANK(R17,R$8:R$31,0)</f>
        <v>1</v>
      </c>
    </row>
    <row r="18" spans="1:19" x14ac:dyDescent="0.3">
      <c r="A18" s="63" t="s">
        <v>1648</v>
      </c>
      <c r="B18" s="64">
        <f>VLOOKUP($A18,'Return Data'!$B$7:$R$2843,3,0)</f>
        <v>44333</v>
      </c>
      <c r="C18" s="65">
        <f>VLOOKUP($A18,'Return Data'!$B$7:$R$2843,4,0)</f>
        <v>43.300400000000003</v>
      </c>
      <c r="D18" s="65">
        <f>VLOOKUP($A18,'Return Data'!$B$7:$R$2843,10,0)</f>
        <v>0.78100000000000003</v>
      </c>
      <c r="E18" s="66">
        <f t="shared" si="8"/>
        <v>16</v>
      </c>
      <c r="F18" s="65">
        <f>VLOOKUP($A18,'Return Data'!$B$7:$R$2843,11,0)</f>
        <v>8.0059000000000005</v>
      </c>
      <c r="G18" s="66">
        <f t="shared" si="9"/>
        <v>16</v>
      </c>
      <c r="H18" s="65">
        <f>VLOOKUP($A18,'Return Data'!$B$7:$R$2843,12,0)</f>
        <v>11.8141</v>
      </c>
      <c r="I18" s="66">
        <f t="shared" si="10"/>
        <v>13</v>
      </c>
      <c r="J18" s="65">
        <f>VLOOKUP($A18,'Return Data'!$B$7:$R$2843,13,0)</f>
        <v>15.4499</v>
      </c>
      <c r="K18" s="66">
        <f t="shared" si="11"/>
        <v>12</v>
      </c>
      <c r="L18" s="65">
        <f>VLOOKUP($A18,'Return Data'!$B$7:$R$2843,17,0)</f>
        <v>9.5158000000000005</v>
      </c>
      <c r="M18" s="66">
        <f t="shared" si="12"/>
        <v>8</v>
      </c>
      <c r="N18" s="65">
        <f>VLOOKUP($A18,'Return Data'!$B$7:$R$2843,14,0)</f>
        <v>7.6378000000000004</v>
      </c>
      <c r="O18" s="66">
        <f t="shared" si="13"/>
        <v>7</v>
      </c>
      <c r="P18" s="65">
        <f>VLOOKUP($A18,'Return Data'!$B$7:$R$2843,15,0)</f>
        <v>7.4200999999999997</v>
      </c>
      <c r="Q18" s="66">
        <f>RANK(P18,P$8:P$31,0)</f>
        <v>9</v>
      </c>
      <c r="R18" s="65">
        <f>VLOOKUP($A18,'Return Data'!$B$7:$R$2843,16,0)</f>
        <v>8.8736999999999995</v>
      </c>
      <c r="S18" s="67">
        <f t="shared" si="14"/>
        <v>6</v>
      </c>
    </row>
    <row r="19" spans="1:19" x14ac:dyDescent="0.3">
      <c r="A19" s="63" t="s">
        <v>1649</v>
      </c>
      <c r="B19" s="64">
        <f>VLOOKUP($A19,'Return Data'!$B$7:$R$2843,3,0)</f>
        <v>44333</v>
      </c>
      <c r="C19" s="65">
        <f>VLOOKUP($A19,'Return Data'!$B$7:$R$2843,4,0)</f>
        <v>51.713799999999999</v>
      </c>
      <c r="D19" s="65">
        <f>VLOOKUP($A19,'Return Data'!$B$7:$R$2843,10,0)</f>
        <v>3.2372000000000001</v>
      </c>
      <c r="E19" s="66">
        <f t="shared" si="8"/>
        <v>13</v>
      </c>
      <c r="F19" s="65">
        <f>VLOOKUP($A19,'Return Data'!$B$7:$R$2843,11,0)</f>
        <v>10.0237</v>
      </c>
      <c r="G19" s="66">
        <f t="shared" si="9"/>
        <v>11</v>
      </c>
      <c r="H19" s="65">
        <f>VLOOKUP($A19,'Return Data'!$B$7:$R$2843,12,0)</f>
        <v>12.722</v>
      </c>
      <c r="I19" s="66">
        <f t="shared" si="10"/>
        <v>11</v>
      </c>
      <c r="J19" s="65">
        <f>VLOOKUP($A19,'Return Data'!$B$7:$R$2843,13,0)</f>
        <v>17.978200000000001</v>
      </c>
      <c r="K19" s="66">
        <f t="shared" si="11"/>
        <v>9</v>
      </c>
      <c r="L19" s="65">
        <f>VLOOKUP($A19,'Return Data'!$B$7:$R$2843,17,0)</f>
        <v>10.1511</v>
      </c>
      <c r="M19" s="66">
        <f t="shared" si="12"/>
        <v>6</v>
      </c>
      <c r="N19" s="65">
        <f>VLOOKUP($A19,'Return Data'!$B$7:$R$2843,14,0)</f>
        <v>9.0977999999999994</v>
      </c>
      <c r="O19" s="66">
        <f t="shared" si="13"/>
        <v>4</v>
      </c>
      <c r="P19" s="65">
        <f>VLOOKUP($A19,'Return Data'!$B$7:$R$2843,15,0)</f>
        <v>9.9513999999999996</v>
      </c>
      <c r="Q19" s="66">
        <f>RANK(P19,P$8:P$31,0)</f>
        <v>1</v>
      </c>
      <c r="R19" s="65">
        <f>VLOOKUP($A19,'Return Data'!$B$7:$R$2843,16,0)</f>
        <v>10.0596</v>
      </c>
      <c r="S19" s="67">
        <f t="shared" si="14"/>
        <v>2</v>
      </c>
    </row>
    <row r="20" spans="1:19" x14ac:dyDescent="0.3">
      <c r="A20" s="63" t="s">
        <v>1650</v>
      </c>
      <c r="B20" s="64">
        <f>VLOOKUP($A20,'Return Data'!$B$7:$R$2843,3,0)</f>
        <v>44333</v>
      </c>
      <c r="C20" s="65">
        <f>VLOOKUP($A20,'Return Data'!$B$7:$R$2843,4,0)</f>
        <v>24.785699999999999</v>
      </c>
      <c r="D20" s="65">
        <f>VLOOKUP($A20,'Return Data'!$B$7:$R$2843,10,0)</f>
        <v>-0.92120000000000002</v>
      </c>
      <c r="E20" s="66">
        <f t="shared" si="8"/>
        <v>19</v>
      </c>
      <c r="F20" s="65">
        <f>VLOOKUP($A20,'Return Data'!$B$7:$R$2843,11,0)</f>
        <v>6.7563000000000004</v>
      </c>
      <c r="G20" s="66">
        <f t="shared" si="9"/>
        <v>18</v>
      </c>
      <c r="H20" s="65">
        <f>VLOOKUP($A20,'Return Data'!$B$7:$R$2843,12,0)</f>
        <v>9.1241000000000003</v>
      </c>
      <c r="I20" s="66">
        <f t="shared" si="10"/>
        <v>18</v>
      </c>
      <c r="J20" s="65">
        <f>VLOOKUP($A20,'Return Data'!$B$7:$R$2843,13,0)</f>
        <v>13.244400000000001</v>
      </c>
      <c r="K20" s="66">
        <f t="shared" si="11"/>
        <v>18</v>
      </c>
      <c r="L20" s="65">
        <f>VLOOKUP($A20,'Return Data'!$B$7:$R$2843,17,0)</f>
        <v>7.7125000000000004</v>
      </c>
      <c r="M20" s="66">
        <f t="shared" si="12"/>
        <v>15</v>
      </c>
      <c r="N20" s="65">
        <f>VLOOKUP($A20,'Return Data'!$B$7:$R$2843,14,0)</f>
        <v>6.8575999999999997</v>
      </c>
      <c r="O20" s="66">
        <f t="shared" si="13"/>
        <v>12</v>
      </c>
      <c r="P20" s="65">
        <f>VLOOKUP($A20,'Return Data'!$B$7:$R$2843,15,0)</f>
        <v>7.3918999999999997</v>
      </c>
      <c r="Q20" s="66">
        <f>RANK(P20,P$8:P$31,0)</f>
        <v>10</v>
      </c>
      <c r="R20" s="65">
        <f>VLOOKUP($A20,'Return Data'!$B$7:$R$2843,16,0)</f>
        <v>8.4182000000000006</v>
      </c>
      <c r="S20" s="67">
        <f t="shared" si="14"/>
        <v>10</v>
      </c>
    </row>
    <row r="21" spans="1:19" x14ac:dyDescent="0.3">
      <c r="A21" s="63" t="s">
        <v>1651</v>
      </c>
      <c r="B21" s="64">
        <f>VLOOKUP($A21,'Return Data'!$B$7:$R$2843,3,0)</f>
        <v>44333</v>
      </c>
      <c r="C21" s="65">
        <f>VLOOKUP($A21,'Return Data'!$B$7:$R$2843,4,0)</f>
        <v>15.434699999999999</v>
      </c>
      <c r="D21" s="65">
        <f>VLOOKUP($A21,'Return Data'!$B$7:$R$2843,10,0)</f>
        <v>-3.6160000000000001</v>
      </c>
      <c r="E21" s="66">
        <f t="shared" si="8"/>
        <v>21</v>
      </c>
      <c r="F21" s="65">
        <f>VLOOKUP($A21,'Return Data'!$B$7:$R$2843,11,0)</f>
        <v>9.6332000000000004</v>
      </c>
      <c r="G21" s="66">
        <f t="shared" si="9"/>
        <v>12</v>
      </c>
      <c r="H21" s="65">
        <f>VLOOKUP($A21,'Return Data'!$B$7:$R$2843,12,0)</f>
        <v>14.230700000000001</v>
      </c>
      <c r="I21" s="66">
        <f t="shared" si="10"/>
        <v>6</v>
      </c>
      <c r="J21" s="65">
        <f>VLOOKUP($A21,'Return Data'!$B$7:$R$2843,13,0)</f>
        <v>13.3796</v>
      </c>
      <c r="K21" s="66">
        <f t="shared" si="11"/>
        <v>16</v>
      </c>
      <c r="L21" s="65">
        <f>VLOOKUP($A21,'Return Data'!$B$7:$R$2843,17,0)</f>
        <v>6.7876000000000003</v>
      </c>
      <c r="M21" s="66">
        <f t="shared" si="12"/>
        <v>16</v>
      </c>
      <c r="N21" s="65">
        <f>VLOOKUP($A21,'Return Data'!$B$7:$R$2843,14,0)</f>
        <v>6.3544</v>
      </c>
      <c r="O21" s="66">
        <f t="shared" si="13"/>
        <v>15</v>
      </c>
      <c r="P21" s="65"/>
      <c r="Q21" s="66"/>
      <c r="R21" s="65">
        <f>VLOOKUP($A21,'Return Data'!$B$7:$R$2843,16,0)</f>
        <v>8.2734000000000005</v>
      </c>
      <c r="S21" s="67">
        <f t="shared" si="14"/>
        <v>12</v>
      </c>
    </row>
    <row r="22" spans="1:19" x14ac:dyDescent="0.3">
      <c r="A22" s="63" t="s">
        <v>1652</v>
      </c>
      <c r="B22" s="64">
        <f>VLOOKUP($A22,'Return Data'!$B$7:$R$2843,3,0)</f>
        <v>44333</v>
      </c>
      <c r="C22" s="65">
        <f>VLOOKUP($A22,'Return Data'!$B$7:$R$2843,4,0)</f>
        <v>39.468499999999999</v>
      </c>
      <c r="D22" s="65">
        <f>VLOOKUP($A22,'Return Data'!$B$7:$R$2843,10,0)</f>
        <v>7.2327000000000004</v>
      </c>
      <c r="E22" s="66">
        <f t="shared" si="8"/>
        <v>5</v>
      </c>
      <c r="F22" s="65">
        <f>VLOOKUP($A22,'Return Data'!$B$7:$R$2843,11,0)</f>
        <v>17.836600000000001</v>
      </c>
      <c r="G22" s="66">
        <f t="shared" si="9"/>
        <v>3</v>
      </c>
      <c r="H22" s="65">
        <f>VLOOKUP($A22,'Return Data'!$B$7:$R$2843,12,0)</f>
        <v>18.713100000000001</v>
      </c>
      <c r="I22" s="66">
        <f t="shared" si="10"/>
        <v>3</v>
      </c>
      <c r="J22" s="65">
        <f>VLOOKUP($A22,'Return Data'!$B$7:$R$2843,13,0)</f>
        <v>22.875499999999999</v>
      </c>
      <c r="K22" s="66">
        <f t="shared" si="11"/>
        <v>4</v>
      </c>
      <c r="L22" s="65">
        <f>VLOOKUP($A22,'Return Data'!$B$7:$R$2843,17,0)</f>
        <v>13.2879</v>
      </c>
      <c r="M22" s="66">
        <f t="shared" si="12"/>
        <v>1</v>
      </c>
      <c r="N22" s="65">
        <f>VLOOKUP($A22,'Return Data'!$B$7:$R$2843,14,0)</f>
        <v>10.2271</v>
      </c>
      <c r="O22" s="66">
        <f t="shared" si="13"/>
        <v>2</v>
      </c>
      <c r="P22" s="65">
        <f>VLOOKUP($A22,'Return Data'!$B$7:$R$2843,15,0)</f>
        <v>9.6425000000000001</v>
      </c>
      <c r="Q22" s="66">
        <f>RANK(P22,P$8:P$31,0)</f>
        <v>2</v>
      </c>
      <c r="R22" s="65">
        <f>VLOOKUP($A22,'Return Data'!$B$7:$R$2843,16,0)</f>
        <v>8.1765000000000008</v>
      </c>
      <c r="S22" s="67">
        <f t="shared" si="14"/>
        <v>13</v>
      </c>
    </row>
    <row r="23" spans="1:19" x14ac:dyDescent="0.3">
      <c r="A23" s="63" t="s">
        <v>1653</v>
      </c>
      <c r="B23" s="64">
        <f>VLOOKUP($A23,'Return Data'!$B$7:$R$2843,3,0)</f>
        <v>44333</v>
      </c>
      <c r="C23" s="65">
        <f>VLOOKUP($A23,'Return Data'!$B$7:$R$2843,4,0)</f>
        <v>40.651899999999998</v>
      </c>
      <c r="D23" s="65">
        <f>VLOOKUP($A23,'Return Data'!$B$7:$R$2843,10,0)</f>
        <v>4.0693000000000001</v>
      </c>
      <c r="E23" s="66">
        <f t="shared" si="8"/>
        <v>10</v>
      </c>
      <c r="F23" s="65">
        <f>VLOOKUP($A23,'Return Data'!$B$7:$R$2843,11,0)</f>
        <v>8.8242999999999991</v>
      </c>
      <c r="G23" s="66">
        <f t="shared" si="9"/>
        <v>14</v>
      </c>
      <c r="H23" s="65">
        <f>VLOOKUP($A23,'Return Data'!$B$7:$R$2843,12,0)</f>
        <v>10.674300000000001</v>
      </c>
      <c r="I23" s="66">
        <f t="shared" si="10"/>
        <v>14</v>
      </c>
      <c r="J23" s="65">
        <f>VLOOKUP($A23,'Return Data'!$B$7:$R$2843,13,0)</f>
        <v>13.4748</v>
      </c>
      <c r="K23" s="66">
        <f t="shared" si="11"/>
        <v>15</v>
      </c>
      <c r="L23" s="65">
        <f>VLOOKUP($A23,'Return Data'!$B$7:$R$2843,17,0)</f>
        <v>8.3710000000000004</v>
      </c>
      <c r="M23" s="66">
        <f t="shared" si="12"/>
        <v>12</v>
      </c>
      <c r="N23" s="65">
        <f>VLOOKUP($A23,'Return Data'!$B$7:$R$2843,14,0)</f>
        <v>7.3646000000000003</v>
      </c>
      <c r="O23" s="66">
        <f t="shared" si="13"/>
        <v>9</v>
      </c>
      <c r="P23" s="65">
        <f>VLOOKUP($A23,'Return Data'!$B$7:$R$2843,15,0)</f>
        <v>7.3653000000000004</v>
      </c>
      <c r="Q23" s="66">
        <f>RANK(P23,P$8:P$31,0)</f>
        <v>11</v>
      </c>
      <c r="R23" s="65">
        <f>VLOOKUP($A23,'Return Data'!$B$7:$R$2843,16,0)</f>
        <v>5.9474</v>
      </c>
      <c r="S23" s="67">
        <f t="shared" si="14"/>
        <v>21</v>
      </c>
    </row>
    <row r="24" spans="1:19" x14ac:dyDescent="0.3">
      <c r="A24" s="63" t="s">
        <v>1654</v>
      </c>
      <c r="B24" s="64">
        <f>VLOOKUP($A24,'Return Data'!$B$7:$R$2843,3,0)</f>
        <v>44333</v>
      </c>
      <c r="C24" s="65">
        <f>VLOOKUP($A24,'Return Data'!$B$7:$R$2843,4,0)</f>
        <v>63.423400000000001</v>
      </c>
      <c r="D24" s="65">
        <f>VLOOKUP($A24,'Return Data'!$B$7:$R$2843,10,0)</f>
        <v>-5.1999999999999998E-3</v>
      </c>
      <c r="E24" s="66">
        <f t="shared" si="8"/>
        <v>18</v>
      </c>
      <c r="F24" s="65">
        <f>VLOOKUP($A24,'Return Data'!$B$7:$R$2843,11,0)</f>
        <v>5.4067999999999996</v>
      </c>
      <c r="G24" s="66">
        <f t="shared" si="9"/>
        <v>21</v>
      </c>
      <c r="H24" s="65">
        <f>VLOOKUP($A24,'Return Data'!$B$7:$R$2843,12,0)</f>
        <v>7.1889000000000003</v>
      </c>
      <c r="I24" s="66">
        <f t="shared" si="10"/>
        <v>21</v>
      </c>
      <c r="J24" s="65">
        <f>VLOOKUP($A24,'Return Data'!$B$7:$R$2843,13,0)</f>
        <v>10.951499999999999</v>
      </c>
      <c r="K24" s="66">
        <f t="shared" si="11"/>
        <v>19</v>
      </c>
      <c r="L24" s="65">
        <f>VLOOKUP($A24,'Return Data'!$B$7:$R$2843,17,0)</f>
        <v>8.1532</v>
      </c>
      <c r="M24" s="66">
        <f t="shared" si="12"/>
        <v>13</v>
      </c>
      <c r="N24" s="65">
        <f>VLOOKUP($A24,'Return Data'!$B$7:$R$2843,14,0)</f>
        <v>7.2370999999999999</v>
      </c>
      <c r="O24" s="66">
        <f t="shared" si="13"/>
        <v>11</v>
      </c>
      <c r="P24" s="65">
        <f>VLOOKUP($A24,'Return Data'!$B$7:$R$2843,15,0)</f>
        <v>6.9242999999999997</v>
      </c>
      <c r="Q24" s="66">
        <f>RANK(P24,P$8:P$31,0)</f>
        <v>15</v>
      </c>
      <c r="R24" s="65">
        <f>VLOOKUP($A24,'Return Data'!$B$7:$R$2843,16,0)</f>
        <v>8.3093000000000004</v>
      </c>
      <c r="S24" s="67">
        <f t="shared" si="14"/>
        <v>11</v>
      </c>
    </row>
    <row r="25" spans="1:19" x14ac:dyDescent="0.3">
      <c r="A25" s="63" t="s">
        <v>2016</v>
      </c>
      <c r="B25" s="64">
        <f>VLOOKUP($A25,'Return Data'!$B$7:$R$2843,3,0)</f>
        <v>44333</v>
      </c>
      <c r="C25" s="65">
        <f>VLOOKUP($A25,'Return Data'!$B$7:$R$2843,4,0)</f>
        <v>21.157299999999999</v>
      </c>
      <c r="D25" s="65">
        <f>VLOOKUP($A25,'Return Data'!$B$7:$R$2843,10,0)</f>
        <v>-5.4416000000000002</v>
      </c>
      <c r="E25" s="66">
        <f t="shared" si="8"/>
        <v>22</v>
      </c>
      <c r="F25" s="65">
        <f>VLOOKUP($A25,'Return Data'!$B$7:$R$2843,11,0)</f>
        <v>5.7413999999999996</v>
      </c>
      <c r="G25" s="66">
        <f t="shared" si="9"/>
        <v>19</v>
      </c>
      <c r="H25" s="65">
        <f>VLOOKUP($A25,'Return Data'!$B$7:$R$2843,12,0)</f>
        <v>7.8129</v>
      </c>
      <c r="I25" s="66">
        <f t="shared" si="10"/>
        <v>19</v>
      </c>
      <c r="J25" s="65">
        <f>VLOOKUP($A25,'Return Data'!$B$7:$R$2843,13,0)</f>
        <v>10.9176</v>
      </c>
      <c r="K25" s="66">
        <f t="shared" si="11"/>
        <v>20</v>
      </c>
      <c r="L25" s="65">
        <f>VLOOKUP($A25,'Return Data'!$B$7:$R$2843,17,0)</f>
        <v>5.6731999999999996</v>
      </c>
      <c r="M25" s="66">
        <f t="shared" si="12"/>
        <v>18</v>
      </c>
      <c r="N25" s="65">
        <f>VLOOKUP($A25,'Return Data'!$B$7:$R$2843,14,0)</f>
        <v>5.3780000000000001</v>
      </c>
      <c r="O25" s="66">
        <f t="shared" si="13"/>
        <v>17</v>
      </c>
      <c r="P25" s="65">
        <f>VLOOKUP($A25,'Return Data'!$B$7:$R$2843,15,0)</f>
        <v>5.9516</v>
      </c>
      <c r="Q25" s="66">
        <f>RANK(P25,P$8:P$31,0)</f>
        <v>17</v>
      </c>
      <c r="R25" s="65">
        <f>VLOOKUP($A25,'Return Data'!$B$7:$R$2843,16,0)</f>
        <v>7.1795999999999998</v>
      </c>
      <c r="S25" s="67">
        <f t="shared" si="14"/>
        <v>17</v>
      </c>
    </row>
    <row r="26" spans="1:19" x14ac:dyDescent="0.3">
      <c r="A26" s="63" t="s">
        <v>1655</v>
      </c>
      <c r="B26" s="64">
        <f>VLOOKUP($A26,'Return Data'!$B$7:$R$2843,3,0)</f>
        <v>44333</v>
      </c>
      <c r="C26" s="65">
        <f>VLOOKUP($A26,'Return Data'!$B$7:$R$2843,4,0)</f>
        <v>41.508600000000001</v>
      </c>
      <c r="D26" s="65">
        <f>VLOOKUP($A26,'Return Data'!$B$7:$R$2843,10,0)</f>
        <v>8.7518999999999991</v>
      </c>
      <c r="E26" s="66">
        <f t="shared" si="8"/>
        <v>3</v>
      </c>
      <c r="F26" s="65">
        <f>VLOOKUP($A26,'Return Data'!$B$7:$R$2843,11,0)</f>
        <v>11.311199999999999</v>
      </c>
      <c r="G26" s="66">
        <f t="shared" si="9"/>
        <v>5</v>
      </c>
      <c r="H26" s="65">
        <f>VLOOKUP($A26,'Return Data'!$B$7:$R$2843,12,0)</f>
        <v>12.437799999999999</v>
      </c>
      <c r="I26" s="66">
        <f t="shared" si="10"/>
        <v>12</v>
      </c>
      <c r="J26" s="65">
        <f>VLOOKUP($A26,'Return Data'!$B$7:$R$2843,13,0)</f>
        <v>13.371700000000001</v>
      </c>
      <c r="K26" s="66">
        <f t="shared" si="11"/>
        <v>17</v>
      </c>
      <c r="L26" s="65">
        <f>VLOOKUP($A26,'Return Data'!$B$7:$R$2843,17,0)</f>
        <v>-1.4041999999999999</v>
      </c>
      <c r="M26" s="66">
        <f t="shared" si="12"/>
        <v>21</v>
      </c>
      <c r="N26" s="65">
        <f>VLOOKUP($A26,'Return Data'!$B$7:$R$2843,14,0)</f>
        <v>0.70640000000000003</v>
      </c>
      <c r="O26" s="66">
        <f t="shared" si="13"/>
        <v>21</v>
      </c>
      <c r="P26" s="65">
        <f>VLOOKUP($A26,'Return Data'!$B$7:$R$2843,15,0)</f>
        <v>3.5019</v>
      </c>
      <c r="Q26" s="66">
        <f>RANK(P26,P$8:P$31,0)</f>
        <v>20</v>
      </c>
      <c r="R26" s="65">
        <f>VLOOKUP($A26,'Return Data'!$B$7:$R$2843,16,0)</f>
        <v>8.5463000000000005</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44333</v>
      </c>
      <c r="C28" s="65">
        <f>VLOOKUP($A28,'Return Data'!$B$7:$R$2843,4,0)</f>
        <v>48.631700000000002</v>
      </c>
      <c r="D28" s="65">
        <f>VLOOKUP($A28,'Return Data'!$B$7:$R$2843,10,0)</f>
        <v>4.7092999999999998</v>
      </c>
      <c r="E28" s="66">
        <f>RANK(D28,D$8:D$31,0)</f>
        <v>9</v>
      </c>
      <c r="F28" s="65">
        <f>VLOOKUP($A28,'Return Data'!$B$7:$R$2843,11,0)</f>
        <v>15.597799999999999</v>
      </c>
      <c r="G28" s="66">
        <f>RANK(F28,F$8:F$31,0)</f>
        <v>4</v>
      </c>
      <c r="H28" s="65">
        <f>VLOOKUP($A28,'Return Data'!$B$7:$R$2843,12,0)</f>
        <v>18.712900000000001</v>
      </c>
      <c r="I28" s="66">
        <f>RANK(H28,H$8:H$31,0)</f>
        <v>4</v>
      </c>
      <c r="J28" s="65">
        <f>VLOOKUP($A28,'Return Data'!$B$7:$R$2843,13,0)</f>
        <v>23.285299999999999</v>
      </c>
      <c r="K28" s="66">
        <f>RANK(J28,J$8:J$31,0)</f>
        <v>3</v>
      </c>
      <c r="L28" s="65">
        <f>VLOOKUP($A28,'Return Data'!$B$7:$R$2843,17,0)</f>
        <v>11.438599999999999</v>
      </c>
      <c r="M28" s="66">
        <f>RANK(L28,L$8:L$31,0)</f>
        <v>3</v>
      </c>
      <c r="N28" s="65">
        <f>VLOOKUP($A28,'Return Data'!$B$7:$R$2843,14,0)</f>
        <v>8.6617999999999995</v>
      </c>
      <c r="O28" s="66">
        <f>RANK(N28,N$8:N$31,0)</f>
        <v>6</v>
      </c>
      <c r="P28" s="65">
        <f>VLOOKUP($A28,'Return Data'!$B$7:$R$2843,15,0)</f>
        <v>8.3961000000000006</v>
      </c>
      <c r="Q28" s="66">
        <f>RANK(P28,P$8:P$31,0)</f>
        <v>6</v>
      </c>
      <c r="R28" s="65">
        <f>VLOOKUP($A28,'Return Data'!$B$7:$R$2843,16,0)</f>
        <v>8.1598000000000006</v>
      </c>
      <c r="S28" s="67">
        <f>RANK(R28,R$8:R$31,0)</f>
        <v>14</v>
      </c>
    </row>
    <row r="29" spans="1:19" x14ac:dyDescent="0.3">
      <c r="A29" s="63" t="s">
        <v>1658</v>
      </c>
      <c r="B29" s="64">
        <f>VLOOKUP($A29,'Return Data'!$B$7:$R$2843,3,0)</f>
        <v>44333</v>
      </c>
      <c r="C29" s="65">
        <f>VLOOKUP($A29,'Return Data'!$B$7:$R$2843,4,0)</f>
        <v>21.265000000000001</v>
      </c>
      <c r="D29" s="65">
        <f>VLOOKUP($A29,'Return Data'!$B$7:$R$2843,10,0)</f>
        <v>1.5021</v>
      </c>
      <c r="E29" s="66">
        <f>RANK(D29,D$8:D$31,0)</f>
        <v>15</v>
      </c>
      <c r="F29" s="65">
        <f>VLOOKUP($A29,'Return Data'!$B$7:$R$2843,11,0)</f>
        <v>8.6765000000000008</v>
      </c>
      <c r="G29" s="66">
        <f>RANK(F29,F$8:F$31,0)</f>
        <v>15</v>
      </c>
      <c r="H29" s="65">
        <f>VLOOKUP($A29,'Return Data'!$B$7:$R$2843,12,0)</f>
        <v>10.413600000000001</v>
      </c>
      <c r="I29" s="66">
        <f>RANK(H29,H$8:H$31,0)</f>
        <v>17</v>
      </c>
      <c r="J29" s="65">
        <f>VLOOKUP($A29,'Return Data'!$B$7:$R$2843,13,0)</f>
        <v>14.391299999999999</v>
      </c>
      <c r="K29" s="66">
        <f>RANK(J29,J$8:J$31,0)</f>
        <v>13</v>
      </c>
      <c r="L29" s="65">
        <f>VLOOKUP($A29,'Return Data'!$B$7:$R$2843,17,0)</f>
        <v>4.3472</v>
      </c>
      <c r="M29" s="66">
        <f>RANK(L29,L$8:L$31,0)</f>
        <v>19</v>
      </c>
      <c r="N29" s="65">
        <f>VLOOKUP($A29,'Return Data'!$B$7:$R$2843,14,0)</f>
        <v>3.7332999999999998</v>
      </c>
      <c r="O29" s="66">
        <f>RANK(N29,N$8:N$31,0)</f>
        <v>19</v>
      </c>
      <c r="P29" s="65">
        <f>VLOOKUP($A29,'Return Data'!$B$7:$R$2843,15,0)</f>
        <v>5.8669000000000002</v>
      </c>
      <c r="Q29" s="66">
        <f>RANK(P29,P$8:P$31,0)</f>
        <v>18</v>
      </c>
      <c r="R29" s="65">
        <f>VLOOKUP($A29,'Return Data'!$B$7:$R$2843,16,0)</f>
        <v>6.9684999999999997</v>
      </c>
      <c r="S29" s="67">
        <f>RANK(R29,R$8:R$31,0)</f>
        <v>18</v>
      </c>
    </row>
    <row r="30" spans="1:19" x14ac:dyDescent="0.3">
      <c r="A30" s="63" t="s">
        <v>1659</v>
      </c>
      <c r="B30" s="64">
        <f>VLOOKUP($A30,'Return Data'!$B$7:$R$2843,3,0)</f>
        <v>44333</v>
      </c>
      <c r="C30" s="65">
        <f>VLOOKUP($A30,'Return Data'!$B$7:$R$2843,4,0)</f>
        <v>0.91600000000000004</v>
      </c>
      <c r="D30" s="65">
        <f>VLOOKUP($A30,'Return Data'!$B$7:$R$2843,10,0)</f>
        <v>11.4125</v>
      </c>
      <c r="E30" s="66">
        <f>RANK(D30,D$8:D$31,0)</f>
        <v>1</v>
      </c>
      <c r="F30" s="65">
        <f>VLOOKUP($A30,'Return Data'!$B$7:$R$2843,11,0)</f>
        <v>-41.214300000000001</v>
      </c>
      <c r="G30" s="66">
        <f>RANK(F30,F$8:F$31,0)</f>
        <v>22</v>
      </c>
      <c r="H30" s="65"/>
      <c r="I30" s="66"/>
      <c r="J30" s="65"/>
      <c r="K30" s="66"/>
      <c r="L30" s="65"/>
      <c r="M30" s="66"/>
      <c r="N30" s="65"/>
      <c r="O30" s="66"/>
      <c r="P30" s="65"/>
      <c r="Q30" s="66"/>
      <c r="R30" s="65">
        <f>VLOOKUP($A30,'Return Data'!$B$7:$R$2843,16,0)</f>
        <v>-12.3375</v>
      </c>
      <c r="S30" s="67">
        <f>RANK(R30,R$8:R$31,0)</f>
        <v>22</v>
      </c>
    </row>
    <row r="31" spans="1:19" x14ac:dyDescent="0.3">
      <c r="A31" s="63" t="s">
        <v>1660</v>
      </c>
      <c r="B31" s="64">
        <f>VLOOKUP($A31,'Return Data'!$B$7:$R$2843,3,0)</f>
        <v>44333</v>
      </c>
      <c r="C31" s="65">
        <f>VLOOKUP($A31,'Return Data'!$B$7:$R$2843,4,0)</f>
        <v>46.683999999999997</v>
      </c>
      <c r="D31" s="65">
        <f>VLOOKUP($A31,'Return Data'!$B$7:$R$2843,10,0)</f>
        <v>2.754</v>
      </c>
      <c r="E31" s="66">
        <f>RANK(D31,D$8:D$31,0)</f>
        <v>14</v>
      </c>
      <c r="F31" s="65">
        <f>VLOOKUP($A31,'Return Data'!$B$7:$R$2843,11,0)</f>
        <v>11.0543</v>
      </c>
      <c r="G31" s="66">
        <f>RANK(F31,F$8:F$31,0)</f>
        <v>9</v>
      </c>
      <c r="H31" s="65">
        <f>VLOOKUP($A31,'Return Data'!$B$7:$R$2843,12,0)</f>
        <v>17.2957</v>
      </c>
      <c r="I31" s="66">
        <f>RANK(H31,H$8:H$31,0)</f>
        <v>5</v>
      </c>
      <c r="J31" s="65">
        <f>VLOOKUP($A31,'Return Data'!$B$7:$R$2843,13,0)</f>
        <v>21.669499999999999</v>
      </c>
      <c r="K31" s="66">
        <f>RANK(J31,J$8:J$31,0)</f>
        <v>5</v>
      </c>
      <c r="L31" s="65">
        <f>VLOOKUP($A31,'Return Data'!$B$7:$R$2843,17,0)</f>
        <v>6.6820000000000004</v>
      </c>
      <c r="M31" s="66">
        <f>RANK(L31,L$8:L$31,0)</f>
        <v>17</v>
      </c>
      <c r="N31" s="65">
        <f>VLOOKUP($A31,'Return Data'!$B$7:$R$2843,14,0)</f>
        <v>5.7629999999999999</v>
      </c>
      <c r="O31" s="66">
        <f>RANK(N31,N$8:N$31,0)</f>
        <v>16</v>
      </c>
      <c r="P31" s="65">
        <f>VLOOKUP($A31,'Return Data'!$B$7:$R$2843,15,0)</f>
        <v>7.2691999999999997</v>
      </c>
      <c r="Q31" s="66">
        <f>RANK(P31,P$8:P$31,0)</f>
        <v>12</v>
      </c>
      <c r="R31" s="65">
        <f>VLOOKUP($A31,'Return Data'!$B$7:$R$2843,16,0)</f>
        <v>9.2424999999999997</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3.4560363636363634</v>
      </c>
      <c r="E33" s="74"/>
      <c r="F33" s="75">
        <f>AVERAGE(F8:F31)</f>
        <v>8.3750181818181826</v>
      </c>
      <c r="G33" s="74"/>
      <c r="H33" s="75">
        <f>AVERAGE(H8:H31)</f>
        <v>13.241228571428573</v>
      </c>
      <c r="I33" s="74"/>
      <c r="J33" s="75">
        <f>AVERAGE(J8:J31)</f>
        <v>16.925509523809524</v>
      </c>
      <c r="K33" s="74"/>
      <c r="L33" s="75">
        <f>AVERAGE(L8:L31)</f>
        <v>8.0732904761904773</v>
      </c>
      <c r="M33" s="74"/>
      <c r="N33" s="75">
        <f>AVERAGE(N8:N31)</f>
        <v>6.7559380952380952</v>
      </c>
      <c r="O33" s="74"/>
      <c r="P33" s="75">
        <f>AVERAGE(P8:P31)</f>
        <v>7.3789749999999996</v>
      </c>
      <c r="Q33" s="74"/>
      <c r="R33" s="75">
        <f>AVERAGE(R8:R31)</f>
        <v>7.3134681818181813</v>
      </c>
      <c r="S33" s="76"/>
    </row>
    <row r="34" spans="1:19" x14ac:dyDescent="0.3">
      <c r="A34" s="73" t="s">
        <v>28</v>
      </c>
      <c r="B34" s="74"/>
      <c r="C34" s="74"/>
      <c r="D34" s="75">
        <f>MIN(D8:D31)</f>
        <v>-5.4416000000000002</v>
      </c>
      <c r="E34" s="74"/>
      <c r="F34" s="75">
        <f>MIN(F8:F31)</f>
        <v>-41.214300000000001</v>
      </c>
      <c r="G34" s="74"/>
      <c r="H34" s="75">
        <f>MIN(H8:H31)</f>
        <v>7.1889000000000003</v>
      </c>
      <c r="I34" s="74"/>
      <c r="J34" s="75">
        <f>MIN(J8:J31)</f>
        <v>10.495699999999999</v>
      </c>
      <c r="K34" s="74"/>
      <c r="L34" s="75">
        <f>MIN(L8:L31)</f>
        <v>-1.4041999999999999</v>
      </c>
      <c r="M34" s="74"/>
      <c r="N34" s="75">
        <f>MIN(N8:N31)</f>
        <v>0.70640000000000003</v>
      </c>
      <c r="O34" s="74"/>
      <c r="P34" s="75">
        <f>MIN(P8:P31)</f>
        <v>3.5019</v>
      </c>
      <c r="Q34" s="74"/>
      <c r="R34" s="75">
        <f>MIN(R8:R31)</f>
        <v>-12.3375</v>
      </c>
      <c r="S34" s="76"/>
    </row>
    <row r="35" spans="1:19" ht="15" thickBot="1" x14ac:dyDescent="0.35">
      <c r="A35" s="77" t="s">
        <v>29</v>
      </c>
      <c r="B35" s="78"/>
      <c r="C35" s="78"/>
      <c r="D35" s="79">
        <f>MAX(D8:D31)</f>
        <v>11.4125</v>
      </c>
      <c r="E35" s="78"/>
      <c r="F35" s="79">
        <f>MAX(F8:F31)</f>
        <v>21.091899999999999</v>
      </c>
      <c r="G35" s="78"/>
      <c r="H35" s="79">
        <f>MAX(H8:H31)</f>
        <v>23.460899999999999</v>
      </c>
      <c r="I35" s="78"/>
      <c r="J35" s="79">
        <f>MAX(J8:J31)</f>
        <v>28.277200000000001</v>
      </c>
      <c r="K35" s="78"/>
      <c r="L35" s="79">
        <f>MAX(L8:L31)</f>
        <v>13.2879</v>
      </c>
      <c r="M35" s="78"/>
      <c r="N35" s="79">
        <f>MAX(N8:N31)</f>
        <v>10.3278</v>
      </c>
      <c r="O35" s="78"/>
      <c r="P35" s="79">
        <f>MAX(P8:P31)</f>
        <v>9.9513999999999996</v>
      </c>
      <c r="Q35" s="78"/>
      <c r="R35" s="79">
        <f>MAX(R8:R31)</f>
        <v>10.3155</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44333</v>
      </c>
      <c r="C8" s="65">
        <f>VLOOKUP($A8,'Return Data'!$B$7:$R$2843,4,0)</f>
        <v>17.260000000000002</v>
      </c>
      <c r="D8" s="65">
        <f>VLOOKUP($A8,'Return Data'!$B$7:$R$2843,10,0)</f>
        <v>-0.51870000000000005</v>
      </c>
      <c r="E8" s="66">
        <f>RANK(D8,D$8:D$32,0)</f>
        <v>20</v>
      </c>
      <c r="F8" s="65">
        <f>VLOOKUP($A8,'Return Data'!$B$7:$R$2843,11,0)</f>
        <v>9.1714000000000002</v>
      </c>
      <c r="G8" s="66">
        <f>RANK(F8,F$8:F$32,0)</f>
        <v>9</v>
      </c>
      <c r="H8" s="65">
        <f>VLOOKUP($A8,'Return Data'!$B$7:$R$2843,12,0)</f>
        <v>17.655100000000001</v>
      </c>
      <c r="I8" s="66">
        <f>RANK(H8,H$8:H$32,0)</f>
        <v>8</v>
      </c>
      <c r="J8" s="65">
        <f>VLOOKUP($A8,'Return Data'!$B$7:$R$2843,13,0)</f>
        <v>27.4742</v>
      </c>
      <c r="K8" s="66">
        <f>RANK(J8,J$8:J$32,0)</f>
        <v>9</v>
      </c>
      <c r="L8" s="65">
        <f>VLOOKUP($A8,'Return Data'!$B$7:$R$2843,17,0)</f>
        <v>11.4964</v>
      </c>
      <c r="M8" s="66">
        <f>RANK(L8,L$8:L$32,0)</f>
        <v>5</v>
      </c>
      <c r="N8" s="65">
        <f>VLOOKUP($A8,'Return Data'!$B$7:$R$2843,14,0)</f>
        <v>8.1808999999999994</v>
      </c>
      <c r="O8" s="66">
        <f>RANK(N8,N$8:N$32,0)</f>
        <v>11</v>
      </c>
      <c r="P8" s="65">
        <f>VLOOKUP($A8,'Return Data'!$B$7:$R$2843,15,0)</f>
        <v>9.7438000000000002</v>
      </c>
      <c r="Q8" s="66">
        <f>RANK(P8,P$8:P$32,0)</f>
        <v>5</v>
      </c>
      <c r="R8" s="65">
        <f>VLOOKUP($A8,'Return Data'!$B$7:$R$2843,16,0)</f>
        <v>8.8003</v>
      </c>
      <c r="S8" s="67">
        <f>RANK(R8,R$8:R$32,0)</f>
        <v>14</v>
      </c>
    </row>
    <row r="9" spans="1:20" x14ac:dyDescent="0.3">
      <c r="A9" s="63" t="s">
        <v>1666</v>
      </c>
      <c r="B9" s="64">
        <f>VLOOKUP($A9,'Return Data'!$B$7:$R$2843,3,0)</f>
        <v>44333</v>
      </c>
      <c r="C9" s="65">
        <f>VLOOKUP($A9,'Return Data'!$B$7:$R$2843,4,0)</f>
        <v>16.41</v>
      </c>
      <c r="D9" s="65">
        <f>VLOOKUP($A9,'Return Data'!$B$7:$R$2843,10,0)</f>
        <v>-0.60570000000000002</v>
      </c>
      <c r="E9" s="66">
        <f t="shared" ref="E9:E32" si="0">RANK(D9,D$8:D$32,0)</f>
        <v>21</v>
      </c>
      <c r="F9" s="65">
        <f>VLOOKUP($A9,'Return Data'!$B$7:$R$2843,11,0)</f>
        <v>7.4656000000000002</v>
      </c>
      <c r="G9" s="66">
        <f t="shared" ref="G9:G32" si="1">RANK(F9,F$8:F$32,0)</f>
        <v>16</v>
      </c>
      <c r="H9" s="65">
        <f>VLOOKUP($A9,'Return Data'!$B$7:$R$2843,12,0)</f>
        <v>16.135899999999999</v>
      </c>
      <c r="I9" s="66">
        <f t="shared" ref="I9:I32" si="2">RANK(H9,H$8:H$32,0)</f>
        <v>11</v>
      </c>
      <c r="J9" s="65">
        <f>VLOOKUP($A9,'Return Data'!$B$7:$R$2843,13,0)</f>
        <v>27.4068</v>
      </c>
      <c r="K9" s="66">
        <f t="shared" ref="K9:K32" si="3">RANK(J9,J$8:J$32,0)</f>
        <v>10</v>
      </c>
      <c r="L9" s="65">
        <f>VLOOKUP($A9,'Return Data'!$B$7:$R$2843,17,0)</f>
        <v>10.647500000000001</v>
      </c>
      <c r="M9" s="66">
        <f t="shared" ref="M9:M32" si="4">RANK(L9,L$8:L$32,0)</f>
        <v>9</v>
      </c>
      <c r="N9" s="65">
        <f>VLOOKUP($A9,'Return Data'!$B$7:$R$2843,14,0)</f>
        <v>9.4872999999999994</v>
      </c>
      <c r="O9" s="66">
        <f t="shared" ref="O9:O30" si="5">RANK(N9,N$8:N$32,0)</f>
        <v>4</v>
      </c>
      <c r="P9" s="65">
        <f>VLOOKUP($A9,'Return Data'!$B$7:$R$2843,15,0)</f>
        <v>10.0144</v>
      </c>
      <c r="Q9" s="66">
        <f t="shared" ref="Q9:Q30" si="6">RANK(P9,P$8:P$32,0)</f>
        <v>3</v>
      </c>
      <c r="R9" s="65">
        <f>VLOOKUP($A9,'Return Data'!$B$7:$R$2843,16,0)</f>
        <v>8.9769000000000005</v>
      </c>
      <c r="S9" s="67">
        <f t="shared" ref="S9:S32" si="7">RANK(R9,R$8:R$32,0)</f>
        <v>11</v>
      </c>
    </row>
    <row r="10" spans="1:20" x14ac:dyDescent="0.3">
      <c r="A10" s="63" t="s">
        <v>1667</v>
      </c>
      <c r="B10" s="64">
        <f>VLOOKUP($A10,'Return Data'!$B$7:$R$2843,3,0)</f>
        <v>44333</v>
      </c>
      <c r="C10" s="65">
        <f>VLOOKUP($A10,'Return Data'!$B$7:$R$2843,4,0)</f>
        <v>11.97</v>
      </c>
      <c r="D10" s="65">
        <f>VLOOKUP($A10,'Return Data'!$B$7:$R$2843,10,0)</f>
        <v>0.84250000000000003</v>
      </c>
      <c r="E10" s="66">
        <f t="shared" si="0"/>
        <v>6</v>
      </c>
      <c r="F10" s="65">
        <f>VLOOKUP($A10,'Return Data'!$B$7:$R$2843,11,0)</f>
        <v>3.4571999999999998</v>
      </c>
      <c r="G10" s="66">
        <f t="shared" si="1"/>
        <v>23</v>
      </c>
      <c r="H10" s="65">
        <f>VLOOKUP($A10,'Return Data'!$B$7:$R$2843,12,0)</f>
        <v>7.2580999999999998</v>
      </c>
      <c r="I10" s="66">
        <f t="shared" si="2"/>
        <v>23</v>
      </c>
      <c r="J10" s="65">
        <f>VLOOKUP($A10,'Return Data'!$B$7:$R$2843,13,0)</f>
        <v>16.666699999999999</v>
      </c>
      <c r="K10" s="66">
        <f t="shared" si="3"/>
        <v>23</v>
      </c>
      <c r="L10" s="65"/>
      <c r="M10" s="66"/>
      <c r="N10" s="65"/>
      <c r="O10" s="66"/>
      <c r="P10" s="65"/>
      <c r="Q10" s="66"/>
      <c r="R10" s="65">
        <f>VLOOKUP($A10,'Return Data'!$B$7:$R$2843,16,0)</f>
        <v>10.422599999999999</v>
      </c>
      <c r="S10" s="67">
        <f t="shared" si="7"/>
        <v>2</v>
      </c>
    </row>
    <row r="11" spans="1:20" x14ac:dyDescent="0.3">
      <c r="A11" s="63" t="s">
        <v>1668</v>
      </c>
      <c r="B11" s="64">
        <f>VLOOKUP($A11,'Return Data'!$B$7:$R$2843,3,0)</f>
        <v>44333</v>
      </c>
      <c r="C11" s="65">
        <f>VLOOKUP($A11,'Return Data'!$B$7:$R$2843,4,0)</f>
        <v>16.143999999999998</v>
      </c>
      <c r="D11" s="65">
        <f>VLOOKUP($A11,'Return Data'!$B$7:$R$2843,10,0)</f>
        <v>2.2096</v>
      </c>
      <c r="E11" s="66">
        <f t="shared" si="0"/>
        <v>1</v>
      </c>
      <c r="F11" s="65">
        <f>VLOOKUP($A11,'Return Data'!$B$7:$R$2843,11,0)</f>
        <v>10.5753</v>
      </c>
      <c r="G11" s="66">
        <f t="shared" si="1"/>
        <v>5</v>
      </c>
      <c r="H11" s="65">
        <f>VLOOKUP($A11,'Return Data'!$B$7:$R$2843,12,0)</f>
        <v>18.514199999999999</v>
      </c>
      <c r="I11" s="66">
        <f t="shared" si="2"/>
        <v>4</v>
      </c>
      <c r="J11" s="65">
        <f>VLOOKUP($A11,'Return Data'!$B$7:$R$2843,13,0)</f>
        <v>31.134799999999998</v>
      </c>
      <c r="K11" s="66">
        <f t="shared" si="3"/>
        <v>6</v>
      </c>
      <c r="L11" s="65">
        <f>VLOOKUP($A11,'Return Data'!$B$7:$R$2843,17,0)</f>
        <v>11.186999999999999</v>
      </c>
      <c r="M11" s="66">
        <f t="shared" si="4"/>
        <v>6</v>
      </c>
      <c r="N11" s="65">
        <f>VLOOKUP($A11,'Return Data'!$B$7:$R$2843,14,0)</f>
        <v>8.2055000000000007</v>
      </c>
      <c r="O11" s="66">
        <f t="shared" si="5"/>
        <v>10</v>
      </c>
      <c r="P11" s="65"/>
      <c r="Q11" s="66"/>
      <c r="R11" s="65">
        <f>VLOOKUP($A11,'Return Data'!$B$7:$R$2843,16,0)</f>
        <v>9.7668999999999997</v>
      </c>
      <c r="S11" s="67">
        <f t="shared" si="7"/>
        <v>5</v>
      </c>
    </row>
    <row r="12" spans="1:20" x14ac:dyDescent="0.3">
      <c r="A12" s="63" t="s">
        <v>1669</v>
      </c>
      <c r="B12" s="64">
        <f>VLOOKUP($A12,'Return Data'!$B$7:$R$2843,3,0)</f>
        <v>44333</v>
      </c>
      <c r="C12" s="65">
        <f>VLOOKUP($A12,'Return Data'!$B$7:$R$2843,4,0)</f>
        <v>17.801500000000001</v>
      </c>
      <c r="D12" s="65">
        <f>VLOOKUP($A12,'Return Data'!$B$7:$R$2843,10,0)</f>
        <v>-2.0199999999999999E-2</v>
      </c>
      <c r="E12" s="66">
        <f t="shared" si="0"/>
        <v>16</v>
      </c>
      <c r="F12" s="65">
        <f>VLOOKUP($A12,'Return Data'!$B$7:$R$2843,11,0)</f>
        <v>7.6666999999999996</v>
      </c>
      <c r="G12" s="66">
        <f t="shared" si="1"/>
        <v>15</v>
      </c>
      <c r="H12" s="65">
        <f>VLOOKUP($A12,'Return Data'!$B$7:$R$2843,12,0)</f>
        <v>12.343500000000001</v>
      </c>
      <c r="I12" s="66">
        <f t="shared" si="2"/>
        <v>17</v>
      </c>
      <c r="J12" s="65">
        <f>VLOOKUP($A12,'Return Data'!$B$7:$R$2843,13,0)</f>
        <v>21.349599999999999</v>
      </c>
      <c r="K12" s="66">
        <f t="shared" si="3"/>
        <v>20</v>
      </c>
      <c r="L12" s="65">
        <f>VLOOKUP($A12,'Return Data'!$B$7:$R$2843,17,0)</f>
        <v>11.735799999999999</v>
      </c>
      <c r="M12" s="66">
        <f t="shared" si="4"/>
        <v>4</v>
      </c>
      <c r="N12" s="65">
        <f>VLOOKUP($A12,'Return Data'!$B$7:$R$2843,14,0)</f>
        <v>9.7708999999999993</v>
      </c>
      <c r="O12" s="66">
        <f t="shared" si="5"/>
        <v>3</v>
      </c>
      <c r="P12" s="65">
        <f>VLOOKUP($A12,'Return Data'!$B$7:$R$2843,15,0)</f>
        <v>9.9701000000000004</v>
      </c>
      <c r="Q12" s="66">
        <f t="shared" si="6"/>
        <v>4</v>
      </c>
      <c r="R12" s="65">
        <f>VLOOKUP($A12,'Return Data'!$B$7:$R$2843,16,0)</f>
        <v>9.1349</v>
      </c>
      <c r="S12" s="67">
        <f t="shared" si="7"/>
        <v>9</v>
      </c>
    </row>
    <row r="13" spans="1:20" x14ac:dyDescent="0.3">
      <c r="A13" s="63" t="s">
        <v>1670</v>
      </c>
      <c r="B13" s="64">
        <f>VLOOKUP($A13,'Return Data'!$B$7:$R$2843,3,0)</f>
        <v>44333</v>
      </c>
      <c r="C13" s="65">
        <f>VLOOKUP($A13,'Return Data'!$B$7:$R$2843,4,0)</f>
        <v>12.2667</v>
      </c>
      <c r="D13" s="65">
        <f>VLOOKUP($A13,'Return Data'!$B$7:$R$2843,10,0)</f>
        <v>0.1061</v>
      </c>
      <c r="E13" s="66">
        <f t="shared" si="0"/>
        <v>15</v>
      </c>
      <c r="F13" s="65">
        <f>VLOOKUP($A13,'Return Data'!$B$7:$R$2843,11,0)</f>
        <v>9.0489999999999995</v>
      </c>
      <c r="G13" s="66">
        <f t="shared" si="1"/>
        <v>10</v>
      </c>
      <c r="H13" s="65">
        <f>VLOOKUP($A13,'Return Data'!$B$7:$R$2843,12,0)</f>
        <v>16.305099999999999</v>
      </c>
      <c r="I13" s="66">
        <f t="shared" si="2"/>
        <v>10</v>
      </c>
      <c r="J13" s="65">
        <f>VLOOKUP($A13,'Return Data'!$B$7:$R$2843,13,0)</f>
        <v>28.5198</v>
      </c>
      <c r="K13" s="66">
        <f t="shared" si="3"/>
        <v>8</v>
      </c>
      <c r="L13" s="65">
        <f>VLOOKUP($A13,'Return Data'!$B$7:$R$2843,17,0)</f>
        <v>9.4498999999999995</v>
      </c>
      <c r="M13" s="66">
        <f t="shared" si="4"/>
        <v>16</v>
      </c>
      <c r="N13" s="65"/>
      <c r="O13" s="66"/>
      <c r="P13" s="65"/>
      <c r="Q13" s="66"/>
      <c r="R13" s="65">
        <f>VLOOKUP($A13,'Return Data'!$B$7:$R$2843,16,0)</f>
        <v>7.7907000000000002</v>
      </c>
      <c r="S13" s="67">
        <f t="shared" si="7"/>
        <v>20</v>
      </c>
    </row>
    <row r="14" spans="1:20" x14ac:dyDescent="0.3">
      <c r="A14" s="63" t="s">
        <v>1671</v>
      </c>
      <c r="B14" s="64">
        <f>VLOOKUP($A14,'Return Data'!$B$7:$R$2843,3,0)</f>
        <v>44333</v>
      </c>
      <c r="C14" s="65">
        <f>VLOOKUP($A14,'Return Data'!$B$7:$R$2843,4,0)</f>
        <v>47.137</v>
      </c>
      <c r="D14" s="65">
        <f>VLOOKUP($A14,'Return Data'!$B$7:$R$2843,10,0)</f>
        <v>1.6936</v>
      </c>
      <c r="E14" s="66">
        <f t="shared" si="0"/>
        <v>2</v>
      </c>
      <c r="F14" s="65">
        <f>VLOOKUP($A14,'Return Data'!$B$7:$R$2843,11,0)</f>
        <v>13.223000000000001</v>
      </c>
      <c r="G14" s="66">
        <f t="shared" si="1"/>
        <v>1</v>
      </c>
      <c r="H14" s="65">
        <f>VLOOKUP($A14,'Return Data'!$B$7:$R$2843,12,0)</f>
        <v>18.774899999999999</v>
      </c>
      <c r="I14" s="66">
        <f t="shared" si="2"/>
        <v>3</v>
      </c>
      <c r="J14" s="65">
        <f>VLOOKUP($A14,'Return Data'!$B$7:$R$2843,13,0)</f>
        <v>30.223500000000001</v>
      </c>
      <c r="K14" s="66">
        <f t="shared" si="3"/>
        <v>7</v>
      </c>
      <c r="L14" s="65">
        <f>VLOOKUP($A14,'Return Data'!$B$7:$R$2843,17,0)</f>
        <v>10.411300000000001</v>
      </c>
      <c r="M14" s="66">
        <f t="shared" si="4"/>
        <v>10</v>
      </c>
      <c r="N14" s="65">
        <f>VLOOKUP($A14,'Return Data'!$B$7:$R$2843,14,0)</f>
        <v>8.8566000000000003</v>
      </c>
      <c r="O14" s="66">
        <f t="shared" si="5"/>
        <v>6</v>
      </c>
      <c r="P14" s="65">
        <f>VLOOKUP($A14,'Return Data'!$B$7:$R$2843,15,0)</f>
        <v>11.6463</v>
      </c>
      <c r="Q14" s="66">
        <f t="shared" si="6"/>
        <v>1</v>
      </c>
      <c r="R14" s="65">
        <f>VLOOKUP($A14,'Return Data'!$B$7:$R$2843,16,0)</f>
        <v>10.099299999999999</v>
      </c>
      <c r="S14" s="67">
        <f t="shared" si="7"/>
        <v>4</v>
      </c>
    </row>
    <row r="15" spans="1:20" x14ac:dyDescent="0.3">
      <c r="A15" s="63" t="s">
        <v>1672</v>
      </c>
      <c r="B15" s="64">
        <f>VLOOKUP($A15,'Return Data'!$B$7:$R$2843,3,0)</f>
        <v>44333</v>
      </c>
      <c r="C15" s="65">
        <f>VLOOKUP($A15,'Return Data'!$B$7:$R$2843,4,0)</f>
        <v>16.940000000000001</v>
      </c>
      <c r="D15" s="65">
        <f>VLOOKUP($A15,'Return Data'!$B$7:$R$2843,10,0)</f>
        <v>0.83330000000000004</v>
      </c>
      <c r="E15" s="66">
        <f t="shared" si="0"/>
        <v>7</v>
      </c>
      <c r="F15" s="65">
        <f>VLOOKUP($A15,'Return Data'!$B$7:$R$2843,11,0)</f>
        <v>9.0090000000000003</v>
      </c>
      <c r="G15" s="66">
        <f t="shared" si="1"/>
        <v>11</v>
      </c>
      <c r="H15" s="65">
        <f>VLOOKUP($A15,'Return Data'!$B$7:$R$2843,12,0)</f>
        <v>12.632999999999999</v>
      </c>
      <c r="I15" s="66">
        <f t="shared" si="2"/>
        <v>16</v>
      </c>
      <c r="J15" s="65">
        <f>VLOOKUP($A15,'Return Data'!$B$7:$R$2843,13,0)</f>
        <v>24.011700000000001</v>
      </c>
      <c r="K15" s="66">
        <f t="shared" si="3"/>
        <v>12</v>
      </c>
      <c r="L15" s="65">
        <f>VLOOKUP($A15,'Return Data'!$B$7:$R$2843,17,0)</f>
        <v>8.9796999999999993</v>
      </c>
      <c r="M15" s="66">
        <f t="shared" si="4"/>
        <v>18</v>
      </c>
      <c r="N15" s="65">
        <f>VLOOKUP($A15,'Return Data'!$B$7:$R$2843,14,0)</f>
        <v>8.4442000000000004</v>
      </c>
      <c r="O15" s="66">
        <f t="shared" si="5"/>
        <v>8</v>
      </c>
      <c r="P15" s="65">
        <f>VLOOKUP($A15,'Return Data'!$B$7:$R$2843,15,0)</f>
        <v>9.4148999999999994</v>
      </c>
      <c r="Q15" s="66">
        <f t="shared" si="6"/>
        <v>8</v>
      </c>
      <c r="R15" s="65">
        <f>VLOOKUP($A15,'Return Data'!$B$7:$R$2843,16,0)</f>
        <v>8.5122999999999998</v>
      </c>
      <c r="S15" s="67">
        <f t="shared" si="7"/>
        <v>17</v>
      </c>
    </row>
    <row r="16" spans="1:20" x14ac:dyDescent="0.3">
      <c r="A16" s="63" t="s">
        <v>1673</v>
      </c>
      <c r="B16" s="64">
        <f>VLOOKUP($A16,'Return Data'!$B$7:$R$2843,3,0)</f>
        <v>44333</v>
      </c>
      <c r="C16" s="65">
        <f>VLOOKUP($A16,'Return Data'!$B$7:$R$2843,4,0)</f>
        <v>21.149100000000001</v>
      </c>
      <c r="D16" s="65">
        <f>VLOOKUP($A16,'Return Data'!$B$7:$R$2843,10,0)</f>
        <v>-1.1443000000000001</v>
      </c>
      <c r="E16" s="66">
        <f t="shared" si="0"/>
        <v>23</v>
      </c>
      <c r="F16" s="65">
        <f>VLOOKUP($A16,'Return Data'!$B$7:$R$2843,11,0)</f>
        <v>7.7601000000000004</v>
      </c>
      <c r="G16" s="66">
        <f t="shared" si="1"/>
        <v>14</v>
      </c>
      <c r="H16" s="65">
        <f>VLOOKUP($A16,'Return Data'!$B$7:$R$2843,12,0)</f>
        <v>14.502700000000001</v>
      </c>
      <c r="I16" s="66">
        <f t="shared" si="2"/>
        <v>13</v>
      </c>
      <c r="J16" s="65">
        <f>VLOOKUP($A16,'Return Data'!$B$7:$R$2843,13,0)</f>
        <v>23.473199999999999</v>
      </c>
      <c r="K16" s="66">
        <f t="shared" si="3"/>
        <v>13</v>
      </c>
      <c r="L16" s="65">
        <f>VLOOKUP($A16,'Return Data'!$B$7:$R$2843,17,0)</f>
        <v>10.8459</v>
      </c>
      <c r="M16" s="66">
        <f t="shared" si="4"/>
        <v>7</v>
      </c>
      <c r="N16" s="65">
        <f>VLOOKUP($A16,'Return Data'!$B$7:$R$2843,14,0)</f>
        <v>8.2105999999999995</v>
      </c>
      <c r="O16" s="66">
        <f t="shared" si="5"/>
        <v>9</v>
      </c>
      <c r="P16" s="65">
        <f>VLOOKUP($A16,'Return Data'!$B$7:$R$2843,15,0)</f>
        <v>7.3684000000000003</v>
      </c>
      <c r="Q16" s="66">
        <f t="shared" si="6"/>
        <v>12</v>
      </c>
      <c r="R16" s="65">
        <f>VLOOKUP($A16,'Return Data'!$B$7:$R$2843,16,0)</f>
        <v>7.4675000000000002</v>
      </c>
      <c r="S16" s="67">
        <f t="shared" si="7"/>
        <v>22</v>
      </c>
    </row>
    <row r="17" spans="1:19" x14ac:dyDescent="0.3">
      <c r="A17" s="63" t="s">
        <v>1674</v>
      </c>
      <c r="B17" s="64">
        <f>VLOOKUP($A17,'Return Data'!$B$7:$R$2843,3,0)</f>
        <v>44333</v>
      </c>
      <c r="C17" s="65">
        <f>VLOOKUP($A17,'Return Data'!$B$7:$R$2843,4,0)</f>
        <v>24.71</v>
      </c>
      <c r="D17" s="65">
        <f>VLOOKUP($A17,'Return Data'!$B$7:$R$2843,10,0)</f>
        <v>-0.16159999999999999</v>
      </c>
      <c r="E17" s="66">
        <f t="shared" si="0"/>
        <v>17</v>
      </c>
      <c r="F17" s="65">
        <f>VLOOKUP($A17,'Return Data'!$B$7:$R$2843,11,0)</f>
        <v>6.5086000000000004</v>
      </c>
      <c r="G17" s="66">
        <f t="shared" si="1"/>
        <v>18</v>
      </c>
      <c r="H17" s="65">
        <f>VLOOKUP($A17,'Return Data'!$B$7:$R$2843,12,0)</f>
        <v>10.7575</v>
      </c>
      <c r="I17" s="66">
        <f t="shared" si="2"/>
        <v>21</v>
      </c>
      <c r="J17" s="65">
        <f>VLOOKUP($A17,'Return Data'!$B$7:$R$2843,13,0)</f>
        <v>21.365400000000001</v>
      </c>
      <c r="K17" s="66">
        <f t="shared" si="3"/>
        <v>19</v>
      </c>
      <c r="L17" s="65">
        <f>VLOOKUP($A17,'Return Data'!$B$7:$R$2843,17,0)</f>
        <v>9.4822000000000006</v>
      </c>
      <c r="M17" s="66">
        <f t="shared" si="4"/>
        <v>15</v>
      </c>
      <c r="N17" s="65">
        <f>VLOOKUP($A17,'Return Data'!$B$7:$R$2843,14,0)</f>
        <v>7.5484</v>
      </c>
      <c r="O17" s="66">
        <f t="shared" si="5"/>
        <v>14</v>
      </c>
      <c r="P17" s="65">
        <f>VLOOKUP($A17,'Return Data'!$B$7:$R$2843,15,0)</f>
        <v>7.1199000000000003</v>
      </c>
      <c r="Q17" s="66">
        <f t="shared" si="6"/>
        <v>13</v>
      </c>
      <c r="R17" s="65">
        <f>VLOOKUP($A17,'Return Data'!$B$7:$R$2843,16,0)</f>
        <v>7.5396000000000001</v>
      </c>
      <c r="S17" s="67">
        <f t="shared" si="7"/>
        <v>21</v>
      </c>
    </row>
    <row r="18" spans="1:19" x14ac:dyDescent="0.3">
      <c r="A18" s="63" t="s">
        <v>1675</v>
      </c>
      <c r="B18" s="64">
        <f>VLOOKUP($A18,'Return Data'!$B$7:$R$2843,3,0)</f>
        <v>44333</v>
      </c>
      <c r="C18" s="65">
        <f>VLOOKUP($A18,'Return Data'!$B$7:$R$2843,4,0)</f>
        <v>12.197800000000001</v>
      </c>
      <c r="D18" s="65">
        <f>VLOOKUP($A18,'Return Data'!$B$7:$R$2843,10,0)</f>
        <v>0.45290000000000002</v>
      </c>
      <c r="E18" s="66">
        <f t="shared" si="0"/>
        <v>10</v>
      </c>
      <c r="F18" s="65">
        <f>VLOOKUP($A18,'Return Data'!$B$7:$R$2843,11,0)</f>
        <v>5.6570999999999998</v>
      </c>
      <c r="G18" s="66">
        <f t="shared" si="1"/>
        <v>20</v>
      </c>
      <c r="H18" s="65">
        <f>VLOOKUP($A18,'Return Data'!$B$7:$R$2843,12,0)</f>
        <v>10.2158</v>
      </c>
      <c r="I18" s="66">
        <f t="shared" si="2"/>
        <v>22</v>
      </c>
      <c r="J18" s="65">
        <f>VLOOKUP($A18,'Return Data'!$B$7:$R$2843,13,0)</f>
        <v>18.9055</v>
      </c>
      <c r="K18" s="66">
        <f t="shared" si="3"/>
        <v>22</v>
      </c>
      <c r="L18" s="65"/>
      <c r="M18" s="66"/>
      <c r="N18" s="65"/>
      <c r="O18" s="66"/>
      <c r="P18" s="65"/>
      <c r="Q18" s="66"/>
      <c r="R18" s="65">
        <f>VLOOKUP($A18,'Return Data'!$B$7:$R$2843,16,0)</f>
        <v>9.4631000000000007</v>
      </c>
      <c r="S18" s="67">
        <f t="shared" si="7"/>
        <v>7</v>
      </c>
    </row>
    <row r="19" spans="1:19" x14ac:dyDescent="0.3">
      <c r="A19" s="63" t="s">
        <v>1676</v>
      </c>
      <c r="B19" s="64">
        <f>VLOOKUP($A19,'Return Data'!$B$7:$R$2843,3,0)</f>
        <v>44333</v>
      </c>
      <c r="C19" s="65">
        <f>VLOOKUP($A19,'Return Data'!$B$7:$R$2843,4,0)</f>
        <v>17.7425</v>
      </c>
      <c r="D19" s="65">
        <f>VLOOKUP($A19,'Return Data'!$B$7:$R$2843,10,0)</f>
        <v>0.39100000000000001</v>
      </c>
      <c r="E19" s="66">
        <f t="shared" si="0"/>
        <v>11</v>
      </c>
      <c r="F19" s="65">
        <f>VLOOKUP($A19,'Return Data'!$B$7:$R$2843,11,0)</f>
        <v>5.9950000000000001</v>
      </c>
      <c r="G19" s="66">
        <f t="shared" si="1"/>
        <v>19</v>
      </c>
      <c r="H19" s="65">
        <f>VLOOKUP($A19,'Return Data'!$B$7:$R$2843,12,0)</f>
        <v>11.670199999999999</v>
      </c>
      <c r="I19" s="66">
        <f t="shared" si="2"/>
        <v>18</v>
      </c>
      <c r="J19" s="65">
        <f>VLOOKUP($A19,'Return Data'!$B$7:$R$2843,13,0)</f>
        <v>22.7532</v>
      </c>
      <c r="K19" s="66">
        <f t="shared" si="3"/>
        <v>17</v>
      </c>
      <c r="L19" s="65">
        <f>VLOOKUP($A19,'Return Data'!$B$7:$R$2843,17,0)</f>
        <v>10.202500000000001</v>
      </c>
      <c r="M19" s="66">
        <f t="shared" si="4"/>
        <v>11</v>
      </c>
      <c r="N19" s="65">
        <f>VLOOKUP($A19,'Return Data'!$B$7:$R$2843,14,0)</f>
        <v>8.7482000000000006</v>
      </c>
      <c r="O19" s="66">
        <f t="shared" si="5"/>
        <v>7</v>
      </c>
      <c r="P19" s="65">
        <f>VLOOKUP($A19,'Return Data'!$B$7:$R$2843,15,0)</f>
        <v>9.5297999999999998</v>
      </c>
      <c r="Q19" s="66">
        <f t="shared" si="6"/>
        <v>7</v>
      </c>
      <c r="R19" s="65">
        <f>VLOOKUP($A19,'Return Data'!$B$7:$R$2843,16,0)</f>
        <v>9.08</v>
      </c>
      <c r="S19" s="67">
        <f t="shared" si="7"/>
        <v>10</v>
      </c>
    </row>
    <row r="20" spans="1:19" x14ac:dyDescent="0.3">
      <c r="A20" s="63" t="s">
        <v>1677</v>
      </c>
      <c r="B20" s="64">
        <f>VLOOKUP($A20,'Return Data'!$B$7:$R$2843,3,0)</f>
        <v>44333</v>
      </c>
      <c r="C20" s="65">
        <f>VLOOKUP($A20,'Return Data'!$B$7:$R$2843,4,0)</f>
        <v>22.356999999999999</v>
      </c>
      <c r="D20" s="65">
        <f>VLOOKUP($A20,'Return Data'!$B$7:$R$2843,10,0)</f>
        <v>1.3785000000000001</v>
      </c>
      <c r="E20" s="66">
        <f t="shared" si="0"/>
        <v>4</v>
      </c>
      <c r="F20" s="65">
        <f>VLOOKUP($A20,'Return Data'!$B$7:$R$2843,11,0)</f>
        <v>10.6235</v>
      </c>
      <c r="G20" s="66">
        <f t="shared" si="1"/>
        <v>4</v>
      </c>
      <c r="H20" s="65">
        <f>VLOOKUP($A20,'Return Data'!$B$7:$R$2843,12,0)</f>
        <v>17.829699999999999</v>
      </c>
      <c r="I20" s="66">
        <f t="shared" si="2"/>
        <v>7</v>
      </c>
      <c r="J20" s="65">
        <f>VLOOKUP($A20,'Return Data'!$B$7:$R$2843,13,0)</f>
        <v>34.478200000000001</v>
      </c>
      <c r="K20" s="66">
        <f t="shared" si="3"/>
        <v>2</v>
      </c>
      <c r="L20" s="65">
        <f>VLOOKUP($A20,'Return Data'!$B$7:$R$2843,17,0)</f>
        <v>9.9911999999999992</v>
      </c>
      <c r="M20" s="66">
        <f t="shared" si="4"/>
        <v>12</v>
      </c>
      <c r="N20" s="65">
        <f>VLOOKUP($A20,'Return Data'!$B$7:$R$2843,14,0)</f>
        <v>7.2759999999999998</v>
      </c>
      <c r="O20" s="66">
        <f t="shared" si="5"/>
        <v>15</v>
      </c>
      <c r="P20" s="65">
        <f>VLOOKUP($A20,'Return Data'!$B$7:$R$2843,15,0)</f>
        <v>8.3605999999999998</v>
      </c>
      <c r="Q20" s="66">
        <f t="shared" si="6"/>
        <v>10</v>
      </c>
      <c r="R20" s="65">
        <f>VLOOKUP($A20,'Return Data'!$B$7:$R$2843,16,0)</f>
        <v>8.7420000000000009</v>
      </c>
      <c r="S20" s="67">
        <f t="shared" si="7"/>
        <v>15</v>
      </c>
    </row>
    <row r="21" spans="1:19" x14ac:dyDescent="0.3">
      <c r="A21" s="63" t="s">
        <v>1678</v>
      </c>
      <c r="B21" s="64">
        <f>VLOOKUP($A21,'Return Data'!$B$7:$R$2843,3,0)</f>
        <v>44333</v>
      </c>
      <c r="C21" s="65">
        <f>VLOOKUP($A21,'Return Data'!$B$7:$R$2843,4,0)</f>
        <v>15.231999999999999</v>
      </c>
      <c r="D21" s="65">
        <f>VLOOKUP($A21,'Return Data'!$B$7:$R$2843,10,0)</f>
        <v>0.45569999999999999</v>
      </c>
      <c r="E21" s="66">
        <f t="shared" si="0"/>
        <v>9</v>
      </c>
      <c r="F21" s="65">
        <f>VLOOKUP($A21,'Return Data'!$B$7:$R$2843,11,0)</f>
        <v>11.31</v>
      </c>
      <c r="G21" s="66">
        <f t="shared" si="1"/>
        <v>2</v>
      </c>
      <c r="H21" s="65">
        <f>VLOOKUP($A21,'Return Data'!$B$7:$R$2843,12,0)</f>
        <v>19.920999999999999</v>
      </c>
      <c r="I21" s="66">
        <f t="shared" si="2"/>
        <v>1</v>
      </c>
      <c r="J21" s="65">
        <f>VLOOKUP($A21,'Return Data'!$B$7:$R$2843,13,0)</f>
        <v>35.260899999999999</v>
      </c>
      <c r="K21" s="66">
        <f t="shared" si="3"/>
        <v>1</v>
      </c>
      <c r="L21" s="65">
        <f>VLOOKUP($A21,'Return Data'!$B$7:$R$2843,17,0)</f>
        <v>14.3604</v>
      </c>
      <c r="M21" s="66">
        <f t="shared" si="4"/>
        <v>1</v>
      </c>
      <c r="N21" s="65">
        <f>VLOOKUP($A21,'Return Data'!$B$7:$R$2843,14,0)</f>
        <v>10.974500000000001</v>
      </c>
      <c r="O21" s="66">
        <f t="shared" si="5"/>
        <v>1</v>
      </c>
      <c r="P21" s="65"/>
      <c r="Q21" s="66"/>
      <c r="R21" s="65">
        <f>VLOOKUP($A21,'Return Data'!$B$7:$R$2843,16,0)</f>
        <v>10.305400000000001</v>
      </c>
      <c r="S21" s="67">
        <f t="shared" si="7"/>
        <v>3</v>
      </c>
    </row>
    <row r="22" spans="1:19" x14ac:dyDescent="0.3">
      <c r="A22" s="63" t="s">
        <v>1679</v>
      </c>
      <c r="B22" s="64">
        <f>VLOOKUP($A22,'Return Data'!$B$7:$R$2843,3,0)</f>
        <v>44333</v>
      </c>
      <c r="C22" s="65">
        <f>VLOOKUP($A22,'Return Data'!$B$7:$R$2843,4,0)</f>
        <v>13.725</v>
      </c>
      <c r="D22" s="65">
        <f>VLOOKUP($A22,'Return Data'!$B$7:$R$2843,10,0)</f>
        <v>1.1124000000000001</v>
      </c>
      <c r="E22" s="66">
        <f t="shared" si="0"/>
        <v>5</v>
      </c>
      <c r="F22" s="65">
        <f>VLOOKUP($A22,'Return Data'!$B$7:$R$2843,11,0)</f>
        <v>10.125999999999999</v>
      </c>
      <c r="G22" s="66">
        <f t="shared" si="1"/>
        <v>7</v>
      </c>
      <c r="H22" s="65">
        <f>VLOOKUP($A22,'Return Data'!$B$7:$R$2843,12,0)</f>
        <v>18.934100000000001</v>
      </c>
      <c r="I22" s="66">
        <f t="shared" si="2"/>
        <v>2</v>
      </c>
      <c r="J22" s="65">
        <f>VLOOKUP($A22,'Return Data'!$B$7:$R$2843,13,0)</f>
        <v>34.334899999999998</v>
      </c>
      <c r="K22" s="66">
        <f t="shared" si="3"/>
        <v>3</v>
      </c>
      <c r="L22" s="65"/>
      <c r="M22" s="66"/>
      <c r="N22" s="65"/>
      <c r="O22" s="66"/>
      <c r="P22" s="65"/>
      <c r="Q22" s="66"/>
      <c r="R22" s="65">
        <f>VLOOKUP($A22,'Return Data'!$B$7:$R$2843,16,0)</f>
        <v>14.0006</v>
      </c>
      <c r="S22" s="67">
        <f t="shared" si="7"/>
        <v>1</v>
      </c>
    </row>
    <row r="23" spans="1:19" x14ac:dyDescent="0.3">
      <c r="A23" s="63" t="s">
        <v>1680</v>
      </c>
      <c r="B23" s="64">
        <f>VLOOKUP($A23,'Return Data'!$B$7:$R$2843,3,0)</f>
        <v>44333</v>
      </c>
      <c r="C23" s="65">
        <f>VLOOKUP($A23,'Return Data'!$B$7:$R$2843,4,0)</f>
        <v>12.2135</v>
      </c>
      <c r="D23" s="65">
        <f>VLOOKUP($A23,'Return Data'!$B$7:$R$2843,10,0)</f>
        <v>0.27589999999999998</v>
      </c>
      <c r="E23" s="66">
        <f t="shared" si="0"/>
        <v>13</v>
      </c>
      <c r="F23" s="65">
        <f>VLOOKUP($A23,'Return Data'!$B$7:$R$2843,11,0)</f>
        <v>8.4632000000000005</v>
      </c>
      <c r="G23" s="66">
        <f t="shared" si="1"/>
        <v>13</v>
      </c>
      <c r="H23" s="65">
        <f>VLOOKUP($A23,'Return Data'!$B$7:$R$2843,12,0)</f>
        <v>14.167299999999999</v>
      </c>
      <c r="I23" s="66">
        <f t="shared" si="2"/>
        <v>14</v>
      </c>
      <c r="J23" s="65">
        <f>VLOOKUP($A23,'Return Data'!$B$7:$R$2843,13,0)</f>
        <v>23.147300000000001</v>
      </c>
      <c r="K23" s="66">
        <f t="shared" si="3"/>
        <v>14</v>
      </c>
      <c r="L23" s="65">
        <f>VLOOKUP($A23,'Return Data'!$B$7:$R$2843,17,0)</f>
        <v>-2.7067999999999999</v>
      </c>
      <c r="M23" s="66">
        <f t="shared" si="4"/>
        <v>19</v>
      </c>
      <c r="N23" s="65">
        <f>VLOOKUP($A23,'Return Data'!$B$7:$R$2843,14,0)</f>
        <v>-2.1057999999999999</v>
      </c>
      <c r="O23" s="66">
        <f t="shared" si="5"/>
        <v>16</v>
      </c>
      <c r="P23" s="65">
        <f>VLOOKUP($A23,'Return Data'!$B$7:$R$2843,15,0)</f>
        <v>3.3163999999999998</v>
      </c>
      <c r="Q23" s="66">
        <f t="shared" si="6"/>
        <v>14</v>
      </c>
      <c r="R23" s="65">
        <f>VLOOKUP($A23,'Return Data'!$B$7:$R$2843,16,0)</f>
        <v>3.4062000000000001</v>
      </c>
      <c r="S23" s="67">
        <f t="shared" si="7"/>
        <v>23</v>
      </c>
    </row>
    <row r="24" spans="1:19" x14ac:dyDescent="0.3">
      <c r="A24" s="63" t="s">
        <v>1681</v>
      </c>
      <c r="B24" s="64">
        <f>VLOOKUP($A24,'Return Data'!$B$7:$R$2843,3,0)</f>
        <v>44333</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44333</v>
      </c>
      <c r="C26" s="65">
        <f>VLOOKUP($A26,'Return Data'!$B$7:$R$2843,4,0)</f>
        <v>40.219000000000001</v>
      </c>
      <c r="D26" s="65">
        <f>VLOOKUP($A26,'Return Data'!$B$7:$R$2843,10,0)</f>
        <v>1.5829</v>
      </c>
      <c r="E26" s="66">
        <f t="shared" si="0"/>
        <v>3</v>
      </c>
      <c r="F26" s="65">
        <f>VLOOKUP($A26,'Return Data'!$B$7:$R$2843,11,0)</f>
        <v>8.6988000000000003</v>
      </c>
      <c r="G26" s="66">
        <f t="shared" si="1"/>
        <v>12</v>
      </c>
      <c r="H26" s="65">
        <f>VLOOKUP($A26,'Return Data'!$B$7:$R$2843,12,0)</f>
        <v>15.229100000000001</v>
      </c>
      <c r="I26" s="66">
        <f t="shared" si="2"/>
        <v>12</v>
      </c>
      <c r="J26" s="65">
        <f>VLOOKUP($A26,'Return Data'!$B$7:$R$2843,13,0)</f>
        <v>22.8369</v>
      </c>
      <c r="K26" s="66">
        <f t="shared" si="3"/>
        <v>16</v>
      </c>
      <c r="L26" s="65">
        <f>VLOOKUP($A26,'Return Data'!$B$7:$R$2843,17,0)</f>
        <v>8.9903999999999993</v>
      </c>
      <c r="M26" s="66">
        <f t="shared" si="4"/>
        <v>17</v>
      </c>
      <c r="N26" s="65">
        <f>VLOOKUP($A26,'Return Data'!$B$7:$R$2843,14,0)</f>
        <v>8.1752000000000002</v>
      </c>
      <c r="O26" s="66">
        <f t="shared" si="5"/>
        <v>12</v>
      </c>
      <c r="P26" s="65">
        <f>VLOOKUP($A26,'Return Data'!$B$7:$R$2843,15,0)</f>
        <v>8.4593000000000007</v>
      </c>
      <c r="Q26" s="66">
        <f t="shared" si="6"/>
        <v>9</v>
      </c>
      <c r="R26" s="65">
        <f>VLOOKUP($A26,'Return Data'!$B$7:$R$2843,16,0)</f>
        <v>9.4305000000000003</v>
      </c>
      <c r="S26" s="67">
        <f t="shared" si="7"/>
        <v>8</v>
      </c>
    </row>
    <row r="27" spans="1:19" x14ac:dyDescent="0.3">
      <c r="A27" s="63" t="s">
        <v>1684</v>
      </c>
      <c r="B27" s="64">
        <f>VLOOKUP($A27,'Return Data'!$B$7:$R$2843,3,0)</f>
        <v>44333</v>
      </c>
      <c r="C27" s="65">
        <f>VLOOKUP($A27,'Return Data'!$B$7:$R$2843,4,0)</f>
        <v>48.399500000000003</v>
      </c>
      <c r="D27" s="65">
        <f>VLOOKUP($A27,'Return Data'!$B$7:$R$2843,10,0)</f>
        <v>0.35560000000000003</v>
      </c>
      <c r="E27" s="66">
        <f t="shared" si="0"/>
        <v>12</v>
      </c>
      <c r="F27" s="65">
        <f>VLOOKUP($A27,'Return Data'!$B$7:$R$2843,11,0)</f>
        <v>10.6808</v>
      </c>
      <c r="G27" s="66">
        <f t="shared" si="1"/>
        <v>3</v>
      </c>
      <c r="H27" s="65">
        <f>VLOOKUP($A27,'Return Data'!$B$7:$R$2843,12,0)</f>
        <v>18.273099999999999</v>
      </c>
      <c r="I27" s="66">
        <f t="shared" si="2"/>
        <v>5</v>
      </c>
      <c r="J27" s="65">
        <f>VLOOKUP($A27,'Return Data'!$B$7:$R$2843,13,0)</f>
        <v>31.821999999999999</v>
      </c>
      <c r="K27" s="66">
        <f t="shared" si="3"/>
        <v>4</v>
      </c>
      <c r="L27" s="65">
        <f>VLOOKUP($A27,'Return Data'!$B$7:$R$2843,17,0)</f>
        <v>13.2723</v>
      </c>
      <c r="M27" s="66">
        <f t="shared" si="4"/>
        <v>2</v>
      </c>
      <c r="N27" s="65">
        <f>VLOOKUP($A27,'Return Data'!$B$7:$R$2843,14,0)</f>
        <v>10.242000000000001</v>
      </c>
      <c r="O27" s="66">
        <f t="shared" si="5"/>
        <v>2</v>
      </c>
      <c r="P27" s="65">
        <f>VLOOKUP($A27,'Return Data'!$B$7:$R$2843,15,0)</f>
        <v>10.1488</v>
      </c>
      <c r="Q27" s="66">
        <f t="shared" si="6"/>
        <v>2</v>
      </c>
      <c r="R27" s="65">
        <f>VLOOKUP($A27,'Return Data'!$B$7:$R$2843,16,0)</f>
        <v>8.6247000000000007</v>
      </c>
      <c r="S27" s="67">
        <f t="shared" si="7"/>
        <v>16</v>
      </c>
    </row>
    <row r="28" spans="1:19" x14ac:dyDescent="0.3">
      <c r="A28" s="63" t="s">
        <v>1685</v>
      </c>
      <c r="B28" s="64">
        <f>VLOOKUP($A28,'Return Data'!$B$7:$R$2843,3,0)</f>
        <v>44333</v>
      </c>
      <c r="C28" s="65">
        <f>VLOOKUP($A28,'Return Data'!$B$7:$R$2843,4,0)</f>
        <v>17.2285</v>
      </c>
      <c r="D28" s="65">
        <f>VLOOKUP($A28,'Return Data'!$B$7:$R$2843,10,0)</f>
        <v>0.24379999999999999</v>
      </c>
      <c r="E28" s="66">
        <f t="shared" si="0"/>
        <v>14</v>
      </c>
      <c r="F28" s="65">
        <f>VLOOKUP($A28,'Return Data'!$B$7:$R$2843,11,0)</f>
        <v>9.6156000000000006</v>
      </c>
      <c r="G28" s="66">
        <f t="shared" si="1"/>
        <v>8</v>
      </c>
      <c r="H28" s="65">
        <f>VLOOKUP($A28,'Return Data'!$B$7:$R$2843,12,0)</f>
        <v>18.030100000000001</v>
      </c>
      <c r="I28" s="66">
        <f t="shared" si="2"/>
        <v>6</v>
      </c>
      <c r="J28" s="65">
        <f>VLOOKUP($A28,'Return Data'!$B$7:$R$2843,13,0)</f>
        <v>31.312799999999999</v>
      </c>
      <c r="K28" s="66">
        <f t="shared" si="3"/>
        <v>5</v>
      </c>
      <c r="L28" s="65">
        <f>VLOOKUP($A28,'Return Data'!$B$7:$R$2843,17,0)</f>
        <v>12.1485</v>
      </c>
      <c r="M28" s="66">
        <f t="shared" si="4"/>
        <v>3</v>
      </c>
      <c r="N28" s="65">
        <f>VLOOKUP($A28,'Return Data'!$B$7:$R$2843,14,0)</f>
        <v>9.2806999999999995</v>
      </c>
      <c r="O28" s="66">
        <f t="shared" si="5"/>
        <v>5</v>
      </c>
      <c r="P28" s="65">
        <f>VLOOKUP($A28,'Return Data'!$B$7:$R$2843,15,0)</f>
        <v>9.7211999999999996</v>
      </c>
      <c r="Q28" s="66">
        <f t="shared" si="6"/>
        <v>6</v>
      </c>
      <c r="R28" s="65">
        <f>VLOOKUP($A28,'Return Data'!$B$7:$R$2843,16,0)</f>
        <v>9.5264000000000006</v>
      </c>
      <c r="S28" s="67">
        <f t="shared" si="7"/>
        <v>6</v>
      </c>
    </row>
    <row r="29" spans="1:19" x14ac:dyDescent="0.3">
      <c r="A29" s="63" t="s">
        <v>1686</v>
      </c>
      <c r="B29" s="64">
        <f>VLOOKUP($A29,'Return Data'!$B$7:$R$2843,3,0)</f>
        <v>44333</v>
      </c>
      <c r="C29" s="65">
        <f>VLOOKUP($A29,'Return Data'!$B$7:$R$2843,4,0)</f>
        <v>12.320399999999999</v>
      </c>
      <c r="D29" s="65">
        <f>VLOOKUP($A29,'Return Data'!$B$7:$R$2843,10,0)</f>
        <v>-0.76839999999999997</v>
      </c>
      <c r="E29" s="66">
        <f t="shared" si="0"/>
        <v>22</v>
      </c>
      <c r="F29" s="65">
        <f>VLOOKUP($A29,'Return Data'!$B$7:$R$2843,11,0)</f>
        <v>5.5885999999999996</v>
      </c>
      <c r="G29" s="66">
        <f t="shared" si="1"/>
        <v>21</v>
      </c>
      <c r="H29" s="65">
        <f>VLOOKUP($A29,'Return Data'!$B$7:$R$2843,12,0)</f>
        <v>10.9886</v>
      </c>
      <c r="I29" s="66">
        <f t="shared" si="2"/>
        <v>20</v>
      </c>
      <c r="J29" s="65">
        <f>VLOOKUP($A29,'Return Data'!$B$7:$R$2843,13,0)</f>
        <v>20.651</v>
      </c>
      <c r="K29" s="66">
        <f t="shared" si="3"/>
        <v>21</v>
      </c>
      <c r="L29" s="65"/>
      <c r="M29" s="66"/>
      <c r="N29" s="65"/>
      <c r="O29" s="66"/>
      <c r="P29" s="65"/>
      <c r="Q29" s="66"/>
      <c r="R29" s="65">
        <f>VLOOKUP($A29,'Return Data'!$B$7:$R$2843,16,0)</f>
        <v>8.9138000000000002</v>
      </c>
      <c r="S29" s="67">
        <f t="shared" si="7"/>
        <v>12</v>
      </c>
    </row>
    <row r="30" spans="1:19" x14ac:dyDescent="0.3">
      <c r="A30" s="63" t="s">
        <v>1687</v>
      </c>
      <c r="B30" s="64">
        <f>VLOOKUP($A30,'Return Data'!$B$7:$R$2843,3,0)</f>
        <v>44333</v>
      </c>
      <c r="C30" s="65">
        <f>VLOOKUP($A30,'Return Data'!$B$7:$R$2843,4,0)</f>
        <v>41.669800000000002</v>
      </c>
      <c r="D30" s="65">
        <f>VLOOKUP($A30,'Return Data'!$B$7:$R$2843,10,0)</f>
        <v>-0.42370000000000002</v>
      </c>
      <c r="E30" s="66">
        <f t="shared" si="0"/>
        <v>19</v>
      </c>
      <c r="F30" s="65">
        <f>VLOOKUP($A30,'Return Data'!$B$7:$R$2843,11,0)</f>
        <v>6.8489000000000004</v>
      </c>
      <c r="G30" s="66">
        <f t="shared" si="1"/>
        <v>17</v>
      </c>
      <c r="H30" s="65">
        <f>VLOOKUP($A30,'Return Data'!$B$7:$R$2843,12,0)</f>
        <v>13.198700000000001</v>
      </c>
      <c r="I30" s="66">
        <f t="shared" si="2"/>
        <v>15</v>
      </c>
      <c r="J30" s="65">
        <f>VLOOKUP($A30,'Return Data'!$B$7:$R$2843,13,0)</f>
        <v>22.896599999999999</v>
      </c>
      <c r="K30" s="66">
        <f t="shared" si="3"/>
        <v>15</v>
      </c>
      <c r="L30" s="65">
        <f>VLOOKUP($A30,'Return Data'!$B$7:$R$2843,17,0)</f>
        <v>9.6731999999999996</v>
      </c>
      <c r="M30" s="66">
        <f t="shared" si="4"/>
        <v>14</v>
      </c>
      <c r="N30" s="65">
        <f>VLOOKUP($A30,'Return Data'!$B$7:$R$2843,14,0)</f>
        <v>8.1290999999999993</v>
      </c>
      <c r="O30" s="66">
        <f t="shared" si="5"/>
        <v>13</v>
      </c>
      <c r="P30" s="65">
        <f>VLOOKUP($A30,'Return Data'!$B$7:$R$2843,15,0)</f>
        <v>8.2055000000000007</v>
      </c>
      <c r="Q30" s="66">
        <f t="shared" si="6"/>
        <v>11</v>
      </c>
      <c r="R30" s="65">
        <f>VLOOKUP($A30,'Return Data'!$B$7:$R$2843,16,0)</f>
        <v>8.1622000000000003</v>
      </c>
      <c r="S30" s="67">
        <f t="shared" si="7"/>
        <v>19</v>
      </c>
    </row>
    <row r="31" spans="1:19" x14ac:dyDescent="0.3">
      <c r="A31" s="63" t="s">
        <v>1688</v>
      </c>
      <c r="B31" s="64">
        <f>VLOOKUP($A31,'Return Data'!$B$7:$R$2843,3,0)</f>
        <v>44333</v>
      </c>
      <c r="C31" s="65">
        <f>VLOOKUP($A31,'Return Data'!$B$7:$R$2843,4,0)</f>
        <v>12.67</v>
      </c>
      <c r="D31" s="65">
        <f>VLOOKUP($A31,'Return Data'!$B$7:$R$2843,10,0)</f>
        <v>-0.31469999999999998</v>
      </c>
      <c r="E31" s="66">
        <f t="shared" si="0"/>
        <v>18</v>
      </c>
      <c r="F31" s="65">
        <f>VLOOKUP($A31,'Return Data'!$B$7:$R$2843,11,0)</f>
        <v>5.2325999999999997</v>
      </c>
      <c r="G31" s="66">
        <f t="shared" si="1"/>
        <v>22</v>
      </c>
      <c r="H31" s="65">
        <f>VLOOKUP($A31,'Return Data'!$B$7:$R$2843,12,0)</f>
        <v>11.1404</v>
      </c>
      <c r="I31" s="66">
        <f t="shared" si="2"/>
        <v>19</v>
      </c>
      <c r="J31" s="65">
        <f>VLOOKUP($A31,'Return Data'!$B$7:$R$2843,13,0)</f>
        <v>21.5931</v>
      </c>
      <c r="K31" s="66">
        <f t="shared" si="3"/>
        <v>18</v>
      </c>
      <c r="L31" s="65">
        <f>VLOOKUP($A31,'Return Data'!$B$7:$R$2843,17,0)</f>
        <v>9.8343000000000007</v>
      </c>
      <c r="M31" s="66">
        <f t="shared" si="4"/>
        <v>13</v>
      </c>
      <c r="N31" s="65"/>
      <c r="O31" s="66"/>
      <c r="P31" s="65"/>
      <c r="Q31" s="66"/>
      <c r="R31" s="65">
        <f>VLOOKUP($A31,'Return Data'!$B$7:$R$2843,16,0)</f>
        <v>8.9101999999999997</v>
      </c>
      <c r="S31" s="67">
        <f t="shared" si="7"/>
        <v>13</v>
      </c>
    </row>
    <row r="32" spans="1:19" x14ac:dyDescent="0.3">
      <c r="A32" s="63" t="s">
        <v>1689</v>
      </c>
      <c r="B32" s="64">
        <f>VLOOKUP($A32,'Return Data'!$B$7:$R$2843,3,0)</f>
        <v>44333</v>
      </c>
      <c r="C32" s="65">
        <f>VLOOKUP($A32,'Return Data'!$B$7:$R$2843,4,0)</f>
        <v>12.4732</v>
      </c>
      <c r="D32" s="65">
        <f>VLOOKUP($A32,'Return Data'!$B$7:$R$2843,10,0)</f>
        <v>0.8115</v>
      </c>
      <c r="E32" s="66">
        <f t="shared" si="0"/>
        <v>8</v>
      </c>
      <c r="F32" s="65">
        <f>VLOOKUP($A32,'Return Data'!$B$7:$R$2843,11,0)</f>
        <v>10.4194</v>
      </c>
      <c r="G32" s="66">
        <f t="shared" si="1"/>
        <v>6</v>
      </c>
      <c r="H32" s="65">
        <f>VLOOKUP($A32,'Return Data'!$B$7:$R$2843,12,0)</f>
        <v>16.459900000000001</v>
      </c>
      <c r="I32" s="66">
        <f t="shared" si="2"/>
        <v>9</v>
      </c>
      <c r="J32" s="65">
        <f>VLOOKUP($A32,'Return Data'!$B$7:$R$2843,13,0)</f>
        <v>27.355499999999999</v>
      </c>
      <c r="K32" s="66">
        <f t="shared" si="3"/>
        <v>11</v>
      </c>
      <c r="L32" s="65">
        <f>VLOOKUP($A32,'Return Data'!$B$7:$R$2843,17,0)</f>
        <v>10.7393</v>
      </c>
      <c r="M32" s="66">
        <f t="shared" si="4"/>
        <v>8</v>
      </c>
      <c r="N32" s="65"/>
      <c r="O32" s="66"/>
      <c r="P32" s="65"/>
      <c r="Q32" s="66"/>
      <c r="R32" s="65">
        <f>VLOOKUP($A32,'Return Data'!$B$7:$R$2843,16,0)</f>
        <v>8.4801000000000002</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0.38208695652173924</v>
      </c>
      <c r="E34" s="74"/>
      <c r="F34" s="75">
        <f>AVERAGE(F8:F32)</f>
        <v>8.3976260869565209</v>
      </c>
      <c r="G34" s="74"/>
      <c r="H34" s="75">
        <f>AVERAGE(H8:H32)</f>
        <v>14.823391304347826</v>
      </c>
      <c r="I34" s="74"/>
      <c r="J34" s="75">
        <f>AVERAGE(J8:J32)</f>
        <v>26.04233043478261</v>
      </c>
      <c r="K34" s="74"/>
      <c r="L34" s="75">
        <f>AVERAGE(L8:L32)</f>
        <v>10.039000000000001</v>
      </c>
      <c r="M34" s="74"/>
      <c r="N34" s="75">
        <f>AVERAGE(N8:N32)</f>
        <v>8.0890187499999993</v>
      </c>
      <c r="O34" s="74"/>
      <c r="P34" s="75">
        <f>AVERAGE(P8:P32)</f>
        <v>8.7870999999999988</v>
      </c>
      <c r="Q34" s="74"/>
      <c r="R34" s="75">
        <f>AVERAGE(R8:R32)</f>
        <v>8.9372260869565228</v>
      </c>
      <c r="S34" s="76"/>
    </row>
    <row r="35" spans="1:19" x14ac:dyDescent="0.3">
      <c r="A35" s="73" t="s">
        <v>28</v>
      </c>
      <c r="B35" s="74"/>
      <c r="C35" s="74"/>
      <c r="D35" s="75">
        <f>MIN(D8:D32)</f>
        <v>-1.1443000000000001</v>
      </c>
      <c r="E35" s="74"/>
      <c r="F35" s="75">
        <f>MIN(F8:F32)</f>
        <v>3.4571999999999998</v>
      </c>
      <c r="G35" s="74"/>
      <c r="H35" s="75">
        <f>MIN(H8:H32)</f>
        <v>7.2580999999999998</v>
      </c>
      <c r="I35" s="74"/>
      <c r="J35" s="75">
        <f>MIN(J8:J32)</f>
        <v>16.666699999999999</v>
      </c>
      <c r="K35" s="74"/>
      <c r="L35" s="75">
        <f>MIN(L8:L32)</f>
        <v>-2.7067999999999999</v>
      </c>
      <c r="M35" s="74"/>
      <c r="N35" s="75">
        <f>MIN(N8:N32)</f>
        <v>-2.1057999999999999</v>
      </c>
      <c r="O35" s="74"/>
      <c r="P35" s="75">
        <f>MIN(P8:P32)</f>
        <v>3.3163999999999998</v>
      </c>
      <c r="Q35" s="74"/>
      <c r="R35" s="75">
        <f>MIN(R8:R32)</f>
        <v>3.4062000000000001</v>
      </c>
      <c r="S35" s="76"/>
    </row>
    <row r="36" spans="1:19" ht="15" thickBot="1" x14ac:dyDescent="0.35">
      <c r="A36" s="77" t="s">
        <v>29</v>
      </c>
      <c r="B36" s="78"/>
      <c r="C36" s="78"/>
      <c r="D36" s="79">
        <f>MAX(D8:D32)</f>
        <v>2.2096</v>
      </c>
      <c r="E36" s="78"/>
      <c r="F36" s="79">
        <f>MAX(F8:F32)</f>
        <v>13.223000000000001</v>
      </c>
      <c r="G36" s="78"/>
      <c r="H36" s="79">
        <f>MAX(H8:H32)</f>
        <v>19.920999999999999</v>
      </c>
      <c r="I36" s="78"/>
      <c r="J36" s="79">
        <f>MAX(J8:J32)</f>
        <v>35.260899999999999</v>
      </c>
      <c r="K36" s="78"/>
      <c r="L36" s="79">
        <f>MAX(L8:L32)</f>
        <v>14.3604</v>
      </c>
      <c r="M36" s="78"/>
      <c r="N36" s="79">
        <f>MAX(N8:N32)</f>
        <v>10.974500000000001</v>
      </c>
      <c r="O36" s="78"/>
      <c r="P36" s="79">
        <f>MAX(P8:P32)</f>
        <v>11.6463</v>
      </c>
      <c r="Q36" s="78"/>
      <c r="R36" s="79">
        <f>MAX(R8:R32)</f>
        <v>14.0006</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44333</v>
      </c>
      <c r="C8" s="65">
        <f>VLOOKUP($A8,'Return Data'!$B$7:$R$2843,4,0)</f>
        <v>16.11</v>
      </c>
      <c r="D8" s="65">
        <f>VLOOKUP($A8,'Return Data'!$B$7:$R$2843,10,0)</f>
        <v>-0.80049999999999999</v>
      </c>
      <c r="E8" s="66">
        <f>RANK(D8,D$8:D$32,0)</f>
        <v>20</v>
      </c>
      <c r="F8" s="65">
        <f>VLOOKUP($A8,'Return Data'!$B$7:$R$2843,11,0)</f>
        <v>8.6311999999999998</v>
      </c>
      <c r="G8" s="66">
        <f>RANK(F8,F$8:F$32,0)</f>
        <v>9</v>
      </c>
      <c r="H8" s="65">
        <f>VLOOKUP($A8,'Return Data'!$B$7:$R$2843,12,0)</f>
        <v>16.739100000000001</v>
      </c>
      <c r="I8" s="66">
        <f>RANK(H8,H$8:H$32,0)</f>
        <v>8</v>
      </c>
      <c r="J8" s="65">
        <f>VLOOKUP($A8,'Return Data'!$B$7:$R$2843,13,0)</f>
        <v>26.253900000000002</v>
      </c>
      <c r="K8" s="66">
        <f>RANK(J8,J$8:J$32,0)</f>
        <v>10</v>
      </c>
      <c r="L8" s="65">
        <f>VLOOKUP($A8,'Return Data'!$B$7:$R$2843,17,0)</f>
        <v>10.417400000000001</v>
      </c>
      <c r="M8" s="66">
        <f>RANK(L8,L$8:L$32,0)</f>
        <v>5</v>
      </c>
      <c r="N8" s="65">
        <f>VLOOKUP($A8,'Return Data'!$B$7:$R$2843,14,0)</f>
        <v>7.1035000000000004</v>
      </c>
      <c r="O8" s="66">
        <f>RANK(N8,N$8:N$32,0)</f>
        <v>9</v>
      </c>
      <c r="P8" s="65">
        <f>VLOOKUP($A8,'Return Data'!$B$7:$R$2843,15,0)</f>
        <v>8.5841999999999992</v>
      </c>
      <c r="Q8" s="66">
        <f>RANK(P8,P$8:P$32,0)</f>
        <v>7</v>
      </c>
      <c r="R8" s="65">
        <f>VLOOKUP($A8,'Return Data'!$B$7:$R$2843,16,0)</f>
        <v>7.6471</v>
      </c>
      <c r="S8" s="67">
        <f>RANK(R8,R$8:R$32,0)</f>
        <v>16</v>
      </c>
    </row>
    <row r="9" spans="1:20" x14ac:dyDescent="0.3">
      <c r="A9" s="63" t="s">
        <v>1691</v>
      </c>
      <c r="B9" s="64">
        <f>VLOOKUP($A9,'Return Data'!$B$7:$R$2843,3,0)</f>
        <v>44333</v>
      </c>
      <c r="C9" s="65">
        <f>VLOOKUP($A9,'Return Data'!$B$7:$R$2843,4,0)</f>
        <v>15.3</v>
      </c>
      <c r="D9" s="65">
        <f>VLOOKUP($A9,'Return Data'!$B$7:$R$2843,10,0)</f>
        <v>-0.97089999999999999</v>
      </c>
      <c r="E9" s="66">
        <f t="shared" ref="E9:E32" si="0">RANK(D9,D$8:D$32,0)</f>
        <v>21</v>
      </c>
      <c r="F9" s="65">
        <f>VLOOKUP($A9,'Return Data'!$B$7:$R$2843,11,0)</f>
        <v>6.6946000000000003</v>
      </c>
      <c r="G9" s="66">
        <f t="shared" ref="G9:G32" si="1">RANK(F9,F$8:F$32,0)</f>
        <v>16</v>
      </c>
      <c r="H9" s="65">
        <f>VLOOKUP($A9,'Return Data'!$B$7:$R$2843,12,0)</f>
        <v>14.8649</v>
      </c>
      <c r="I9" s="66">
        <f t="shared" ref="I9:I32" si="2">RANK(H9,H$8:H$32,0)</f>
        <v>11</v>
      </c>
      <c r="J9" s="65">
        <f>VLOOKUP($A9,'Return Data'!$B$7:$R$2843,13,0)</f>
        <v>25.6158</v>
      </c>
      <c r="K9" s="66">
        <f t="shared" ref="K9:K32" si="3">RANK(J9,J$8:J$32,0)</f>
        <v>11</v>
      </c>
      <c r="L9" s="65">
        <f>VLOOKUP($A9,'Return Data'!$B$7:$R$2843,17,0)</f>
        <v>9.2317999999999998</v>
      </c>
      <c r="M9" s="66">
        <f t="shared" ref="M9:M32" si="4">RANK(L9,L$8:L$32,0)</f>
        <v>11</v>
      </c>
      <c r="N9" s="65">
        <f>VLOOKUP($A9,'Return Data'!$B$7:$R$2843,14,0)</f>
        <v>8.1577000000000002</v>
      </c>
      <c r="O9" s="66">
        <f t="shared" ref="O9:O30" si="5">RANK(N9,N$8:N$32,0)</f>
        <v>5</v>
      </c>
      <c r="P9" s="65">
        <f>VLOOKUP($A9,'Return Data'!$B$7:$R$2843,15,0)</f>
        <v>8.6991999999999994</v>
      </c>
      <c r="Q9" s="66">
        <f t="shared" ref="Q9:Q30" si="6">RANK(P9,P$8:P$32,0)</f>
        <v>4</v>
      </c>
      <c r="R9" s="65">
        <f>VLOOKUP($A9,'Return Data'!$B$7:$R$2843,16,0)</f>
        <v>7.6601999999999997</v>
      </c>
      <c r="S9" s="67">
        <f t="shared" ref="S9:S32" si="7">RANK(R9,R$8:R$32,0)</f>
        <v>15</v>
      </c>
    </row>
    <row r="10" spans="1:20" x14ac:dyDescent="0.3">
      <c r="A10" s="63" t="s">
        <v>1692</v>
      </c>
      <c r="B10" s="64">
        <f>VLOOKUP($A10,'Return Data'!$B$7:$R$2843,3,0)</f>
        <v>44333</v>
      </c>
      <c r="C10" s="65">
        <f>VLOOKUP($A10,'Return Data'!$B$7:$R$2843,4,0)</f>
        <v>11.74</v>
      </c>
      <c r="D10" s="65">
        <f>VLOOKUP($A10,'Return Data'!$B$7:$R$2843,10,0)</f>
        <v>0.5998</v>
      </c>
      <c r="E10" s="66">
        <f t="shared" si="0"/>
        <v>8</v>
      </c>
      <c r="F10" s="65">
        <f>VLOOKUP($A10,'Return Data'!$B$7:$R$2843,11,0)</f>
        <v>2.9824999999999999</v>
      </c>
      <c r="G10" s="66">
        <f t="shared" si="1"/>
        <v>23</v>
      </c>
      <c r="H10" s="65">
        <f>VLOOKUP($A10,'Return Data'!$B$7:$R$2843,12,0)</f>
        <v>6.3406000000000002</v>
      </c>
      <c r="I10" s="66">
        <f t="shared" si="2"/>
        <v>23</v>
      </c>
      <c r="J10" s="65">
        <f>VLOOKUP($A10,'Return Data'!$B$7:$R$2843,13,0)</f>
        <v>15.4376</v>
      </c>
      <c r="K10" s="66">
        <f t="shared" si="3"/>
        <v>23</v>
      </c>
      <c r="L10" s="65"/>
      <c r="M10" s="66"/>
      <c r="N10" s="65"/>
      <c r="O10" s="66"/>
      <c r="P10" s="65"/>
      <c r="Q10" s="66"/>
      <c r="R10" s="65">
        <f>VLOOKUP($A10,'Return Data'!$B$7:$R$2843,16,0)</f>
        <v>9.2477</v>
      </c>
      <c r="S10" s="67">
        <f t="shared" si="7"/>
        <v>3</v>
      </c>
    </row>
    <row r="11" spans="1:20" x14ac:dyDescent="0.3">
      <c r="A11" s="63" t="s">
        <v>1693</v>
      </c>
      <c r="B11" s="64">
        <f>VLOOKUP($A11,'Return Data'!$B$7:$R$2843,3,0)</f>
        <v>44333</v>
      </c>
      <c r="C11" s="65">
        <f>VLOOKUP($A11,'Return Data'!$B$7:$R$2843,4,0)</f>
        <v>14.98</v>
      </c>
      <c r="D11" s="65">
        <f>VLOOKUP($A11,'Return Data'!$B$7:$R$2843,10,0)</f>
        <v>1.8147</v>
      </c>
      <c r="E11" s="66">
        <f t="shared" si="0"/>
        <v>1</v>
      </c>
      <c r="F11" s="65">
        <f>VLOOKUP($A11,'Return Data'!$B$7:$R$2843,11,0)</f>
        <v>9.7195</v>
      </c>
      <c r="G11" s="66">
        <f t="shared" si="1"/>
        <v>6</v>
      </c>
      <c r="H11" s="65">
        <f>VLOOKUP($A11,'Return Data'!$B$7:$R$2843,12,0)</f>
        <v>17.141100000000002</v>
      </c>
      <c r="I11" s="66">
        <f t="shared" si="2"/>
        <v>5</v>
      </c>
      <c r="J11" s="65">
        <f>VLOOKUP($A11,'Return Data'!$B$7:$R$2843,13,0)</f>
        <v>29.093399999999999</v>
      </c>
      <c r="K11" s="66">
        <f t="shared" si="3"/>
        <v>7</v>
      </c>
      <c r="L11" s="65">
        <f>VLOOKUP($A11,'Return Data'!$B$7:$R$2843,17,0)</f>
        <v>9.5016999999999996</v>
      </c>
      <c r="M11" s="66">
        <f t="shared" si="4"/>
        <v>9</v>
      </c>
      <c r="N11" s="65">
        <f>VLOOKUP($A11,'Return Data'!$B$7:$R$2843,14,0)</f>
        <v>6.5631000000000004</v>
      </c>
      <c r="O11" s="66">
        <f t="shared" si="5"/>
        <v>13</v>
      </c>
      <c r="P11" s="65"/>
      <c r="Q11" s="66"/>
      <c r="R11" s="65">
        <f>VLOOKUP($A11,'Return Data'!$B$7:$R$2843,16,0)</f>
        <v>8.1803000000000008</v>
      </c>
      <c r="S11" s="67">
        <f t="shared" si="7"/>
        <v>9</v>
      </c>
    </row>
    <row r="12" spans="1:20" x14ac:dyDescent="0.3">
      <c r="A12" s="63" t="s">
        <v>1694</v>
      </c>
      <c r="B12" s="64">
        <f>VLOOKUP($A12,'Return Data'!$B$7:$R$2843,3,0)</f>
        <v>44333</v>
      </c>
      <c r="C12" s="65">
        <f>VLOOKUP($A12,'Return Data'!$B$7:$R$2843,4,0)</f>
        <v>16.940100000000001</v>
      </c>
      <c r="D12" s="65">
        <f>VLOOKUP($A12,'Return Data'!$B$7:$R$2843,10,0)</f>
        <v>-0.27429999999999999</v>
      </c>
      <c r="E12" s="66">
        <f t="shared" si="0"/>
        <v>16</v>
      </c>
      <c r="F12" s="65">
        <f>VLOOKUP($A12,'Return Data'!$B$7:$R$2843,11,0)</f>
        <v>7.1242999999999999</v>
      </c>
      <c r="G12" s="66">
        <f t="shared" si="1"/>
        <v>15</v>
      </c>
      <c r="H12" s="65">
        <f>VLOOKUP($A12,'Return Data'!$B$7:$R$2843,12,0)</f>
        <v>11.4964</v>
      </c>
      <c r="I12" s="66">
        <f t="shared" si="2"/>
        <v>17</v>
      </c>
      <c r="J12" s="65">
        <f>VLOOKUP($A12,'Return Data'!$B$7:$R$2843,13,0)</f>
        <v>20.125499999999999</v>
      </c>
      <c r="K12" s="66">
        <f t="shared" si="3"/>
        <v>20</v>
      </c>
      <c r="L12" s="65">
        <f>VLOOKUP($A12,'Return Data'!$B$7:$R$2843,17,0)</f>
        <v>10.625400000000001</v>
      </c>
      <c r="M12" s="66">
        <f t="shared" si="4"/>
        <v>4</v>
      </c>
      <c r="N12" s="65">
        <f>VLOOKUP($A12,'Return Data'!$B$7:$R$2843,14,0)</f>
        <v>8.6311</v>
      </c>
      <c r="O12" s="66">
        <f t="shared" si="5"/>
        <v>3</v>
      </c>
      <c r="P12" s="65">
        <f>VLOOKUP($A12,'Return Data'!$B$7:$R$2843,15,0)</f>
        <v>9.0352999999999994</v>
      </c>
      <c r="Q12" s="66">
        <f t="shared" si="6"/>
        <v>2</v>
      </c>
      <c r="R12" s="65">
        <f>VLOOKUP($A12,'Return Data'!$B$7:$R$2843,16,0)</f>
        <v>8.3175000000000008</v>
      </c>
      <c r="S12" s="67">
        <f t="shared" si="7"/>
        <v>4</v>
      </c>
    </row>
    <row r="13" spans="1:20" x14ac:dyDescent="0.3">
      <c r="A13" s="63" t="s">
        <v>1695</v>
      </c>
      <c r="B13" s="64">
        <f>VLOOKUP($A13,'Return Data'!$B$7:$R$2843,3,0)</f>
        <v>44333</v>
      </c>
      <c r="C13" s="65">
        <f>VLOOKUP($A13,'Return Data'!$B$7:$R$2843,4,0)</f>
        <v>11.723000000000001</v>
      </c>
      <c r="D13" s="65">
        <f>VLOOKUP($A13,'Return Data'!$B$7:$R$2843,10,0)</f>
        <v>-0.2306</v>
      </c>
      <c r="E13" s="66">
        <f t="shared" si="0"/>
        <v>15</v>
      </c>
      <c r="F13" s="65">
        <f>VLOOKUP($A13,'Return Data'!$B$7:$R$2843,11,0)</f>
        <v>8.3116000000000003</v>
      </c>
      <c r="G13" s="66">
        <f t="shared" si="1"/>
        <v>11</v>
      </c>
      <c r="H13" s="65">
        <f>VLOOKUP($A13,'Return Data'!$B$7:$R$2843,12,0)</f>
        <v>15.1617</v>
      </c>
      <c r="I13" s="66">
        <f t="shared" si="2"/>
        <v>10</v>
      </c>
      <c r="J13" s="65">
        <f>VLOOKUP($A13,'Return Data'!$B$7:$R$2843,13,0)</f>
        <v>26.762499999999999</v>
      </c>
      <c r="K13" s="66">
        <f t="shared" si="3"/>
        <v>8</v>
      </c>
      <c r="L13" s="65">
        <f>VLOOKUP($A13,'Return Data'!$B$7:$R$2843,17,0)</f>
        <v>7.7</v>
      </c>
      <c r="M13" s="66">
        <f t="shared" si="4"/>
        <v>18</v>
      </c>
      <c r="N13" s="65"/>
      <c r="O13" s="66"/>
      <c r="P13" s="65"/>
      <c r="Q13" s="66"/>
      <c r="R13" s="65">
        <f>VLOOKUP($A13,'Return Data'!$B$7:$R$2843,16,0)</f>
        <v>6.0110999999999999</v>
      </c>
      <c r="S13" s="67">
        <f t="shared" si="7"/>
        <v>22</v>
      </c>
    </row>
    <row r="14" spans="1:20" x14ac:dyDescent="0.3">
      <c r="A14" s="63" t="s">
        <v>1696</v>
      </c>
      <c r="B14" s="64">
        <f>VLOOKUP($A14,'Return Data'!$B$7:$R$2843,3,0)</f>
        <v>44333</v>
      </c>
      <c r="C14" s="65">
        <f>VLOOKUP($A14,'Return Data'!$B$7:$R$2843,4,0)</f>
        <v>43.741</v>
      </c>
      <c r="D14" s="65">
        <f>VLOOKUP($A14,'Return Data'!$B$7:$R$2843,10,0)</f>
        <v>1.5084</v>
      </c>
      <c r="E14" s="66">
        <f t="shared" si="0"/>
        <v>2</v>
      </c>
      <c r="F14" s="65">
        <f>VLOOKUP($A14,'Return Data'!$B$7:$R$2843,11,0)</f>
        <v>12.7898</v>
      </c>
      <c r="G14" s="66">
        <f t="shared" si="1"/>
        <v>1</v>
      </c>
      <c r="H14" s="65">
        <f>VLOOKUP($A14,'Return Data'!$B$7:$R$2843,12,0)</f>
        <v>18.088100000000001</v>
      </c>
      <c r="I14" s="66">
        <f t="shared" si="2"/>
        <v>2</v>
      </c>
      <c r="J14" s="65">
        <f>VLOOKUP($A14,'Return Data'!$B$7:$R$2843,13,0)</f>
        <v>29.2163</v>
      </c>
      <c r="K14" s="66">
        <f t="shared" si="3"/>
        <v>6</v>
      </c>
      <c r="L14" s="65">
        <f>VLOOKUP($A14,'Return Data'!$B$7:$R$2843,17,0)</f>
        <v>9.5997000000000003</v>
      </c>
      <c r="M14" s="66">
        <f t="shared" si="4"/>
        <v>8</v>
      </c>
      <c r="N14" s="65">
        <f>VLOOKUP($A14,'Return Data'!$B$7:$R$2843,14,0)</f>
        <v>7.8437000000000001</v>
      </c>
      <c r="O14" s="66">
        <f t="shared" si="5"/>
        <v>7</v>
      </c>
      <c r="P14" s="65">
        <f>VLOOKUP($A14,'Return Data'!$B$7:$R$2843,15,0)</f>
        <v>10.3529</v>
      </c>
      <c r="Q14" s="66">
        <f t="shared" si="6"/>
        <v>1</v>
      </c>
      <c r="R14" s="65">
        <f>VLOOKUP($A14,'Return Data'!$B$7:$R$2843,16,0)</f>
        <v>9.2538</v>
      </c>
      <c r="S14" s="67">
        <f t="shared" si="7"/>
        <v>2</v>
      </c>
    </row>
    <row r="15" spans="1:20" x14ac:dyDescent="0.3">
      <c r="A15" s="63" t="s">
        <v>1697</v>
      </c>
      <c r="B15" s="64">
        <f>VLOOKUP($A15,'Return Data'!$B$7:$R$2843,3,0)</f>
        <v>44333</v>
      </c>
      <c r="C15" s="65">
        <f>VLOOKUP($A15,'Return Data'!$B$7:$R$2843,4,0)</f>
        <v>16.12</v>
      </c>
      <c r="D15" s="65">
        <f>VLOOKUP($A15,'Return Data'!$B$7:$R$2843,10,0)</f>
        <v>0.68710000000000004</v>
      </c>
      <c r="E15" s="66">
        <f t="shared" si="0"/>
        <v>6</v>
      </c>
      <c r="F15" s="65">
        <f>VLOOKUP($A15,'Return Data'!$B$7:$R$2843,11,0)</f>
        <v>8.6252999999999993</v>
      </c>
      <c r="G15" s="66">
        <f t="shared" si="1"/>
        <v>10</v>
      </c>
      <c r="H15" s="65">
        <f>VLOOKUP($A15,'Return Data'!$B$7:$R$2843,12,0)</f>
        <v>12.0222</v>
      </c>
      <c r="I15" s="66">
        <f t="shared" si="2"/>
        <v>16</v>
      </c>
      <c r="J15" s="65">
        <f>VLOOKUP($A15,'Return Data'!$B$7:$R$2843,13,0)</f>
        <v>23.241599999999998</v>
      </c>
      <c r="K15" s="66">
        <f t="shared" si="3"/>
        <v>12</v>
      </c>
      <c r="L15" s="65">
        <f>VLOOKUP($A15,'Return Data'!$B$7:$R$2843,17,0)</f>
        <v>8.2639999999999993</v>
      </c>
      <c r="M15" s="66">
        <f t="shared" si="4"/>
        <v>16</v>
      </c>
      <c r="N15" s="65">
        <f>VLOOKUP($A15,'Return Data'!$B$7:$R$2843,14,0)</f>
        <v>7.7590000000000003</v>
      </c>
      <c r="O15" s="66">
        <f t="shared" si="5"/>
        <v>8</v>
      </c>
      <c r="P15" s="65">
        <f>VLOOKUP($A15,'Return Data'!$B$7:$R$2843,15,0)</f>
        <v>8.6180000000000003</v>
      </c>
      <c r="Q15" s="66">
        <f t="shared" si="6"/>
        <v>6</v>
      </c>
      <c r="R15" s="65">
        <f>VLOOKUP($A15,'Return Data'!$B$7:$R$2843,16,0)</f>
        <v>7.6810999999999998</v>
      </c>
      <c r="S15" s="67">
        <f t="shared" si="7"/>
        <v>14</v>
      </c>
    </row>
    <row r="16" spans="1:20" x14ac:dyDescent="0.3">
      <c r="A16" s="63" t="s">
        <v>1698</v>
      </c>
      <c r="B16" s="64">
        <f>VLOOKUP($A16,'Return Data'!$B$7:$R$2843,3,0)</f>
        <v>44333</v>
      </c>
      <c r="C16" s="65">
        <f>VLOOKUP($A16,'Return Data'!$B$7:$R$2843,4,0)</f>
        <v>19.5336</v>
      </c>
      <c r="D16" s="65">
        <f>VLOOKUP($A16,'Return Data'!$B$7:$R$2843,10,0)</f>
        <v>-1.3489</v>
      </c>
      <c r="E16" s="66">
        <f t="shared" si="0"/>
        <v>23</v>
      </c>
      <c r="F16" s="65">
        <f>VLOOKUP($A16,'Return Data'!$B$7:$R$2843,11,0)</f>
        <v>7.2855999999999996</v>
      </c>
      <c r="G16" s="66">
        <f t="shared" si="1"/>
        <v>14</v>
      </c>
      <c r="H16" s="65">
        <f>VLOOKUP($A16,'Return Data'!$B$7:$R$2843,12,0)</f>
        <v>13.6838</v>
      </c>
      <c r="I16" s="66">
        <f t="shared" si="2"/>
        <v>13</v>
      </c>
      <c r="J16" s="65">
        <f>VLOOKUP($A16,'Return Data'!$B$7:$R$2843,13,0)</f>
        <v>22.264600000000002</v>
      </c>
      <c r="K16" s="66">
        <f t="shared" si="3"/>
        <v>13</v>
      </c>
      <c r="L16" s="65">
        <f>VLOOKUP($A16,'Return Data'!$B$7:$R$2843,17,0)</f>
        <v>9.7873999999999999</v>
      </c>
      <c r="M16" s="66">
        <f t="shared" si="4"/>
        <v>7</v>
      </c>
      <c r="N16" s="65">
        <f>VLOOKUP($A16,'Return Data'!$B$7:$R$2843,14,0)</f>
        <v>6.8110999999999997</v>
      </c>
      <c r="O16" s="66">
        <f t="shared" si="5"/>
        <v>12</v>
      </c>
      <c r="P16" s="65">
        <f>VLOOKUP($A16,'Return Data'!$B$7:$R$2843,15,0)</f>
        <v>6.0092999999999996</v>
      </c>
      <c r="Q16" s="66">
        <f t="shared" si="6"/>
        <v>13</v>
      </c>
      <c r="R16" s="65">
        <f>VLOOKUP($A16,'Return Data'!$B$7:$R$2843,16,0)</f>
        <v>6.7826000000000004</v>
      </c>
      <c r="S16" s="67">
        <f t="shared" si="7"/>
        <v>20</v>
      </c>
    </row>
    <row r="17" spans="1:19" x14ac:dyDescent="0.3">
      <c r="A17" s="63" t="s">
        <v>1699</v>
      </c>
      <c r="B17" s="64">
        <f>VLOOKUP($A17,'Return Data'!$B$7:$R$2843,3,0)</f>
        <v>44333</v>
      </c>
      <c r="C17" s="65">
        <f>VLOOKUP($A17,'Return Data'!$B$7:$R$2843,4,0)</f>
        <v>23.21</v>
      </c>
      <c r="D17" s="65">
        <f>VLOOKUP($A17,'Return Data'!$B$7:$R$2843,10,0)</f>
        <v>-0.38629999999999998</v>
      </c>
      <c r="E17" s="66">
        <f t="shared" si="0"/>
        <v>17</v>
      </c>
      <c r="F17" s="65">
        <f>VLOOKUP($A17,'Return Data'!$B$7:$R$2843,11,0)</f>
        <v>5.9817</v>
      </c>
      <c r="G17" s="66">
        <f t="shared" si="1"/>
        <v>18</v>
      </c>
      <c r="H17" s="65">
        <f>VLOOKUP($A17,'Return Data'!$B$7:$R$2843,12,0)</f>
        <v>9.8957999999999995</v>
      </c>
      <c r="I17" s="66">
        <f t="shared" si="2"/>
        <v>20</v>
      </c>
      <c r="J17" s="65">
        <f>VLOOKUP($A17,'Return Data'!$B$7:$R$2843,13,0)</f>
        <v>20.134599999999999</v>
      </c>
      <c r="K17" s="66">
        <f t="shared" si="3"/>
        <v>19</v>
      </c>
      <c r="L17" s="65">
        <f>VLOOKUP($A17,'Return Data'!$B$7:$R$2843,17,0)</f>
        <v>8.3667999999999996</v>
      </c>
      <c r="M17" s="66">
        <f t="shared" si="4"/>
        <v>15</v>
      </c>
      <c r="N17" s="65">
        <f>VLOOKUP($A17,'Return Data'!$B$7:$R$2843,14,0)</f>
        <v>6.3901000000000003</v>
      </c>
      <c r="O17" s="66">
        <f t="shared" si="5"/>
        <v>14</v>
      </c>
      <c r="P17" s="65">
        <f>VLOOKUP($A17,'Return Data'!$B$7:$R$2843,15,0)</f>
        <v>6.1090999999999998</v>
      </c>
      <c r="Q17" s="66">
        <f t="shared" si="6"/>
        <v>12</v>
      </c>
      <c r="R17" s="65">
        <f>VLOOKUP($A17,'Return Data'!$B$7:$R$2843,16,0)</f>
        <v>6.7205000000000004</v>
      </c>
      <c r="S17" s="67">
        <f t="shared" si="7"/>
        <v>21</v>
      </c>
    </row>
    <row r="18" spans="1:19" x14ac:dyDescent="0.3">
      <c r="A18" s="63" t="s">
        <v>1700</v>
      </c>
      <c r="B18" s="64">
        <f>VLOOKUP($A18,'Return Data'!$B$7:$R$2843,3,0)</f>
        <v>44333</v>
      </c>
      <c r="C18" s="65">
        <f>VLOOKUP($A18,'Return Data'!$B$7:$R$2843,4,0)</f>
        <v>11.725899999999999</v>
      </c>
      <c r="D18" s="65">
        <f>VLOOKUP($A18,'Return Data'!$B$7:$R$2843,10,0)</f>
        <v>2.3E-2</v>
      </c>
      <c r="E18" s="66">
        <f t="shared" si="0"/>
        <v>13</v>
      </c>
      <c r="F18" s="65">
        <f>VLOOKUP($A18,'Return Data'!$B$7:$R$2843,11,0)</f>
        <v>4.7534999999999998</v>
      </c>
      <c r="G18" s="66">
        <f t="shared" si="1"/>
        <v>21</v>
      </c>
      <c r="H18" s="65">
        <f>VLOOKUP($A18,'Return Data'!$B$7:$R$2843,12,0)</f>
        <v>8.8008000000000006</v>
      </c>
      <c r="I18" s="66">
        <f t="shared" si="2"/>
        <v>22</v>
      </c>
      <c r="J18" s="65">
        <f>VLOOKUP($A18,'Return Data'!$B$7:$R$2843,13,0)</f>
        <v>16.861699999999999</v>
      </c>
      <c r="K18" s="66">
        <f t="shared" si="3"/>
        <v>22</v>
      </c>
      <c r="L18" s="65"/>
      <c r="M18" s="66"/>
      <c r="N18" s="65"/>
      <c r="O18" s="66"/>
      <c r="P18" s="65"/>
      <c r="Q18" s="66"/>
      <c r="R18" s="65">
        <f>VLOOKUP($A18,'Return Data'!$B$7:$R$2843,16,0)</f>
        <v>7.5151000000000003</v>
      </c>
      <c r="S18" s="67">
        <f t="shared" si="7"/>
        <v>17</v>
      </c>
    </row>
    <row r="19" spans="1:19" x14ac:dyDescent="0.3">
      <c r="A19" s="63" t="s">
        <v>1701</v>
      </c>
      <c r="B19" s="64">
        <f>VLOOKUP($A19,'Return Data'!$B$7:$R$2843,3,0)</f>
        <v>44333</v>
      </c>
      <c r="C19" s="65">
        <f>VLOOKUP($A19,'Return Data'!$B$7:$R$2843,4,0)</f>
        <v>16.8811</v>
      </c>
      <c r="D19" s="65">
        <f>VLOOKUP($A19,'Return Data'!$B$7:$R$2843,10,0)</f>
        <v>0.156</v>
      </c>
      <c r="E19" s="66">
        <f t="shared" si="0"/>
        <v>9</v>
      </c>
      <c r="F19" s="65">
        <f>VLOOKUP($A19,'Return Data'!$B$7:$R$2843,11,0)</f>
        <v>5.4916999999999998</v>
      </c>
      <c r="G19" s="66">
        <f t="shared" si="1"/>
        <v>19</v>
      </c>
      <c r="H19" s="65">
        <f>VLOOKUP($A19,'Return Data'!$B$7:$R$2843,12,0)</f>
        <v>10.873100000000001</v>
      </c>
      <c r="I19" s="66">
        <f t="shared" si="2"/>
        <v>18</v>
      </c>
      <c r="J19" s="65">
        <f>VLOOKUP($A19,'Return Data'!$B$7:$R$2843,13,0)</f>
        <v>21.579699999999999</v>
      </c>
      <c r="K19" s="66">
        <f t="shared" si="3"/>
        <v>15</v>
      </c>
      <c r="L19" s="65">
        <f>VLOOKUP($A19,'Return Data'!$B$7:$R$2843,17,0)</f>
        <v>9.1964000000000006</v>
      </c>
      <c r="M19" s="66">
        <f t="shared" si="4"/>
        <v>12</v>
      </c>
      <c r="N19" s="65">
        <f>VLOOKUP($A19,'Return Data'!$B$7:$R$2843,14,0)</f>
        <v>7.8512000000000004</v>
      </c>
      <c r="O19" s="66">
        <f t="shared" si="5"/>
        <v>6</v>
      </c>
      <c r="P19" s="65">
        <f>VLOOKUP($A19,'Return Data'!$B$7:$R$2843,15,0)</f>
        <v>8.6683000000000003</v>
      </c>
      <c r="Q19" s="66">
        <f t="shared" si="6"/>
        <v>5</v>
      </c>
      <c r="R19" s="65">
        <f>VLOOKUP($A19,'Return Data'!$B$7:$R$2843,16,0)</f>
        <v>8.2601999999999993</v>
      </c>
      <c r="S19" s="67">
        <f t="shared" si="7"/>
        <v>5</v>
      </c>
    </row>
    <row r="20" spans="1:19" x14ac:dyDescent="0.3">
      <c r="A20" s="63" t="s">
        <v>1702</v>
      </c>
      <c r="B20" s="64">
        <f>VLOOKUP($A20,'Return Data'!$B$7:$R$2843,3,0)</f>
        <v>44333</v>
      </c>
      <c r="C20" s="65">
        <f>VLOOKUP($A20,'Return Data'!$B$7:$R$2843,4,0)</f>
        <v>20.917000000000002</v>
      </c>
      <c r="D20" s="65">
        <f>VLOOKUP($A20,'Return Data'!$B$7:$R$2843,10,0)</f>
        <v>1.1754</v>
      </c>
      <c r="E20" s="66">
        <f t="shared" si="0"/>
        <v>4</v>
      </c>
      <c r="F20" s="65">
        <f>VLOOKUP($A20,'Return Data'!$B$7:$R$2843,11,0)</f>
        <v>10.1823</v>
      </c>
      <c r="G20" s="66">
        <f t="shared" si="1"/>
        <v>3</v>
      </c>
      <c r="H20" s="65">
        <f>VLOOKUP($A20,'Return Data'!$B$7:$R$2843,12,0)</f>
        <v>17.096800000000002</v>
      </c>
      <c r="I20" s="66">
        <f t="shared" si="2"/>
        <v>6</v>
      </c>
      <c r="J20" s="65">
        <f>VLOOKUP($A20,'Return Data'!$B$7:$R$2843,13,0)</f>
        <v>33.322699999999998</v>
      </c>
      <c r="K20" s="66">
        <f t="shared" si="3"/>
        <v>1</v>
      </c>
      <c r="L20" s="65">
        <f>VLOOKUP($A20,'Return Data'!$B$7:$R$2843,17,0)</f>
        <v>9.0100999999999996</v>
      </c>
      <c r="M20" s="66">
        <f t="shared" si="4"/>
        <v>13</v>
      </c>
      <c r="N20" s="65">
        <f>VLOOKUP($A20,'Return Data'!$B$7:$R$2843,14,0)</f>
        <v>6.3410000000000002</v>
      </c>
      <c r="O20" s="66">
        <f t="shared" si="5"/>
        <v>15</v>
      </c>
      <c r="P20" s="65">
        <f>VLOOKUP($A20,'Return Data'!$B$7:$R$2843,15,0)</f>
        <v>7.4691000000000001</v>
      </c>
      <c r="Q20" s="66">
        <f t="shared" si="6"/>
        <v>9</v>
      </c>
      <c r="R20" s="65">
        <f>VLOOKUP($A20,'Return Data'!$B$7:$R$2843,16,0)</f>
        <v>8.0023</v>
      </c>
      <c r="S20" s="67">
        <f t="shared" si="7"/>
        <v>11</v>
      </c>
    </row>
    <row r="21" spans="1:19" x14ac:dyDescent="0.3">
      <c r="A21" s="63" t="s">
        <v>1703</v>
      </c>
      <c r="B21" s="64">
        <f>VLOOKUP($A21,'Return Data'!$B$7:$R$2843,3,0)</f>
        <v>44333</v>
      </c>
      <c r="C21" s="65">
        <f>VLOOKUP($A21,'Return Data'!$B$7:$R$2843,4,0)</f>
        <v>14.0358</v>
      </c>
      <c r="D21" s="65">
        <f>VLOOKUP($A21,'Return Data'!$B$7:$R$2843,10,0)</f>
        <v>4.8500000000000001E-2</v>
      </c>
      <c r="E21" s="66">
        <f t="shared" si="0"/>
        <v>12</v>
      </c>
      <c r="F21" s="65">
        <f>VLOOKUP($A21,'Return Data'!$B$7:$R$2843,11,0)</f>
        <v>10.4216</v>
      </c>
      <c r="G21" s="66">
        <f t="shared" si="1"/>
        <v>2</v>
      </c>
      <c r="H21" s="65">
        <f>VLOOKUP($A21,'Return Data'!$B$7:$R$2843,12,0)</f>
        <v>18.480599999999999</v>
      </c>
      <c r="I21" s="66">
        <f t="shared" si="2"/>
        <v>1</v>
      </c>
      <c r="J21" s="65">
        <f>VLOOKUP($A21,'Return Data'!$B$7:$R$2843,13,0)</f>
        <v>33.057200000000002</v>
      </c>
      <c r="K21" s="66">
        <f t="shared" si="3"/>
        <v>2</v>
      </c>
      <c r="L21" s="65">
        <f>VLOOKUP($A21,'Return Data'!$B$7:$R$2843,17,0)</f>
        <v>12.522</v>
      </c>
      <c r="M21" s="66">
        <f t="shared" si="4"/>
        <v>1</v>
      </c>
      <c r="N21" s="65">
        <f>VLOOKUP($A21,'Return Data'!$B$7:$R$2843,14,0)</f>
        <v>9.0739999999999998</v>
      </c>
      <c r="O21" s="66">
        <f t="shared" si="5"/>
        <v>1</v>
      </c>
      <c r="P21" s="65"/>
      <c r="Q21" s="66"/>
      <c r="R21" s="65">
        <f>VLOOKUP($A21,'Return Data'!$B$7:$R$2843,16,0)</f>
        <v>8.2225000000000001</v>
      </c>
      <c r="S21" s="67">
        <f t="shared" si="7"/>
        <v>7</v>
      </c>
    </row>
    <row r="22" spans="1:19" x14ac:dyDescent="0.3">
      <c r="A22" s="63" t="s">
        <v>1704</v>
      </c>
      <c r="B22" s="64">
        <f>VLOOKUP($A22,'Return Data'!$B$7:$R$2843,3,0)</f>
        <v>44333</v>
      </c>
      <c r="C22" s="65">
        <f>VLOOKUP($A22,'Return Data'!$B$7:$R$2843,4,0)</f>
        <v>13.362</v>
      </c>
      <c r="D22" s="65">
        <f>VLOOKUP($A22,'Return Data'!$B$7:$R$2843,10,0)</f>
        <v>0.86809999999999998</v>
      </c>
      <c r="E22" s="66">
        <f t="shared" si="0"/>
        <v>5</v>
      </c>
      <c r="F22" s="65">
        <f>VLOOKUP($A22,'Return Data'!$B$7:$R$2843,11,0)</f>
        <v>9.5604999999999993</v>
      </c>
      <c r="G22" s="66">
        <f t="shared" si="1"/>
        <v>7</v>
      </c>
      <c r="H22" s="65">
        <f>VLOOKUP($A22,'Return Data'!$B$7:$R$2843,12,0)</f>
        <v>18.0076</v>
      </c>
      <c r="I22" s="66">
        <f t="shared" si="2"/>
        <v>3</v>
      </c>
      <c r="J22" s="65">
        <f>VLOOKUP($A22,'Return Data'!$B$7:$R$2843,13,0)</f>
        <v>32.942</v>
      </c>
      <c r="K22" s="66">
        <f t="shared" si="3"/>
        <v>3</v>
      </c>
      <c r="L22" s="65"/>
      <c r="M22" s="66"/>
      <c r="N22" s="65"/>
      <c r="O22" s="66"/>
      <c r="P22" s="65"/>
      <c r="Q22" s="66"/>
      <c r="R22" s="65">
        <f>VLOOKUP($A22,'Return Data'!$B$7:$R$2843,16,0)</f>
        <v>12.743</v>
      </c>
      <c r="S22" s="67">
        <f t="shared" si="7"/>
        <v>1</v>
      </c>
    </row>
    <row r="23" spans="1:19" x14ac:dyDescent="0.3">
      <c r="A23" s="63" t="s">
        <v>1705</v>
      </c>
      <c r="B23" s="64">
        <f>VLOOKUP($A23,'Return Data'!$B$7:$R$2843,3,0)</f>
        <v>44333</v>
      </c>
      <c r="C23" s="65">
        <f>VLOOKUP($A23,'Return Data'!$B$7:$R$2843,4,0)</f>
        <v>11.508699999999999</v>
      </c>
      <c r="D23" s="65">
        <f>VLOOKUP($A23,'Return Data'!$B$7:$R$2843,10,0)</f>
        <v>7.6499999999999999E-2</v>
      </c>
      <c r="E23" s="66">
        <f t="shared" si="0"/>
        <v>10</v>
      </c>
      <c r="F23" s="65">
        <f>VLOOKUP($A23,'Return Data'!$B$7:$R$2843,11,0)</f>
        <v>8.0253999999999994</v>
      </c>
      <c r="G23" s="66">
        <f t="shared" si="1"/>
        <v>12</v>
      </c>
      <c r="H23" s="65">
        <f>VLOOKUP($A23,'Return Data'!$B$7:$R$2843,12,0)</f>
        <v>13.4734</v>
      </c>
      <c r="I23" s="66">
        <f t="shared" si="2"/>
        <v>14</v>
      </c>
      <c r="J23" s="65">
        <f>VLOOKUP($A23,'Return Data'!$B$7:$R$2843,13,0)</f>
        <v>22.144500000000001</v>
      </c>
      <c r="K23" s="66">
        <f t="shared" si="3"/>
        <v>14</v>
      </c>
      <c r="L23" s="65">
        <f>VLOOKUP($A23,'Return Data'!$B$7:$R$2843,17,0)</f>
        <v>-3.4841000000000002</v>
      </c>
      <c r="M23" s="66">
        <f t="shared" si="4"/>
        <v>19</v>
      </c>
      <c r="N23" s="65">
        <f>VLOOKUP($A23,'Return Data'!$B$7:$R$2843,14,0)</f>
        <v>-2.9249999999999998</v>
      </c>
      <c r="O23" s="66">
        <f t="shared" si="5"/>
        <v>16</v>
      </c>
      <c r="P23" s="65">
        <f>VLOOKUP($A23,'Return Data'!$B$7:$R$2843,15,0)</f>
        <v>2.3117000000000001</v>
      </c>
      <c r="Q23" s="66">
        <f t="shared" si="6"/>
        <v>14</v>
      </c>
      <c r="R23" s="65">
        <f>VLOOKUP($A23,'Return Data'!$B$7:$R$2843,16,0)</f>
        <v>2.3816999999999999</v>
      </c>
      <c r="S23" s="67">
        <f t="shared" si="7"/>
        <v>23</v>
      </c>
    </row>
    <row r="24" spans="1:19" x14ac:dyDescent="0.3">
      <c r="A24" s="63" t="s">
        <v>1706</v>
      </c>
      <c r="B24" s="64">
        <f>VLOOKUP($A24,'Return Data'!$B$7:$R$2843,3,0)</f>
        <v>44333</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44333</v>
      </c>
      <c r="C26" s="65">
        <f>VLOOKUP($A26,'Return Data'!$B$7:$R$2843,4,0)</f>
        <v>36.796799999999998</v>
      </c>
      <c r="D26" s="65">
        <f>VLOOKUP($A26,'Return Data'!$B$7:$R$2843,10,0)</f>
        <v>1.2228000000000001</v>
      </c>
      <c r="E26" s="66">
        <f t="shared" si="0"/>
        <v>3</v>
      </c>
      <c r="F26" s="65">
        <f>VLOOKUP($A26,'Return Data'!$B$7:$R$2843,11,0)</f>
        <v>7.9264999999999999</v>
      </c>
      <c r="G26" s="66">
        <f t="shared" si="1"/>
        <v>13</v>
      </c>
      <c r="H26" s="65">
        <f>VLOOKUP($A26,'Return Data'!$B$7:$R$2843,12,0)</f>
        <v>14.048400000000001</v>
      </c>
      <c r="I26" s="66">
        <f t="shared" si="2"/>
        <v>12</v>
      </c>
      <c r="J26" s="65">
        <f>VLOOKUP($A26,'Return Data'!$B$7:$R$2843,13,0)</f>
        <v>21.2028</v>
      </c>
      <c r="K26" s="66">
        <f t="shared" si="3"/>
        <v>17</v>
      </c>
      <c r="L26" s="65">
        <f>VLOOKUP($A26,'Return Data'!$B$7:$R$2843,17,0)</f>
        <v>7.7171000000000003</v>
      </c>
      <c r="M26" s="66">
        <f t="shared" si="4"/>
        <v>17</v>
      </c>
      <c r="N26" s="65">
        <f>VLOOKUP($A26,'Return Data'!$B$7:$R$2843,14,0)</f>
        <v>6.9840999999999998</v>
      </c>
      <c r="O26" s="66">
        <f t="shared" si="5"/>
        <v>11</v>
      </c>
      <c r="P26" s="65">
        <f>VLOOKUP($A26,'Return Data'!$B$7:$R$2843,15,0)</f>
        <v>7.1695000000000002</v>
      </c>
      <c r="Q26" s="66">
        <f t="shared" si="6"/>
        <v>10</v>
      </c>
      <c r="R26" s="65">
        <f>VLOOKUP($A26,'Return Data'!$B$7:$R$2843,16,0)</f>
        <v>7.8261000000000003</v>
      </c>
      <c r="S26" s="67">
        <f t="shared" si="7"/>
        <v>12</v>
      </c>
    </row>
    <row r="27" spans="1:19" x14ac:dyDescent="0.3">
      <c r="A27" s="63" t="s">
        <v>1709</v>
      </c>
      <c r="B27" s="64">
        <f>VLOOKUP($A27,'Return Data'!$B$7:$R$2843,3,0)</f>
        <v>44333</v>
      </c>
      <c r="C27" s="65">
        <f>VLOOKUP($A27,'Return Data'!$B$7:$R$2843,4,0)</f>
        <v>44.637700000000002</v>
      </c>
      <c r="D27" s="65">
        <f>VLOOKUP($A27,'Return Data'!$B$7:$R$2843,10,0)</f>
        <v>-9.9000000000000008E-3</v>
      </c>
      <c r="E27" s="66">
        <f t="shared" si="0"/>
        <v>14</v>
      </c>
      <c r="F27" s="65">
        <f>VLOOKUP($A27,'Return Data'!$B$7:$R$2843,11,0)</f>
        <v>9.9131</v>
      </c>
      <c r="G27" s="66">
        <f t="shared" si="1"/>
        <v>5</v>
      </c>
      <c r="H27" s="65">
        <f>VLOOKUP($A27,'Return Data'!$B$7:$R$2843,12,0)</f>
        <v>17.065000000000001</v>
      </c>
      <c r="I27" s="66">
        <f t="shared" si="2"/>
        <v>7</v>
      </c>
      <c r="J27" s="65">
        <f>VLOOKUP($A27,'Return Data'!$B$7:$R$2843,13,0)</f>
        <v>30.108699999999999</v>
      </c>
      <c r="K27" s="66">
        <f t="shared" si="3"/>
        <v>5</v>
      </c>
      <c r="L27" s="65">
        <f>VLOOKUP($A27,'Return Data'!$B$7:$R$2843,17,0)</f>
        <v>11.8965</v>
      </c>
      <c r="M27" s="66">
        <f t="shared" si="4"/>
        <v>2</v>
      </c>
      <c r="N27" s="65">
        <f>VLOOKUP($A27,'Return Data'!$B$7:$R$2843,14,0)</f>
        <v>8.8124000000000002</v>
      </c>
      <c r="O27" s="66">
        <f t="shared" si="5"/>
        <v>2</v>
      </c>
      <c r="P27" s="65">
        <f>VLOOKUP($A27,'Return Data'!$B$7:$R$2843,15,0)</f>
        <v>8.9210999999999991</v>
      </c>
      <c r="Q27" s="66">
        <f t="shared" si="6"/>
        <v>3</v>
      </c>
      <c r="R27" s="65">
        <f>VLOOKUP($A27,'Return Data'!$B$7:$R$2843,16,0)</f>
        <v>8.1930999999999994</v>
      </c>
      <c r="S27" s="67">
        <f t="shared" si="7"/>
        <v>8</v>
      </c>
    </row>
    <row r="28" spans="1:19" x14ac:dyDescent="0.3">
      <c r="A28" s="63" t="s">
        <v>1710</v>
      </c>
      <c r="B28" s="64">
        <f>VLOOKUP($A28,'Return Data'!$B$7:$R$2843,3,0)</f>
        <v>44333</v>
      </c>
      <c r="C28" s="65">
        <f>VLOOKUP($A28,'Return Data'!$B$7:$R$2843,4,0)</f>
        <v>15.976699999999999</v>
      </c>
      <c r="D28" s="65">
        <f>VLOOKUP($A28,'Return Data'!$B$7:$R$2843,10,0)</f>
        <v>7.3899999999999993E-2</v>
      </c>
      <c r="E28" s="66">
        <f t="shared" si="0"/>
        <v>11</v>
      </c>
      <c r="F28" s="65">
        <f>VLOOKUP($A28,'Return Data'!$B$7:$R$2843,11,0)</f>
        <v>9.2363999999999997</v>
      </c>
      <c r="G28" s="66">
        <f t="shared" si="1"/>
        <v>8</v>
      </c>
      <c r="H28" s="65">
        <f>VLOOKUP($A28,'Return Data'!$B$7:$R$2843,12,0)</f>
        <v>17.417899999999999</v>
      </c>
      <c r="I28" s="66">
        <f t="shared" si="2"/>
        <v>4</v>
      </c>
      <c r="J28" s="65">
        <f>VLOOKUP($A28,'Return Data'!$B$7:$R$2843,13,0)</f>
        <v>30.4071</v>
      </c>
      <c r="K28" s="66">
        <f t="shared" si="3"/>
        <v>4</v>
      </c>
      <c r="L28" s="65">
        <f>VLOOKUP($A28,'Return Data'!$B$7:$R$2843,17,0)</f>
        <v>11.408200000000001</v>
      </c>
      <c r="M28" s="66">
        <f t="shared" si="4"/>
        <v>3</v>
      </c>
      <c r="N28" s="65">
        <f>VLOOKUP($A28,'Return Data'!$B$7:$R$2843,14,0)</f>
        <v>8.2858999999999998</v>
      </c>
      <c r="O28" s="66">
        <f t="shared" si="5"/>
        <v>4</v>
      </c>
      <c r="P28" s="65">
        <f>VLOOKUP($A28,'Return Data'!$B$7:$R$2843,15,0)</f>
        <v>8.4863999999999997</v>
      </c>
      <c r="Q28" s="66">
        <f t="shared" si="6"/>
        <v>8</v>
      </c>
      <c r="R28" s="65">
        <f>VLOOKUP($A28,'Return Data'!$B$7:$R$2843,16,0)</f>
        <v>8.1531000000000002</v>
      </c>
      <c r="S28" s="67">
        <f t="shared" si="7"/>
        <v>10</v>
      </c>
    </row>
    <row r="29" spans="1:19" x14ac:dyDescent="0.3">
      <c r="A29" s="63" t="s">
        <v>1711</v>
      </c>
      <c r="B29" s="64">
        <f>VLOOKUP($A29,'Return Data'!$B$7:$R$2843,3,0)</f>
        <v>44333</v>
      </c>
      <c r="C29" s="65">
        <f>VLOOKUP($A29,'Return Data'!$B$7:$R$2843,4,0)</f>
        <v>11.8043</v>
      </c>
      <c r="D29" s="65">
        <f>VLOOKUP($A29,'Return Data'!$B$7:$R$2843,10,0)</f>
        <v>-1.1803999999999999</v>
      </c>
      <c r="E29" s="66">
        <f t="shared" si="0"/>
        <v>22</v>
      </c>
      <c r="F29" s="65">
        <f>VLOOKUP($A29,'Return Data'!$B$7:$R$2843,11,0)</f>
        <v>4.7140000000000004</v>
      </c>
      <c r="G29" s="66">
        <f t="shared" si="1"/>
        <v>22</v>
      </c>
      <c r="H29" s="65">
        <f>VLOOKUP($A29,'Return Data'!$B$7:$R$2843,12,0)</f>
        <v>9.6361000000000008</v>
      </c>
      <c r="I29" s="66">
        <f t="shared" si="2"/>
        <v>21</v>
      </c>
      <c r="J29" s="65">
        <f>VLOOKUP($A29,'Return Data'!$B$7:$R$2843,13,0)</f>
        <v>18.702999999999999</v>
      </c>
      <c r="K29" s="66">
        <f t="shared" si="3"/>
        <v>21</v>
      </c>
      <c r="L29" s="65"/>
      <c r="M29" s="66"/>
      <c r="N29" s="65"/>
      <c r="O29" s="66"/>
      <c r="P29" s="65"/>
      <c r="Q29" s="66"/>
      <c r="R29" s="65">
        <f>VLOOKUP($A29,'Return Data'!$B$7:$R$2843,16,0)</f>
        <v>7.0232999999999999</v>
      </c>
      <c r="S29" s="67">
        <f t="shared" si="7"/>
        <v>19</v>
      </c>
    </row>
    <row r="30" spans="1:19" x14ac:dyDescent="0.3">
      <c r="A30" s="63" t="s">
        <v>1712</v>
      </c>
      <c r="B30" s="64">
        <f>VLOOKUP($A30,'Return Data'!$B$7:$R$2843,3,0)</f>
        <v>44333</v>
      </c>
      <c r="C30" s="65">
        <f>VLOOKUP($A30,'Return Data'!$B$7:$R$2843,4,0)</f>
        <v>50.528007450372399</v>
      </c>
      <c r="D30" s="65">
        <f>VLOOKUP($A30,'Return Data'!$B$7:$R$2843,10,0)</f>
        <v>-0.68569999999999998</v>
      </c>
      <c r="E30" s="66">
        <f t="shared" si="0"/>
        <v>19</v>
      </c>
      <c r="F30" s="65">
        <f>VLOOKUP($A30,'Return Data'!$B$7:$R$2843,11,0)</f>
        <v>6.2595000000000001</v>
      </c>
      <c r="G30" s="66">
        <f t="shared" si="1"/>
        <v>17</v>
      </c>
      <c r="H30" s="65">
        <f>VLOOKUP($A30,'Return Data'!$B$7:$R$2843,12,0)</f>
        <v>12.2598</v>
      </c>
      <c r="I30" s="66">
        <f t="shared" si="2"/>
        <v>15</v>
      </c>
      <c r="J30" s="65">
        <f>VLOOKUP($A30,'Return Data'!$B$7:$R$2843,13,0)</f>
        <v>21.523499999999999</v>
      </c>
      <c r="K30" s="66">
        <f t="shared" si="3"/>
        <v>16</v>
      </c>
      <c r="L30" s="65">
        <f>VLOOKUP($A30,'Return Data'!$B$7:$R$2843,17,0)</f>
        <v>8.4833999999999996</v>
      </c>
      <c r="M30" s="66">
        <f t="shared" si="4"/>
        <v>14</v>
      </c>
      <c r="N30" s="65">
        <f>VLOOKUP($A30,'Return Data'!$B$7:$R$2843,14,0)</f>
        <v>6.9950999999999999</v>
      </c>
      <c r="O30" s="66">
        <f t="shared" si="5"/>
        <v>10</v>
      </c>
      <c r="P30" s="65">
        <f>VLOOKUP($A30,'Return Data'!$B$7:$R$2843,15,0)</f>
        <v>7.0514999999999999</v>
      </c>
      <c r="Q30" s="66">
        <f t="shared" si="6"/>
        <v>11</v>
      </c>
      <c r="R30" s="65">
        <f>VLOOKUP($A30,'Return Data'!$B$7:$R$2843,16,0)</f>
        <v>7.7503000000000002</v>
      </c>
      <c r="S30" s="67">
        <f t="shared" si="7"/>
        <v>13</v>
      </c>
    </row>
    <row r="31" spans="1:19" x14ac:dyDescent="0.3">
      <c r="A31" s="63" t="s">
        <v>1713</v>
      </c>
      <c r="B31" s="64">
        <f>VLOOKUP($A31,'Return Data'!$B$7:$R$2843,3,0)</f>
        <v>44333</v>
      </c>
      <c r="C31" s="65">
        <f>VLOOKUP($A31,'Return Data'!$B$7:$R$2843,4,0)</f>
        <v>12.46</v>
      </c>
      <c r="D31" s="65">
        <f>VLOOKUP($A31,'Return Data'!$B$7:$R$2843,10,0)</f>
        <v>-0.47920000000000001</v>
      </c>
      <c r="E31" s="66">
        <f t="shared" si="0"/>
        <v>18</v>
      </c>
      <c r="F31" s="65">
        <f>VLOOKUP($A31,'Return Data'!$B$7:$R$2843,11,0)</f>
        <v>4.9705000000000004</v>
      </c>
      <c r="G31" s="66">
        <f t="shared" si="1"/>
        <v>20</v>
      </c>
      <c r="H31" s="65">
        <f>VLOOKUP($A31,'Return Data'!$B$7:$R$2843,12,0)</f>
        <v>10.6572</v>
      </c>
      <c r="I31" s="66">
        <f t="shared" si="2"/>
        <v>19</v>
      </c>
      <c r="J31" s="65">
        <f>VLOOKUP($A31,'Return Data'!$B$7:$R$2843,13,0)</f>
        <v>20.9709</v>
      </c>
      <c r="K31" s="66">
        <f t="shared" si="3"/>
        <v>18</v>
      </c>
      <c r="L31" s="65">
        <f>VLOOKUP($A31,'Return Data'!$B$7:$R$2843,17,0)</f>
        <v>9.2858999999999998</v>
      </c>
      <c r="M31" s="66">
        <f t="shared" si="4"/>
        <v>10</v>
      </c>
      <c r="N31" s="65"/>
      <c r="O31" s="66"/>
      <c r="P31" s="65"/>
      <c r="Q31" s="66"/>
      <c r="R31" s="65">
        <f>VLOOKUP($A31,'Return Data'!$B$7:$R$2843,16,0)</f>
        <v>8.2556999999999992</v>
      </c>
      <c r="S31" s="67">
        <f t="shared" si="7"/>
        <v>6</v>
      </c>
    </row>
    <row r="32" spans="1:19" x14ac:dyDescent="0.3">
      <c r="A32" s="63" t="s">
        <v>1714</v>
      </c>
      <c r="B32" s="64">
        <f>VLOOKUP($A32,'Return Data'!$B$7:$R$2843,3,0)</f>
        <v>44333</v>
      </c>
      <c r="C32" s="65">
        <f>VLOOKUP($A32,'Return Data'!$B$7:$R$2843,4,0)</f>
        <v>12.1568</v>
      </c>
      <c r="D32" s="65">
        <f>VLOOKUP($A32,'Return Data'!$B$7:$R$2843,10,0)</f>
        <v>0.60580000000000001</v>
      </c>
      <c r="E32" s="66">
        <f t="shared" si="0"/>
        <v>7</v>
      </c>
      <c r="F32" s="65">
        <f>VLOOKUP($A32,'Return Data'!$B$7:$R$2843,11,0)</f>
        <v>9.9616000000000007</v>
      </c>
      <c r="G32" s="66">
        <f t="shared" si="1"/>
        <v>4</v>
      </c>
      <c r="H32" s="65">
        <f>VLOOKUP($A32,'Return Data'!$B$7:$R$2843,12,0)</f>
        <v>15.725</v>
      </c>
      <c r="I32" s="66">
        <f t="shared" si="2"/>
        <v>9</v>
      </c>
      <c r="J32" s="65">
        <f>VLOOKUP($A32,'Return Data'!$B$7:$R$2843,13,0)</f>
        <v>26.3018</v>
      </c>
      <c r="K32" s="66">
        <f t="shared" si="3"/>
        <v>9</v>
      </c>
      <c r="L32" s="65">
        <f>VLOOKUP($A32,'Return Data'!$B$7:$R$2843,17,0)</f>
        <v>9.8533000000000008</v>
      </c>
      <c r="M32" s="66">
        <f t="shared" si="4"/>
        <v>6</v>
      </c>
      <c r="N32" s="65"/>
      <c r="O32" s="66"/>
      <c r="P32" s="65"/>
      <c r="Q32" s="66"/>
      <c r="R32" s="65">
        <f>VLOOKUP($A32,'Return Data'!$B$7:$R$2843,16,0)</f>
        <v>7.4584000000000001</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0.10840434782608702</v>
      </c>
      <c r="E34" s="74"/>
      <c r="F34" s="75">
        <f>AVERAGE(F8:F32)</f>
        <v>7.807073913043479</v>
      </c>
      <c r="G34" s="74"/>
      <c r="H34" s="75">
        <f>AVERAGE(H8:H32)</f>
        <v>13.868495652173912</v>
      </c>
      <c r="I34" s="74"/>
      <c r="J34" s="75">
        <f>AVERAGE(J8:J32)</f>
        <v>24.663973913043478</v>
      </c>
      <c r="K34" s="74"/>
      <c r="L34" s="75">
        <f>AVERAGE(L8:L32)</f>
        <v>8.9148947368421041</v>
      </c>
      <c r="M34" s="74"/>
      <c r="N34" s="75">
        <f>AVERAGE(N8:N32)</f>
        <v>6.9173749999999998</v>
      </c>
      <c r="O34" s="74"/>
      <c r="P34" s="75">
        <f>AVERAGE(P8:P32)</f>
        <v>7.6775428571428579</v>
      </c>
      <c r="Q34" s="74"/>
      <c r="R34" s="75">
        <f>AVERAGE(R8:R32)</f>
        <v>7.7950739130434785</v>
      </c>
      <c r="S34" s="76"/>
    </row>
    <row r="35" spans="1:19" x14ac:dyDescent="0.3">
      <c r="A35" s="73" t="s">
        <v>28</v>
      </c>
      <c r="B35" s="74"/>
      <c r="C35" s="74"/>
      <c r="D35" s="75">
        <f>MIN(D8:D32)</f>
        <v>-1.3489</v>
      </c>
      <c r="E35" s="74"/>
      <c r="F35" s="75">
        <f>MIN(F8:F32)</f>
        <v>2.9824999999999999</v>
      </c>
      <c r="G35" s="74"/>
      <c r="H35" s="75">
        <f>MIN(H8:H32)</f>
        <v>6.3406000000000002</v>
      </c>
      <c r="I35" s="74"/>
      <c r="J35" s="75">
        <f>MIN(J8:J32)</f>
        <v>15.4376</v>
      </c>
      <c r="K35" s="74"/>
      <c r="L35" s="75">
        <f>MIN(L8:L32)</f>
        <v>-3.4841000000000002</v>
      </c>
      <c r="M35" s="74"/>
      <c r="N35" s="75">
        <f>MIN(N8:N32)</f>
        <v>-2.9249999999999998</v>
      </c>
      <c r="O35" s="74"/>
      <c r="P35" s="75">
        <f>MIN(P8:P32)</f>
        <v>2.3117000000000001</v>
      </c>
      <c r="Q35" s="74"/>
      <c r="R35" s="75">
        <f>MIN(R8:R32)</f>
        <v>2.3816999999999999</v>
      </c>
      <c r="S35" s="76"/>
    </row>
    <row r="36" spans="1:19" ht="15" thickBot="1" x14ac:dyDescent="0.35">
      <c r="A36" s="77" t="s">
        <v>29</v>
      </c>
      <c r="B36" s="78"/>
      <c r="C36" s="78"/>
      <c r="D36" s="79">
        <f>MAX(D8:D32)</f>
        <v>1.8147</v>
      </c>
      <c r="E36" s="78"/>
      <c r="F36" s="79">
        <f>MAX(F8:F32)</f>
        <v>12.7898</v>
      </c>
      <c r="G36" s="78"/>
      <c r="H36" s="79">
        <f>MAX(H8:H32)</f>
        <v>18.480599999999999</v>
      </c>
      <c r="I36" s="78"/>
      <c r="J36" s="79">
        <f>MAX(J8:J32)</f>
        <v>33.322699999999998</v>
      </c>
      <c r="K36" s="78"/>
      <c r="L36" s="79">
        <f>MAX(L8:L32)</f>
        <v>12.522</v>
      </c>
      <c r="M36" s="78"/>
      <c r="N36" s="79">
        <f>MAX(N8:N32)</f>
        <v>9.0739999999999998</v>
      </c>
      <c r="O36" s="78"/>
      <c r="P36" s="79">
        <f>MAX(P8:P32)</f>
        <v>10.3529</v>
      </c>
      <c r="Q36" s="78"/>
      <c r="R36" s="79">
        <f>MAX(R8:R32)</f>
        <v>12.743</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44333</v>
      </c>
      <c r="C8" s="65">
        <f>VLOOKUP($A8,'Return Data'!$B$7:$R$2843,4,0)</f>
        <v>21.914400000000001</v>
      </c>
      <c r="D8" s="65">
        <f>VLOOKUP($A8,'Return Data'!$B$7:$R$2843,10,0)</f>
        <v>1.1988000000000001</v>
      </c>
      <c r="E8" s="66">
        <f t="shared" ref="E8:E34" si="0">RANK(D8,D$8:D$34,0)</f>
        <v>3</v>
      </c>
      <c r="F8" s="65">
        <f>VLOOKUP($A8,'Return Data'!$B$7:$R$2843,11,0)</f>
        <v>2.2031999999999998</v>
      </c>
      <c r="G8" s="66">
        <f t="shared" ref="G8:G34" si="1">RANK(F8,F$8:F$34,0)</f>
        <v>2</v>
      </c>
      <c r="H8" s="65">
        <f>VLOOKUP($A8,'Return Data'!$B$7:$R$2843,12,0)</f>
        <v>3.2077</v>
      </c>
      <c r="I8" s="66">
        <f t="shared" ref="I8:I23" si="2">RANK(H8,H$8:H$34,0)</f>
        <v>8</v>
      </c>
      <c r="J8" s="65">
        <f>VLOOKUP($A8,'Return Data'!$B$7:$R$2843,13,0)</f>
        <v>3.9676</v>
      </c>
      <c r="K8" s="66">
        <f t="shared" ref="K8:K23" si="3">RANK(J8,J$8:J$34,0)</f>
        <v>7</v>
      </c>
      <c r="L8" s="65">
        <f>VLOOKUP($A8,'Return Data'!$B$7:$R$2843,17,0)</f>
        <v>5.2489999999999997</v>
      </c>
      <c r="M8" s="66">
        <f t="shared" ref="M8:M18" si="4">RANK(L8,L$8:L$34,0)</f>
        <v>7</v>
      </c>
      <c r="N8" s="65">
        <f>VLOOKUP($A8,'Return Data'!$B$7:$R$2843,14,0)</f>
        <v>5.85</v>
      </c>
      <c r="O8" s="66">
        <f>RANK(N8,N$8:N$34,0)</f>
        <v>5</v>
      </c>
      <c r="P8" s="65">
        <f>VLOOKUP($A8,'Return Data'!$B$7:$R$2843,15,0)</f>
        <v>6.1567999999999996</v>
      </c>
      <c r="Q8" s="66">
        <f>RANK(P8,P$8:P$34,0)</f>
        <v>6</v>
      </c>
      <c r="R8" s="65">
        <f>VLOOKUP($A8,'Return Data'!$B$7:$R$2843,16,0)</f>
        <v>7.1733000000000002</v>
      </c>
      <c r="S8" s="67">
        <f t="shared" ref="S8:S34" si="5">RANK(R8,R$8:R$34,0)</f>
        <v>4</v>
      </c>
    </row>
    <row r="9" spans="1:20" x14ac:dyDescent="0.3">
      <c r="A9" s="63" t="s">
        <v>1716</v>
      </c>
      <c r="B9" s="64">
        <f>VLOOKUP($A9,'Return Data'!$B$7:$R$2843,3,0)</f>
        <v>44333</v>
      </c>
      <c r="C9" s="65">
        <f>VLOOKUP($A9,'Return Data'!$B$7:$R$2843,4,0)</f>
        <v>15.524900000000001</v>
      </c>
      <c r="D9" s="65">
        <f>VLOOKUP($A9,'Return Data'!$B$7:$R$2843,10,0)</f>
        <v>1.0887</v>
      </c>
      <c r="E9" s="66">
        <f t="shared" si="0"/>
        <v>13</v>
      </c>
      <c r="F9" s="65">
        <f>VLOOKUP($A9,'Return Data'!$B$7:$R$2843,11,0)</f>
        <v>2.0314000000000001</v>
      </c>
      <c r="G9" s="66">
        <f t="shared" si="1"/>
        <v>11</v>
      </c>
      <c r="H9" s="65">
        <f>VLOOKUP($A9,'Return Data'!$B$7:$R$2843,12,0)</f>
        <v>3.0575999999999999</v>
      </c>
      <c r="I9" s="66">
        <f t="shared" si="2"/>
        <v>15</v>
      </c>
      <c r="J9" s="65">
        <f>VLOOKUP($A9,'Return Data'!$B$7:$R$2843,13,0)</f>
        <v>3.7136999999999998</v>
      </c>
      <c r="K9" s="66">
        <f t="shared" si="3"/>
        <v>16</v>
      </c>
      <c r="L9" s="65">
        <f>VLOOKUP($A9,'Return Data'!$B$7:$R$2843,17,0)</f>
        <v>5.2038000000000002</v>
      </c>
      <c r="M9" s="66">
        <f t="shared" si="4"/>
        <v>10</v>
      </c>
      <c r="N9" s="65">
        <f>VLOOKUP($A9,'Return Data'!$B$7:$R$2843,14,0)</f>
        <v>5.8342999999999998</v>
      </c>
      <c r="O9" s="66">
        <f>RANK(N9,N$8:N$34,0)</f>
        <v>8</v>
      </c>
      <c r="P9" s="65">
        <f>VLOOKUP($A9,'Return Data'!$B$7:$R$2843,15,0)</f>
        <v>6.2786999999999997</v>
      </c>
      <c r="Q9" s="66">
        <f>RANK(P9,P$8:P$34,0)</f>
        <v>3</v>
      </c>
      <c r="R9" s="65">
        <f>VLOOKUP($A9,'Return Data'!$B$7:$R$2843,16,0)</f>
        <v>6.7214999999999998</v>
      </c>
      <c r="S9" s="67">
        <f t="shared" si="5"/>
        <v>11</v>
      </c>
    </row>
    <row r="10" spans="1:20" x14ac:dyDescent="0.3">
      <c r="A10" s="63" t="s">
        <v>1717</v>
      </c>
      <c r="B10" s="64">
        <f>VLOOKUP($A10,'Return Data'!$B$7:$R$2843,3,0)</f>
        <v>44333</v>
      </c>
      <c r="C10" s="65">
        <f>VLOOKUP($A10,'Return Data'!$B$7:$R$2843,4,0)</f>
        <v>13.06</v>
      </c>
      <c r="D10" s="65">
        <f>VLOOKUP($A10,'Return Data'!$B$7:$R$2843,10,0)</f>
        <v>1.0992</v>
      </c>
      <c r="E10" s="66">
        <f t="shared" si="0"/>
        <v>10</v>
      </c>
      <c r="F10" s="65">
        <f>VLOOKUP($A10,'Return Data'!$B$7:$R$2843,11,0)</f>
        <v>2.1589</v>
      </c>
      <c r="G10" s="66">
        <f t="shared" si="1"/>
        <v>3</v>
      </c>
      <c r="H10" s="65">
        <f>VLOOKUP($A10,'Return Data'!$B$7:$R$2843,12,0)</f>
        <v>3.2982999999999998</v>
      </c>
      <c r="I10" s="66">
        <f t="shared" si="2"/>
        <v>4</v>
      </c>
      <c r="J10" s="65">
        <f>VLOOKUP($A10,'Return Data'!$B$7:$R$2843,13,0)</f>
        <v>3.9478</v>
      </c>
      <c r="K10" s="66">
        <f t="shared" si="3"/>
        <v>8</v>
      </c>
      <c r="L10" s="65">
        <f>VLOOKUP($A10,'Return Data'!$B$7:$R$2843,17,0)</f>
        <v>5.3658999999999999</v>
      </c>
      <c r="M10" s="66">
        <f t="shared" si="4"/>
        <v>4</v>
      </c>
      <c r="N10" s="65">
        <f>VLOOKUP($A10,'Return Data'!$B$7:$R$2843,14,0)</f>
        <v>5.97</v>
      </c>
      <c r="O10" s="66">
        <f>RANK(N10,N$8:N$34,0)</f>
        <v>3</v>
      </c>
      <c r="P10" s="65"/>
      <c r="Q10" s="66"/>
      <c r="R10" s="65">
        <f>VLOOKUP($A10,'Return Data'!$B$7:$R$2843,16,0)</f>
        <v>6.2755000000000001</v>
      </c>
      <c r="S10" s="67">
        <f t="shared" si="5"/>
        <v>16</v>
      </c>
    </row>
    <row r="11" spans="1:20" x14ac:dyDescent="0.3">
      <c r="A11" s="63" t="s">
        <v>1718</v>
      </c>
      <c r="B11" s="64">
        <f>VLOOKUP($A11,'Return Data'!$B$7:$R$2843,3,0)</f>
        <v>44333</v>
      </c>
      <c r="C11" s="65">
        <f>VLOOKUP($A11,'Return Data'!$B$7:$R$2843,4,0)</f>
        <v>11.5</v>
      </c>
      <c r="D11" s="65">
        <f>VLOOKUP($A11,'Return Data'!$B$7:$R$2843,10,0)</f>
        <v>0.78080000000000005</v>
      </c>
      <c r="E11" s="66">
        <f t="shared" si="0"/>
        <v>25</v>
      </c>
      <c r="F11" s="65">
        <f>VLOOKUP($A11,'Return Data'!$B$7:$R$2843,11,0)</f>
        <v>1.3895</v>
      </c>
      <c r="G11" s="66">
        <f t="shared" si="1"/>
        <v>25</v>
      </c>
      <c r="H11" s="65">
        <f>VLOOKUP($A11,'Return Data'!$B$7:$R$2843,12,0)</f>
        <v>2.2886000000000002</v>
      </c>
      <c r="I11" s="66">
        <f t="shared" si="2"/>
        <v>21</v>
      </c>
      <c r="J11" s="65">
        <f>VLOOKUP($A11,'Return Data'!$B$7:$R$2843,13,0)</f>
        <v>3.0474999999999999</v>
      </c>
      <c r="K11" s="66">
        <f t="shared" si="3"/>
        <v>21</v>
      </c>
      <c r="L11" s="65">
        <f>VLOOKUP($A11,'Return Data'!$B$7:$R$2843,17,0)</f>
        <v>4.1642999999999999</v>
      </c>
      <c r="M11" s="66">
        <f t="shared" si="4"/>
        <v>20</v>
      </c>
      <c r="N11" s="65"/>
      <c r="O11" s="66"/>
      <c r="P11" s="65"/>
      <c r="Q11" s="66"/>
      <c r="R11" s="65">
        <f>VLOOKUP($A11,'Return Data'!$B$7:$R$2843,16,0)</f>
        <v>4.9112999999999998</v>
      </c>
      <c r="S11" s="67">
        <f t="shared" si="5"/>
        <v>21</v>
      </c>
    </row>
    <row r="12" spans="1:20" x14ac:dyDescent="0.3">
      <c r="A12" s="63" t="s">
        <v>1719</v>
      </c>
      <c r="B12" s="64">
        <f>VLOOKUP($A12,'Return Data'!$B$7:$R$2843,3,0)</f>
        <v>44333</v>
      </c>
      <c r="C12" s="65">
        <f>VLOOKUP($A12,'Return Data'!$B$7:$R$2843,4,0)</f>
        <v>12.051</v>
      </c>
      <c r="D12" s="65">
        <f>VLOOKUP($A12,'Return Data'!$B$7:$R$2843,10,0)</f>
        <v>1.0566</v>
      </c>
      <c r="E12" s="66">
        <f t="shared" si="0"/>
        <v>16</v>
      </c>
      <c r="F12" s="65">
        <f>VLOOKUP($A12,'Return Data'!$B$7:$R$2843,11,0)</f>
        <v>1.8939999999999999</v>
      </c>
      <c r="G12" s="66">
        <f t="shared" si="1"/>
        <v>17</v>
      </c>
      <c r="H12" s="65">
        <f>VLOOKUP($A12,'Return Data'!$B$7:$R$2843,12,0)</f>
        <v>2.956</v>
      </c>
      <c r="I12" s="66">
        <f t="shared" si="2"/>
        <v>16</v>
      </c>
      <c r="J12" s="65">
        <f>VLOOKUP($A12,'Return Data'!$B$7:$R$2843,13,0)</f>
        <v>3.7627000000000002</v>
      </c>
      <c r="K12" s="66">
        <f t="shared" si="3"/>
        <v>15</v>
      </c>
      <c r="L12" s="65">
        <f>VLOOKUP($A12,'Return Data'!$B$7:$R$2843,17,0)</f>
        <v>5.0919999999999996</v>
      </c>
      <c r="M12" s="66">
        <f t="shared" si="4"/>
        <v>12</v>
      </c>
      <c r="N12" s="65">
        <f>VLOOKUP($A12,'Return Data'!$B$7:$R$2843,14,0)</f>
        <v>5.7556000000000003</v>
      </c>
      <c r="O12" s="66">
        <f t="shared" ref="O12:O18" si="6">RANK(N12,N$8:N$34,0)</f>
        <v>11</v>
      </c>
      <c r="P12" s="65"/>
      <c r="Q12" s="66"/>
      <c r="R12" s="65">
        <f>VLOOKUP($A12,'Return Data'!$B$7:$R$2843,16,0)</f>
        <v>5.7988999999999997</v>
      </c>
      <c r="S12" s="67">
        <f t="shared" si="5"/>
        <v>18</v>
      </c>
    </row>
    <row r="13" spans="1:20" x14ac:dyDescent="0.3">
      <c r="A13" s="63" t="s">
        <v>1720</v>
      </c>
      <c r="B13" s="64">
        <f>VLOOKUP($A13,'Return Data'!$B$7:$R$2843,3,0)</f>
        <v>44333</v>
      </c>
      <c r="C13" s="65">
        <f>VLOOKUP($A13,'Return Data'!$B$7:$R$2843,4,0)</f>
        <v>15.8355</v>
      </c>
      <c r="D13" s="65">
        <f>VLOOKUP($A13,'Return Data'!$B$7:$R$2843,10,0)</f>
        <v>1.0962000000000001</v>
      </c>
      <c r="E13" s="66">
        <f t="shared" si="0"/>
        <v>11</v>
      </c>
      <c r="F13" s="65">
        <f>VLOOKUP($A13,'Return Data'!$B$7:$R$2843,11,0)</f>
        <v>2.1097999999999999</v>
      </c>
      <c r="G13" s="66">
        <f t="shared" si="1"/>
        <v>7</v>
      </c>
      <c r="H13" s="65">
        <f>VLOOKUP($A13,'Return Data'!$B$7:$R$2843,12,0)</f>
        <v>3.1938</v>
      </c>
      <c r="I13" s="66">
        <f t="shared" si="2"/>
        <v>10</v>
      </c>
      <c r="J13" s="65">
        <f>VLOOKUP($A13,'Return Data'!$B$7:$R$2843,13,0)</f>
        <v>3.9293</v>
      </c>
      <c r="K13" s="66">
        <f t="shared" si="3"/>
        <v>9</v>
      </c>
      <c r="L13" s="65">
        <f>VLOOKUP($A13,'Return Data'!$B$7:$R$2843,17,0)</f>
        <v>5.4595000000000002</v>
      </c>
      <c r="M13" s="66">
        <f t="shared" si="4"/>
        <v>2</v>
      </c>
      <c r="N13" s="65">
        <f>VLOOKUP($A13,'Return Data'!$B$7:$R$2843,14,0)</f>
        <v>6.0475000000000003</v>
      </c>
      <c r="O13" s="66">
        <f t="shared" si="6"/>
        <v>1</v>
      </c>
      <c r="P13" s="65">
        <f>VLOOKUP($A13,'Return Data'!$B$7:$R$2843,15,0)</f>
        <v>6.3597000000000001</v>
      </c>
      <c r="Q13" s="66">
        <f t="shared" ref="Q13:Q18" si="7">RANK(P13,P$8:P$34,0)</f>
        <v>1</v>
      </c>
      <c r="R13" s="65">
        <f>VLOOKUP($A13,'Return Data'!$B$7:$R$2843,16,0)</f>
        <v>6.8959000000000001</v>
      </c>
      <c r="S13" s="67">
        <f t="shared" si="5"/>
        <v>9</v>
      </c>
    </row>
    <row r="14" spans="1:20" x14ac:dyDescent="0.3">
      <c r="A14" s="63" t="s">
        <v>1721</v>
      </c>
      <c r="B14" s="64">
        <f>VLOOKUP($A14,'Return Data'!$B$7:$R$2843,3,0)</f>
        <v>44333</v>
      </c>
      <c r="C14" s="65">
        <f>VLOOKUP($A14,'Return Data'!$B$7:$R$2843,4,0)</f>
        <v>15.525</v>
      </c>
      <c r="D14" s="65">
        <f>VLOOKUP($A14,'Return Data'!$B$7:$R$2843,10,0)</f>
        <v>1.1203000000000001</v>
      </c>
      <c r="E14" s="66">
        <f t="shared" si="0"/>
        <v>7</v>
      </c>
      <c r="F14" s="65">
        <f>VLOOKUP($A14,'Return Data'!$B$7:$R$2843,11,0)</f>
        <v>2.0508999999999999</v>
      </c>
      <c r="G14" s="66">
        <f t="shared" si="1"/>
        <v>10</v>
      </c>
      <c r="H14" s="65">
        <f>VLOOKUP($A14,'Return Data'!$B$7:$R$2843,12,0)</f>
        <v>3.1356000000000002</v>
      </c>
      <c r="I14" s="66">
        <f t="shared" si="2"/>
        <v>12</v>
      </c>
      <c r="J14" s="65">
        <f>VLOOKUP($A14,'Return Data'!$B$7:$R$2843,13,0)</f>
        <v>3.7698</v>
      </c>
      <c r="K14" s="66">
        <f t="shared" si="3"/>
        <v>14</v>
      </c>
      <c r="L14" s="65">
        <f>VLOOKUP($A14,'Return Data'!$B$7:$R$2843,17,0)</f>
        <v>4.8541999999999996</v>
      </c>
      <c r="M14" s="66">
        <f t="shared" si="4"/>
        <v>16</v>
      </c>
      <c r="N14" s="65">
        <f>VLOOKUP($A14,'Return Data'!$B$7:$R$2843,14,0)</f>
        <v>5.4478999999999997</v>
      </c>
      <c r="O14" s="66">
        <f t="shared" si="6"/>
        <v>13</v>
      </c>
      <c r="P14" s="65">
        <f>VLOOKUP($A14,'Return Data'!$B$7:$R$2843,15,0)</f>
        <v>5.8133999999999997</v>
      </c>
      <c r="Q14" s="66">
        <f t="shared" si="7"/>
        <v>13</v>
      </c>
      <c r="R14" s="65">
        <f>VLOOKUP($A14,'Return Data'!$B$7:$R$2843,16,0)</f>
        <v>6.3596000000000004</v>
      </c>
      <c r="S14" s="67">
        <f t="shared" si="5"/>
        <v>14</v>
      </c>
    </row>
    <row r="15" spans="1:20" x14ac:dyDescent="0.3">
      <c r="A15" s="63" t="s">
        <v>1722</v>
      </c>
      <c r="B15" s="64">
        <f>VLOOKUP($A15,'Return Data'!$B$7:$R$2843,3,0)</f>
        <v>44333</v>
      </c>
      <c r="C15" s="65">
        <f>VLOOKUP($A15,'Return Data'!$B$7:$R$2843,4,0)</f>
        <v>28.217300000000002</v>
      </c>
      <c r="D15" s="65">
        <f>VLOOKUP($A15,'Return Data'!$B$7:$R$2843,10,0)</f>
        <v>1.1194999999999999</v>
      </c>
      <c r="E15" s="66">
        <f t="shared" si="0"/>
        <v>8</v>
      </c>
      <c r="F15" s="65">
        <f>VLOOKUP($A15,'Return Data'!$B$7:$R$2843,11,0)</f>
        <v>2.0169999999999999</v>
      </c>
      <c r="G15" s="66">
        <f t="shared" si="1"/>
        <v>12</v>
      </c>
      <c r="H15" s="65">
        <f>VLOOKUP($A15,'Return Data'!$B$7:$R$2843,12,0)</f>
        <v>3.1594000000000002</v>
      </c>
      <c r="I15" s="66">
        <f t="shared" si="2"/>
        <v>11</v>
      </c>
      <c r="J15" s="65">
        <f>VLOOKUP($A15,'Return Data'!$B$7:$R$2843,13,0)</f>
        <v>3.8088000000000002</v>
      </c>
      <c r="K15" s="66">
        <f t="shared" si="3"/>
        <v>13</v>
      </c>
      <c r="L15" s="65">
        <f>VLOOKUP($A15,'Return Data'!$B$7:$R$2843,17,0)</f>
        <v>5.1104000000000003</v>
      </c>
      <c r="M15" s="66">
        <f t="shared" si="4"/>
        <v>11</v>
      </c>
      <c r="N15" s="65">
        <f>VLOOKUP($A15,'Return Data'!$B$7:$R$2843,14,0)</f>
        <v>5.7911999999999999</v>
      </c>
      <c r="O15" s="66">
        <f t="shared" si="6"/>
        <v>10</v>
      </c>
      <c r="P15" s="65">
        <f>VLOOKUP($A15,'Return Data'!$B$7:$R$2843,15,0)</f>
        <v>6.1475999999999997</v>
      </c>
      <c r="Q15" s="66">
        <f t="shared" si="7"/>
        <v>7</v>
      </c>
      <c r="R15" s="65">
        <f>VLOOKUP($A15,'Return Data'!$B$7:$R$2843,16,0)</f>
        <v>7.2713000000000001</v>
      </c>
      <c r="S15" s="67">
        <f t="shared" si="5"/>
        <v>2</v>
      </c>
    </row>
    <row r="16" spans="1:20" x14ac:dyDescent="0.3">
      <c r="A16" s="63" t="s">
        <v>1723</v>
      </c>
      <c r="B16" s="64">
        <f>VLOOKUP($A16,'Return Data'!$B$7:$R$2843,3,0)</f>
        <v>44333</v>
      </c>
      <c r="C16" s="65">
        <f>VLOOKUP($A16,'Return Data'!$B$7:$R$2843,4,0)</f>
        <v>26.900300000000001</v>
      </c>
      <c r="D16" s="65">
        <f>VLOOKUP($A16,'Return Data'!$B$7:$R$2843,10,0)</f>
        <v>1.0401</v>
      </c>
      <c r="E16" s="66">
        <f t="shared" si="0"/>
        <v>17</v>
      </c>
      <c r="F16" s="65">
        <f>VLOOKUP($A16,'Return Data'!$B$7:$R$2843,11,0)</f>
        <v>1.9832000000000001</v>
      </c>
      <c r="G16" s="66">
        <f t="shared" si="1"/>
        <v>15</v>
      </c>
      <c r="H16" s="65">
        <f>VLOOKUP($A16,'Return Data'!$B$7:$R$2843,12,0)</f>
        <v>3.0994999999999999</v>
      </c>
      <c r="I16" s="66">
        <f t="shared" si="2"/>
        <v>13</v>
      </c>
      <c r="J16" s="65">
        <f>VLOOKUP($A16,'Return Data'!$B$7:$R$2843,13,0)</f>
        <v>3.8412999999999999</v>
      </c>
      <c r="K16" s="66">
        <f t="shared" si="3"/>
        <v>12</v>
      </c>
      <c r="L16" s="65">
        <f>VLOOKUP($A16,'Return Data'!$B$7:$R$2843,17,0)</f>
        <v>5.0361000000000002</v>
      </c>
      <c r="M16" s="66">
        <f t="shared" si="4"/>
        <v>14</v>
      </c>
      <c r="N16" s="65">
        <f>VLOOKUP($A16,'Return Data'!$B$7:$R$2843,14,0)</f>
        <v>5.8188000000000004</v>
      </c>
      <c r="O16" s="66">
        <f t="shared" si="6"/>
        <v>9</v>
      </c>
      <c r="P16" s="65">
        <f>VLOOKUP($A16,'Return Data'!$B$7:$R$2843,15,0)</f>
        <v>6.1167999999999996</v>
      </c>
      <c r="Q16" s="66">
        <f t="shared" si="7"/>
        <v>9</v>
      </c>
      <c r="R16" s="65">
        <f>VLOOKUP($A16,'Return Data'!$B$7:$R$2843,16,0)</f>
        <v>7.1337999999999999</v>
      </c>
      <c r="S16" s="67">
        <f t="shared" si="5"/>
        <v>5</v>
      </c>
    </row>
    <row r="17" spans="1:19" x14ac:dyDescent="0.3">
      <c r="A17" s="63" t="s">
        <v>1724</v>
      </c>
      <c r="B17" s="64">
        <f>VLOOKUP($A17,'Return Data'!$B$7:$R$2843,3,0)</f>
        <v>44333</v>
      </c>
      <c r="C17" s="65">
        <f>VLOOKUP($A17,'Return Data'!$B$7:$R$2843,4,0)</f>
        <v>14.840400000000001</v>
      </c>
      <c r="D17" s="65">
        <f>VLOOKUP($A17,'Return Data'!$B$7:$R$2843,10,0)</f>
        <v>0.85360000000000003</v>
      </c>
      <c r="E17" s="66">
        <f t="shared" si="0"/>
        <v>22</v>
      </c>
      <c r="F17" s="65">
        <f>VLOOKUP($A17,'Return Data'!$B$7:$R$2843,11,0)</f>
        <v>1.3945000000000001</v>
      </c>
      <c r="G17" s="66">
        <f t="shared" si="1"/>
        <v>23</v>
      </c>
      <c r="H17" s="65">
        <f>VLOOKUP($A17,'Return Data'!$B$7:$R$2843,12,0)</f>
        <v>2.1398000000000001</v>
      </c>
      <c r="I17" s="66">
        <f t="shared" si="2"/>
        <v>22</v>
      </c>
      <c r="J17" s="65">
        <f>VLOOKUP($A17,'Return Data'!$B$7:$R$2843,13,0)</f>
        <v>2.6086999999999998</v>
      </c>
      <c r="K17" s="66">
        <f t="shared" si="3"/>
        <v>22</v>
      </c>
      <c r="L17" s="65">
        <f>VLOOKUP($A17,'Return Data'!$B$7:$R$2843,17,0)</f>
        <v>4.3010999999999999</v>
      </c>
      <c r="M17" s="66">
        <f t="shared" si="4"/>
        <v>19</v>
      </c>
      <c r="N17" s="65">
        <f>VLOOKUP($A17,'Return Data'!$B$7:$R$2843,14,0)</f>
        <v>5.0561999999999996</v>
      </c>
      <c r="O17" s="66">
        <f t="shared" si="6"/>
        <v>16</v>
      </c>
      <c r="P17" s="65">
        <f>VLOOKUP($A17,'Return Data'!$B$7:$R$2843,15,0)</f>
        <v>5.7579000000000002</v>
      </c>
      <c r="Q17" s="66">
        <f t="shared" si="7"/>
        <v>14</v>
      </c>
      <c r="R17" s="65">
        <f>VLOOKUP($A17,'Return Data'!$B$7:$R$2843,16,0)</f>
        <v>6.3483999999999998</v>
      </c>
      <c r="S17" s="67">
        <f t="shared" si="5"/>
        <v>15</v>
      </c>
    </row>
    <row r="18" spans="1:19" x14ac:dyDescent="0.3">
      <c r="A18" s="63" t="s">
        <v>1725</v>
      </c>
      <c r="B18" s="64">
        <f>VLOOKUP($A18,'Return Data'!$B$7:$R$2843,3,0)</f>
        <v>44333</v>
      </c>
      <c r="C18" s="65">
        <f>VLOOKUP($A18,'Return Data'!$B$7:$R$2843,4,0)</f>
        <v>26.161300000000001</v>
      </c>
      <c r="D18" s="65">
        <f>VLOOKUP($A18,'Return Data'!$B$7:$R$2843,10,0)</f>
        <v>1.0584</v>
      </c>
      <c r="E18" s="66">
        <f t="shared" si="0"/>
        <v>15</v>
      </c>
      <c r="F18" s="65">
        <f>VLOOKUP($A18,'Return Data'!$B$7:$R$2843,11,0)</f>
        <v>2.0081000000000002</v>
      </c>
      <c r="G18" s="66">
        <f t="shared" si="1"/>
        <v>14</v>
      </c>
      <c r="H18" s="65">
        <f>VLOOKUP($A18,'Return Data'!$B$7:$R$2843,12,0)</f>
        <v>3.0987</v>
      </c>
      <c r="I18" s="66">
        <f t="shared" si="2"/>
        <v>14</v>
      </c>
      <c r="J18" s="65">
        <f>VLOOKUP($A18,'Return Data'!$B$7:$R$2843,13,0)</f>
        <v>3.9908999999999999</v>
      </c>
      <c r="K18" s="66">
        <f t="shared" si="3"/>
        <v>6</v>
      </c>
      <c r="L18" s="65">
        <f>VLOOKUP($A18,'Return Data'!$B$7:$R$2843,17,0)</f>
        <v>5.2628000000000004</v>
      </c>
      <c r="M18" s="66">
        <f t="shared" si="4"/>
        <v>6</v>
      </c>
      <c r="N18" s="65">
        <f>VLOOKUP($A18,'Return Data'!$B$7:$R$2843,14,0)</f>
        <v>5.7119999999999997</v>
      </c>
      <c r="O18" s="66">
        <f t="shared" si="6"/>
        <v>12</v>
      </c>
      <c r="P18" s="65">
        <f>VLOOKUP($A18,'Return Data'!$B$7:$R$2843,15,0)</f>
        <v>6.0727000000000002</v>
      </c>
      <c r="Q18" s="66">
        <f t="shared" si="7"/>
        <v>10</v>
      </c>
      <c r="R18" s="65">
        <f>VLOOKUP($A18,'Return Data'!$B$7:$R$2843,16,0)</f>
        <v>6.9989999999999997</v>
      </c>
      <c r="S18" s="67">
        <f t="shared" si="5"/>
        <v>6</v>
      </c>
    </row>
    <row r="19" spans="1:19" x14ac:dyDescent="0.3">
      <c r="A19" s="63" t="s">
        <v>1726</v>
      </c>
      <c r="B19" s="64">
        <f>VLOOKUP($A19,'Return Data'!$B$7:$R$2843,3,0)</f>
        <v>44333</v>
      </c>
      <c r="C19" s="65">
        <f>VLOOKUP($A19,'Return Data'!$B$7:$R$2843,4,0)</f>
        <v>10.6836</v>
      </c>
      <c r="D19" s="65">
        <f>VLOOKUP($A19,'Return Data'!$B$7:$R$2843,10,0)</f>
        <v>0.81910000000000005</v>
      </c>
      <c r="E19" s="66">
        <f t="shared" si="0"/>
        <v>24</v>
      </c>
      <c r="F19" s="65">
        <f>VLOOKUP($A19,'Return Data'!$B$7:$R$2843,11,0)</f>
        <v>1.5087999999999999</v>
      </c>
      <c r="G19" s="66">
        <f t="shared" si="1"/>
        <v>22</v>
      </c>
      <c r="H19" s="65">
        <f>VLOOKUP($A19,'Return Data'!$B$7:$R$2843,12,0)</f>
        <v>2.3940999999999999</v>
      </c>
      <c r="I19" s="66">
        <f t="shared" si="2"/>
        <v>20</v>
      </c>
      <c r="J19" s="65">
        <f>VLOOKUP($A19,'Return Data'!$B$7:$R$2843,13,0)</f>
        <v>3.0529000000000002</v>
      </c>
      <c r="K19" s="66">
        <f t="shared" si="3"/>
        <v>20</v>
      </c>
      <c r="L19" s="65"/>
      <c r="M19" s="66"/>
      <c r="N19" s="65"/>
      <c r="O19" s="66"/>
      <c r="P19" s="65"/>
      <c r="Q19" s="66"/>
      <c r="R19" s="65">
        <f>VLOOKUP($A19,'Return Data'!$B$7:$R$2843,16,0)</f>
        <v>3.9958999999999998</v>
      </c>
      <c r="S19" s="67">
        <f t="shared" si="5"/>
        <v>23</v>
      </c>
    </row>
    <row r="20" spans="1:19" x14ac:dyDescent="0.3">
      <c r="A20" s="63" t="s">
        <v>1727</v>
      </c>
      <c r="B20" s="64">
        <f>VLOOKUP($A20,'Return Data'!$B$7:$R$2843,3,0)</f>
        <v>44333</v>
      </c>
      <c r="C20" s="65">
        <f>VLOOKUP($A20,'Return Data'!$B$7:$R$2843,4,0)</f>
        <v>27.1252</v>
      </c>
      <c r="D20" s="65">
        <f>VLOOKUP($A20,'Return Data'!$B$7:$R$2843,10,0)</f>
        <v>0.74019999999999997</v>
      </c>
      <c r="E20" s="66">
        <f t="shared" si="0"/>
        <v>26</v>
      </c>
      <c r="F20" s="65">
        <f>VLOOKUP($A20,'Return Data'!$B$7:$R$2843,11,0)</f>
        <v>1.2894000000000001</v>
      </c>
      <c r="G20" s="66">
        <f t="shared" si="1"/>
        <v>26</v>
      </c>
      <c r="H20" s="65">
        <f>VLOOKUP($A20,'Return Data'!$B$7:$R$2843,12,0)</f>
        <v>2.0047000000000001</v>
      </c>
      <c r="I20" s="66">
        <f t="shared" si="2"/>
        <v>24</v>
      </c>
      <c r="J20" s="65">
        <f>VLOOKUP($A20,'Return Data'!$B$7:$R$2843,13,0)</f>
        <v>2.2782</v>
      </c>
      <c r="K20" s="66">
        <f t="shared" si="3"/>
        <v>23</v>
      </c>
      <c r="L20" s="65">
        <f>VLOOKUP($A20,'Return Data'!$B$7:$R$2843,17,0)</f>
        <v>3.6436999999999999</v>
      </c>
      <c r="M20" s="66">
        <f>RANK(L20,L$8:L$34,0)</f>
        <v>21</v>
      </c>
      <c r="N20" s="65">
        <f>VLOOKUP($A20,'Return Data'!$B$7:$R$2843,14,0)</f>
        <v>4.4631999999999996</v>
      </c>
      <c r="O20" s="66">
        <f>RANK(N20,N$8:N$34,0)</f>
        <v>17</v>
      </c>
      <c r="P20" s="65">
        <f>VLOOKUP($A20,'Return Data'!$B$7:$R$2843,15,0)</f>
        <v>5.1576000000000004</v>
      </c>
      <c r="Q20" s="66">
        <f>RANK(P20,P$8:P$34,0)</f>
        <v>15</v>
      </c>
      <c r="R20" s="65">
        <f>VLOOKUP($A20,'Return Data'!$B$7:$R$2843,16,0)</f>
        <v>6.5311000000000003</v>
      </c>
      <c r="S20" s="67">
        <f t="shared" si="5"/>
        <v>12</v>
      </c>
    </row>
    <row r="21" spans="1:19" x14ac:dyDescent="0.3">
      <c r="A21" s="63" t="s">
        <v>1728</v>
      </c>
      <c r="B21" s="64">
        <f>VLOOKUP($A21,'Return Data'!$B$7:$R$2843,3,0)</f>
        <v>44333</v>
      </c>
      <c r="C21" s="65">
        <f>VLOOKUP($A21,'Return Data'!$B$7:$R$2843,4,0)</f>
        <v>30.455200000000001</v>
      </c>
      <c r="D21" s="65">
        <f>VLOOKUP($A21,'Return Data'!$B$7:$R$2843,10,0)</f>
        <v>1.1266</v>
      </c>
      <c r="E21" s="66">
        <f t="shared" si="0"/>
        <v>6</v>
      </c>
      <c r="F21" s="65">
        <f>VLOOKUP($A21,'Return Data'!$B$7:$R$2843,11,0)</f>
        <v>2.1572</v>
      </c>
      <c r="G21" s="66">
        <f t="shared" si="1"/>
        <v>4</v>
      </c>
      <c r="H21" s="65">
        <f>VLOOKUP($A21,'Return Data'!$B$7:$R$2843,12,0)</f>
        <v>3.3016999999999999</v>
      </c>
      <c r="I21" s="66">
        <f t="shared" si="2"/>
        <v>3</v>
      </c>
      <c r="J21" s="65">
        <f>VLOOKUP($A21,'Return Data'!$B$7:$R$2843,13,0)</f>
        <v>4.0833000000000004</v>
      </c>
      <c r="K21" s="66">
        <f t="shared" si="3"/>
        <v>4</v>
      </c>
      <c r="L21" s="65">
        <f>VLOOKUP($A21,'Return Data'!$B$7:$R$2843,17,0)</f>
        <v>5.2111000000000001</v>
      </c>
      <c r="M21" s="66">
        <f>RANK(L21,L$8:L$34,0)</f>
        <v>9</v>
      </c>
      <c r="N21" s="65">
        <f>VLOOKUP($A21,'Return Data'!$B$7:$R$2843,14,0)</f>
        <v>5.8410000000000002</v>
      </c>
      <c r="O21" s="66">
        <f>RANK(N21,N$8:N$34,0)</f>
        <v>7</v>
      </c>
      <c r="P21" s="65">
        <f>VLOOKUP($A21,'Return Data'!$B$7:$R$2843,15,0)</f>
        <v>6.1759000000000004</v>
      </c>
      <c r="Q21" s="66">
        <f>RANK(P21,P$8:P$34,0)</f>
        <v>5</v>
      </c>
      <c r="R21" s="65">
        <f>VLOOKUP($A21,'Return Data'!$B$7:$R$2843,16,0)</f>
        <v>7.2552000000000003</v>
      </c>
      <c r="S21" s="67">
        <f t="shared" si="5"/>
        <v>3</v>
      </c>
    </row>
    <row r="22" spans="1:19" x14ac:dyDescent="0.3">
      <c r="A22" s="63" t="s">
        <v>1729</v>
      </c>
      <c r="B22" s="64">
        <f>VLOOKUP($A22,'Return Data'!$B$7:$R$2843,3,0)</f>
        <v>44333</v>
      </c>
      <c r="C22" s="65">
        <f>VLOOKUP($A22,'Return Data'!$B$7:$R$2843,4,0)</f>
        <v>15.670999999999999</v>
      </c>
      <c r="D22" s="65">
        <f>VLOOKUP($A22,'Return Data'!$B$7:$R$2843,10,0)</f>
        <v>1.1554</v>
      </c>
      <c r="E22" s="66">
        <f t="shared" si="0"/>
        <v>5</v>
      </c>
      <c r="F22" s="65">
        <f>VLOOKUP($A22,'Return Data'!$B$7:$R$2843,11,0)</f>
        <v>2.1377999999999999</v>
      </c>
      <c r="G22" s="66">
        <f t="shared" si="1"/>
        <v>6</v>
      </c>
      <c r="H22" s="65">
        <f>VLOOKUP($A22,'Return Data'!$B$7:$R$2843,12,0)</f>
        <v>3.2820999999999998</v>
      </c>
      <c r="I22" s="66">
        <f t="shared" si="2"/>
        <v>5</v>
      </c>
      <c r="J22" s="65">
        <f>VLOOKUP($A22,'Return Data'!$B$7:$R$2843,13,0)</f>
        <v>4.2508999999999997</v>
      </c>
      <c r="K22" s="66">
        <f t="shared" si="3"/>
        <v>2</v>
      </c>
      <c r="L22" s="65">
        <f>VLOOKUP($A22,'Return Data'!$B$7:$R$2843,17,0)</f>
        <v>5.4497999999999998</v>
      </c>
      <c r="M22" s="66">
        <f>RANK(L22,L$8:L$34,0)</f>
        <v>3</v>
      </c>
      <c r="N22" s="65">
        <f>VLOOKUP($A22,'Return Data'!$B$7:$R$2843,14,0)</f>
        <v>5.9157999999999999</v>
      </c>
      <c r="O22" s="66">
        <f>RANK(N22,N$8:N$34,0)</f>
        <v>4</v>
      </c>
      <c r="P22" s="65">
        <f>VLOOKUP($A22,'Return Data'!$B$7:$R$2843,15,0)</f>
        <v>6.2523</v>
      </c>
      <c r="Q22" s="66">
        <f>RANK(P22,P$8:P$34,0)</f>
        <v>4</v>
      </c>
      <c r="R22" s="65">
        <f>VLOOKUP($A22,'Return Data'!$B$7:$R$2843,16,0)</f>
        <v>6.7423999999999999</v>
      </c>
      <c r="S22" s="67">
        <f t="shared" si="5"/>
        <v>10</v>
      </c>
    </row>
    <row r="23" spans="1:19" x14ac:dyDescent="0.3">
      <c r="A23" s="63" t="s">
        <v>1730</v>
      </c>
      <c r="B23" s="64">
        <f>VLOOKUP($A23,'Return Data'!$B$7:$R$2843,3,0)</f>
        <v>44333</v>
      </c>
      <c r="C23" s="65">
        <f>VLOOKUP($A23,'Return Data'!$B$7:$R$2843,4,0)</f>
        <v>11.177300000000001</v>
      </c>
      <c r="D23" s="65">
        <f>VLOOKUP($A23,'Return Data'!$B$7:$R$2843,10,0)</f>
        <v>0.98660000000000003</v>
      </c>
      <c r="E23" s="66">
        <f t="shared" si="0"/>
        <v>19</v>
      </c>
      <c r="F23" s="65">
        <f>VLOOKUP($A23,'Return Data'!$B$7:$R$2843,11,0)</f>
        <v>1.7256</v>
      </c>
      <c r="G23" s="66">
        <f t="shared" si="1"/>
        <v>20</v>
      </c>
      <c r="H23" s="65">
        <f>VLOOKUP($A23,'Return Data'!$B$7:$R$2843,12,0)</f>
        <v>2.6118000000000001</v>
      </c>
      <c r="I23" s="66">
        <f t="shared" si="2"/>
        <v>19</v>
      </c>
      <c r="J23" s="65">
        <f>VLOOKUP($A23,'Return Data'!$B$7:$R$2843,13,0)</f>
        <v>3.1202000000000001</v>
      </c>
      <c r="K23" s="66">
        <f t="shared" si="3"/>
        <v>19</v>
      </c>
      <c r="L23" s="65">
        <f>VLOOKUP($A23,'Return Data'!$B$7:$R$2843,17,0)</f>
        <v>4.6433</v>
      </c>
      <c r="M23" s="66">
        <f>RANK(L23,L$8:L$34,0)</f>
        <v>17</v>
      </c>
      <c r="N23" s="65"/>
      <c r="O23" s="66"/>
      <c r="P23" s="65"/>
      <c r="Q23" s="66"/>
      <c r="R23" s="65">
        <f>VLOOKUP($A23,'Return Data'!$B$7:$R$2843,16,0)</f>
        <v>4.9370000000000003</v>
      </c>
      <c r="S23" s="67">
        <f t="shared" si="5"/>
        <v>20</v>
      </c>
    </row>
    <row r="24" spans="1:19" x14ac:dyDescent="0.3">
      <c r="A24" s="63" t="s">
        <v>1731</v>
      </c>
      <c r="B24" s="64">
        <f>VLOOKUP($A24,'Return Data'!$B$7:$R$2843,3,0)</f>
        <v>44333</v>
      </c>
      <c r="C24" s="65">
        <f>VLOOKUP($A24,'Return Data'!$B$7:$R$2843,4,0)</f>
        <v>10.2545</v>
      </c>
      <c r="D24" s="65">
        <f>VLOOKUP($A24,'Return Data'!$B$7:$R$2843,10,0)</f>
        <v>0.9103</v>
      </c>
      <c r="E24" s="66">
        <f t="shared" si="0"/>
        <v>21</v>
      </c>
      <c r="F24" s="65">
        <f>VLOOKUP($A24,'Return Data'!$B$7:$R$2843,11,0)</f>
        <v>1.6908000000000001</v>
      </c>
      <c r="G24" s="66">
        <f t="shared" si="1"/>
        <v>21</v>
      </c>
      <c r="H24" s="65"/>
      <c r="I24" s="66"/>
      <c r="J24" s="65"/>
      <c r="K24" s="66"/>
      <c r="L24" s="65"/>
      <c r="M24" s="66"/>
      <c r="N24" s="65"/>
      <c r="O24" s="66"/>
      <c r="P24" s="65"/>
      <c r="Q24" s="66"/>
      <c r="R24" s="65">
        <f>VLOOKUP($A24,'Return Data'!$B$7:$R$2843,16,0)</f>
        <v>2.5449999999999999</v>
      </c>
      <c r="S24" s="67">
        <f t="shared" si="5"/>
        <v>27</v>
      </c>
    </row>
    <row r="25" spans="1:19" x14ac:dyDescent="0.3">
      <c r="A25" s="63" t="s">
        <v>1732</v>
      </c>
      <c r="B25" s="64">
        <f>VLOOKUP($A25,'Return Data'!$B$7:$R$2843,3,0)</f>
        <v>44333</v>
      </c>
      <c r="C25" s="65">
        <f>VLOOKUP($A25,'Return Data'!$B$7:$R$2843,4,0)</f>
        <v>10.36</v>
      </c>
      <c r="D25" s="65">
        <f>VLOOKUP($A25,'Return Data'!$B$7:$R$2843,10,0)</f>
        <v>1.0632999999999999</v>
      </c>
      <c r="E25" s="66">
        <f t="shared" si="0"/>
        <v>14</v>
      </c>
      <c r="F25" s="65">
        <f>VLOOKUP($A25,'Return Data'!$B$7:$R$2843,11,0)</f>
        <v>1.9584999999999999</v>
      </c>
      <c r="G25" s="66">
        <f t="shared" si="1"/>
        <v>16</v>
      </c>
      <c r="H25" s="65"/>
      <c r="I25" s="66"/>
      <c r="J25" s="65"/>
      <c r="K25" s="66"/>
      <c r="L25" s="65"/>
      <c r="M25" s="66"/>
      <c r="N25" s="65"/>
      <c r="O25" s="66"/>
      <c r="P25" s="65"/>
      <c r="Q25" s="66"/>
      <c r="R25" s="65">
        <f>VLOOKUP($A25,'Return Data'!$B$7:$R$2843,16,0)</f>
        <v>3.6</v>
      </c>
      <c r="S25" s="67">
        <f t="shared" si="5"/>
        <v>24</v>
      </c>
    </row>
    <row r="26" spans="1:19" x14ac:dyDescent="0.3">
      <c r="A26" s="63" t="s">
        <v>2013</v>
      </c>
      <c r="B26" s="64">
        <f>VLOOKUP($A26,'Return Data'!$B$7:$R$2843,3,0)</f>
        <v>44333</v>
      </c>
      <c r="C26" s="65">
        <f>VLOOKUP($A26,'Return Data'!$B$7:$R$2843,4,0)</f>
        <v>10.8803</v>
      </c>
      <c r="D26" s="65">
        <f>VLOOKUP($A26,'Return Data'!$B$7:$R$2843,10,0)</f>
        <v>0.40510000000000002</v>
      </c>
      <c r="E26" s="66">
        <f t="shared" si="0"/>
        <v>27</v>
      </c>
      <c r="F26" s="65">
        <f>VLOOKUP($A26,'Return Data'!$B$7:$R$2843,11,0)</f>
        <v>0.79859999999999998</v>
      </c>
      <c r="G26" s="66">
        <f t="shared" si="1"/>
        <v>27</v>
      </c>
      <c r="H26" s="65">
        <f>VLOOKUP($A26,'Return Data'!$B$7:$R$2843,12,0)</f>
        <v>0.97819999999999996</v>
      </c>
      <c r="I26" s="66">
        <f t="shared" ref="I26:I34" si="8">RANK(H26,H$8:H$34,0)</f>
        <v>25</v>
      </c>
      <c r="J26" s="65">
        <f>VLOOKUP($A26,'Return Data'!$B$7:$R$2843,13,0)</f>
        <v>0.42830000000000001</v>
      </c>
      <c r="K26" s="66">
        <f t="shared" ref="K26:K34" si="9">RANK(J26,J$8:J$34,0)</f>
        <v>25</v>
      </c>
      <c r="L26" s="65">
        <f>VLOOKUP($A26,'Return Data'!$B$7:$R$2843,17,0)</f>
        <v>1.9447000000000001</v>
      </c>
      <c r="M26" s="66">
        <f>RANK(L26,L$8:L$34,0)</f>
        <v>23</v>
      </c>
      <c r="N26" s="65"/>
      <c r="O26" s="66"/>
      <c r="P26" s="65"/>
      <c r="Q26" s="66"/>
      <c r="R26" s="65">
        <f>VLOOKUP($A26,'Return Data'!$B$7:$R$2843,16,0)</f>
        <v>3.1497999999999999</v>
      </c>
      <c r="S26" s="67">
        <f t="shared" si="5"/>
        <v>26</v>
      </c>
    </row>
    <row r="27" spans="1:19" x14ac:dyDescent="0.3">
      <c r="A27" s="63" t="s">
        <v>1733</v>
      </c>
      <c r="B27" s="64">
        <f>VLOOKUP($A27,'Return Data'!$B$7:$R$2843,3,0)</f>
        <v>44333</v>
      </c>
      <c r="C27" s="65">
        <f>VLOOKUP($A27,'Return Data'!$B$7:$R$2843,4,0)</f>
        <v>21.953099999999999</v>
      </c>
      <c r="D27" s="65">
        <f>VLOOKUP($A27,'Return Data'!$B$7:$R$2843,10,0)</f>
        <v>1.1049</v>
      </c>
      <c r="E27" s="66">
        <f t="shared" si="0"/>
        <v>9</v>
      </c>
      <c r="F27" s="65">
        <f>VLOOKUP($A27,'Return Data'!$B$7:$R$2843,11,0)</f>
        <v>2.0790000000000002</v>
      </c>
      <c r="G27" s="66">
        <f t="shared" si="1"/>
        <v>9</v>
      </c>
      <c r="H27" s="65">
        <f>VLOOKUP($A27,'Return Data'!$B$7:$R$2843,12,0)</f>
        <v>3.2052999999999998</v>
      </c>
      <c r="I27" s="66">
        <f t="shared" si="8"/>
        <v>9</v>
      </c>
      <c r="J27" s="65">
        <f>VLOOKUP($A27,'Return Data'!$B$7:$R$2843,13,0)</f>
        <v>4.0663</v>
      </c>
      <c r="K27" s="66">
        <f t="shared" si="9"/>
        <v>5</v>
      </c>
      <c r="L27" s="65">
        <f>VLOOKUP($A27,'Return Data'!$B$7:$R$2843,17,0)</f>
        <v>5.3003</v>
      </c>
      <c r="M27" s="66">
        <f>RANK(L27,L$8:L$34,0)</f>
        <v>5</v>
      </c>
      <c r="N27" s="65">
        <f>VLOOKUP($A27,'Return Data'!$B$7:$R$2843,14,0)</f>
        <v>6.0209000000000001</v>
      </c>
      <c r="O27" s="66">
        <f>RANK(N27,N$8:N$34,0)</f>
        <v>2</v>
      </c>
      <c r="P27" s="65">
        <f>VLOOKUP($A27,'Return Data'!$B$7:$R$2843,15,0)</f>
        <v>6.3564999999999996</v>
      </c>
      <c r="Q27" s="66">
        <f>RANK(P27,P$8:P$34,0)</f>
        <v>2</v>
      </c>
      <c r="R27" s="65">
        <f>VLOOKUP($A27,'Return Data'!$B$7:$R$2843,16,0)</f>
        <v>7.3300999999999998</v>
      </c>
      <c r="S27" s="67">
        <f t="shared" si="5"/>
        <v>1</v>
      </c>
    </row>
    <row r="28" spans="1:19" x14ac:dyDescent="0.3">
      <c r="A28" s="63" t="s">
        <v>1734</v>
      </c>
      <c r="B28" s="64">
        <f>VLOOKUP($A28,'Return Data'!$B$7:$R$2843,3,0)</f>
        <v>44333</v>
      </c>
      <c r="C28" s="65">
        <f>VLOOKUP($A28,'Return Data'!$B$7:$R$2843,4,0)</f>
        <v>15.227</v>
      </c>
      <c r="D28" s="65">
        <f>VLOOKUP($A28,'Return Data'!$B$7:$R$2843,10,0)</f>
        <v>0.95669999999999999</v>
      </c>
      <c r="E28" s="66">
        <f t="shared" si="0"/>
        <v>20</v>
      </c>
      <c r="F28" s="65">
        <f>VLOOKUP($A28,'Return Data'!$B$7:$R$2843,11,0)</f>
        <v>2.0146000000000002</v>
      </c>
      <c r="G28" s="66">
        <f t="shared" si="1"/>
        <v>13</v>
      </c>
      <c r="H28" s="65">
        <f>VLOOKUP($A28,'Return Data'!$B$7:$R$2843,12,0)</f>
        <v>3.2423000000000002</v>
      </c>
      <c r="I28" s="66">
        <f t="shared" si="8"/>
        <v>6</v>
      </c>
      <c r="J28" s="65">
        <f>VLOOKUP($A28,'Return Data'!$B$7:$R$2843,13,0)</f>
        <v>3.8833000000000002</v>
      </c>
      <c r="K28" s="66">
        <f t="shared" si="9"/>
        <v>11</v>
      </c>
      <c r="L28" s="65">
        <f>VLOOKUP($A28,'Return Data'!$B$7:$R$2843,17,0)</f>
        <v>4.92</v>
      </c>
      <c r="M28" s="66">
        <f>RANK(L28,L$8:L$34,0)</f>
        <v>15</v>
      </c>
      <c r="N28" s="65">
        <f>VLOOKUP($A28,'Return Data'!$B$7:$R$2843,14,0)</f>
        <v>5.4465000000000003</v>
      </c>
      <c r="O28" s="66">
        <f>RANK(N28,N$8:N$34,0)</f>
        <v>14</v>
      </c>
      <c r="P28" s="65">
        <f>VLOOKUP($A28,'Return Data'!$B$7:$R$2843,15,0)</f>
        <v>5.8789999999999996</v>
      </c>
      <c r="Q28" s="66">
        <f>RANK(P28,P$8:P$34,0)</f>
        <v>11</v>
      </c>
      <c r="R28" s="65">
        <f>VLOOKUP($A28,'Return Data'!$B$7:$R$2843,16,0)</f>
        <v>6.4512</v>
      </c>
      <c r="S28" s="67">
        <f t="shared" si="5"/>
        <v>13</v>
      </c>
    </row>
    <row r="29" spans="1:19" x14ac:dyDescent="0.3">
      <c r="A29" s="63" t="s">
        <v>1735</v>
      </c>
      <c r="B29" s="64">
        <f>VLOOKUP($A29,'Return Data'!$B$7:$R$2843,3,0)</f>
        <v>44333</v>
      </c>
      <c r="C29" s="65">
        <f>VLOOKUP($A29,'Return Data'!$B$7:$R$2843,4,0)</f>
        <v>11.957599999999999</v>
      </c>
      <c r="D29" s="65">
        <f>VLOOKUP($A29,'Return Data'!$B$7:$R$2843,10,0)</f>
        <v>0.82889999999999997</v>
      </c>
      <c r="E29" s="66">
        <f t="shared" si="0"/>
        <v>23</v>
      </c>
      <c r="F29" s="65">
        <f>VLOOKUP($A29,'Return Data'!$B$7:$R$2843,11,0)</f>
        <v>1.3923000000000001</v>
      </c>
      <c r="G29" s="66">
        <f t="shared" si="1"/>
        <v>24</v>
      </c>
      <c r="H29" s="65">
        <f>VLOOKUP($A29,'Return Data'!$B$7:$R$2843,12,0)</f>
        <v>2.097</v>
      </c>
      <c r="I29" s="66">
        <f t="shared" si="8"/>
        <v>23</v>
      </c>
      <c r="J29" s="65">
        <f>VLOOKUP($A29,'Return Data'!$B$7:$R$2843,13,0)</f>
        <v>2.0874000000000001</v>
      </c>
      <c r="K29" s="66">
        <f t="shared" si="9"/>
        <v>24</v>
      </c>
      <c r="L29" s="65">
        <f>VLOOKUP($A29,'Return Data'!$B$7:$R$2843,17,0)</f>
        <v>3.0337000000000001</v>
      </c>
      <c r="M29" s="66">
        <f>RANK(L29,L$8:L$34,0)</f>
        <v>22</v>
      </c>
      <c r="N29" s="65">
        <f>VLOOKUP($A29,'Return Data'!$B$7:$R$2843,14,0)</f>
        <v>1.8475999999999999</v>
      </c>
      <c r="O29" s="66">
        <f>RANK(N29,N$8:N$34,0)</f>
        <v>18</v>
      </c>
      <c r="P29" s="65"/>
      <c r="Q29" s="66"/>
      <c r="R29" s="65">
        <f>VLOOKUP($A29,'Return Data'!$B$7:$R$2843,16,0)</f>
        <v>3.5863</v>
      </c>
      <c r="S29" s="67">
        <f t="shared" si="5"/>
        <v>25</v>
      </c>
    </row>
    <row r="30" spans="1:19" x14ac:dyDescent="0.3">
      <c r="A30" s="63" t="s">
        <v>1736</v>
      </c>
      <c r="B30" s="64">
        <f>VLOOKUP($A30,'Return Data'!$B$7:$R$2843,3,0)</f>
        <v>44333</v>
      </c>
      <c r="C30" s="65">
        <f>VLOOKUP($A30,'Return Data'!$B$7:$R$2843,4,0)</f>
        <v>27.4209</v>
      </c>
      <c r="D30" s="65">
        <f>VLOOKUP($A30,'Return Data'!$B$7:$R$2843,10,0)</f>
        <v>1.0276000000000001</v>
      </c>
      <c r="E30" s="66">
        <f t="shared" si="0"/>
        <v>18</v>
      </c>
      <c r="F30" s="65">
        <f>VLOOKUP($A30,'Return Data'!$B$7:$R$2843,11,0)</f>
        <v>1.8138000000000001</v>
      </c>
      <c r="G30" s="66">
        <f t="shared" si="1"/>
        <v>19</v>
      </c>
      <c r="H30" s="65">
        <f>VLOOKUP($A30,'Return Data'!$B$7:$R$2843,12,0)</f>
        <v>2.8054999999999999</v>
      </c>
      <c r="I30" s="66">
        <f t="shared" si="8"/>
        <v>18</v>
      </c>
      <c r="J30" s="65">
        <f>VLOOKUP($A30,'Return Data'!$B$7:$R$2843,13,0)</f>
        <v>3.1356999999999999</v>
      </c>
      <c r="K30" s="66">
        <f t="shared" si="9"/>
        <v>18</v>
      </c>
      <c r="L30" s="65">
        <f>VLOOKUP($A30,'Return Data'!$B$7:$R$2843,17,0)</f>
        <v>4.5922000000000001</v>
      </c>
      <c r="M30" s="66">
        <f>RANK(L30,L$8:L$34,0)</f>
        <v>18</v>
      </c>
      <c r="N30" s="65">
        <f>VLOOKUP($A30,'Return Data'!$B$7:$R$2843,14,0)</f>
        <v>5.3635999999999999</v>
      </c>
      <c r="O30" s="66">
        <f>RANK(N30,N$8:N$34,0)</f>
        <v>15</v>
      </c>
      <c r="P30" s="65">
        <f>VLOOKUP($A30,'Return Data'!$B$7:$R$2843,15,0)</f>
        <v>5.8346999999999998</v>
      </c>
      <c r="Q30" s="66">
        <f>RANK(P30,P$8:P$34,0)</f>
        <v>12</v>
      </c>
      <c r="R30" s="65">
        <f>VLOOKUP($A30,'Return Data'!$B$7:$R$2843,16,0)</f>
        <v>6.8997000000000002</v>
      </c>
      <c r="S30" s="67">
        <f t="shared" si="5"/>
        <v>7</v>
      </c>
    </row>
    <row r="31" spans="1:19" x14ac:dyDescent="0.3">
      <c r="A31" s="63" t="s">
        <v>1737</v>
      </c>
      <c r="B31" s="64">
        <f>VLOOKUP($A31,'Return Data'!$B$7:$R$2843,3,0)</f>
        <v>44333</v>
      </c>
      <c r="C31" s="65">
        <f>VLOOKUP($A31,'Return Data'!$B$7:$R$2843,4,0)</f>
        <v>10.565</v>
      </c>
      <c r="D31" s="65">
        <f>VLOOKUP($A31,'Return Data'!$B$7:$R$2843,10,0)</f>
        <v>1.2837000000000001</v>
      </c>
      <c r="E31" s="66">
        <f t="shared" si="0"/>
        <v>1</v>
      </c>
      <c r="F31" s="65">
        <f>VLOOKUP($A31,'Return Data'!$B$7:$R$2843,11,0)</f>
        <v>2.1385000000000001</v>
      </c>
      <c r="G31" s="66">
        <f t="shared" si="1"/>
        <v>5</v>
      </c>
      <c r="H31" s="65">
        <f>VLOOKUP($A31,'Return Data'!$B$7:$R$2843,12,0)</f>
        <v>3.5693000000000001</v>
      </c>
      <c r="I31" s="66">
        <f t="shared" si="8"/>
        <v>1</v>
      </c>
      <c r="J31" s="65">
        <f>VLOOKUP($A31,'Return Data'!$B$7:$R$2843,13,0)</f>
        <v>3.9075000000000002</v>
      </c>
      <c r="K31" s="66">
        <f t="shared" si="9"/>
        <v>10</v>
      </c>
      <c r="L31" s="65"/>
      <c r="M31" s="66"/>
      <c r="N31" s="65"/>
      <c r="O31" s="66"/>
      <c r="P31" s="65"/>
      <c r="Q31" s="66"/>
      <c r="R31" s="65">
        <f>VLOOKUP($A31,'Return Data'!$B$7:$R$2843,16,0)</f>
        <v>4.3796999999999997</v>
      </c>
      <c r="S31" s="67">
        <f t="shared" si="5"/>
        <v>22</v>
      </c>
    </row>
    <row r="32" spans="1:19" x14ac:dyDescent="0.3">
      <c r="A32" s="63" t="s">
        <v>1738</v>
      </c>
      <c r="B32" s="64">
        <f>VLOOKUP($A32,'Return Data'!$B$7:$R$2843,3,0)</f>
        <v>44333</v>
      </c>
      <c r="C32" s="65">
        <f>VLOOKUP($A32,'Return Data'!$B$7:$R$2843,4,0)</f>
        <v>11.541700000000001</v>
      </c>
      <c r="D32" s="65">
        <f>VLOOKUP($A32,'Return Data'!$B$7:$R$2843,10,0)</f>
        <v>1.1995</v>
      </c>
      <c r="E32" s="66">
        <f t="shared" si="0"/>
        <v>2</v>
      </c>
      <c r="F32" s="65">
        <f>VLOOKUP($A32,'Return Data'!$B$7:$R$2843,11,0)</f>
        <v>2.2448000000000001</v>
      </c>
      <c r="G32" s="66">
        <f t="shared" si="1"/>
        <v>1</v>
      </c>
      <c r="H32" s="65">
        <f>VLOOKUP($A32,'Return Data'!$B$7:$R$2843,12,0)</f>
        <v>3.4573</v>
      </c>
      <c r="I32" s="66">
        <f t="shared" si="8"/>
        <v>2</v>
      </c>
      <c r="J32" s="65">
        <f>VLOOKUP($A32,'Return Data'!$B$7:$R$2843,13,0)</f>
        <v>4.4847999999999999</v>
      </c>
      <c r="K32" s="66">
        <f t="shared" si="9"/>
        <v>1</v>
      </c>
      <c r="L32" s="65">
        <f>VLOOKUP($A32,'Return Data'!$B$7:$R$2843,17,0)</f>
        <v>5.8331</v>
      </c>
      <c r="M32" s="66">
        <f>RANK(L32,L$8:L$34,0)</f>
        <v>1</v>
      </c>
      <c r="N32" s="65"/>
      <c r="O32" s="66"/>
      <c r="P32" s="65"/>
      <c r="Q32" s="66"/>
      <c r="R32" s="65">
        <f>VLOOKUP($A32,'Return Data'!$B$7:$R$2843,16,0)</f>
        <v>6.1203000000000003</v>
      </c>
      <c r="S32" s="67">
        <f t="shared" si="5"/>
        <v>17</v>
      </c>
    </row>
    <row r="33" spans="1:19" x14ac:dyDescent="0.3">
      <c r="A33" s="63" t="s">
        <v>1739</v>
      </c>
      <c r="B33" s="64">
        <f>VLOOKUP($A33,'Return Data'!$B$7:$R$2843,3,0)</f>
        <v>44333</v>
      </c>
      <c r="C33" s="65">
        <f>VLOOKUP($A33,'Return Data'!$B$7:$R$2843,4,0)</f>
        <v>11.2476</v>
      </c>
      <c r="D33" s="65">
        <f>VLOOKUP($A33,'Return Data'!$B$7:$R$2843,10,0)</f>
        <v>1.0938000000000001</v>
      </c>
      <c r="E33" s="66">
        <f t="shared" si="0"/>
        <v>12</v>
      </c>
      <c r="F33" s="65">
        <f>VLOOKUP($A33,'Return Data'!$B$7:$R$2843,11,0)</f>
        <v>1.8601000000000001</v>
      </c>
      <c r="G33" s="66">
        <f t="shared" si="1"/>
        <v>18</v>
      </c>
      <c r="H33" s="65">
        <f>VLOOKUP($A33,'Return Data'!$B$7:$R$2843,12,0)</f>
        <v>2.8285999999999998</v>
      </c>
      <c r="I33" s="66">
        <f t="shared" si="8"/>
        <v>17</v>
      </c>
      <c r="J33" s="65">
        <f>VLOOKUP($A33,'Return Data'!$B$7:$R$2843,13,0)</f>
        <v>3.6989000000000001</v>
      </c>
      <c r="K33" s="66">
        <f t="shared" si="9"/>
        <v>17</v>
      </c>
      <c r="L33" s="65">
        <f>VLOOKUP($A33,'Return Data'!$B$7:$R$2843,17,0)</f>
        <v>5.0881999999999996</v>
      </c>
      <c r="M33" s="66">
        <f>RANK(L33,L$8:L$34,0)</f>
        <v>13</v>
      </c>
      <c r="N33" s="65"/>
      <c r="O33" s="66"/>
      <c r="P33" s="65"/>
      <c r="Q33" s="66"/>
      <c r="R33" s="65">
        <f>VLOOKUP($A33,'Return Data'!$B$7:$R$2843,16,0)</f>
        <v>5.3929</v>
      </c>
      <c r="S33" s="67">
        <f t="shared" si="5"/>
        <v>19</v>
      </c>
    </row>
    <row r="34" spans="1:19" x14ac:dyDescent="0.3">
      <c r="A34" s="63" t="s">
        <v>1740</v>
      </c>
      <c r="B34" s="64">
        <f>VLOOKUP($A34,'Return Data'!$B$7:$R$2843,3,0)</f>
        <v>44333</v>
      </c>
      <c r="C34" s="65">
        <f>VLOOKUP($A34,'Return Data'!$B$7:$R$2843,4,0)</f>
        <v>28.635100000000001</v>
      </c>
      <c r="D34" s="65">
        <f>VLOOKUP($A34,'Return Data'!$B$7:$R$2843,10,0)</f>
        <v>1.1795</v>
      </c>
      <c r="E34" s="66">
        <f t="shared" si="0"/>
        <v>4</v>
      </c>
      <c r="F34" s="65">
        <f>VLOOKUP($A34,'Return Data'!$B$7:$R$2843,11,0)</f>
        <v>2.0865999999999998</v>
      </c>
      <c r="G34" s="66">
        <f t="shared" si="1"/>
        <v>8</v>
      </c>
      <c r="H34" s="65">
        <f>VLOOKUP($A34,'Return Data'!$B$7:$R$2843,12,0)</f>
        <v>3.2103999999999999</v>
      </c>
      <c r="I34" s="66">
        <f t="shared" si="8"/>
        <v>7</v>
      </c>
      <c r="J34" s="65">
        <f>VLOOKUP($A34,'Return Data'!$B$7:$R$2843,13,0)</f>
        <v>4.0995999999999997</v>
      </c>
      <c r="K34" s="66">
        <f t="shared" si="9"/>
        <v>3</v>
      </c>
      <c r="L34" s="65">
        <f>VLOOKUP($A34,'Return Data'!$B$7:$R$2843,17,0)</f>
        <v>5.2362000000000002</v>
      </c>
      <c r="M34" s="66">
        <f>RANK(L34,L$8:L$34,0)</f>
        <v>8</v>
      </c>
      <c r="N34" s="65">
        <f>VLOOKUP($A34,'Return Data'!$B$7:$R$2843,14,0)</f>
        <v>5.843</v>
      </c>
      <c r="O34" s="66">
        <f>RANK(N34,N$8:N$34,0)</f>
        <v>6</v>
      </c>
      <c r="P34" s="65">
        <f>VLOOKUP($A34,'Return Data'!$B$7:$R$2843,15,0)</f>
        <v>6.1306000000000003</v>
      </c>
      <c r="Q34" s="66">
        <f>RANK(P34,P$8:P$34,0)</f>
        <v>8</v>
      </c>
      <c r="R34" s="65">
        <f>VLOOKUP($A34,'Return Data'!$B$7:$R$2843,16,0)</f>
        <v>6.8996000000000004</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1.0145703703703708</v>
      </c>
      <c r="E36" s="74"/>
      <c r="F36" s="75">
        <f>AVERAGE(F8:F34)</f>
        <v>1.8569222222222221</v>
      </c>
      <c r="G36" s="74"/>
      <c r="H36" s="75">
        <f>AVERAGE(H8:H34)</f>
        <v>2.864932</v>
      </c>
      <c r="I36" s="74"/>
      <c r="J36" s="75">
        <f>AVERAGE(J8:J34)</f>
        <v>3.4786159999999997</v>
      </c>
      <c r="K36" s="74"/>
      <c r="L36" s="75">
        <f>AVERAGE(L8:L34)</f>
        <v>4.7824086956521743</v>
      </c>
      <c r="M36" s="74"/>
      <c r="N36" s="75">
        <f>AVERAGE(N8:N34)</f>
        <v>5.4458388888888898</v>
      </c>
      <c r="O36" s="74"/>
      <c r="P36" s="75">
        <f>AVERAGE(P8:P34)</f>
        <v>6.03268</v>
      </c>
      <c r="Q36" s="74"/>
      <c r="R36" s="75">
        <f>AVERAGE(R8:R34)</f>
        <v>5.8409148148148136</v>
      </c>
      <c r="S36" s="76"/>
    </row>
    <row r="37" spans="1:19" x14ac:dyDescent="0.3">
      <c r="A37" s="73" t="s">
        <v>28</v>
      </c>
      <c r="B37" s="74"/>
      <c r="C37" s="74"/>
      <c r="D37" s="75">
        <f>MIN(D8:D34)</f>
        <v>0.40510000000000002</v>
      </c>
      <c r="E37" s="74"/>
      <c r="F37" s="75">
        <f>MIN(F8:F34)</f>
        <v>0.79859999999999998</v>
      </c>
      <c r="G37" s="74"/>
      <c r="H37" s="75">
        <f>MIN(H8:H34)</f>
        <v>0.97819999999999996</v>
      </c>
      <c r="I37" s="74"/>
      <c r="J37" s="75">
        <f>MIN(J8:J34)</f>
        <v>0.42830000000000001</v>
      </c>
      <c r="K37" s="74"/>
      <c r="L37" s="75">
        <f>MIN(L8:L34)</f>
        <v>1.9447000000000001</v>
      </c>
      <c r="M37" s="74"/>
      <c r="N37" s="75">
        <f>MIN(N8:N34)</f>
        <v>1.8475999999999999</v>
      </c>
      <c r="O37" s="74"/>
      <c r="P37" s="75">
        <f>MIN(P8:P34)</f>
        <v>5.1576000000000004</v>
      </c>
      <c r="Q37" s="74"/>
      <c r="R37" s="75">
        <f>MIN(R8:R34)</f>
        <v>2.5449999999999999</v>
      </c>
      <c r="S37" s="76"/>
    </row>
    <row r="38" spans="1:19" ht="15" thickBot="1" x14ac:dyDescent="0.35">
      <c r="A38" s="77" t="s">
        <v>29</v>
      </c>
      <c r="B38" s="78"/>
      <c r="C38" s="78"/>
      <c r="D38" s="79">
        <f>MAX(D8:D34)</f>
        <v>1.2837000000000001</v>
      </c>
      <c r="E38" s="78"/>
      <c r="F38" s="79">
        <f>MAX(F8:F34)</f>
        <v>2.2448000000000001</v>
      </c>
      <c r="G38" s="78"/>
      <c r="H38" s="79">
        <f>MAX(H8:H34)</f>
        <v>3.5693000000000001</v>
      </c>
      <c r="I38" s="78"/>
      <c r="J38" s="79">
        <f>MAX(J8:J34)</f>
        <v>4.4847999999999999</v>
      </c>
      <c r="K38" s="78"/>
      <c r="L38" s="79">
        <f>MAX(L8:L34)</f>
        <v>5.8331</v>
      </c>
      <c r="M38" s="78"/>
      <c r="N38" s="79">
        <f>MAX(N8:N34)</f>
        <v>6.0475000000000003</v>
      </c>
      <c r="O38" s="78"/>
      <c r="P38" s="79">
        <f>MAX(P8:P34)</f>
        <v>6.3597000000000001</v>
      </c>
      <c r="Q38" s="78"/>
      <c r="R38" s="79">
        <f>MAX(R8:R34)</f>
        <v>7.3300999999999998</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44333</v>
      </c>
      <c r="C8" s="65">
        <f>VLOOKUP($A8,'Return Data'!$B$7:$R$2843,4,0)</f>
        <v>20.924299999999999</v>
      </c>
      <c r="D8" s="65">
        <f>VLOOKUP($A8,'Return Data'!$B$7:$R$2843,10,0)</f>
        <v>1.0396000000000001</v>
      </c>
      <c r="E8" s="66">
        <f t="shared" ref="E8:E34" si="0">RANK(D8,D$8:D$34,0)</f>
        <v>2</v>
      </c>
      <c r="F8" s="65">
        <f>VLOOKUP($A8,'Return Data'!$B$7:$R$2843,11,0)</f>
        <v>1.8854</v>
      </c>
      <c r="G8" s="66">
        <f t="shared" ref="G8:G34" si="1">RANK(F8,F$8:F$34,0)</f>
        <v>1</v>
      </c>
      <c r="H8" s="65">
        <f>VLOOKUP($A8,'Return Data'!$B$7:$R$2843,12,0)</f>
        <v>2.7302</v>
      </c>
      <c r="I8" s="66">
        <f t="shared" ref="I8:I23" si="2">RANK(H8,H$8:H$34,0)</f>
        <v>9</v>
      </c>
      <c r="J8" s="65">
        <f>VLOOKUP($A8,'Return Data'!$B$7:$R$2843,13,0)</f>
        <v>3.3277999999999999</v>
      </c>
      <c r="K8" s="66">
        <f t="shared" ref="K8:K23" si="3">RANK(J8,J$8:J$34,0)</f>
        <v>6</v>
      </c>
      <c r="L8" s="65">
        <f>VLOOKUP($A8,'Return Data'!$B$7:$R$2843,17,0)</f>
        <v>4.6211000000000002</v>
      </c>
      <c r="M8" s="66">
        <f t="shared" ref="M8:M18" si="4">RANK(L8,L$8:L$34,0)</f>
        <v>7</v>
      </c>
      <c r="N8" s="65">
        <f>VLOOKUP($A8,'Return Data'!$B$7:$R$2843,14,0)</f>
        <v>5.2182000000000004</v>
      </c>
      <c r="O8" s="66">
        <f>RANK(N8,N$8:N$34,0)</f>
        <v>7</v>
      </c>
      <c r="P8" s="65">
        <f>VLOOKUP($A8,'Return Data'!$B$7:$R$2843,15,0)</f>
        <v>5.5096999999999996</v>
      </c>
      <c r="Q8" s="66">
        <f>RANK(P8,P$8:P$34,0)</f>
        <v>7</v>
      </c>
      <c r="R8" s="65">
        <f>VLOOKUP($A8,'Return Data'!$B$7:$R$2843,16,0)</f>
        <v>6.4444999999999997</v>
      </c>
      <c r="S8" s="67">
        <f t="shared" ref="S8:S34" si="5">RANK(R8,R$8:R$34,0)</f>
        <v>10</v>
      </c>
    </row>
    <row r="9" spans="1:20" x14ac:dyDescent="0.3">
      <c r="A9" s="63" t="s">
        <v>1742</v>
      </c>
      <c r="B9" s="64">
        <f>VLOOKUP($A9,'Return Data'!$B$7:$R$2843,3,0)</f>
        <v>44333</v>
      </c>
      <c r="C9" s="65">
        <f>VLOOKUP($A9,'Return Data'!$B$7:$R$2843,4,0)</f>
        <v>14.713800000000001</v>
      </c>
      <c r="D9" s="65">
        <f>VLOOKUP($A9,'Return Data'!$B$7:$R$2843,10,0)</f>
        <v>0.9032</v>
      </c>
      <c r="E9" s="66">
        <f t="shared" si="0"/>
        <v>15</v>
      </c>
      <c r="F9" s="65">
        <f>VLOOKUP($A9,'Return Data'!$B$7:$R$2843,11,0)</f>
        <v>1.6504000000000001</v>
      </c>
      <c r="G9" s="66">
        <f t="shared" si="1"/>
        <v>14</v>
      </c>
      <c r="H9" s="65">
        <f>VLOOKUP($A9,'Return Data'!$B$7:$R$2843,12,0)</f>
        <v>2.4781</v>
      </c>
      <c r="I9" s="66">
        <f t="shared" si="2"/>
        <v>16</v>
      </c>
      <c r="J9" s="65">
        <f>VLOOKUP($A9,'Return Data'!$B$7:$R$2843,13,0)</f>
        <v>2.9325999999999999</v>
      </c>
      <c r="K9" s="66">
        <f t="shared" si="3"/>
        <v>17</v>
      </c>
      <c r="L9" s="65">
        <f>VLOOKUP($A9,'Return Data'!$B$7:$R$2843,17,0)</f>
        <v>4.4359000000000002</v>
      </c>
      <c r="M9" s="66">
        <f t="shared" si="4"/>
        <v>13</v>
      </c>
      <c r="N9" s="65">
        <f>VLOOKUP($A9,'Return Data'!$B$7:$R$2843,14,0)</f>
        <v>5.0523999999999996</v>
      </c>
      <c r="O9" s="66">
        <f>RANK(N9,N$8:N$34,0)</f>
        <v>11</v>
      </c>
      <c r="P9" s="65">
        <f>VLOOKUP($A9,'Return Data'!$B$7:$R$2843,15,0)</f>
        <v>5.4604999999999997</v>
      </c>
      <c r="Q9" s="66">
        <f>RANK(P9,P$8:P$34,0)</f>
        <v>8</v>
      </c>
      <c r="R9" s="65">
        <f>VLOOKUP($A9,'Return Data'!$B$7:$R$2843,16,0)</f>
        <v>5.8779000000000003</v>
      </c>
      <c r="S9" s="67">
        <f t="shared" si="5"/>
        <v>13</v>
      </c>
    </row>
    <row r="10" spans="1:20" x14ac:dyDescent="0.3">
      <c r="A10" s="63" t="s">
        <v>1743</v>
      </c>
      <c r="B10" s="64">
        <f>VLOOKUP($A10,'Return Data'!$B$7:$R$2843,3,0)</f>
        <v>44333</v>
      </c>
      <c r="C10" s="65">
        <f>VLOOKUP($A10,'Return Data'!$B$7:$R$2843,4,0)</f>
        <v>12.725</v>
      </c>
      <c r="D10" s="65">
        <f>VLOOKUP($A10,'Return Data'!$B$7:$R$2843,10,0)</f>
        <v>0.94399999999999995</v>
      </c>
      <c r="E10" s="66">
        <f t="shared" si="0"/>
        <v>10</v>
      </c>
      <c r="F10" s="65">
        <f>VLOOKUP($A10,'Return Data'!$B$7:$R$2843,11,0)</f>
        <v>1.8326</v>
      </c>
      <c r="G10" s="66">
        <f t="shared" si="1"/>
        <v>4</v>
      </c>
      <c r="H10" s="65">
        <f>VLOOKUP($A10,'Return Data'!$B$7:$R$2843,12,0)</f>
        <v>2.8117000000000001</v>
      </c>
      <c r="I10" s="66">
        <f t="shared" si="2"/>
        <v>4</v>
      </c>
      <c r="J10" s="65">
        <f>VLOOKUP($A10,'Return Data'!$B$7:$R$2843,13,0)</f>
        <v>3.3041</v>
      </c>
      <c r="K10" s="66">
        <f t="shared" si="3"/>
        <v>7</v>
      </c>
      <c r="L10" s="65">
        <f>VLOOKUP($A10,'Return Data'!$B$7:$R$2843,17,0)</f>
        <v>4.7393000000000001</v>
      </c>
      <c r="M10" s="66">
        <f t="shared" si="4"/>
        <v>3</v>
      </c>
      <c r="N10" s="65">
        <f>VLOOKUP($A10,'Return Data'!$B$7:$R$2843,14,0)</f>
        <v>5.3422000000000001</v>
      </c>
      <c r="O10" s="66">
        <f>RANK(N10,N$8:N$34,0)</f>
        <v>1</v>
      </c>
      <c r="P10" s="65"/>
      <c r="Q10" s="66"/>
      <c r="R10" s="65">
        <f>VLOOKUP($A10,'Return Data'!$B$7:$R$2843,16,0)</f>
        <v>5.6477000000000004</v>
      </c>
      <c r="S10" s="67">
        <f t="shared" si="5"/>
        <v>16</v>
      </c>
    </row>
    <row r="11" spans="1:20" x14ac:dyDescent="0.3">
      <c r="A11" s="63" t="s">
        <v>1744</v>
      </c>
      <c r="B11" s="64">
        <f>VLOOKUP($A11,'Return Data'!$B$7:$R$2843,3,0)</f>
        <v>44333</v>
      </c>
      <c r="C11" s="65">
        <f>VLOOKUP($A11,'Return Data'!$B$7:$R$2843,4,0)</f>
        <v>11.2676</v>
      </c>
      <c r="D11" s="65">
        <f>VLOOKUP($A11,'Return Data'!$B$7:$R$2843,10,0)</f>
        <v>0.60089999999999999</v>
      </c>
      <c r="E11" s="66">
        <f t="shared" si="0"/>
        <v>26</v>
      </c>
      <c r="F11" s="65">
        <f>VLOOKUP($A11,'Return Data'!$B$7:$R$2843,11,0)</f>
        <v>1.0085</v>
      </c>
      <c r="G11" s="66">
        <f t="shared" si="1"/>
        <v>26</v>
      </c>
      <c r="H11" s="65">
        <f>VLOOKUP($A11,'Return Data'!$B$7:$R$2843,12,0)</f>
        <v>1.7032</v>
      </c>
      <c r="I11" s="66">
        <f t="shared" si="2"/>
        <v>22</v>
      </c>
      <c r="J11" s="65">
        <f>VLOOKUP($A11,'Return Data'!$B$7:$R$2843,13,0)</f>
        <v>2.2561</v>
      </c>
      <c r="K11" s="66">
        <f t="shared" si="3"/>
        <v>21</v>
      </c>
      <c r="L11" s="65">
        <f>VLOOKUP($A11,'Return Data'!$B$7:$R$2843,17,0)</f>
        <v>3.3834</v>
      </c>
      <c r="M11" s="66">
        <f t="shared" si="4"/>
        <v>20</v>
      </c>
      <c r="N11" s="65"/>
      <c r="O11" s="66"/>
      <c r="P11" s="65"/>
      <c r="Q11" s="66"/>
      <c r="R11" s="65">
        <f>VLOOKUP($A11,'Return Data'!$B$7:$R$2843,16,0)</f>
        <v>4.1791</v>
      </c>
      <c r="S11" s="67">
        <f t="shared" si="5"/>
        <v>21</v>
      </c>
    </row>
    <row r="12" spans="1:20" x14ac:dyDescent="0.3">
      <c r="A12" s="63" t="s">
        <v>1745</v>
      </c>
      <c r="B12" s="64">
        <f>VLOOKUP($A12,'Return Data'!$B$7:$R$2843,3,0)</f>
        <v>44333</v>
      </c>
      <c r="C12" s="65">
        <f>VLOOKUP($A12,'Return Data'!$B$7:$R$2843,4,0)</f>
        <v>11.814</v>
      </c>
      <c r="D12" s="65">
        <f>VLOOKUP($A12,'Return Data'!$B$7:$R$2843,10,0)</f>
        <v>0.92259999999999998</v>
      </c>
      <c r="E12" s="66">
        <f t="shared" si="0"/>
        <v>12</v>
      </c>
      <c r="F12" s="65">
        <f>VLOOKUP($A12,'Return Data'!$B$7:$R$2843,11,0)</f>
        <v>1.6083000000000001</v>
      </c>
      <c r="G12" s="66">
        <f t="shared" si="1"/>
        <v>18</v>
      </c>
      <c r="H12" s="65">
        <f>VLOOKUP($A12,'Return Data'!$B$7:$R$2843,12,0)</f>
        <v>2.5165000000000002</v>
      </c>
      <c r="I12" s="66">
        <f t="shared" si="2"/>
        <v>15</v>
      </c>
      <c r="J12" s="65">
        <f>VLOOKUP($A12,'Return Data'!$B$7:$R$2843,13,0)</f>
        <v>3.17</v>
      </c>
      <c r="K12" s="66">
        <f t="shared" si="3"/>
        <v>15</v>
      </c>
      <c r="L12" s="65">
        <f>VLOOKUP($A12,'Return Data'!$B$7:$R$2843,17,0)</f>
        <v>4.4764999999999997</v>
      </c>
      <c r="M12" s="66">
        <f t="shared" si="4"/>
        <v>12</v>
      </c>
      <c r="N12" s="65">
        <f>VLOOKUP($A12,'Return Data'!$B$7:$R$2843,14,0)</f>
        <v>5.1237000000000004</v>
      </c>
      <c r="O12" s="66">
        <f t="shared" ref="O12:O18" si="6">RANK(N12,N$8:N$34,0)</f>
        <v>9</v>
      </c>
      <c r="P12" s="65"/>
      <c r="Q12" s="66"/>
      <c r="R12" s="65">
        <f>VLOOKUP($A12,'Return Data'!$B$7:$R$2843,16,0)</f>
        <v>5.1658999999999997</v>
      </c>
      <c r="S12" s="67">
        <f t="shared" si="5"/>
        <v>18</v>
      </c>
    </row>
    <row r="13" spans="1:20" x14ac:dyDescent="0.3">
      <c r="A13" s="63" t="s">
        <v>1746</v>
      </c>
      <c r="B13" s="64">
        <f>VLOOKUP($A13,'Return Data'!$B$7:$R$2843,3,0)</f>
        <v>44333</v>
      </c>
      <c r="C13" s="65">
        <f>VLOOKUP($A13,'Return Data'!$B$7:$R$2843,4,0)</f>
        <v>15.190300000000001</v>
      </c>
      <c r="D13" s="65">
        <f>VLOOKUP($A13,'Return Data'!$B$7:$R$2843,10,0)</f>
        <v>0.91949999999999998</v>
      </c>
      <c r="E13" s="66">
        <f t="shared" si="0"/>
        <v>13</v>
      </c>
      <c r="F13" s="65">
        <f>VLOOKUP($A13,'Return Data'!$B$7:$R$2843,11,0)</f>
        <v>1.7516</v>
      </c>
      <c r="G13" s="66">
        <f t="shared" si="1"/>
        <v>9</v>
      </c>
      <c r="H13" s="65">
        <f>VLOOKUP($A13,'Return Data'!$B$7:$R$2843,12,0)</f>
        <v>2.6496</v>
      </c>
      <c r="I13" s="66">
        <f t="shared" si="2"/>
        <v>12</v>
      </c>
      <c r="J13" s="65">
        <f>VLOOKUP($A13,'Return Data'!$B$7:$R$2843,13,0)</f>
        <v>3.1865999999999999</v>
      </c>
      <c r="K13" s="66">
        <f t="shared" si="3"/>
        <v>13</v>
      </c>
      <c r="L13" s="65">
        <f>VLOOKUP($A13,'Return Data'!$B$7:$R$2843,17,0)</f>
        <v>4.7041000000000004</v>
      </c>
      <c r="M13" s="66">
        <f t="shared" si="4"/>
        <v>4</v>
      </c>
      <c r="N13" s="65">
        <f>VLOOKUP($A13,'Return Data'!$B$7:$R$2843,14,0)</f>
        <v>5.3078000000000003</v>
      </c>
      <c r="O13" s="66">
        <f t="shared" si="6"/>
        <v>3</v>
      </c>
      <c r="P13" s="65">
        <f>VLOOKUP($A13,'Return Data'!$B$7:$R$2843,15,0)</f>
        <v>5.6395999999999997</v>
      </c>
      <c r="Q13" s="66">
        <f t="shared" ref="Q13:Q18" si="7">RANK(P13,P$8:P$34,0)</f>
        <v>3</v>
      </c>
      <c r="R13" s="65">
        <f>VLOOKUP($A13,'Return Data'!$B$7:$R$2843,16,0)</f>
        <v>6.2526999999999999</v>
      </c>
      <c r="S13" s="67">
        <f t="shared" si="5"/>
        <v>11</v>
      </c>
    </row>
    <row r="14" spans="1:20" x14ac:dyDescent="0.3">
      <c r="A14" s="63" t="s">
        <v>1747</v>
      </c>
      <c r="B14" s="64">
        <f>VLOOKUP($A14,'Return Data'!$B$7:$R$2843,3,0)</f>
        <v>44333</v>
      </c>
      <c r="C14" s="65">
        <f>VLOOKUP($A14,'Return Data'!$B$7:$R$2843,4,0)</f>
        <v>24.106000000000002</v>
      </c>
      <c r="D14" s="65">
        <f>VLOOKUP($A14,'Return Data'!$B$7:$R$2843,10,0)</f>
        <v>0.98450000000000004</v>
      </c>
      <c r="E14" s="66">
        <f t="shared" si="0"/>
        <v>8</v>
      </c>
      <c r="F14" s="65">
        <f>VLOOKUP($A14,'Return Data'!$B$7:$R$2843,11,0)</f>
        <v>1.7688999999999999</v>
      </c>
      <c r="G14" s="66">
        <f t="shared" si="1"/>
        <v>8</v>
      </c>
      <c r="H14" s="65">
        <f>VLOOKUP($A14,'Return Data'!$B$7:$R$2843,12,0)</f>
        <v>2.7141999999999999</v>
      </c>
      <c r="I14" s="66">
        <f t="shared" si="2"/>
        <v>10</v>
      </c>
      <c r="J14" s="65">
        <f>VLOOKUP($A14,'Return Data'!$B$7:$R$2843,13,0)</f>
        <v>3.1934999999999998</v>
      </c>
      <c r="K14" s="66">
        <f t="shared" si="3"/>
        <v>12</v>
      </c>
      <c r="L14" s="65">
        <f>VLOOKUP($A14,'Return Data'!$B$7:$R$2843,17,0)</f>
        <v>4.2971000000000004</v>
      </c>
      <c r="M14" s="66">
        <f t="shared" si="4"/>
        <v>15</v>
      </c>
      <c r="N14" s="65">
        <f>VLOOKUP($A14,'Return Data'!$B$7:$R$2843,14,0)</f>
        <v>4.8975999999999997</v>
      </c>
      <c r="O14" s="66">
        <f t="shared" si="6"/>
        <v>13</v>
      </c>
      <c r="P14" s="65">
        <f>VLOOKUP($A14,'Return Data'!$B$7:$R$2843,15,0)</f>
        <v>5.2690000000000001</v>
      </c>
      <c r="Q14" s="66">
        <f t="shared" si="7"/>
        <v>13</v>
      </c>
      <c r="R14" s="65">
        <f>VLOOKUP($A14,'Return Data'!$B$7:$R$2843,16,0)</f>
        <v>6.6961000000000004</v>
      </c>
      <c r="S14" s="67">
        <f t="shared" si="5"/>
        <v>7</v>
      </c>
    </row>
    <row r="15" spans="1:20" x14ac:dyDescent="0.3">
      <c r="A15" s="63" t="s">
        <v>1748</v>
      </c>
      <c r="B15" s="64">
        <f>VLOOKUP($A15,'Return Data'!$B$7:$R$2843,3,0)</f>
        <v>44333</v>
      </c>
      <c r="C15" s="65">
        <f>VLOOKUP($A15,'Return Data'!$B$7:$R$2843,4,0)</f>
        <v>26.939499999999999</v>
      </c>
      <c r="D15" s="65">
        <f>VLOOKUP($A15,'Return Data'!$B$7:$R$2843,10,0)</f>
        <v>0.9889</v>
      </c>
      <c r="E15" s="66">
        <f t="shared" si="0"/>
        <v>6</v>
      </c>
      <c r="F15" s="65">
        <f>VLOOKUP($A15,'Return Data'!$B$7:$R$2843,11,0)</f>
        <v>1.7491000000000001</v>
      </c>
      <c r="G15" s="66">
        <f t="shared" si="1"/>
        <v>10</v>
      </c>
      <c r="H15" s="65">
        <f>VLOOKUP($A15,'Return Data'!$B$7:$R$2843,12,0)</f>
        <v>2.7511000000000001</v>
      </c>
      <c r="I15" s="66">
        <f t="shared" si="2"/>
        <v>8</v>
      </c>
      <c r="J15" s="65">
        <f>VLOOKUP($A15,'Return Data'!$B$7:$R$2843,13,0)</f>
        <v>3.2627999999999999</v>
      </c>
      <c r="K15" s="66">
        <f t="shared" si="3"/>
        <v>8</v>
      </c>
      <c r="L15" s="65">
        <f>VLOOKUP($A15,'Return Data'!$B$7:$R$2843,17,0)</f>
        <v>4.5442999999999998</v>
      </c>
      <c r="M15" s="66">
        <f t="shared" si="4"/>
        <v>11</v>
      </c>
      <c r="N15" s="65">
        <f>VLOOKUP($A15,'Return Data'!$B$7:$R$2843,14,0)</f>
        <v>5.2000999999999999</v>
      </c>
      <c r="O15" s="66">
        <f t="shared" si="6"/>
        <v>8</v>
      </c>
      <c r="P15" s="65">
        <f>VLOOKUP($A15,'Return Data'!$B$7:$R$2843,15,0)</f>
        <v>5.5289999999999999</v>
      </c>
      <c r="Q15" s="66">
        <f t="shared" si="7"/>
        <v>6</v>
      </c>
      <c r="R15" s="65">
        <f>VLOOKUP($A15,'Return Data'!$B$7:$R$2843,16,0)</f>
        <v>7.13</v>
      </c>
      <c r="S15" s="67">
        <f t="shared" si="5"/>
        <v>2</v>
      </c>
    </row>
    <row r="16" spans="1:20" x14ac:dyDescent="0.3">
      <c r="A16" s="63" t="s">
        <v>1749</v>
      </c>
      <c r="B16" s="64">
        <f>VLOOKUP($A16,'Return Data'!$B$7:$R$2843,3,0)</f>
        <v>44333</v>
      </c>
      <c r="C16" s="65">
        <f>VLOOKUP($A16,'Return Data'!$B$7:$R$2843,4,0)</f>
        <v>25.587399999999999</v>
      </c>
      <c r="D16" s="65">
        <f>VLOOKUP($A16,'Return Data'!$B$7:$R$2843,10,0)</f>
        <v>0.88480000000000003</v>
      </c>
      <c r="E16" s="66">
        <f t="shared" si="0"/>
        <v>18</v>
      </c>
      <c r="F16" s="65">
        <f>VLOOKUP($A16,'Return Data'!$B$7:$R$2843,11,0)</f>
        <v>1.6477999999999999</v>
      </c>
      <c r="G16" s="66">
        <f t="shared" si="1"/>
        <v>16</v>
      </c>
      <c r="H16" s="65">
        <f>VLOOKUP($A16,'Return Data'!$B$7:$R$2843,12,0)</f>
        <v>2.5638000000000001</v>
      </c>
      <c r="I16" s="66">
        <f t="shared" si="2"/>
        <v>13</v>
      </c>
      <c r="J16" s="65">
        <f>VLOOKUP($A16,'Return Data'!$B$7:$R$2843,13,0)</f>
        <v>3.0952000000000002</v>
      </c>
      <c r="K16" s="66">
        <f t="shared" si="3"/>
        <v>16</v>
      </c>
      <c r="L16" s="65">
        <f>VLOOKUP($A16,'Return Data'!$B$7:$R$2843,17,0)</f>
        <v>4.2839999999999998</v>
      </c>
      <c r="M16" s="66">
        <f t="shared" si="4"/>
        <v>16</v>
      </c>
      <c r="N16" s="65">
        <f>VLOOKUP($A16,'Return Data'!$B$7:$R$2843,14,0)</f>
        <v>5.0678000000000001</v>
      </c>
      <c r="O16" s="66">
        <f t="shared" si="6"/>
        <v>10</v>
      </c>
      <c r="P16" s="65">
        <f>VLOOKUP($A16,'Return Data'!$B$7:$R$2843,15,0)</f>
        <v>5.4101999999999997</v>
      </c>
      <c r="Q16" s="66">
        <f t="shared" si="7"/>
        <v>10</v>
      </c>
      <c r="R16" s="65">
        <f>VLOOKUP($A16,'Return Data'!$B$7:$R$2843,16,0)</f>
        <v>6.7352999999999996</v>
      </c>
      <c r="S16" s="67">
        <f t="shared" si="5"/>
        <v>6</v>
      </c>
    </row>
    <row r="17" spans="1:19" x14ac:dyDescent="0.3">
      <c r="A17" s="63" t="s">
        <v>1750</v>
      </c>
      <c r="B17" s="64">
        <f>VLOOKUP($A17,'Return Data'!$B$7:$R$2843,3,0)</f>
        <v>44333</v>
      </c>
      <c r="C17" s="65">
        <f>VLOOKUP($A17,'Return Data'!$B$7:$R$2843,4,0)</f>
        <v>14.281000000000001</v>
      </c>
      <c r="D17" s="65">
        <f>VLOOKUP($A17,'Return Data'!$B$7:$R$2843,10,0)</f>
        <v>0.68100000000000005</v>
      </c>
      <c r="E17" s="66">
        <f t="shared" si="0"/>
        <v>23</v>
      </c>
      <c r="F17" s="65">
        <f>VLOOKUP($A17,'Return Data'!$B$7:$R$2843,11,0)</f>
        <v>1.0428999999999999</v>
      </c>
      <c r="G17" s="66">
        <f t="shared" si="1"/>
        <v>25</v>
      </c>
      <c r="H17" s="65">
        <f>VLOOKUP($A17,'Return Data'!$B$7:$R$2843,12,0)</f>
        <v>1.6065</v>
      </c>
      <c r="I17" s="66">
        <f t="shared" si="2"/>
        <v>24</v>
      </c>
      <c r="J17" s="65">
        <f>VLOOKUP($A17,'Return Data'!$B$7:$R$2843,13,0)</f>
        <v>1.8892</v>
      </c>
      <c r="K17" s="66">
        <f t="shared" si="3"/>
        <v>22</v>
      </c>
      <c r="L17" s="65">
        <f>VLOOKUP($A17,'Return Data'!$B$7:$R$2843,17,0)</f>
        <v>3.65</v>
      </c>
      <c r="M17" s="66">
        <f t="shared" si="4"/>
        <v>19</v>
      </c>
      <c r="N17" s="65">
        <f>VLOOKUP($A17,'Return Data'!$B$7:$R$2843,14,0)</f>
        <v>4.4416000000000002</v>
      </c>
      <c r="O17" s="66">
        <f t="shared" si="6"/>
        <v>16</v>
      </c>
      <c r="P17" s="65">
        <f>VLOOKUP($A17,'Return Data'!$B$7:$R$2843,15,0)</f>
        <v>5.1460999999999997</v>
      </c>
      <c r="Q17" s="66">
        <f t="shared" si="7"/>
        <v>14</v>
      </c>
      <c r="R17" s="65">
        <f>VLOOKUP($A17,'Return Data'!$B$7:$R$2843,16,0)</f>
        <v>5.7131999999999996</v>
      </c>
      <c r="S17" s="67">
        <f t="shared" si="5"/>
        <v>15</v>
      </c>
    </row>
    <row r="18" spans="1:19" x14ac:dyDescent="0.3">
      <c r="A18" s="63" t="s">
        <v>1751</v>
      </c>
      <c r="B18" s="64">
        <f>VLOOKUP($A18,'Return Data'!$B$7:$R$2843,3,0)</f>
        <v>44333</v>
      </c>
      <c r="C18" s="65">
        <f>VLOOKUP($A18,'Return Data'!$B$7:$R$2843,4,0)</f>
        <v>24.861999999999998</v>
      </c>
      <c r="D18" s="65">
        <f>VLOOKUP($A18,'Return Data'!$B$7:$R$2843,10,0)</f>
        <v>0.88619999999999999</v>
      </c>
      <c r="E18" s="66">
        <f t="shared" si="0"/>
        <v>17</v>
      </c>
      <c r="F18" s="65">
        <f>VLOOKUP($A18,'Return Data'!$B$7:$R$2843,11,0)</f>
        <v>1.6538999999999999</v>
      </c>
      <c r="G18" s="66">
        <f t="shared" si="1"/>
        <v>13</v>
      </c>
      <c r="H18" s="65">
        <f>VLOOKUP($A18,'Return Data'!$B$7:$R$2843,12,0)</f>
        <v>2.5571000000000002</v>
      </c>
      <c r="I18" s="66">
        <f t="shared" si="2"/>
        <v>14</v>
      </c>
      <c r="J18" s="65">
        <f>VLOOKUP($A18,'Return Data'!$B$7:$R$2843,13,0)</f>
        <v>3.2551999999999999</v>
      </c>
      <c r="K18" s="66">
        <f t="shared" si="3"/>
        <v>9</v>
      </c>
      <c r="L18" s="65">
        <f>VLOOKUP($A18,'Return Data'!$B$7:$R$2843,17,0)</f>
        <v>4.5609000000000002</v>
      </c>
      <c r="M18" s="66">
        <f t="shared" si="4"/>
        <v>9</v>
      </c>
      <c r="N18" s="65">
        <f>VLOOKUP($A18,'Return Data'!$B$7:$R$2843,14,0)</f>
        <v>5.0312000000000001</v>
      </c>
      <c r="O18" s="66">
        <f t="shared" si="6"/>
        <v>12</v>
      </c>
      <c r="P18" s="65">
        <f>VLOOKUP($A18,'Return Data'!$B$7:$R$2843,15,0)</f>
        <v>5.4147999999999996</v>
      </c>
      <c r="Q18" s="66">
        <f t="shared" si="7"/>
        <v>9</v>
      </c>
      <c r="R18" s="65">
        <f>VLOOKUP($A18,'Return Data'!$B$7:$R$2843,16,0)</f>
        <v>6.6932999999999998</v>
      </c>
      <c r="S18" s="67">
        <f t="shared" si="5"/>
        <v>8</v>
      </c>
    </row>
    <row r="19" spans="1:19" x14ac:dyDescent="0.3">
      <c r="A19" s="63" t="s">
        <v>1752</v>
      </c>
      <c r="B19" s="64">
        <f>VLOOKUP($A19,'Return Data'!$B$7:$R$2843,3,0)</f>
        <v>44333</v>
      </c>
      <c r="C19" s="65">
        <f>VLOOKUP($A19,'Return Data'!$B$7:$R$2843,4,0)</f>
        <v>10.5494</v>
      </c>
      <c r="D19" s="65">
        <f>VLOOKUP($A19,'Return Data'!$B$7:$R$2843,10,0)</f>
        <v>0.63629999999999998</v>
      </c>
      <c r="E19" s="66">
        <f t="shared" si="0"/>
        <v>25</v>
      </c>
      <c r="F19" s="65">
        <f>VLOOKUP($A19,'Return Data'!$B$7:$R$2843,11,0)</f>
        <v>1.1341000000000001</v>
      </c>
      <c r="G19" s="66">
        <f t="shared" si="1"/>
        <v>23</v>
      </c>
      <c r="H19" s="65">
        <f>VLOOKUP($A19,'Return Data'!$B$7:$R$2843,12,0)</f>
        <v>1.8223</v>
      </c>
      <c r="I19" s="66">
        <f t="shared" si="2"/>
        <v>20</v>
      </c>
      <c r="J19" s="65">
        <f>VLOOKUP($A19,'Return Data'!$B$7:$R$2843,13,0)</f>
        <v>2.2804000000000002</v>
      </c>
      <c r="K19" s="66">
        <f t="shared" si="3"/>
        <v>20</v>
      </c>
      <c r="L19" s="65"/>
      <c r="M19" s="66"/>
      <c r="N19" s="65"/>
      <c r="O19" s="66"/>
      <c r="P19" s="65"/>
      <c r="Q19" s="66"/>
      <c r="R19" s="65">
        <f>VLOOKUP($A19,'Return Data'!$B$7:$R$2843,16,0)</f>
        <v>3.2198000000000002</v>
      </c>
      <c r="S19" s="67">
        <f t="shared" si="5"/>
        <v>23</v>
      </c>
    </row>
    <row r="20" spans="1:19" x14ac:dyDescent="0.3">
      <c r="A20" s="63" t="s">
        <v>1753</v>
      </c>
      <c r="B20" s="64">
        <f>VLOOKUP($A20,'Return Data'!$B$7:$R$2843,3,0)</f>
        <v>44333</v>
      </c>
      <c r="C20" s="65">
        <f>VLOOKUP($A20,'Return Data'!$B$7:$R$2843,4,0)</f>
        <v>26.109400000000001</v>
      </c>
      <c r="D20" s="65">
        <f>VLOOKUP($A20,'Return Data'!$B$7:$R$2843,10,0)</f>
        <v>0.64219999999999999</v>
      </c>
      <c r="E20" s="66">
        <f t="shared" si="0"/>
        <v>24</v>
      </c>
      <c r="F20" s="65">
        <f>VLOOKUP($A20,'Return Data'!$B$7:$R$2843,11,0)</f>
        <v>1.0887</v>
      </c>
      <c r="G20" s="66">
        <f t="shared" si="1"/>
        <v>24</v>
      </c>
      <c r="H20" s="65">
        <f>VLOOKUP($A20,'Return Data'!$B$7:$R$2843,12,0)</f>
        <v>1.7001999999999999</v>
      </c>
      <c r="I20" s="66">
        <f t="shared" si="2"/>
        <v>23</v>
      </c>
      <c r="J20" s="65">
        <f>VLOOKUP($A20,'Return Data'!$B$7:$R$2843,13,0)</f>
        <v>1.8681000000000001</v>
      </c>
      <c r="K20" s="66">
        <f t="shared" si="3"/>
        <v>23</v>
      </c>
      <c r="L20" s="65">
        <f>VLOOKUP($A20,'Return Data'!$B$7:$R$2843,17,0)</f>
        <v>3.2305000000000001</v>
      </c>
      <c r="M20" s="66">
        <f>RANK(L20,L$8:L$34,0)</f>
        <v>21</v>
      </c>
      <c r="N20" s="65">
        <f>VLOOKUP($A20,'Return Data'!$B$7:$R$2843,14,0)</f>
        <v>4.0469999999999997</v>
      </c>
      <c r="O20" s="66">
        <f>RANK(N20,N$8:N$34,0)</f>
        <v>17</v>
      </c>
      <c r="P20" s="65">
        <f>VLOOKUP($A20,'Return Data'!$B$7:$R$2843,15,0)</f>
        <v>4.7275999999999998</v>
      </c>
      <c r="Q20" s="66">
        <f>RANK(P20,P$8:P$34,0)</f>
        <v>15</v>
      </c>
      <c r="R20" s="65">
        <f>VLOOKUP($A20,'Return Data'!$B$7:$R$2843,16,0)</f>
        <v>6.6802000000000001</v>
      </c>
      <c r="S20" s="67">
        <f t="shared" si="5"/>
        <v>9</v>
      </c>
    </row>
    <row r="21" spans="1:19" x14ac:dyDescent="0.3">
      <c r="A21" s="63" t="s">
        <v>1754</v>
      </c>
      <c r="B21" s="64">
        <f>VLOOKUP($A21,'Return Data'!$B$7:$R$2843,3,0)</f>
        <v>44333</v>
      </c>
      <c r="C21" s="65">
        <f>VLOOKUP($A21,'Return Data'!$B$7:$R$2843,4,0)</f>
        <v>29.1983</v>
      </c>
      <c r="D21" s="65">
        <f>VLOOKUP($A21,'Return Data'!$B$7:$R$2843,10,0)</f>
        <v>0.98219999999999996</v>
      </c>
      <c r="E21" s="66">
        <f t="shared" si="0"/>
        <v>9</v>
      </c>
      <c r="F21" s="65">
        <f>VLOOKUP($A21,'Return Data'!$B$7:$R$2843,11,0)</f>
        <v>1.8622000000000001</v>
      </c>
      <c r="G21" s="66">
        <f t="shared" si="1"/>
        <v>2</v>
      </c>
      <c r="H21" s="65">
        <f>VLOOKUP($A21,'Return Data'!$B$7:$R$2843,12,0)</f>
        <v>2.8569</v>
      </c>
      <c r="I21" s="66">
        <f t="shared" si="2"/>
        <v>3</v>
      </c>
      <c r="J21" s="65">
        <f>VLOOKUP($A21,'Return Data'!$B$7:$R$2843,13,0)</f>
        <v>3.4902000000000002</v>
      </c>
      <c r="K21" s="66">
        <f t="shared" si="3"/>
        <v>4</v>
      </c>
      <c r="L21" s="65">
        <f>VLOOKUP($A21,'Return Data'!$B$7:$R$2843,17,0)</f>
        <v>4.6410999999999998</v>
      </c>
      <c r="M21" s="66">
        <f>RANK(L21,L$8:L$34,0)</f>
        <v>6</v>
      </c>
      <c r="N21" s="65">
        <f>VLOOKUP($A21,'Return Data'!$B$7:$R$2843,14,0)</f>
        <v>5.2896000000000001</v>
      </c>
      <c r="O21" s="66">
        <f>RANK(N21,N$8:N$34,0)</f>
        <v>6</v>
      </c>
      <c r="P21" s="65">
        <f>VLOOKUP($A21,'Return Data'!$B$7:$R$2843,15,0)</f>
        <v>5.6403999999999996</v>
      </c>
      <c r="Q21" s="66">
        <f>RANK(P21,P$8:P$34,0)</f>
        <v>2</v>
      </c>
      <c r="R21" s="65">
        <f>VLOOKUP($A21,'Return Data'!$B$7:$R$2843,16,0)</f>
        <v>7.0907999999999998</v>
      </c>
      <c r="S21" s="67">
        <f t="shared" si="5"/>
        <v>3</v>
      </c>
    </row>
    <row r="22" spans="1:19" x14ac:dyDescent="0.3">
      <c r="A22" s="63" t="s">
        <v>1755</v>
      </c>
      <c r="B22" s="64">
        <f>VLOOKUP($A22,'Return Data'!$B$7:$R$2843,3,0)</f>
        <v>44333</v>
      </c>
      <c r="C22" s="65">
        <f>VLOOKUP($A22,'Return Data'!$B$7:$R$2843,4,0)</f>
        <v>15.048</v>
      </c>
      <c r="D22" s="65">
        <f>VLOOKUP($A22,'Return Data'!$B$7:$R$2843,10,0)</f>
        <v>0.98650000000000004</v>
      </c>
      <c r="E22" s="66">
        <f t="shared" si="0"/>
        <v>7</v>
      </c>
      <c r="F22" s="65">
        <f>VLOOKUP($A22,'Return Data'!$B$7:$R$2843,11,0)</f>
        <v>1.7926</v>
      </c>
      <c r="G22" s="66">
        <f t="shared" si="1"/>
        <v>6</v>
      </c>
      <c r="H22" s="65">
        <f>VLOOKUP($A22,'Return Data'!$B$7:$R$2843,12,0)</f>
        <v>2.7938999999999998</v>
      </c>
      <c r="I22" s="66">
        <f t="shared" si="2"/>
        <v>5</v>
      </c>
      <c r="J22" s="65">
        <f>VLOOKUP($A22,'Return Data'!$B$7:$R$2843,13,0)</f>
        <v>3.6292</v>
      </c>
      <c r="K22" s="66">
        <f t="shared" si="3"/>
        <v>2</v>
      </c>
      <c r="L22" s="65">
        <f>VLOOKUP($A22,'Return Data'!$B$7:$R$2843,17,0)</f>
        <v>4.8663999999999996</v>
      </c>
      <c r="M22" s="66">
        <f>RANK(L22,L$8:L$34,0)</f>
        <v>2</v>
      </c>
      <c r="N22" s="65">
        <f>VLOOKUP($A22,'Return Data'!$B$7:$R$2843,14,0)</f>
        <v>5.3201999999999998</v>
      </c>
      <c r="O22" s="66">
        <f>RANK(N22,N$8:N$34,0)</f>
        <v>2</v>
      </c>
      <c r="P22" s="65">
        <f>VLOOKUP($A22,'Return Data'!$B$7:$R$2843,15,0)</f>
        <v>5.6379999999999999</v>
      </c>
      <c r="Q22" s="66">
        <f>RANK(P22,P$8:P$34,0)</f>
        <v>4</v>
      </c>
      <c r="R22" s="65">
        <f>VLOOKUP($A22,'Return Data'!$B$7:$R$2843,16,0)</f>
        <v>6.1153000000000004</v>
      </c>
      <c r="S22" s="67">
        <f t="shared" si="5"/>
        <v>12</v>
      </c>
    </row>
    <row r="23" spans="1:19" x14ac:dyDescent="0.3">
      <c r="A23" s="63" t="s">
        <v>1756</v>
      </c>
      <c r="B23" s="64">
        <f>VLOOKUP($A23,'Return Data'!$B$7:$R$2843,3,0)</f>
        <v>44333</v>
      </c>
      <c r="C23" s="65">
        <f>VLOOKUP($A23,'Return Data'!$B$7:$R$2843,4,0)</f>
        <v>11.0199</v>
      </c>
      <c r="D23" s="65">
        <f>VLOOKUP($A23,'Return Data'!$B$7:$R$2843,10,0)</f>
        <v>0.85019999999999996</v>
      </c>
      <c r="E23" s="66">
        <f t="shared" si="0"/>
        <v>19</v>
      </c>
      <c r="F23" s="65">
        <f>VLOOKUP($A23,'Return Data'!$B$7:$R$2843,11,0)</f>
        <v>1.4461999999999999</v>
      </c>
      <c r="G23" s="66">
        <f t="shared" si="1"/>
        <v>20</v>
      </c>
      <c r="H23" s="65">
        <f>VLOOKUP($A23,'Return Data'!$B$7:$R$2843,12,0)</f>
        <v>2.1865999999999999</v>
      </c>
      <c r="I23" s="66">
        <f t="shared" si="2"/>
        <v>19</v>
      </c>
      <c r="J23" s="65">
        <f>VLOOKUP($A23,'Return Data'!$B$7:$R$2843,13,0)</f>
        <v>2.5335999999999999</v>
      </c>
      <c r="K23" s="66">
        <f t="shared" si="3"/>
        <v>19</v>
      </c>
      <c r="L23" s="65">
        <f>VLOOKUP($A23,'Return Data'!$B$7:$R$2843,17,0)</f>
        <v>4.0092999999999996</v>
      </c>
      <c r="M23" s="66">
        <f>RANK(L23,L$8:L$34,0)</f>
        <v>18</v>
      </c>
      <c r="N23" s="65"/>
      <c r="O23" s="66"/>
      <c r="P23" s="65"/>
      <c r="Q23" s="66"/>
      <c r="R23" s="65">
        <f>VLOOKUP($A23,'Return Data'!$B$7:$R$2843,16,0)</f>
        <v>4.2946</v>
      </c>
      <c r="S23" s="67">
        <f t="shared" si="5"/>
        <v>20</v>
      </c>
    </row>
    <row r="24" spans="1:19" x14ac:dyDescent="0.3">
      <c r="A24" s="63" t="s">
        <v>1757</v>
      </c>
      <c r="B24" s="64">
        <f>VLOOKUP($A24,'Return Data'!$B$7:$R$2843,3,0)</f>
        <v>44333</v>
      </c>
      <c r="C24" s="65">
        <f>VLOOKUP($A24,'Return Data'!$B$7:$R$2843,4,0)</f>
        <v>10.191000000000001</v>
      </c>
      <c r="D24" s="65">
        <f>VLOOKUP($A24,'Return Data'!$B$7:$R$2843,10,0)</f>
        <v>0.7026</v>
      </c>
      <c r="E24" s="66">
        <f t="shared" si="0"/>
        <v>22</v>
      </c>
      <c r="F24" s="65">
        <f>VLOOKUP($A24,'Return Data'!$B$7:$R$2843,11,0)</f>
        <v>1.2639</v>
      </c>
      <c r="G24" s="66">
        <f t="shared" si="1"/>
        <v>21</v>
      </c>
      <c r="H24" s="65"/>
      <c r="I24" s="66"/>
      <c r="J24" s="65"/>
      <c r="K24" s="66"/>
      <c r="L24" s="65"/>
      <c r="M24" s="66"/>
      <c r="N24" s="65"/>
      <c r="O24" s="66"/>
      <c r="P24" s="65"/>
      <c r="Q24" s="66"/>
      <c r="R24" s="65">
        <f>VLOOKUP($A24,'Return Data'!$B$7:$R$2843,16,0)</f>
        <v>1.91</v>
      </c>
      <c r="S24" s="67">
        <f t="shared" si="5"/>
        <v>27</v>
      </c>
    </row>
    <row r="25" spans="1:19" x14ac:dyDescent="0.3">
      <c r="A25" s="63" t="s">
        <v>1758</v>
      </c>
      <c r="B25" s="64">
        <f>VLOOKUP($A25,'Return Data'!$B$7:$R$2843,3,0)</f>
        <v>44333</v>
      </c>
      <c r="C25" s="65">
        <f>VLOOKUP($A25,'Return Data'!$B$7:$R$2843,4,0)</f>
        <v>10.295</v>
      </c>
      <c r="D25" s="65">
        <f>VLOOKUP($A25,'Return Data'!$B$7:$R$2843,10,0)</f>
        <v>0.89180000000000004</v>
      </c>
      <c r="E25" s="66">
        <f t="shared" si="0"/>
        <v>16</v>
      </c>
      <c r="F25" s="65">
        <f>VLOOKUP($A25,'Return Data'!$B$7:$R$2843,11,0)</f>
        <v>1.6088</v>
      </c>
      <c r="G25" s="66">
        <f t="shared" si="1"/>
        <v>17</v>
      </c>
      <c r="H25" s="65"/>
      <c r="I25" s="66"/>
      <c r="J25" s="65"/>
      <c r="K25" s="66"/>
      <c r="L25" s="65"/>
      <c r="M25" s="66"/>
      <c r="N25" s="65"/>
      <c r="O25" s="66"/>
      <c r="P25" s="65"/>
      <c r="Q25" s="66"/>
      <c r="R25" s="65">
        <f>VLOOKUP($A25,'Return Data'!$B$7:$R$2843,16,0)</f>
        <v>2.95</v>
      </c>
      <c r="S25" s="67">
        <f t="shared" si="5"/>
        <v>25</v>
      </c>
    </row>
    <row r="26" spans="1:19" x14ac:dyDescent="0.3">
      <c r="A26" s="63" t="s">
        <v>2014</v>
      </c>
      <c r="B26" s="64">
        <f>VLOOKUP($A26,'Return Data'!$B$7:$R$2843,3,0)</f>
        <v>44333</v>
      </c>
      <c r="C26" s="65">
        <f>VLOOKUP($A26,'Return Data'!$B$7:$R$2843,4,0)</f>
        <v>10.700200000000001</v>
      </c>
      <c r="D26" s="65">
        <f>VLOOKUP($A26,'Return Data'!$B$7:$R$2843,10,0)</f>
        <v>0.2248</v>
      </c>
      <c r="E26" s="66">
        <f t="shared" si="0"/>
        <v>27</v>
      </c>
      <c r="F26" s="65">
        <f>VLOOKUP($A26,'Return Data'!$B$7:$R$2843,11,0)</f>
        <v>0.4204</v>
      </c>
      <c r="G26" s="66">
        <f t="shared" si="1"/>
        <v>27</v>
      </c>
      <c r="H26" s="65">
        <f>VLOOKUP($A26,'Return Data'!$B$7:$R$2843,12,0)</f>
        <v>0.42230000000000001</v>
      </c>
      <c r="I26" s="66">
        <f t="shared" ref="I26:I34" si="8">RANK(H26,H$8:H$34,0)</f>
        <v>25</v>
      </c>
      <c r="J26" s="65">
        <f>VLOOKUP($A26,'Return Data'!$B$7:$R$2843,13,0)</f>
        <v>-0.24890000000000001</v>
      </c>
      <c r="K26" s="66">
        <f t="shared" ref="K26:K34" si="9">RANK(J26,J$8:J$34,0)</f>
        <v>25</v>
      </c>
      <c r="L26" s="65">
        <f>VLOOKUP($A26,'Return Data'!$B$7:$R$2843,17,0)</f>
        <v>1.3712</v>
      </c>
      <c r="M26" s="66">
        <f>RANK(L26,L$8:L$34,0)</f>
        <v>23</v>
      </c>
      <c r="N26" s="65"/>
      <c r="O26" s="66"/>
      <c r="P26" s="65"/>
      <c r="Q26" s="66"/>
      <c r="R26" s="65">
        <f>VLOOKUP($A26,'Return Data'!$B$7:$R$2843,16,0)</f>
        <v>2.5188000000000001</v>
      </c>
      <c r="S26" s="67">
        <f t="shared" si="5"/>
        <v>26</v>
      </c>
    </row>
    <row r="27" spans="1:19" x14ac:dyDescent="0.3">
      <c r="A27" s="63" t="s">
        <v>1759</v>
      </c>
      <c r="B27" s="64">
        <f>VLOOKUP($A27,'Return Data'!$B$7:$R$2843,3,0)</f>
        <v>44333</v>
      </c>
      <c r="C27" s="65">
        <f>VLOOKUP($A27,'Return Data'!$B$7:$R$2843,4,0)</f>
        <v>20.930599999999998</v>
      </c>
      <c r="D27" s="65">
        <f>VLOOKUP($A27,'Return Data'!$B$7:$R$2843,10,0)</f>
        <v>0.93989999999999996</v>
      </c>
      <c r="E27" s="66">
        <f t="shared" si="0"/>
        <v>11</v>
      </c>
      <c r="F27" s="65">
        <f>VLOOKUP($A27,'Return Data'!$B$7:$R$2843,11,0)</f>
        <v>1.7402</v>
      </c>
      <c r="G27" s="66">
        <f t="shared" si="1"/>
        <v>11</v>
      </c>
      <c r="H27" s="65">
        <f>VLOOKUP($A27,'Return Data'!$B$7:$R$2843,12,0)</f>
        <v>2.6896</v>
      </c>
      <c r="I27" s="66">
        <f t="shared" si="8"/>
        <v>11</v>
      </c>
      <c r="J27" s="65">
        <f>VLOOKUP($A27,'Return Data'!$B$7:$R$2843,13,0)</f>
        <v>3.3584000000000001</v>
      </c>
      <c r="K27" s="66">
        <f t="shared" si="9"/>
        <v>5</v>
      </c>
      <c r="L27" s="65">
        <f>VLOOKUP($A27,'Return Data'!$B$7:$R$2843,17,0)</f>
        <v>4.5833000000000004</v>
      </c>
      <c r="M27" s="66">
        <f>RANK(L27,L$8:L$34,0)</f>
        <v>8</v>
      </c>
      <c r="N27" s="65">
        <f>VLOOKUP($A27,'Return Data'!$B$7:$R$2843,14,0)</f>
        <v>5.3026</v>
      </c>
      <c r="O27" s="66">
        <f>RANK(N27,N$8:N$34,0)</f>
        <v>4</v>
      </c>
      <c r="P27" s="65">
        <f>VLOOKUP($A27,'Return Data'!$B$7:$R$2843,15,0)</f>
        <v>5.6670999999999996</v>
      </c>
      <c r="Q27" s="66">
        <f>RANK(P27,P$8:P$34,0)</f>
        <v>1</v>
      </c>
      <c r="R27" s="65">
        <f>VLOOKUP($A27,'Return Data'!$B$7:$R$2843,16,0)</f>
        <v>7.2186000000000003</v>
      </c>
      <c r="S27" s="67">
        <f t="shared" si="5"/>
        <v>1</v>
      </c>
    </row>
    <row r="28" spans="1:19" x14ac:dyDescent="0.3">
      <c r="A28" s="63" t="s">
        <v>1760</v>
      </c>
      <c r="B28" s="64">
        <f>VLOOKUP($A28,'Return Data'!$B$7:$R$2843,3,0)</f>
        <v>44333</v>
      </c>
      <c r="C28" s="65">
        <f>VLOOKUP($A28,'Return Data'!$B$7:$R$2843,4,0)</f>
        <v>14.659800000000001</v>
      </c>
      <c r="D28" s="65">
        <f>VLOOKUP($A28,'Return Data'!$B$7:$R$2843,10,0)</f>
        <v>0.80110000000000003</v>
      </c>
      <c r="E28" s="66">
        <f t="shared" si="0"/>
        <v>20</v>
      </c>
      <c r="F28" s="65">
        <f>VLOOKUP($A28,'Return Data'!$B$7:$R$2843,11,0)</f>
        <v>1.6933</v>
      </c>
      <c r="G28" s="66">
        <f t="shared" si="1"/>
        <v>12</v>
      </c>
      <c r="H28" s="65">
        <f>VLOOKUP($A28,'Return Data'!$B$7:$R$2843,12,0)</f>
        <v>2.7524999999999999</v>
      </c>
      <c r="I28" s="66">
        <f t="shared" si="8"/>
        <v>7</v>
      </c>
      <c r="J28" s="65">
        <f>VLOOKUP($A28,'Return Data'!$B$7:$R$2843,13,0)</f>
        <v>3.2227999999999999</v>
      </c>
      <c r="K28" s="66">
        <f t="shared" si="9"/>
        <v>10</v>
      </c>
      <c r="L28" s="65">
        <f>VLOOKUP($A28,'Return Data'!$B$7:$R$2843,17,0)</f>
        <v>4.3335999999999997</v>
      </c>
      <c r="M28" s="66">
        <f>RANK(L28,L$8:L$34,0)</f>
        <v>14</v>
      </c>
      <c r="N28" s="65">
        <f>VLOOKUP($A28,'Return Data'!$B$7:$R$2843,14,0)</f>
        <v>4.8428000000000004</v>
      </c>
      <c r="O28" s="66">
        <f>RANK(N28,N$8:N$34,0)</f>
        <v>14</v>
      </c>
      <c r="P28" s="65">
        <f>VLOOKUP($A28,'Return Data'!$B$7:$R$2843,15,0)</f>
        <v>5.2746000000000004</v>
      </c>
      <c r="Q28" s="66">
        <f>RANK(P28,P$8:P$34,0)</f>
        <v>12</v>
      </c>
      <c r="R28" s="65">
        <f>VLOOKUP($A28,'Return Data'!$B$7:$R$2843,16,0)</f>
        <v>5.8521000000000001</v>
      </c>
      <c r="S28" s="67">
        <f t="shared" si="5"/>
        <v>14</v>
      </c>
    </row>
    <row r="29" spans="1:19" x14ac:dyDescent="0.3">
      <c r="A29" s="63" t="s">
        <v>1761</v>
      </c>
      <c r="B29" s="64">
        <f>VLOOKUP($A29,'Return Data'!$B$7:$R$2843,3,0)</f>
        <v>44333</v>
      </c>
      <c r="C29" s="65">
        <f>VLOOKUP($A29,'Return Data'!$B$7:$R$2843,4,0)</f>
        <v>11.6275</v>
      </c>
      <c r="D29" s="65">
        <f>VLOOKUP($A29,'Return Data'!$B$7:$R$2843,10,0)</f>
        <v>0.72330000000000005</v>
      </c>
      <c r="E29" s="66">
        <f t="shared" si="0"/>
        <v>21</v>
      </c>
      <c r="F29" s="65">
        <f>VLOOKUP($A29,'Return Data'!$B$7:$R$2843,11,0)</f>
        <v>1.1791</v>
      </c>
      <c r="G29" s="66">
        <f t="shared" si="1"/>
        <v>22</v>
      </c>
      <c r="H29" s="65">
        <f>VLOOKUP($A29,'Return Data'!$B$7:$R$2843,12,0)</f>
        <v>1.7724</v>
      </c>
      <c r="I29" s="66">
        <f t="shared" si="8"/>
        <v>21</v>
      </c>
      <c r="J29" s="65">
        <f>VLOOKUP($A29,'Return Data'!$B$7:$R$2843,13,0)</f>
        <v>1.6434</v>
      </c>
      <c r="K29" s="66">
        <f t="shared" si="9"/>
        <v>24</v>
      </c>
      <c r="L29" s="65">
        <f>VLOOKUP($A29,'Return Data'!$B$7:$R$2843,17,0)</f>
        <v>2.5720999999999998</v>
      </c>
      <c r="M29" s="66">
        <f>RANK(L29,L$8:L$34,0)</f>
        <v>22</v>
      </c>
      <c r="N29" s="65">
        <f>VLOOKUP($A29,'Return Data'!$B$7:$R$2843,14,0)</f>
        <v>1.3766</v>
      </c>
      <c r="O29" s="66">
        <f>RANK(N29,N$8:N$34,0)</f>
        <v>18</v>
      </c>
      <c r="P29" s="65"/>
      <c r="Q29" s="66"/>
      <c r="R29" s="65">
        <f>VLOOKUP($A29,'Return Data'!$B$7:$R$2843,16,0)</f>
        <v>3.0164</v>
      </c>
      <c r="S29" s="67">
        <f t="shared" si="5"/>
        <v>24</v>
      </c>
    </row>
    <row r="30" spans="1:19" x14ac:dyDescent="0.3">
      <c r="A30" s="63" t="s">
        <v>1762</v>
      </c>
      <c r="B30" s="64">
        <f>VLOOKUP($A30,'Return Data'!$B$7:$R$2843,3,0)</f>
        <v>44333</v>
      </c>
      <c r="C30" s="65">
        <f>VLOOKUP($A30,'Return Data'!$B$7:$R$2843,4,0)</f>
        <v>26.322399999999998</v>
      </c>
      <c r="D30" s="65">
        <f>VLOOKUP($A30,'Return Data'!$B$7:$R$2843,10,0)</f>
        <v>0.91669999999999996</v>
      </c>
      <c r="E30" s="66">
        <f t="shared" si="0"/>
        <v>14</v>
      </c>
      <c r="F30" s="65">
        <f>VLOOKUP($A30,'Return Data'!$B$7:$R$2843,11,0)</f>
        <v>1.5866</v>
      </c>
      <c r="G30" s="66">
        <f t="shared" si="1"/>
        <v>19</v>
      </c>
      <c r="H30" s="65">
        <f>VLOOKUP($A30,'Return Data'!$B$7:$R$2843,12,0)</f>
        <v>2.4605000000000001</v>
      </c>
      <c r="I30" s="66">
        <f t="shared" si="8"/>
        <v>18</v>
      </c>
      <c r="J30" s="65">
        <f>VLOOKUP($A30,'Return Data'!$B$7:$R$2843,13,0)</f>
        <v>2.6707000000000001</v>
      </c>
      <c r="K30" s="66">
        <f t="shared" si="9"/>
        <v>18</v>
      </c>
      <c r="L30" s="65">
        <f>VLOOKUP($A30,'Return Data'!$B$7:$R$2843,17,0)</f>
        <v>4.1238000000000001</v>
      </c>
      <c r="M30" s="66">
        <f>RANK(L30,L$8:L$34,0)</f>
        <v>17</v>
      </c>
      <c r="N30" s="65">
        <f>VLOOKUP($A30,'Return Data'!$B$7:$R$2843,14,0)</f>
        <v>4.8388999999999998</v>
      </c>
      <c r="O30" s="66">
        <f>RANK(N30,N$8:N$34,0)</f>
        <v>15</v>
      </c>
      <c r="P30" s="65">
        <f>VLOOKUP($A30,'Return Data'!$B$7:$R$2843,15,0)</f>
        <v>5.2946</v>
      </c>
      <c r="Q30" s="66">
        <f>RANK(P30,P$8:P$34,0)</f>
        <v>11</v>
      </c>
      <c r="R30" s="65">
        <f>VLOOKUP($A30,'Return Data'!$B$7:$R$2843,16,0)</f>
        <v>6.8803999999999998</v>
      </c>
      <c r="S30" s="67">
        <f t="shared" si="5"/>
        <v>5</v>
      </c>
    </row>
    <row r="31" spans="1:19" x14ac:dyDescent="0.3">
      <c r="A31" s="63" t="s">
        <v>1763</v>
      </c>
      <c r="B31" s="64">
        <f>VLOOKUP($A31,'Return Data'!$B$7:$R$2843,3,0)</f>
        <v>44333</v>
      </c>
      <c r="C31" s="65">
        <f>VLOOKUP($A31,'Return Data'!$B$7:$R$2843,4,0)</f>
        <v>10.4719</v>
      </c>
      <c r="D31" s="65">
        <f>VLOOKUP($A31,'Return Data'!$B$7:$R$2843,10,0)</f>
        <v>1.1045</v>
      </c>
      <c r="E31" s="66">
        <f t="shared" si="0"/>
        <v>1</v>
      </c>
      <c r="F31" s="65">
        <f>VLOOKUP($A31,'Return Data'!$B$7:$R$2843,11,0)</f>
        <v>1.7746999999999999</v>
      </c>
      <c r="G31" s="66">
        <f t="shared" si="1"/>
        <v>7</v>
      </c>
      <c r="H31" s="65">
        <f>VLOOKUP($A31,'Return Data'!$B$7:$R$2843,12,0)</f>
        <v>3.0202</v>
      </c>
      <c r="I31" s="66">
        <f t="shared" si="8"/>
        <v>1</v>
      </c>
      <c r="J31" s="65">
        <f>VLOOKUP($A31,'Return Data'!$B$7:$R$2843,13,0)</f>
        <v>3.1775000000000002</v>
      </c>
      <c r="K31" s="66">
        <f t="shared" si="9"/>
        <v>14</v>
      </c>
      <c r="L31" s="65"/>
      <c r="M31" s="66"/>
      <c r="N31" s="65"/>
      <c r="O31" s="66"/>
      <c r="P31" s="65"/>
      <c r="Q31" s="66"/>
      <c r="R31" s="65">
        <f>VLOOKUP($A31,'Return Data'!$B$7:$R$2843,16,0)</f>
        <v>3.6617000000000002</v>
      </c>
      <c r="S31" s="67">
        <f t="shared" si="5"/>
        <v>22</v>
      </c>
    </row>
    <row r="32" spans="1:19" x14ac:dyDescent="0.3">
      <c r="A32" s="63" t="s">
        <v>1764</v>
      </c>
      <c r="B32" s="64">
        <f>VLOOKUP($A32,'Return Data'!$B$7:$R$2843,3,0)</f>
        <v>44333</v>
      </c>
      <c r="C32" s="65">
        <f>VLOOKUP($A32,'Return Data'!$B$7:$R$2843,4,0)</f>
        <v>11.334</v>
      </c>
      <c r="D32" s="65">
        <f>VLOOKUP($A32,'Return Data'!$B$7:$R$2843,10,0)</f>
        <v>1.0079</v>
      </c>
      <c r="E32" s="66">
        <f t="shared" si="0"/>
        <v>5</v>
      </c>
      <c r="F32" s="65">
        <f>VLOOKUP($A32,'Return Data'!$B$7:$R$2843,11,0)</f>
        <v>1.8593999999999999</v>
      </c>
      <c r="G32" s="66">
        <f t="shared" si="1"/>
        <v>3</v>
      </c>
      <c r="H32" s="65">
        <f>VLOOKUP($A32,'Return Data'!$B$7:$R$2843,12,0)</f>
        <v>2.8746</v>
      </c>
      <c r="I32" s="66">
        <f t="shared" si="8"/>
        <v>2</v>
      </c>
      <c r="J32" s="65">
        <f>VLOOKUP($A32,'Return Data'!$B$7:$R$2843,13,0)</f>
        <v>3.6981000000000002</v>
      </c>
      <c r="K32" s="66">
        <f t="shared" si="9"/>
        <v>1</v>
      </c>
      <c r="L32" s="65">
        <f>VLOOKUP($A32,'Return Data'!$B$7:$R$2843,17,0)</f>
        <v>5.0137999999999998</v>
      </c>
      <c r="M32" s="66">
        <f>RANK(L32,L$8:L$34,0)</f>
        <v>1</v>
      </c>
      <c r="N32" s="65"/>
      <c r="O32" s="66"/>
      <c r="P32" s="65"/>
      <c r="Q32" s="66"/>
      <c r="R32" s="65">
        <f>VLOOKUP($A32,'Return Data'!$B$7:$R$2843,16,0)</f>
        <v>5.3249000000000004</v>
      </c>
      <c r="S32" s="67">
        <f t="shared" si="5"/>
        <v>17</v>
      </c>
    </row>
    <row r="33" spans="1:19" x14ac:dyDescent="0.3">
      <c r="A33" s="63" t="s">
        <v>1765</v>
      </c>
      <c r="B33" s="64">
        <f>VLOOKUP($A33,'Return Data'!$B$7:$R$2843,3,0)</f>
        <v>44333</v>
      </c>
      <c r="C33" s="65">
        <f>VLOOKUP($A33,'Return Data'!$B$7:$R$2843,4,0)</f>
        <v>11.123200000000001</v>
      </c>
      <c r="D33" s="65">
        <f>VLOOKUP($A33,'Return Data'!$B$7:$R$2843,10,0)</f>
        <v>1.0144</v>
      </c>
      <c r="E33" s="66">
        <f t="shared" si="0"/>
        <v>4</v>
      </c>
      <c r="F33" s="65">
        <f>VLOOKUP($A33,'Return Data'!$B$7:$R$2843,11,0)</f>
        <v>1.6504000000000001</v>
      </c>
      <c r="G33" s="66">
        <f t="shared" si="1"/>
        <v>14</v>
      </c>
      <c r="H33" s="65">
        <f>VLOOKUP($A33,'Return Data'!$B$7:$R$2843,12,0)</f>
        <v>2.4641000000000002</v>
      </c>
      <c r="I33" s="66">
        <f t="shared" si="8"/>
        <v>17</v>
      </c>
      <c r="J33" s="65">
        <f>VLOOKUP($A33,'Return Data'!$B$7:$R$2843,13,0)</f>
        <v>3.1999</v>
      </c>
      <c r="K33" s="66">
        <f t="shared" si="9"/>
        <v>11</v>
      </c>
      <c r="L33" s="65">
        <f>VLOOKUP($A33,'Return Data'!$B$7:$R$2843,17,0)</f>
        <v>4.5601000000000003</v>
      </c>
      <c r="M33" s="66">
        <f>RANK(L33,L$8:L$34,0)</f>
        <v>10</v>
      </c>
      <c r="N33" s="65"/>
      <c r="O33" s="66"/>
      <c r="P33" s="65"/>
      <c r="Q33" s="66"/>
      <c r="R33" s="65">
        <f>VLOOKUP($A33,'Return Data'!$B$7:$R$2843,16,0)</f>
        <v>4.8704999999999998</v>
      </c>
      <c r="S33" s="67">
        <f t="shared" si="5"/>
        <v>19</v>
      </c>
    </row>
    <row r="34" spans="1:19" x14ac:dyDescent="0.3">
      <c r="A34" s="63" t="s">
        <v>1766</v>
      </c>
      <c r="B34" s="64">
        <f>VLOOKUP($A34,'Return Data'!$B$7:$R$2843,3,0)</f>
        <v>44333</v>
      </c>
      <c r="C34" s="65">
        <f>VLOOKUP($A34,'Return Data'!$B$7:$R$2843,4,0)</f>
        <v>27.523700000000002</v>
      </c>
      <c r="D34" s="65">
        <f>VLOOKUP($A34,'Return Data'!$B$7:$R$2843,10,0)</f>
        <v>1.0388999999999999</v>
      </c>
      <c r="E34" s="66">
        <f t="shared" si="0"/>
        <v>3</v>
      </c>
      <c r="F34" s="65">
        <f>VLOOKUP($A34,'Return Data'!$B$7:$R$2843,11,0)</f>
        <v>1.8024</v>
      </c>
      <c r="G34" s="66">
        <f t="shared" si="1"/>
        <v>5</v>
      </c>
      <c r="H34" s="65">
        <f>VLOOKUP($A34,'Return Data'!$B$7:$R$2843,12,0)</f>
        <v>2.7747999999999999</v>
      </c>
      <c r="I34" s="66">
        <f t="shared" si="8"/>
        <v>6</v>
      </c>
      <c r="J34" s="65">
        <f>VLOOKUP($A34,'Return Data'!$B$7:$R$2843,13,0)</f>
        <v>3.5125999999999999</v>
      </c>
      <c r="K34" s="66">
        <f t="shared" si="9"/>
        <v>3</v>
      </c>
      <c r="L34" s="65">
        <f>VLOOKUP($A34,'Return Data'!$B$7:$R$2843,17,0)</f>
        <v>4.6778000000000004</v>
      </c>
      <c r="M34" s="66">
        <f>RANK(L34,L$8:L$34,0)</f>
        <v>5</v>
      </c>
      <c r="N34" s="65">
        <f>VLOOKUP($A34,'Return Data'!$B$7:$R$2843,14,0)</f>
        <v>5.2977999999999996</v>
      </c>
      <c r="O34" s="66">
        <f>RANK(N34,N$8:N$34,0)</f>
        <v>5</v>
      </c>
      <c r="P34" s="65">
        <f>VLOOKUP($A34,'Return Data'!$B$7:$R$2843,15,0)</f>
        <v>5.5926</v>
      </c>
      <c r="Q34" s="66">
        <f>RANK(P34,P$8:P$34,0)</f>
        <v>5</v>
      </c>
      <c r="R34" s="65">
        <f>VLOOKUP($A34,'Return Data'!$B$7:$R$2843,16,0)</f>
        <v>7.0346000000000002</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0.85994444444444462</v>
      </c>
      <c r="E36" s="74"/>
      <c r="F36" s="75">
        <f>AVERAGE(F8:F34)</f>
        <v>1.537125925925926</v>
      </c>
      <c r="G36" s="74"/>
      <c r="H36" s="75">
        <f>AVERAGE(H8:H34)</f>
        <v>2.3869159999999998</v>
      </c>
      <c r="I36" s="74"/>
      <c r="J36" s="75">
        <f>AVERAGE(J8:J34)</f>
        <v>2.8363640000000006</v>
      </c>
      <c r="K36" s="74"/>
      <c r="L36" s="75">
        <f>AVERAGE(L8:L34)</f>
        <v>4.1599826086956533</v>
      </c>
      <c r="M36" s="74"/>
      <c r="N36" s="75">
        <f>AVERAGE(N8:N34)</f>
        <v>4.8332277777777763</v>
      </c>
      <c r="O36" s="74"/>
      <c r="P36" s="75">
        <f>AVERAGE(P8:P34)</f>
        <v>5.4142533333333338</v>
      </c>
      <c r="Q36" s="74"/>
      <c r="R36" s="75">
        <f>AVERAGE(R8:R34)</f>
        <v>5.3768296296296301</v>
      </c>
      <c r="S36" s="76"/>
    </row>
    <row r="37" spans="1:19" x14ac:dyDescent="0.3">
      <c r="A37" s="73" t="s">
        <v>28</v>
      </c>
      <c r="B37" s="74"/>
      <c r="C37" s="74"/>
      <c r="D37" s="75">
        <f>MIN(D8:D34)</f>
        <v>0.2248</v>
      </c>
      <c r="E37" s="74"/>
      <c r="F37" s="75">
        <f>MIN(F8:F34)</f>
        <v>0.4204</v>
      </c>
      <c r="G37" s="74"/>
      <c r="H37" s="75">
        <f>MIN(H8:H34)</f>
        <v>0.42230000000000001</v>
      </c>
      <c r="I37" s="74"/>
      <c r="J37" s="75">
        <f>MIN(J8:J34)</f>
        <v>-0.24890000000000001</v>
      </c>
      <c r="K37" s="74"/>
      <c r="L37" s="75">
        <f>MIN(L8:L34)</f>
        <v>1.3712</v>
      </c>
      <c r="M37" s="74"/>
      <c r="N37" s="75">
        <f>MIN(N8:N34)</f>
        <v>1.3766</v>
      </c>
      <c r="O37" s="74"/>
      <c r="P37" s="75">
        <f>MIN(P8:P34)</f>
        <v>4.7275999999999998</v>
      </c>
      <c r="Q37" s="74"/>
      <c r="R37" s="75">
        <f>MIN(R8:R34)</f>
        <v>1.91</v>
      </c>
      <c r="S37" s="76"/>
    </row>
    <row r="38" spans="1:19" ht="15" thickBot="1" x14ac:dyDescent="0.35">
      <c r="A38" s="77" t="s">
        <v>29</v>
      </c>
      <c r="B38" s="78"/>
      <c r="C38" s="78"/>
      <c r="D38" s="79">
        <f>MAX(D8:D34)</f>
        <v>1.1045</v>
      </c>
      <c r="E38" s="78"/>
      <c r="F38" s="79">
        <f>MAX(F8:F34)</f>
        <v>1.8854</v>
      </c>
      <c r="G38" s="78"/>
      <c r="H38" s="79">
        <f>MAX(H8:H34)</f>
        <v>3.0202</v>
      </c>
      <c r="I38" s="78"/>
      <c r="J38" s="79">
        <f>MAX(J8:J34)</f>
        <v>3.6981000000000002</v>
      </c>
      <c r="K38" s="78"/>
      <c r="L38" s="79">
        <f>MAX(L8:L34)</f>
        <v>5.0137999999999998</v>
      </c>
      <c r="M38" s="78"/>
      <c r="N38" s="79">
        <f>MAX(N8:N34)</f>
        <v>5.3422000000000001</v>
      </c>
      <c r="O38" s="78"/>
      <c r="P38" s="79">
        <f>MAX(P8:P34)</f>
        <v>5.6670999999999996</v>
      </c>
      <c r="Q38" s="78"/>
      <c r="R38" s="79">
        <f>MAX(R8:R34)</f>
        <v>7.2186000000000003</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44333</v>
      </c>
      <c r="C8" s="65">
        <f>VLOOKUP($A8,'Return Data'!$B$7:$R$2843,4,0)</f>
        <v>72.88</v>
      </c>
      <c r="D8" s="65">
        <f>VLOOKUP($A8,'Return Data'!$B$7:$R$2843,10,0)</f>
        <v>-0.34189999999999998</v>
      </c>
      <c r="E8" s="66">
        <f>RANK(D8,D$8:D$10,0)</f>
        <v>2</v>
      </c>
      <c r="F8" s="65">
        <f>VLOOKUP($A8,'Return Data'!$B$7:$R$2843,11,0)</f>
        <v>20.263999999999999</v>
      </c>
      <c r="G8" s="66">
        <f>RANK(F8,F$8:F$10,0)</f>
        <v>3</v>
      </c>
      <c r="H8" s="65">
        <f>VLOOKUP($A8,'Return Data'!$B$7:$R$2843,12,0)</f>
        <v>33.823</v>
      </c>
      <c r="I8" s="66">
        <f>RANK(H8,H$8:H$10,0)</f>
        <v>3</v>
      </c>
      <c r="J8" s="65">
        <f>VLOOKUP($A8,'Return Data'!$B$7:$R$2843,13,0)</f>
        <v>65.975899999999996</v>
      </c>
      <c r="K8" s="66">
        <f>RANK(J8,J$8:J$10,0)</f>
        <v>3</v>
      </c>
      <c r="L8" s="65">
        <f>VLOOKUP($A8,'Return Data'!$B$7:$R$2843,17,0)</f>
        <v>20.447700000000001</v>
      </c>
      <c r="M8" s="66">
        <f>RANK(L8,L$8:L$10,0)</f>
        <v>2</v>
      </c>
      <c r="N8" s="65">
        <f>VLOOKUP($A8,'Return Data'!$B$7:$R$2843,14,0)</f>
        <v>12.514200000000001</v>
      </c>
      <c r="O8" s="66">
        <f>RANK(N8,N$8:N$10,0)</f>
        <v>3</v>
      </c>
      <c r="P8" s="65">
        <f>VLOOKUP($A8,'Return Data'!$B$7:$R$2843,15,0)</f>
        <v>17.7879</v>
      </c>
      <c r="Q8" s="66">
        <f>RANK(P8,P$8:P$10,0)</f>
        <v>1</v>
      </c>
      <c r="R8" s="65">
        <f>VLOOKUP($A8,'Return Data'!$B$7:$R$2843,16,0)</f>
        <v>18.579799999999999</v>
      </c>
      <c r="S8" s="67">
        <f>RANK(R8,R$8:R$10,0)</f>
        <v>1</v>
      </c>
    </row>
    <row r="9" spans="1:20" x14ac:dyDescent="0.3">
      <c r="A9" s="63" t="s">
        <v>608</v>
      </c>
      <c r="B9" s="64">
        <f>VLOOKUP($A9,'Return Data'!$B$7:$R$2843,3,0)</f>
        <v>44333</v>
      </c>
      <c r="C9" s="65">
        <f>VLOOKUP($A9,'Return Data'!$B$7:$R$2843,4,0)</f>
        <v>78.600999999999999</v>
      </c>
      <c r="D9" s="65">
        <f>VLOOKUP($A9,'Return Data'!$B$7:$R$2843,10,0)</f>
        <v>-1.081</v>
      </c>
      <c r="E9" s="66">
        <f>RANK(D9,D$8:D$10,0)</f>
        <v>3</v>
      </c>
      <c r="F9" s="65">
        <f>VLOOKUP($A9,'Return Data'!$B$7:$R$2843,11,0)</f>
        <v>21.517199999999999</v>
      </c>
      <c r="G9" s="66">
        <f>RANK(F9,F$8:F$10,0)</f>
        <v>2</v>
      </c>
      <c r="H9" s="65">
        <f>VLOOKUP($A9,'Return Data'!$B$7:$R$2843,12,0)</f>
        <v>38.051499999999997</v>
      </c>
      <c r="I9" s="66">
        <f>RANK(H9,H$8:H$10,0)</f>
        <v>2</v>
      </c>
      <c r="J9" s="65">
        <f>VLOOKUP($A9,'Return Data'!$B$7:$R$2843,13,0)</f>
        <v>69.907700000000006</v>
      </c>
      <c r="K9" s="66">
        <f>RANK(J9,J$8:J$10,0)</f>
        <v>2</v>
      </c>
      <c r="L9" s="65">
        <f>VLOOKUP($A9,'Return Data'!$B$7:$R$2843,17,0)</f>
        <v>18.461500000000001</v>
      </c>
      <c r="M9" s="66">
        <f>RANK(L9,L$8:L$10,0)</f>
        <v>3</v>
      </c>
      <c r="N9" s="65">
        <f>VLOOKUP($A9,'Return Data'!$B$7:$R$2843,14,0)</f>
        <v>13.7615</v>
      </c>
      <c r="O9" s="66">
        <f>RANK(N9,N$8:N$10,0)</f>
        <v>1</v>
      </c>
      <c r="P9" s="65">
        <f>VLOOKUP($A9,'Return Data'!$B$7:$R$2843,15,0)</f>
        <v>17.528099999999998</v>
      </c>
      <c r="Q9" s="66">
        <f>RANK(P9,P$8:P$10,0)</f>
        <v>2</v>
      </c>
      <c r="R9" s="65">
        <f>VLOOKUP($A9,'Return Data'!$B$7:$R$2843,16,0)</f>
        <v>15.538399999999999</v>
      </c>
      <c r="S9" s="67">
        <f>RANK(R9,R$8:R$10,0)</f>
        <v>2</v>
      </c>
    </row>
    <row r="10" spans="1:20" x14ac:dyDescent="0.3">
      <c r="A10" s="63" t="s">
        <v>1860</v>
      </c>
      <c r="B10" s="64">
        <f>VLOOKUP($A10,'Return Data'!$B$7:$R$2843,3,0)</f>
        <v>44333</v>
      </c>
      <c r="C10" s="65">
        <f>VLOOKUP($A10,'Return Data'!$B$7:$R$2843,4,0)</f>
        <v>169.30719999999999</v>
      </c>
      <c r="D10" s="65">
        <f>VLOOKUP($A10,'Return Data'!$B$7:$R$2843,10,0)</f>
        <v>4.0858999999999996</v>
      </c>
      <c r="E10" s="66">
        <f>RANK(D10,D$8:D$10,0)</f>
        <v>1</v>
      </c>
      <c r="F10" s="65">
        <f>VLOOKUP($A10,'Return Data'!$B$7:$R$2843,11,0)</f>
        <v>37.606400000000001</v>
      </c>
      <c r="G10" s="66">
        <f>RANK(F10,F$8:F$10,0)</f>
        <v>1</v>
      </c>
      <c r="H10" s="65">
        <f>VLOOKUP($A10,'Return Data'!$B$7:$R$2843,12,0)</f>
        <v>56.337600000000002</v>
      </c>
      <c r="I10" s="66">
        <f>RANK(H10,H$8:H$10,0)</f>
        <v>1</v>
      </c>
      <c r="J10" s="65">
        <f>VLOOKUP($A10,'Return Data'!$B$7:$R$2843,13,0)</f>
        <v>101.0727</v>
      </c>
      <c r="K10" s="66">
        <f>RANK(J10,J$8:J$10,0)</f>
        <v>1</v>
      </c>
      <c r="L10" s="65">
        <f>VLOOKUP($A10,'Return Data'!$B$7:$R$2843,17,0)</f>
        <v>24.773499999999999</v>
      </c>
      <c r="M10" s="66">
        <f>RANK(L10,L$8:L$10,0)</f>
        <v>1</v>
      </c>
      <c r="N10" s="65">
        <f>VLOOKUP($A10,'Return Data'!$B$7:$R$2843,14,0)</f>
        <v>12.8918</v>
      </c>
      <c r="O10" s="66">
        <f>RANK(N10,N$8:N$10,0)</f>
        <v>2</v>
      </c>
      <c r="P10" s="65">
        <f>VLOOKUP($A10,'Return Data'!$B$7:$R$2843,15,0)</f>
        <v>14.485300000000001</v>
      </c>
      <c r="Q10" s="66">
        <f>RANK(P10,P$8:P$10,0)</f>
        <v>3</v>
      </c>
      <c r="R10" s="65">
        <f>VLOOKUP($A10,'Return Data'!$B$7:$R$2843,16,0)</f>
        <v>13.3878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0.8876666666666666</v>
      </c>
      <c r="E12" s="74"/>
      <c r="F12" s="75">
        <f>AVERAGE(F8:F10)</f>
        <v>26.462533333333329</v>
      </c>
      <c r="G12" s="74"/>
      <c r="H12" s="75">
        <f>AVERAGE(H8:H10)</f>
        <v>42.737366666666667</v>
      </c>
      <c r="I12" s="74"/>
      <c r="J12" s="75">
        <f>AVERAGE(J8:J10)</f>
        <v>78.985433333333333</v>
      </c>
      <c r="K12" s="74"/>
      <c r="L12" s="75">
        <f>AVERAGE(L8:L10)</f>
        <v>21.227566666666664</v>
      </c>
      <c r="M12" s="74"/>
      <c r="N12" s="75">
        <f>AVERAGE(N8:N10)</f>
        <v>13.055833333333334</v>
      </c>
      <c r="O12" s="74"/>
      <c r="P12" s="75">
        <f>AVERAGE(P8:P10)</f>
        <v>16.600433333333335</v>
      </c>
      <c r="Q12" s="74"/>
      <c r="R12" s="75">
        <f>AVERAGE(R8:R10)</f>
        <v>15.835333333333333</v>
      </c>
      <c r="S12" s="76"/>
    </row>
    <row r="13" spans="1:20" x14ac:dyDescent="0.3">
      <c r="A13" s="73" t="s">
        <v>28</v>
      </c>
      <c r="B13" s="74"/>
      <c r="C13" s="74"/>
      <c r="D13" s="75">
        <f>MIN(D8:D10)</f>
        <v>-1.081</v>
      </c>
      <c r="E13" s="74"/>
      <c r="F13" s="75">
        <f>MIN(F8:F10)</f>
        <v>20.263999999999999</v>
      </c>
      <c r="G13" s="74"/>
      <c r="H13" s="75">
        <f>MIN(H8:H10)</f>
        <v>33.823</v>
      </c>
      <c r="I13" s="74"/>
      <c r="J13" s="75">
        <f>MIN(J8:J10)</f>
        <v>65.975899999999996</v>
      </c>
      <c r="K13" s="74"/>
      <c r="L13" s="75">
        <f>MIN(L8:L10)</f>
        <v>18.461500000000001</v>
      </c>
      <c r="M13" s="74"/>
      <c r="N13" s="75">
        <f>MIN(N8:N10)</f>
        <v>12.514200000000001</v>
      </c>
      <c r="O13" s="74"/>
      <c r="P13" s="75">
        <f>MIN(P8:P10)</f>
        <v>14.485300000000001</v>
      </c>
      <c r="Q13" s="74"/>
      <c r="R13" s="75">
        <f>MIN(R8:R10)</f>
        <v>13.3878</v>
      </c>
      <c r="S13" s="76"/>
    </row>
    <row r="14" spans="1:20" ht="15" thickBot="1" x14ac:dyDescent="0.35">
      <c r="A14" s="77" t="s">
        <v>29</v>
      </c>
      <c r="B14" s="78"/>
      <c r="C14" s="78"/>
      <c r="D14" s="79">
        <f>MAX(D8:D10)</f>
        <v>4.0858999999999996</v>
      </c>
      <c r="E14" s="78"/>
      <c r="F14" s="79">
        <f>MAX(F8:F10)</f>
        <v>37.606400000000001</v>
      </c>
      <c r="G14" s="78"/>
      <c r="H14" s="79">
        <f>MAX(H8:H10)</f>
        <v>56.337600000000002</v>
      </c>
      <c r="I14" s="78"/>
      <c r="J14" s="79">
        <f>MAX(J8:J10)</f>
        <v>101.0727</v>
      </c>
      <c r="K14" s="78"/>
      <c r="L14" s="79">
        <f>MAX(L8:L10)</f>
        <v>24.773499999999999</v>
      </c>
      <c r="M14" s="78"/>
      <c r="N14" s="79">
        <f>MAX(N8:N10)</f>
        <v>13.7615</v>
      </c>
      <c r="O14" s="78"/>
      <c r="P14" s="79">
        <f>MAX(P8:P10)</f>
        <v>17.7879</v>
      </c>
      <c r="Q14" s="78"/>
      <c r="R14" s="79">
        <f>MAX(R8:R10)</f>
        <v>18.579799999999999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44333</v>
      </c>
      <c r="C8" s="65">
        <f>VLOOKUP($A8,'Return Data'!$B$7:$R$2843,4,0)</f>
        <v>65.33</v>
      </c>
      <c r="D8" s="65">
        <f>VLOOKUP($A8,'Return Data'!$B$7:$R$2843,10,0)</f>
        <v>-0.65390000000000004</v>
      </c>
      <c r="E8" s="66">
        <f>RANK(D8,D$8:D$10,0)</f>
        <v>2</v>
      </c>
      <c r="F8" s="65">
        <f>VLOOKUP($A8,'Return Data'!$B$7:$R$2843,11,0)</f>
        <v>19.498799999999999</v>
      </c>
      <c r="G8" s="66">
        <f>RANK(F8,F$8:F$10,0)</f>
        <v>3</v>
      </c>
      <c r="H8" s="65">
        <f>VLOOKUP($A8,'Return Data'!$B$7:$R$2843,12,0)</f>
        <v>32.542099999999998</v>
      </c>
      <c r="I8" s="66">
        <f>RANK(H8,H$8:H$10,0)</f>
        <v>3</v>
      </c>
      <c r="J8" s="65">
        <f>VLOOKUP($A8,'Return Data'!$B$7:$R$2843,13,0)</f>
        <v>63.857500000000002</v>
      </c>
      <c r="K8" s="66">
        <f>RANK(J8,J$8:J$10,0)</f>
        <v>3</v>
      </c>
      <c r="L8" s="65">
        <f>VLOOKUP($A8,'Return Data'!$B$7:$R$2843,17,0)</f>
        <v>19.053899999999999</v>
      </c>
      <c r="M8" s="66">
        <f>RANK(L8,L$8:L$10,0)</f>
        <v>2</v>
      </c>
      <c r="N8" s="65">
        <f>VLOOKUP($A8,'Return Data'!$B$7:$R$2843,14,0)</f>
        <v>11.1904</v>
      </c>
      <c r="O8" s="66">
        <f>RANK(N8,N$8:N$10,0)</f>
        <v>3</v>
      </c>
      <c r="P8" s="65">
        <f>VLOOKUP($A8,'Return Data'!$B$7:$R$2843,15,0)</f>
        <v>16.1737</v>
      </c>
      <c r="Q8" s="66">
        <f>RANK(P8,P$8:P$10,0)</f>
        <v>1</v>
      </c>
      <c r="R8" s="65">
        <f>VLOOKUP($A8,'Return Data'!$B$7:$R$2843,16,0)</f>
        <v>14.227399999999999</v>
      </c>
      <c r="S8" s="67">
        <f>RANK(R8,R$8:R$10,0)</f>
        <v>2</v>
      </c>
    </row>
    <row r="9" spans="1:20" x14ac:dyDescent="0.3">
      <c r="A9" s="63" t="s">
        <v>607</v>
      </c>
      <c r="B9" s="64">
        <f>VLOOKUP($A9,'Return Data'!$B$7:$R$2843,3,0)</f>
        <v>44333</v>
      </c>
      <c r="C9" s="65">
        <f>VLOOKUP($A9,'Return Data'!$B$7:$R$2843,4,0)</f>
        <v>70.516000000000005</v>
      </c>
      <c r="D9" s="65">
        <f>VLOOKUP($A9,'Return Data'!$B$7:$R$2843,10,0)</f>
        <v>-1.4024000000000001</v>
      </c>
      <c r="E9" s="66">
        <f>RANK(D9,D$8:D$10,0)</f>
        <v>3</v>
      </c>
      <c r="F9" s="65">
        <f>VLOOKUP($A9,'Return Data'!$B$7:$R$2843,11,0)</f>
        <v>20.7197</v>
      </c>
      <c r="G9" s="66">
        <f>RANK(F9,F$8:F$10,0)</f>
        <v>2</v>
      </c>
      <c r="H9" s="65">
        <f>VLOOKUP($A9,'Return Data'!$B$7:$R$2843,12,0)</f>
        <v>36.6828</v>
      </c>
      <c r="I9" s="66">
        <f>RANK(H9,H$8:H$10,0)</f>
        <v>2</v>
      </c>
      <c r="J9" s="65">
        <f>VLOOKUP($A9,'Return Data'!$B$7:$R$2843,13,0)</f>
        <v>67.631799999999998</v>
      </c>
      <c r="K9" s="66">
        <f>RANK(J9,J$8:J$10,0)</f>
        <v>2</v>
      </c>
      <c r="L9" s="65">
        <f>VLOOKUP($A9,'Return Data'!$B$7:$R$2843,17,0)</f>
        <v>16.847999999999999</v>
      </c>
      <c r="M9" s="66">
        <f>RANK(L9,L$8:L$10,0)</f>
        <v>3</v>
      </c>
      <c r="N9" s="65">
        <f>VLOOKUP($A9,'Return Data'!$B$7:$R$2843,14,0)</f>
        <v>12.248100000000001</v>
      </c>
      <c r="O9" s="66">
        <f>RANK(N9,N$8:N$10,0)</f>
        <v>1</v>
      </c>
      <c r="P9" s="65">
        <f>VLOOKUP($A9,'Return Data'!$B$7:$R$2843,15,0)</f>
        <v>15.847200000000001</v>
      </c>
      <c r="Q9" s="66">
        <f>RANK(P9,P$8:P$10,0)</f>
        <v>2</v>
      </c>
      <c r="R9" s="65">
        <f>VLOOKUP($A9,'Return Data'!$B$7:$R$2843,16,0)</f>
        <v>13.144500000000001</v>
      </c>
      <c r="S9" s="67">
        <f>RANK(R9,R$8:R$10,0)</f>
        <v>3</v>
      </c>
    </row>
    <row r="10" spans="1:20" x14ac:dyDescent="0.3">
      <c r="A10" s="63" t="s">
        <v>1861</v>
      </c>
      <c r="B10" s="64">
        <f>VLOOKUP($A10,'Return Data'!$B$7:$R$2843,3,0)</f>
        <v>44333</v>
      </c>
      <c r="C10" s="65">
        <f>VLOOKUP($A10,'Return Data'!$B$7:$R$2843,4,0)</f>
        <v>406.689571952677</v>
      </c>
      <c r="D10" s="65">
        <f>VLOOKUP($A10,'Return Data'!$B$7:$R$2843,10,0)</f>
        <v>3.9237000000000002</v>
      </c>
      <c r="E10" s="66">
        <f>RANK(D10,D$8:D$10,0)</f>
        <v>1</v>
      </c>
      <c r="F10" s="65">
        <f>VLOOKUP($A10,'Return Data'!$B$7:$R$2843,11,0)</f>
        <v>37.181199999999997</v>
      </c>
      <c r="G10" s="66">
        <f>RANK(F10,F$8:F$10,0)</f>
        <v>1</v>
      </c>
      <c r="H10" s="65">
        <f>VLOOKUP($A10,'Return Data'!$B$7:$R$2843,12,0)</f>
        <v>55.612000000000002</v>
      </c>
      <c r="I10" s="66">
        <f>RANK(H10,H$8:H$10,0)</f>
        <v>1</v>
      </c>
      <c r="J10" s="65">
        <f>VLOOKUP($A10,'Return Data'!$B$7:$R$2843,13,0)</f>
        <v>99.839200000000005</v>
      </c>
      <c r="K10" s="66">
        <f>RANK(J10,J$8:J$10,0)</f>
        <v>1</v>
      </c>
      <c r="L10" s="65">
        <f>VLOOKUP($A10,'Return Data'!$B$7:$R$2843,17,0)</f>
        <v>24.0337</v>
      </c>
      <c r="M10" s="66">
        <f>RANK(L10,L$8:L$10,0)</f>
        <v>1</v>
      </c>
      <c r="N10" s="65">
        <f>VLOOKUP($A10,'Return Data'!$B$7:$R$2843,14,0)</f>
        <v>12.1831</v>
      </c>
      <c r="O10" s="66">
        <f>RANK(N10,N$8:N$10,0)</f>
        <v>2</v>
      </c>
      <c r="P10" s="65">
        <f>VLOOKUP($A10,'Return Data'!$B$7:$R$2843,15,0)</f>
        <v>13.766999999999999</v>
      </c>
      <c r="Q10" s="66">
        <f>RANK(P10,P$8:P$10,0)</f>
        <v>3</v>
      </c>
      <c r="R10" s="65">
        <f>VLOOKUP($A10,'Return Data'!$B$7:$R$2843,16,0)</f>
        <v>17.963999999999999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0.62246666666666661</v>
      </c>
      <c r="E12" s="74"/>
      <c r="F12" s="75">
        <f>AVERAGE(F8:F10)</f>
        <v>25.799899999999997</v>
      </c>
      <c r="G12" s="74"/>
      <c r="H12" s="75">
        <f>AVERAGE(H8:H10)</f>
        <v>41.612299999999998</v>
      </c>
      <c r="I12" s="74"/>
      <c r="J12" s="75">
        <f>AVERAGE(J8:J10)</f>
        <v>77.109500000000011</v>
      </c>
      <c r="K12" s="74"/>
      <c r="L12" s="75">
        <f>AVERAGE(L8:L10)</f>
        <v>19.978533333333331</v>
      </c>
      <c r="M12" s="74"/>
      <c r="N12" s="75">
        <f>AVERAGE(N8:N10)</f>
        <v>11.873866666666666</v>
      </c>
      <c r="O12" s="74"/>
      <c r="P12" s="75">
        <f>AVERAGE(P8:P10)</f>
        <v>15.262633333333332</v>
      </c>
      <c r="Q12" s="74"/>
      <c r="R12" s="75">
        <f>AVERAGE(R8:R10)</f>
        <v>15.111966666666666</v>
      </c>
      <c r="S12" s="76"/>
    </row>
    <row r="13" spans="1:20" x14ac:dyDescent="0.3">
      <c r="A13" s="73" t="s">
        <v>28</v>
      </c>
      <c r="B13" s="74"/>
      <c r="C13" s="74"/>
      <c r="D13" s="75">
        <f>MIN(D8:D10)</f>
        <v>-1.4024000000000001</v>
      </c>
      <c r="E13" s="74"/>
      <c r="F13" s="75">
        <f>MIN(F8:F10)</f>
        <v>19.498799999999999</v>
      </c>
      <c r="G13" s="74"/>
      <c r="H13" s="75">
        <f>MIN(H8:H10)</f>
        <v>32.542099999999998</v>
      </c>
      <c r="I13" s="74"/>
      <c r="J13" s="75">
        <f>MIN(J8:J10)</f>
        <v>63.857500000000002</v>
      </c>
      <c r="K13" s="74"/>
      <c r="L13" s="75">
        <f>MIN(L8:L10)</f>
        <v>16.847999999999999</v>
      </c>
      <c r="M13" s="74"/>
      <c r="N13" s="75">
        <f>MIN(N8:N10)</f>
        <v>11.1904</v>
      </c>
      <c r="O13" s="74"/>
      <c r="P13" s="75">
        <f>MIN(P8:P10)</f>
        <v>13.766999999999999</v>
      </c>
      <c r="Q13" s="74"/>
      <c r="R13" s="75">
        <f>MIN(R8:R10)</f>
        <v>13.144500000000001</v>
      </c>
      <c r="S13" s="76"/>
    </row>
    <row r="14" spans="1:20" ht="15" thickBot="1" x14ac:dyDescent="0.35">
      <c r="A14" s="77" t="s">
        <v>29</v>
      </c>
      <c r="B14" s="78"/>
      <c r="C14" s="78"/>
      <c r="D14" s="79">
        <f>MAX(D8:D10)</f>
        <v>3.9237000000000002</v>
      </c>
      <c r="E14" s="78"/>
      <c r="F14" s="79">
        <f>MAX(F8:F10)</f>
        <v>37.181199999999997</v>
      </c>
      <c r="G14" s="78"/>
      <c r="H14" s="79">
        <f>MAX(H8:H10)</f>
        <v>55.612000000000002</v>
      </c>
      <c r="I14" s="78"/>
      <c r="J14" s="79">
        <f>MAX(J8:J10)</f>
        <v>99.839200000000005</v>
      </c>
      <c r="K14" s="78"/>
      <c r="L14" s="79">
        <f>MAX(L8:L10)</f>
        <v>24.0337</v>
      </c>
      <c r="M14" s="78"/>
      <c r="N14" s="79">
        <f>MAX(N8:N10)</f>
        <v>12.248100000000001</v>
      </c>
      <c r="O14" s="78"/>
      <c r="P14" s="79">
        <f>MAX(P8:P10)</f>
        <v>16.1737</v>
      </c>
      <c r="Q14" s="78"/>
      <c r="R14" s="79">
        <f>MAX(R8:R10)</f>
        <v>17.963999999999999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44333</v>
      </c>
      <c r="C8" s="65">
        <f>VLOOKUP($A8,'Return Data'!$B$7:$R$2843,4,0)</f>
        <v>69.889899999999997</v>
      </c>
      <c r="D8" s="65">
        <f>VLOOKUP($A8,'Return Data'!$B$7:$R$2843,10,0)</f>
        <v>7.6504000000000003</v>
      </c>
      <c r="E8" s="66">
        <f>RANK(D8,D$8:D$23,0)</f>
        <v>2</v>
      </c>
      <c r="F8" s="65">
        <f>VLOOKUP($A8,'Return Data'!$B$7:$R$2843,11,0)</f>
        <v>34.884300000000003</v>
      </c>
      <c r="G8" s="66">
        <f>RANK(F8,F$8:F$23,0)</f>
        <v>2</v>
      </c>
      <c r="H8" s="65">
        <f>VLOOKUP($A8,'Return Data'!$B$7:$R$2843,12,0)</f>
        <v>49.627400000000002</v>
      </c>
      <c r="I8" s="66">
        <f>RANK(H8,H$8:H$23,0)</f>
        <v>3</v>
      </c>
      <c r="J8" s="65">
        <f>VLOOKUP($A8,'Return Data'!$B$7:$R$2843,13,0)</f>
        <v>83.859300000000005</v>
      </c>
      <c r="K8" s="66">
        <f>RANK(J8,J$8:J$23,0)</f>
        <v>3</v>
      </c>
      <c r="L8" s="65">
        <f>VLOOKUP($A8,'Return Data'!$B$7:$R$2843,17,0)</f>
        <v>16.423999999999999</v>
      </c>
      <c r="M8" s="66">
        <f>RANK(L8,L$8:L$23,0)</f>
        <v>11</v>
      </c>
      <c r="N8" s="65">
        <f>VLOOKUP($A8,'Return Data'!$B$7:$R$2843,14,0)</f>
        <v>2.7183000000000002</v>
      </c>
      <c r="O8" s="66">
        <f>RANK(N8,N$8:N$23,0)</f>
        <v>12</v>
      </c>
      <c r="P8" s="65">
        <f>VLOOKUP($A8,'Return Data'!$B$7:$R$2843,15,0)</f>
        <v>11.716699999999999</v>
      </c>
      <c r="Q8" s="66">
        <f>RANK(P8,P$8:P$23,0)</f>
        <v>10</v>
      </c>
      <c r="R8" s="65">
        <f>VLOOKUP($A8,'Return Data'!$B$7:$R$2843,16,0)</f>
        <v>17.2394</v>
      </c>
      <c r="S8" s="67">
        <f>RANK(R8,R$8:R$23,0)</f>
        <v>3</v>
      </c>
    </row>
    <row r="9" spans="1:19" s="68" customFormat="1" x14ac:dyDescent="0.3">
      <c r="A9" s="63" t="s">
        <v>12</v>
      </c>
      <c r="B9" s="64">
        <f>VLOOKUP($A9,'Return Data'!$B$7:$R$2843,3,0)</f>
        <v>44333</v>
      </c>
      <c r="C9" s="65">
        <f>VLOOKUP($A9,'Return Data'!$B$7:$R$2843,4,0)</f>
        <v>385.14699999999999</v>
      </c>
      <c r="D9" s="65">
        <f>VLOOKUP($A9,'Return Data'!$B$7:$R$2843,10,0)</f>
        <v>-0.29770000000000002</v>
      </c>
      <c r="E9" s="66">
        <f t="shared" ref="E9:E23" si="0">RANK(D9,D$8:D$23,0)</f>
        <v>13</v>
      </c>
      <c r="F9" s="65">
        <f>VLOOKUP($A9,'Return Data'!$B$7:$R$2843,11,0)</f>
        <v>20.544899999999998</v>
      </c>
      <c r="G9" s="66">
        <f t="shared" ref="G9:I9" si="1">RANK(F9,F$8:F$23,0)</f>
        <v>11</v>
      </c>
      <c r="H9" s="65">
        <f>VLOOKUP($A9,'Return Data'!$B$7:$R$2843,12,0)</f>
        <v>36.209400000000002</v>
      </c>
      <c r="I9" s="66">
        <f t="shared" si="1"/>
        <v>11</v>
      </c>
      <c r="J9" s="65">
        <f>VLOOKUP($A9,'Return Data'!$B$7:$R$2843,13,0)</f>
        <v>69.972300000000004</v>
      </c>
      <c r="K9" s="66">
        <f t="shared" ref="K9:K23" si="2">RANK(J9,J$8:J$23,0)</f>
        <v>9</v>
      </c>
      <c r="L9" s="65">
        <f>VLOOKUP($A9,'Return Data'!$B$7:$R$2843,17,0)</f>
        <v>13.086499999999999</v>
      </c>
      <c r="M9" s="66">
        <f t="shared" ref="M9:M23" si="3">RANK(L9,L$8:L$23,0)</f>
        <v>15</v>
      </c>
      <c r="N9" s="65">
        <f>VLOOKUP($A9,'Return Data'!$B$7:$R$2843,14,0)</f>
        <v>7.8722000000000003</v>
      </c>
      <c r="O9" s="66">
        <f t="shared" ref="O9:O23" si="4">RANK(N9,N$8:N$23,0)</f>
        <v>9</v>
      </c>
      <c r="P9" s="65">
        <f>VLOOKUP($A9,'Return Data'!$B$7:$R$2843,15,0)</f>
        <v>13.731199999999999</v>
      </c>
      <c r="Q9" s="66">
        <f t="shared" ref="Q9:Q23" si="5">RANK(P9,P$8:P$23,0)</f>
        <v>8</v>
      </c>
      <c r="R9" s="65">
        <f>VLOOKUP($A9,'Return Data'!$B$7:$R$2843,16,0)</f>
        <v>15.3025</v>
      </c>
      <c r="S9" s="67">
        <f t="shared" ref="S9:S23" si="6">RANK(R9,R$8:R$23,0)</f>
        <v>6</v>
      </c>
    </row>
    <row r="10" spans="1:19" s="68" customFormat="1" x14ac:dyDescent="0.3">
      <c r="A10" s="63" t="s">
        <v>13</v>
      </c>
      <c r="B10" s="64">
        <f>VLOOKUP($A10,'Return Data'!$B$7:$R$2843,3,0)</f>
        <v>44333</v>
      </c>
      <c r="C10" s="65">
        <f>VLOOKUP($A10,'Return Data'!$B$7:$R$2843,4,0)</f>
        <v>221.01</v>
      </c>
      <c r="D10" s="65">
        <f>VLOOKUP($A10,'Return Data'!$B$7:$R$2843,10,0)</f>
        <v>5.7110000000000003</v>
      </c>
      <c r="E10" s="66">
        <f t="shared" si="0"/>
        <v>3</v>
      </c>
      <c r="F10" s="65">
        <f>VLOOKUP($A10,'Return Data'!$B$7:$R$2843,11,0)</f>
        <v>30.0059</v>
      </c>
      <c r="G10" s="66">
        <f t="shared" ref="G10:I10" si="7">RANK(F10,F$8:F$23,0)</f>
        <v>4</v>
      </c>
      <c r="H10" s="65">
        <f>VLOOKUP($A10,'Return Data'!$B$7:$R$2843,12,0)</f>
        <v>39.535299999999999</v>
      </c>
      <c r="I10" s="66">
        <f t="shared" si="7"/>
        <v>7</v>
      </c>
      <c r="J10" s="65">
        <f>VLOOKUP($A10,'Return Data'!$B$7:$R$2843,13,0)</f>
        <v>74.366900000000001</v>
      </c>
      <c r="K10" s="66">
        <f t="shared" si="2"/>
        <v>6</v>
      </c>
      <c r="L10" s="65">
        <f>VLOOKUP($A10,'Return Data'!$B$7:$R$2843,17,0)</f>
        <v>21.517499999999998</v>
      </c>
      <c r="M10" s="66">
        <f t="shared" si="3"/>
        <v>1</v>
      </c>
      <c r="N10" s="65">
        <f>VLOOKUP($A10,'Return Data'!$B$7:$R$2843,14,0)</f>
        <v>13.6312</v>
      </c>
      <c r="O10" s="66">
        <f t="shared" si="4"/>
        <v>1</v>
      </c>
      <c r="P10" s="65">
        <f>VLOOKUP($A10,'Return Data'!$B$7:$R$2843,15,0)</f>
        <v>14.014799999999999</v>
      </c>
      <c r="Q10" s="66">
        <f t="shared" si="5"/>
        <v>7</v>
      </c>
      <c r="R10" s="65">
        <f>VLOOKUP($A10,'Return Data'!$B$7:$R$2843,16,0)</f>
        <v>17.3032</v>
      </c>
      <c r="S10" s="67">
        <f t="shared" si="6"/>
        <v>2</v>
      </c>
    </row>
    <row r="11" spans="1:19" s="68" customFormat="1" x14ac:dyDescent="0.3">
      <c r="A11" s="63" t="s">
        <v>14</v>
      </c>
      <c r="B11" s="64">
        <f>VLOOKUP($A11,'Return Data'!$B$7:$R$2843,3,0)</f>
        <v>44333</v>
      </c>
      <c r="C11" s="65">
        <f>VLOOKUP($A11,'Return Data'!$B$7:$R$2843,4,0)</f>
        <v>14.03</v>
      </c>
      <c r="D11" s="65">
        <f>VLOOKUP($A11,'Return Data'!$B$7:$R$2843,10,0)</f>
        <v>3.1617999999999999</v>
      </c>
      <c r="E11" s="66">
        <f t="shared" si="0"/>
        <v>5</v>
      </c>
      <c r="F11" s="65">
        <f>VLOOKUP($A11,'Return Data'!$B$7:$R$2843,11,0)</f>
        <v>23.612300000000001</v>
      </c>
      <c r="G11" s="66">
        <f t="shared" ref="G11:I11" si="8">RANK(F11,F$8:F$23,0)</f>
        <v>7</v>
      </c>
      <c r="H11" s="65">
        <f>VLOOKUP($A11,'Return Data'!$B$7:$R$2843,12,0)</f>
        <v>39.0486</v>
      </c>
      <c r="I11" s="66">
        <f t="shared" si="8"/>
        <v>9</v>
      </c>
      <c r="J11" s="65">
        <f>VLOOKUP($A11,'Return Data'!$B$7:$R$2843,13,0)</f>
        <v>65.448099999999997</v>
      </c>
      <c r="K11" s="66">
        <f t="shared" si="2"/>
        <v>11</v>
      </c>
      <c r="L11" s="65">
        <f>VLOOKUP($A11,'Return Data'!$B$7:$R$2843,17,0)</f>
        <v>17.026800000000001</v>
      </c>
      <c r="M11" s="66">
        <f t="shared" si="3"/>
        <v>8</v>
      </c>
      <c r="N11" s="65"/>
      <c r="O11" s="66"/>
      <c r="P11" s="65"/>
      <c r="Q11" s="66"/>
      <c r="R11" s="65">
        <f>VLOOKUP($A11,'Return Data'!$B$7:$R$2843,16,0)</f>
        <v>13.1416</v>
      </c>
      <c r="S11" s="67">
        <f t="shared" si="6"/>
        <v>11</v>
      </c>
    </row>
    <row r="12" spans="1:19" s="68" customFormat="1" x14ac:dyDescent="0.3">
      <c r="A12" s="63" t="s">
        <v>15</v>
      </c>
      <c r="B12" s="64">
        <f>VLOOKUP($A12,'Return Data'!$B$7:$R$2843,3,0)</f>
        <v>44333</v>
      </c>
      <c r="C12" s="65">
        <f>VLOOKUP($A12,'Return Data'!$B$7:$R$2843,4,0)</f>
        <v>75.510000000000005</v>
      </c>
      <c r="D12" s="65">
        <f>VLOOKUP($A12,'Return Data'!$B$7:$R$2843,10,0)</f>
        <v>9.3713999999999995</v>
      </c>
      <c r="E12" s="66">
        <f t="shared" si="0"/>
        <v>1</v>
      </c>
      <c r="F12" s="65">
        <f>VLOOKUP($A12,'Return Data'!$B$7:$R$2843,11,0)</f>
        <v>41.936100000000003</v>
      </c>
      <c r="G12" s="66">
        <f t="shared" ref="G12:I12" si="9">RANK(F12,F$8:F$23,0)</f>
        <v>1</v>
      </c>
      <c r="H12" s="65">
        <f>VLOOKUP($A12,'Return Data'!$B$7:$R$2843,12,0)</f>
        <v>65.628399999999999</v>
      </c>
      <c r="I12" s="66">
        <f t="shared" si="9"/>
        <v>1</v>
      </c>
      <c r="J12" s="65">
        <f>VLOOKUP($A12,'Return Data'!$B$7:$R$2843,13,0)</f>
        <v>116.4851</v>
      </c>
      <c r="K12" s="66">
        <f t="shared" si="2"/>
        <v>1</v>
      </c>
      <c r="L12" s="65">
        <f>VLOOKUP($A12,'Return Data'!$B$7:$R$2843,17,0)</f>
        <v>20.914999999999999</v>
      </c>
      <c r="M12" s="66">
        <f t="shared" si="3"/>
        <v>2</v>
      </c>
      <c r="N12" s="65">
        <f>VLOOKUP($A12,'Return Data'!$B$7:$R$2843,14,0)</f>
        <v>8.4171999999999993</v>
      </c>
      <c r="O12" s="66">
        <f t="shared" si="4"/>
        <v>7</v>
      </c>
      <c r="P12" s="65">
        <f>VLOOKUP($A12,'Return Data'!$B$7:$R$2843,15,0)</f>
        <v>16.258099999999999</v>
      </c>
      <c r="Q12" s="66">
        <f t="shared" si="5"/>
        <v>2</v>
      </c>
      <c r="R12" s="65">
        <f>VLOOKUP($A12,'Return Data'!$B$7:$R$2843,16,0)</f>
        <v>15.9267</v>
      </c>
      <c r="S12" s="67">
        <f t="shared" si="6"/>
        <v>5</v>
      </c>
    </row>
    <row r="13" spans="1:19" s="68" customFormat="1" x14ac:dyDescent="0.3">
      <c r="A13" s="63" t="s">
        <v>16</v>
      </c>
      <c r="B13" s="64">
        <f>VLOOKUP($A13,'Return Data'!$B$7:$R$2843,3,0)</f>
        <v>44333</v>
      </c>
      <c r="C13" s="65">
        <f>VLOOKUP($A13,'Return Data'!$B$7:$R$2843,4,0)</f>
        <v>16.048400000000001</v>
      </c>
      <c r="D13" s="65">
        <f>VLOOKUP($A13,'Return Data'!$B$7:$R$2843,10,0)</f>
        <v>-0.87460000000000004</v>
      </c>
      <c r="E13" s="66">
        <f t="shared" si="0"/>
        <v>14</v>
      </c>
      <c r="F13" s="65">
        <f>VLOOKUP($A13,'Return Data'!$B$7:$R$2843,11,0)</f>
        <v>15.093400000000001</v>
      </c>
      <c r="G13" s="66">
        <f t="shared" ref="G13:I13" si="10">RANK(F13,F$8:F$23,0)</f>
        <v>15</v>
      </c>
      <c r="H13" s="65">
        <f>VLOOKUP($A13,'Return Data'!$B$7:$R$2843,12,0)</f>
        <v>30.1172</v>
      </c>
      <c r="I13" s="66">
        <f t="shared" si="10"/>
        <v>14</v>
      </c>
      <c r="J13" s="65">
        <f>VLOOKUP($A13,'Return Data'!$B$7:$R$2843,13,0)</f>
        <v>57.913200000000003</v>
      </c>
      <c r="K13" s="66">
        <f t="shared" si="2"/>
        <v>13</v>
      </c>
      <c r="L13" s="65">
        <f>VLOOKUP($A13,'Return Data'!$B$7:$R$2843,17,0)</f>
        <v>14.3125</v>
      </c>
      <c r="M13" s="66">
        <f t="shared" si="3"/>
        <v>14</v>
      </c>
      <c r="N13" s="65">
        <f>VLOOKUP($A13,'Return Data'!$B$7:$R$2843,14,0)</f>
        <v>4.3114999999999997</v>
      </c>
      <c r="O13" s="66">
        <f t="shared" si="4"/>
        <v>11</v>
      </c>
      <c r="P13" s="65">
        <f>VLOOKUP($A13,'Return Data'!$B$7:$R$2843,15,0)</f>
        <v>9.8806999999999992</v>
      </c>
      <c r="Q13" s="66">
        <f t="shared" si="5"/>
        <v>12</v>
      </c>
      <c r="R13" s="65">
        <f>VLOOKUP($A13,'Return Data'!$B$7:$R$2843,16,0)</f>
        <v>8.6592000000000002</v>
      </c>
      <c r="S13" s="67">
        <f t="shared" si="6"/>
        <v>16</v>
      </c>
    </row>
    <row r="14" spans="1:19" s="68" customFormat="1" x14ac:dyDescent="0.3">
      <c r="A14" s="63" t="s">
        <v>17</v>
      </c>
      <c r="B14" s="64">
        <f>VLOOKUP($A14,'Return Data'!$B$7:$R$2843,3,0)</f>
        <v>44333</v>
      </c>
      <c r="C14" s="65">
        <f>VLOOKUP($A14,'Return Data'!$B$7:$R$2843,4,0)</f>
        <v>46.563200000000002</v>
      </c>
      <c r="D14" s="65">
        <f>VLOOKUP($A14,'Return Data'!$B$7:$R$2843,10,0)</f>
        <v>-0.2697</v>
      </c>
      <c r="E14" s="66">
        <f t="shared" si="0"/>
        <v>12</v>
      </c>
      <c r="F14" s="65">
        <f>VLOOKUP($A14,'Return Data'!$B$7:$R$2843,11,0)</f>
        <v>22.9148</v>
      </c>
      <c r="G14" s="66">
        <f t="shared" ref="G14:I14" si="11">RANK(F14,F$8:F$23,0)</f>
        <v>8</v>
      </c>
      <c r="H14" s="65">
        <f>VLOOKUP($A14,'Return Data'!$B$7:$R$2843,12,0)</f>
        <v>42.720300000000002</v>
      </c>
      <c r="I14" s="66">
        <f t="shared" si="11"/>
        <v>4</v>
      </c>
      <c r="J14" s="65">
        <f>VLOOKUP($A14,'Return Data'!$B$7:$R$2843,13,0)</f>
        <v>72.988699999999994</v>
      </c>
      <c r="K14" s="66">
        <f t="shared" si="2"/>
        <v>7</v>
      </c>
      <c r="L14" s="65">
        <f>VLOOKUP($A14,'Return Data'!$B$7:$R$2843,17,0)</f>
        <v>18.886299999999999</v>
      </c>
      <c r="M14" s="66">
        <f t="shared" si="3"/>
        <v>5</v>
      </c>
      <c r="N14" s="65">
        <f>VLOOKUP($A14,'Return Data'!$B$7:$R$2843,14,0)</f>
        <v>10.872299999999999</v>
      </c>
      <c r="O14" s="66">
        <f t="shared" si="4"/>
        <v>4</v>
      </c>
      <c r="P14" s="65">
        <f>VLOOKUP($A14,'Return Data'!$B$7:$R$2843,15,0)</f>
        <v>16.784700000000001</v>
      </c>
      <c r="Q14" s="66">
        <f t="shared" si="5"/>
        <v>1</v>
      </c>
      <c r="R14" s="65">
        <f>VLOOKUP($A14,'Return Data'!$B$7:$R$2843,16,0)</f>
        <v>14.955299999999999</v>
      </c>
      <c r="S14" s="67">
        <f t="shared" si="6"/>
        <v>8</v>
      </c>
    </row>
    <row r="15" spans="1:19" s="68" customFormat="1" x14ac:dyDescent="0.3">
      <c r="A15" s="63" t="s">
        <v>18</v>
      </c>
      <c r="B15" s="64">
        <f>VLOOKUP($A15,'Return Data'!$B$7:$R$2843,3,0)</f>
        <v>44333</v>
      </c>
      <c r="C15" s="65">
        <f>VLOOKUP($A15,'Return Data'!$B$7:$R$2843,4,0)</f>
        <v>50.718000000000004</v>
      </c>
      <c r="D15" s="65">
        <f>VLOOKUP($A15,'Return Data'!$B$7:$R$2843,10,0)</f>
        <v>2.0503</v>
      </c>
      <c r="E15" s="66">
        <f t="shared" si="0"/>
        <v>6</v>
      </c>
      <c r="F15" s="65">
        <f>VLOOKUP($A15,'Return Data'!$B$7:$R$2843,11,0)</f>
        <v>23.747699999999998</v>
      </c>
      <c r="G15" s="66">
        <f t="shared" ref="G15:I15" si="12">RANK(F15,F$8:F$23,0)</f>
        <v>6</v>
      </c>
      <c r="H15" s="65">
        <f>VLOOKUP($A15,'Return Data'!$B$7:$R$2843,12,0)</f>
        <v>39.121099999999998</v>
      </c>
      <c r="I15" s="66">
        <f t="shared" si="12"/>
        <v>8</v>
      </c>
      <c r="J15" s="65">
        <f>VLOOKUP($A15,'Return Data'!$B$7:$R$2843,13,0)</f>
        <v>74.7089</v>
      </c>
      <c r="K15" s="66">
        <f t="shared" si="2"/>
        <v>5</v>
      </c>
      <c r="L15" s="65">
        <f>VLOOKUP($A15,'Return Data'!$B$7:$R$2843,17,0)</f>
        <v>18.007100000000001</v>
      </c>
      <c r="M15" s="66">
        <f t="shared" si="3"/>
        <v>6</v>
      </c>
      <c r="N15" s="65">
        <f>VLOOKUP($A15,'Return Data'!$B$7:$R$2843,14,0)</f>
        <v>9.5747</v>
      </c>
      <c r="O15" s="66">
        <f t="shared" si="4"/>
        <v>5</v>
      </c>
      <c r="P15" s="65">
        <f>VLOOKUP($A15,'Return Data'!$B$7:$R$2843,15,0)</f>
        <v>15.1145</v>
      </c>
      <c r="Q15" s="66">
        <f t="shared" si="5"/>
        <v>5</v>
      </c>
      <c r="R15" s="65">
        <f>VLOOKUP($A15,'Return Data'!$B$7:$R$2843,16,0)</f>
        <v>18.447299999999998</v>
      </c>
      <c r="S15" s="67">
        <f t="shared" si="6"/>
        <v>1</v>
      </c>
    </row>
    <row r="16" spans="1:19" s="68" customFormat="1" x14ac:dyDescent="0.3">
      <c r="A16" s="63" t="s">
        <v>19</v>
      </c>
      <c r="B16" s="64">
        <f>VLOOKUP($A16,'Return Data'!$B$7:$R$2843,3,0)</f>
        <v>44333</v>
      </c>
      <c r="C16" s="65">
        <f>VLOOKUP($A16,'Return Data'!$B$7:$R$2843,4,0)</f>
        <v>106.4061</v>
      </c>
      <c r="D16" s="65">
        <f>VLOOKUP($A16,'Return Data'!$B$7:$R$2843,10,0)</f>
        <v>2.0467</v>
      </c>
      <c r="E16" s="66">
        <f t="shared" si="0"/>
        <v>7</v>
      </c>
      <c r="F16" s="65">
        <f>VLOOKUP($A16,'Return Data'!$B$7:$R$2843,11,0)</f>
        <v>25.952000000000002</v>
      </c>
      <c r="G16" s="66">
        <f t="shared" ref="G16:I16" si="13">RANK(F16,F$8:F$23,0)</f>
        <v>5</v>
      </c>
      <c r="H16" s="65">
        <f>VLOOKUP($A16,'Return Data'!$B$7:$R$2843,12,0)</f>
        <v>41.123600000000003</v>
      </c>
      <c r="I16" s="66">
        <f t="shared" si="13"/>
        <v>5</v>
      </c>
      <c r="J16" s="65">
        <f>VLOOKUP($A16,'Return Data'!$B$7:$R$2843,13,0)</f>
        <v>78.409499999999994</v>
      </c>
      <c r="K16" s="66">
        <f t="shared" si="2"/>
        <v>4</v>
      </c>
      <c r="L16" s="65">
        <f>VLOOKUP($A16,'Return Data'!$B$7:$R$2843,17,0)</f>
        <v>18.8886</v>
      </c>
      <c r="M16" s="66">
        <f t="shared" si="3"/>
        <v>4</v>
      </c>
      <c r="N16" s="65">
        <f>VLOOKUP($A16,'Return Data'!$B$7:$R$2843,14,0)</f>
        <v>11.568300000000001</v>
      </c>
      <c r="O16" s="66">
        <f t="shared" si="4"/>
        <v>3</v>
      </c>
      <c r="P16" s="65">
        <f>VLOOKUP($A16,'Return Data'!$B$7:$R$2843,15,0)</f>
        <v>15.492599999999999</v>
      </c>
      <c r="Q16" s="66">
        <f t="shared" si="5"/>
        <v>4</v>
      </c>
      <c r="R16" s="65">
        <f>VLOOKUP($A16,'Return Data'!$B$7:$R$2843,16,0)</f>
        <v>14.4574</v>
      </c>
      <c r="S16" s="67">
        <f t="shared" si="6"/>
        <v>9</v>
      </c>
    </row>
    <row r="17" spans="1:19" s="68" customFormat="1" x14ac:dyDescent="0.3">
      <c r="A17" s="63" t="s">
        <v>20</v>
      </c>
      <c r="B17" s="64">
        <f>VLOOKUP($A17,'Return Data'!$B$7:$R$2843,3,0)</f>
        <v>44333</v>
      </c>
      <c r="C17" s="65">
        <f>VLOOKUP($A17,'Return Data'!$B$7:$R$2843,4,0)</f>
        <v>68.87</v>
      </c>
      <c r="D17" s="65">
        <f>VLOOKUP($A17,'Return Data'!$B$7:$R$2843,10,0)</f>
        <v>-5.8000000000000003E-2</v>
      </c>
      <c r="E17" s="66">
        <f t="shared" si="0"/>
        <v>11</v>
      </c>
      <c r="F17" s="65">
        <f>VLOOKUP($A17,'Return Data'!$B$7:$R$2843,11,0)</f>
        <v>22.828600000000002</v>
      </c>
      <c r="G17" s="66">
        <f t="shared" ref="G17:I17" si="14">RANK(F17,F$8:F$23,0)</f>
        <v>9</v>
      </c>
      <c r="H17" s="65">
        <f>VLOOKUP($A17,'Return Data'!$B$7:$R$2843,12,0)</f>
        <v>40.321899999999999</v>
      </c>
      <c r="I17" s="66">
        <f t="shared" si="14"/>
        <v>6</v>
      </c>
      <c r="J17" s="65">
        <f>VLOOKUP($A17,'Return Data'!$B$7:$R$2843,13,0)</f>
        <v>72.304199999999994</v>
      </c>
      <c r="K17" s="66">
        <f t="shared" si="2"/>
        <v>8</v>
      </c>
      <c r="L17" s="65">
        <f>VLOOKUP($A17,'Return Data'!$B$7:$R$2843,17,0)</f>
        <v>12.8405</v>
      </c>
      <c r="M17" s="66">
        <f t="shared" si="3"/>
        <v>16</v>
      </c>
      <c r="N17" s="65">
        <f>VLOOKUP($A17,'Return Data'!$B$7:$R$2843,14,0)</f>
        <v>9.3765000000000001</v>
      </c>
      <c r="O17" s="66">
        <f t="shared" si="4"/>
        <v>6</v>
      </c>
      <c r="P17" s="65">
        <f>VLOOKUP($A17,'Return Data'!$B$7:$R$2843,15,0)</f>
        <v>11.618</v>
      </c>
      <c r="Q17" s="66">
        <f t="shared" si="5"/>
        <v>11</v>
      </c>
      <c r="R17" s="65">
        <f>VLOOKUP($A17,'Return Data'!$B$7:$R$2843,16,0)</f>
        <v>13.5464</v>
      </c>
      <c r="S17" s="67">
        <f t="shared" si="6"/>
        <v>10</v>
      </c>
    </row>
    <row r="18" spans="1:19" s="68" customFormat="1" x14ac:dyDescent="0.3">
      <c r="A18" s="63" t="s">
        <v>21</v>
      </c>
      <c r="B18" s="64">
        <f>VLOOKUP($A18,'Return Data'!$B$7:$R$2843,3,0)</f>
        <v>44333</v>
      </c>
      <c r="C18" s="65">
        <f>VLOOKUP($A18,'Return Data'!$B$7:$R$2843,4,0)</f>
        <v>179.21090000000001</v>
      </c>
      <c r="D18" s="65">
        <f>VLOOKUP($A18,'Return Data'!$B$7:$R$2843,10,0)</f>
        <v>-1.7202</v>
      </c>
      <c r="E18" s="66">
        <f t="shared" si="0"/>
        <v>15</v>
      </c>
      <c r="F18" s="65">
        <f>VLOOKUP($A18,'Return Data'!$B$7:$R$2843,11,0)</f>
        <v>14.7674</v>
      </c>
      <c r="G18" s="66">
        <f t="shared" ref="G18:I18" si="15">RANK(F18,F$8:F$23,0)</f>
        <v>16</v>
      </c>
      <c r="H18" s="65">
        <f>VLOOKUP($A18,'Return Data'!$B$7:$R$2843,12,0)</f>
        <v>27.887799999999999</v>
      </c>
      <c r="I18" s="66">
        <f t="shared" si="15"/>
        <v>16</v>
      </c>
      <c r="J18" s="65">
        <f>VLOOKUP($A18,'Return Data'!$B$7:$R$2843,13,0)</f>
        <v>56.188600000000001</v>
      </c>
      <c r="K18" s="66">
        <f t="shared" si="2"/>
        <v>15</v>
      </c>
      <c r="L18" s="65">
        <f>VLOOKUP($A18,'Return Data'!$B$7:$R$2843,17,0)</f>
        <v>14.597</v>
      </c>
      <c r="M18" s="66">
        <f t="shared" si="3"/>
        <v>13</v>
      </c>
      <c r="N18" s="65">
        <f>VLOOKUP($A18,'Return Data'!$B$7:$R$2843,14,0)</f>
        <v>7.1689999999999996</v>
      </c>
      <c r="O18" s="66">
        <f t="shared" si="4"/>
        <v>10</v>
      </c>
      <c r="P18" s="65">
        <f>VLOOKUP($A18,'Return Data'!$B$7:$R$2843,15,0)</f>
        <v>15.7212</v>
      </c>
      <c r="Q18" s="66">
        <f t="shared" si="5"/>
        <v>3</v>
      </c>
      <c r="R18" s="65">
        <f>VLOOKUP($A18,'Return Data'!$B$7:$R$2843,16,0)</f>
        <v>16.257200000000001</v>
      </c>
      <c r="S18" s="67">
        <f t="shared" si="6"/>
        <v>4</v>
      </c>
    </row>
    <row r="19" spans="1:19" s="68" customFormat="1" x14ac:dyDescent="0.3">
      <c r="A19" s="63" t="s">
        <v>22</v>
      </c>
      <c r="B19" s="64">
        <f>VLOOKUP($A19,'Return Data'!$B$7:$R$2843,3,0)</f>
        <v>44333</v>
      </c>
      <c r="C19" s="65">
        <f>VLOOKUP($A19,'Return Data'!$B$7:$R$2843,4,0)</f>
        <v>13.232699999999999</v>
      </c>
      <c r="D19" s="65">
        <f>VLOOKUP($A19,'Return Data'!$B$7:$R$2843,10,0)</f>
        <v>3.5981999999999998</v>
      </c>
      <c r="E19" s="66">
        <f t="shared" si="0"/>
        <v>4</v>
      </c>
      <c r="F19" s="65">
        <f>VLOOKUP($A19,'Return Data'!$B$7:$R$2843,11,0)</f>
        <v>20.5504</v>
      </c>
      <c r="G19" s="66">
        <f t="shared" ref="G19:I19" si="16">RANK(F19,F$8:F$23,0)</f>
        <v>10</v>
      </c>
      <c r="H19" s="65">
        <f>VLOOKUP($A19,'Return Data'!$B$7:$R$2843,12,0)</f>
        <v>32.9345</v>
      </c>
      <c r="I19" s="66">
        <f t="shared" si="16"/>
        <v>12</v>
      </c>
      <c r="J19" s="65">
        <f>VLOOKUP($A19,'Return Data'!$B$7:$R$2843,13,0)</f>
        <v>57.6541</v>
      </c>
      <c r="K19" s="66">
        <f t="shared" si="2"/>
        <v>14</v>
      </c>
      <c r="L19" s="65">
        <f>VLOOKUP($A19,'Return Data'!$B$7:$R$2843,17,0)</f>
        <v>16.546199999999999</v>
      </c>
      <c r="M19" s="66">
        <f t="shared" si="3"/>
        <v>10</v>
      </c>
      <c r="N19" s="65"/>
      <c r="O19" s="66"/>
      <c r="P19" s="65"/>
      <c r="Q19" s="66"/>
      <c r="R19" s="65">
        <f>VLOOKUP($A19,'Return Data'!$B$7:$R$2843,16,0)</f>
        <v>10.3405</v>
      </c>
      <c r="S19" s="67">
        <f t="shared" si="6"/>
        <v>14</v>
      </c>
    </row>
    <row r="20" spans="1:19" s="68" customFormat="1" x14ac:dyDescent="0.3">
      <c r="A20" s="63" t="s">
        <v>23</v>
      </c>
      <c r="B20" s="64">
        <f>VLOOKUP($A20,'Return Data'!$B$7:$R$2843,3,0)</f>
        <v>44333</v>
      </c>
      <c r="C20" s="65">
        <f>VLOOKUP($A20,'Return Data'!$B$7:$R$2843,4,0)</f>
        <v>12.6378</v>
      </c>
      <c r="D20" s="65">
        <f>VLOOKUP($A20,'Return Data'!$B$7:$R$2843,10,0)</f>
        <v>1.9563999999999999</v>
      </c>
      <c r="E20" s="66">
        <f t="shared" si="0"/>
        <v>8</v>
      </c>
      <c r="F20" s="65">
        <f>VLOOKUP($A20,'Return Data'!$B$7:$R$2843,11,0)</f>
        <v>17.795400000000001</v>
      </c>
      <c r="G20" s="66">
        <f t="shared" ref="G20:I20" si="17">RANK(F20,F$8:F$23,0)</f>
        <v>14</v>
      </c>
      <c r="H20" s="65">
        <f>VLOOKUP($A20,'Return Data'!$B$7:$R$2843,12,0)</f>
        <v>29.894200000000001</v>
      </c>
      <c r="I20" s="66">
        <f t="shared" si="17"/>
        <v>15</v>
      </c>
      <c r="J20" s="65">
        <f>VLOOKUP($A20,'Return Data'!$B$7:$R$2843,13,0)</f>
        <v>53.901800000000001</v>
      </c>
      <c r="K20" s="66">
        <f t="shared" si="2"/>
        <v>16</v>
      </c>
      <c r="L20" s="65">
        <f>VLOOKUP($A20,'Return Data'!$B$7:$R$2843,17,0)</f>
        <v>15.462199999999999</v>
      </c>
      <c r="M20" s="66">
        <f t="shared" si="3"/>
        <v>12</v>
      </c>
      <c r="N20" s="65"/>
      <c r="O20" s="66"/>
      <c r="P20" s="65"/>
      <c r="Q20" s="66"/>
      <c r="R20" s="65">
        <f>VLOOKUP($A20,'Return Data'!$B$7:$R$2843,16,0)</f>
        <v>8.7561999999999998</v>
      </c>
      <c r="S20" s="67">
        <f t="shared" si="6"/>
        <v>15</v>
      </c>
    </row>
    <row r="21" spans="1:19" s="68" customFormat="1" x14ac:dyDescent="0.3">
      <c r="A21" s="63" t="s">
        <v>24</v>
      </c>
      <c r="B21" s="64">
        <f>VLOOKUP($A21,'Return Data'!$B$7:$R$2843,3,0)</f>
        <v>44333</v>
      </c>
      <c r="C21" s="65">
        <f>VLOOKUP($A21,'Return Data'!$B$7:$R$2843,4,0)</f>
        <v>347.82400000000001</v>
      </c>
      <c r="D21" s="65">
        <f>VLOOKUP($A21,'Return Data'!$B$7:$R$2843,10,0)</f>
        <v>0.45029999999999998</v>
      </c>
      <c r="E21" s="66">
        <f t="shared" si="0"/>
        <v>9</v>
      </c>
      <c r="F21" s="65">
        <f>VLOOKUP($A21,'Return Data'!$B$7:$R$2843,11,0)</f>
        <v>34.637999999999998</v>
      </c>
      <c r="G21" s="66">
        <f t="shared" ref="G21:I21" si="18">RANK(F21,F$8:F$23,0)</f>
        <v>3</v>
      </c>
      <c r="H21" s="65">
        <f>VLOOKUP($A21,'Return Data'!$B$7:$R$2843,12,0)</f>
        <v>54.327800000000003</v>
      </c>
      <c r="I21" s="66">
        <f t="shared" si="18"/>
        <v>2</v>
      </c>
      <c r="J21" s="65">
        <f>VLOOKUP($A21,'Return Data'!$B$7:$R$2843,13,0)</f>
        <v>92.3108</v>
      </c>
      <c r="K21" s="66">
        <f t="shared" si="2"/>
        <v>2</v>
      </c>
      <c r="L21" s="65">
        <f>VLOOKUP($A21,'Return Data'!$B$7:$R$2843,17,0)</f>
        <v>17.0943</v>
      </c>
      <c r="M21" s="66">
        <f t="shared" si="3"/>
        <v>7</v>
      </c>
      <c r="N21" s="65">
        <f>VLOOKUP($A21,'Return Data'!$B$7:$R$2843,14,0)</f>
        <v>8.0780999999999992</v>
      </c>
      <c r="O21" s="66">
        <f t="shared" si="4"/>
        <v>8</v>
      </c>
      <c r="P21" s="65">
        <f>VLOOKUP($A21,'Return Data'!$B$7:$R$2843,15,0)</f>
        <v>13.3131</v>
      </c>
      <c r="Q21" s="66">
        <f t="shared" si="5"/>
        <v>9</v>
      </c>
      <c r="R21" s="65">
        <f>VLOOKUP($A21,'Return Data'!$B$7:$R$2843,16,0)</f>
        <v>12.892799999999999</v>
      </c>
      <c r="S21" s="67">
        <f t="shared" si="6"/>
        <v>13</v>
      </c>
    </row>
    <row r="22" spans="1:19" s="68" customFormat="1" x14ac:dyDescent="0.3">
      <c r="A22" s="63" t="s">
        <v>25</v>
      </c>
      <c r="B22" s="64">
        <f>VLOOKUP($A22,'Return Data'!$B$7:$R$2843,3,0)</f>
        <v>44333</v>
      </c>
      <c r="C22" s="65">
        <f>VLOOKUP($A22,'Return Data'!$B$7:$R$2843,4,0)</f>
        <v>14.1</v>
      </c>
      <c r="D22" s="65">
        <f>VLOOKUP($A22,'Return Data'!$B$7:$R$2843,10,0)</f>
        <v>-1.8789</v>
      </c>
      <c r="E22" s="66">
        <f t="shared" si="0"/>
        <v>16</v>
      </c>
      <c r="F22" s="65">
        <f>VLOOKUP($A22,'Return Data'!$B$7:$R$2843,11,0)</f>
        <v>18.987300000000001</v>
      </c>
      <c r="G22" s="66">
        <f t="shared" ref="G22:I22" si="19">RANK(F22,F$8:F$23,0)</f>
        <v>13</v>
      </c>
      <c r="H22" s="65">
        <f>VLOOKUP($A22,'Return Data'!$B$7:$R$2843,12,0)</f>
        <v>31.162800000000001</v>
      </c>
      <c r="I22" s="66">
        <f t="shared" si="19"/>
        <v>13</v>
      </c>
      <c r="J22" s="65">
        <f>VLOOKUP($A22,'Return Data'!$B$7:$R$2843,13,0)</f>
        <v>63.953499999999998</v>
      </c>
      <c r="K22" s="66">
        <f t="shared" si="2"/>
        <v>12</v>
      </c>
      <c r="L22" s="65">
        <f>VLOOKUP($A22,'Return Data'!$B$7:$R$2843,17,0)</f>
        <v>16.863</v>
      </c>
      <c r="M22" s="66">
        <f t="shared" si="3"/>
        <v>9</v>
      </c>
      <c r="N22" s="65"/>
      <c r="O22" s="66"/>
      <c r="P22" s="65"/>
      <c r="Q22" s="66"/>
      <c r="R22" s="65">
        <f>VLOOKUP($A22,'Return Data'!$B$7:$R$2843,16,0)</f>
        <v>15.0596</v>
      </c>
      <c r="S22" s="67">
        <f t="shared" si="6"/>
        <v>7</v>
      </c>
    </row>
    <row r="23" spans="1:19" s="68" customFormat="1" x14ac:dyDescent="0.3">
      <c r="A23" s="63" t="s">
        <v>26</v>
      </c>
      <c r="B23" s="64">
        <f>VLOOKUP($A23,'Return Data'!$B$7:$R$2843,3,0)</f>
        <v>44333</v>
      </c>
      <c r="C23" s="65">
        <f>VLOOKUP($A23,'Return Data'!$B$7:$R$2843,4,0)</f>
        <v>90.016599999999997</v>
      </c>
      <c r="D23" s="65">
        <f>VLOOKUP($A23,'Return Data'!$B$7:$R$2843,10,0)</f>
        <v>0.1042</v>
      </c>
      <c r="E23" s="66">
        <f t="shared" si="0"/>
        <v>10</v>
      </c>
      <c r="F23" s="65">
        <f>VLOOKUP($A23,'Return Data'!$B$7:$R$2843,11,0)</f>
        <v>20.036999999999999</v>
      </c>
      <c r="G23" s="66">
        <f t="shared" ref="G23:I23" si="20">RANK(F23,F$8:F$23,0)</f>
        <v>12</v>
      </c>
      <c r="H23" s="65">
        <f>VLOOKUP($A23,'Return Data'!$B$7:$R$2843,12,0)</f>
        <v>37.567700000000002</v>
      </c>
      <c r="I23" s="66">
        <f t="shared" si="20"/>
        <v>10</v>
      </c>
      <c r="J23" s="65">
        <f>VLOOKUP($A23,'Return Data'!$B$7:$R$2843,13,0)</f>
        <v>68.724599999999995</v>
      </c>
      <c r="K23" s="66">
        <f t="shared" si="2"/>
        <v>10</v>
      </c>
      <c r="L23" s="65">
        <f>VLOOKUP($A23,'Return Data'!$B$7:$R$2843,17,0)</f>
        <v>20.494</v>
      </c>
      <c r="M23" s="66">
        <f t="shared" si="3"/>
        <v>3</v>
      </c>
      <c r="N23" s="65">
        <f>VLOOKUP($A23,'Return Data'!$B$7:$R$2843,14,0)</f>
        <v>13.249499999999999</v>
      </c>
      <c r="O23" s="66">
        <f t="shared" si="4"/>
        <v>2</v>
      </c>
      <c r="P23" s="65">
        <f>VLOOKUP($A23,'Return Data'!$B$7:$R$2843,15,0)</f>
        <v>14.4259</v>
      </c>
      <c r="Q23" s="66">
        <f t="shared" si="5"/>
        <v>6</v>
      </c>
      <c r="R23" s="65">
        <f>VLOOKUP($A23,'Return Data'!$B$7:$R$2843,16,0)</f>
        <v>12.9923</v>
      </c>
      <c r="S23" s="67">
        <f t="shared" si="6"/>
        <v>12</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1.9375999999999998</v>
      </c>
      <c r="E25" s="74"/>
      <c r="F25" s="75">
        <f>AVERAGE(F8:F23)</f>
        <v>24.268468750000004</v>
      </c>
      <c r="G25" s="74"/>
      <c r="H25" s="75">
        <f>AVERAGE(H8:H23)</f>
        <v>39.826750000000004</v>
      </c>
      <c r="I25" s="74"/>
      <c r="J25" s="75">
        <f>AVERAGE(J8:J23)</f>
        <v>72.449349999999995</v>
      </c>
      <c r="K25" s="74"/>
      <c r="L25" s="75">
        <f>AVERAGE(L8:L23)</f>
        <v>17.06009375</v>
      </c>
      <c r="M25" s="74"/>
      <c r="N25" s="75">
        <f>AVERAGE(N8:N23)</f>
        <v>8.9032333333333309</v>
      </c>
      <c r="O25" s="74"/>
      <c r="P25" s="75">
        <f>AVERAGE(P8:P23)</f>
        <v>14.005958333333332</v>
      </c>
      <c r="Q25" s="74"/>
      <c r="R25" s="75">
        <f>AVERAGE(R8:R23)</f>
        <v>14.079849999999999</v>
      </c>
      <c r="S25" s="76"/>
    </row>
    <row r="26" spans="1:19" s="68" customFormat="1" x14ac:dyDescent="0.3">
      <c r="A26" s="73" t="s">
        <v>28</v>
      </c>
      <c r="B26" s="74"/>
      <c r="C26" s="74"/>
      <c r="D26" s="75">
        <f>MIN(D8:D23)</f>
        <v>-1.8789</v>
      </c>
      <c r="E26" s="74"/>
      <c r="F26" s="75">
        <f>MIN(F8:F23)</f>
        <v>14.7674</v>
      </c>
      <c r="G26" s="74"/>
      <c r="H26" s="75">
        <f>MIN(H8:H23)</f>
        <v>27.887799999999999</v>
      </c>
      <c r="I26" s="74"/>
      <c r="J26" s="75">
        <f>MIN(J8:J23)</f>
        <v>53.901800000000001</v>
      </c>
      <c r="K26" s="74"/>
      <c r="L26" s="75">
        <f>MIN(L8:L23)</f>
        <v>12.8405</v>
      </c>
      <c r="M26" s="74"/>
      <c r="N26" s="75">
        <f>MIN(N8:N23)</f>
        <v>2.7183000000000002</v>
      </c>
      <c r="O26" s="74"/>
      <c r="P26" s="75">
        <f>MIN(P8:P23)</f>
        <v>9.8806999999999992</v>
      </c>
      <c r="Q26" s="74"/>
      <c r="R26" s="75">
        <f>MIN(R8:R23)</f>
        <v>8.6592000000000002</v>
      </c>
      <c r="S26" s="76"/>
    </row>
    <row r="27" spans="1:19" s="68" customFormat="1" ht="15" thickBot="1" x14ac:dyDescent="0.35">
      <c r="A27" s="77" t="s">
        <v>29</v>
      </c>
      <c r="B27" s="78"/>
      <c r="C27" s="78"/>
      <c r="D27" s="79">
        <f>MAX(D8:D23)</f>
        <v>9.3713999999999995</v>
      </c>
      <c r="E27" s="78"/>
      <c r="F27" s="79">
        <f>MAX(F8:F23)</f>
        <v>41.936100000000003</v>
      </c>
      <c r="G27" s="78"/>
      <c r="H27" s="79">
        <f>MAX(H8:H23)</f>
        <v>65.628399999999999</v>
      </c>
      <c r="I27" s="78"/>
      <c r="J27" s="79">
        <f>MAX(J8:J23)</f>
        <v>116.4851</v>
      </c>
      <c r="K27" s="78"/>
      <c r="L27" s="79">
        <f>MAX(L8:L23)</f>
        <v>21.517499999999998</v>
      </c>
      <c r="M27" s="78"/>
      <c r="N27" s="79">
        <f>MAX(N8:N23)</f>
        <v>13.6312</v>
      </c>
      <c r="O27" s="78"/>
      <c r="P27" s="79">
        <f>MAX(P8:P23)</f>
        <v>16.784700000000001</v>
      </c>
      <c r="Q27" s="78"/>
      <c r="R27" s="79">
        <f>MAX(R8:R23)</f>
        <v>18.447299999999998</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44333</v>
      </c>
      <c r="C8" s="65">
        <f>VLOOKUP($A8,'Return Data'!$B$7:$R$2843,4,0)</f>
        <v>226.24</v>
      </c>
      <c r="D8" s="65">
        <f>VLOOKUP($A8,'Return Data'!$B$7:$R$2843,10,0)</f>
        <v>10.950900000000001</v>
      </c>
      <c r="E8" s="66">
        <f t="shared" ref="E8:E13" si="0">RANK(D8,D$8:D$13,0)</f>
        <v>1</v>
      </c>
      <c r="F8" s="65">
        <f>VLOOKUP($A8,'Return Data'!$B$7:$R$2843,11,0)</f>
        <v>24.314499999999999</v>
      </c>
      <c r="G8" s="66">
        <f t="shared" ref="G8:G13" si="1">RANK(F8,F$8:F$13,0)</f>
        <v>4</v>
      </c>
      <c r="H8" s="65">
        <f>VLOOKUP($A8,'Return Data'!$B$7:$R$2843,12,0)</f>
        <v>32.941600000000001</v>
      </c>
      <c r="I8" s="66">
        <f t="shared" ref="I8:I13" si="2">RANK(H8,H$8:H$13,0)</f>
        <v>4</v>
      </c>
      <c r="J8" s="65">
        <f>VLOOKUP($A8,'Return Data'!$B$7:$R$2843,13,0)</f>
        <v>65.537400000000005</v>
      </c>
      <c r="K8" s="66">
        <f t="shared" ref="K8:K13" si="3">RANK(J8,J$8:J$13,0)</f>
        <v>3</v>
      </c>
      <c r="L8" s="65">
        <f>VLOOKUP($A8,'Return Data'!$B$7:$R$2843,17,0)</f>
        <v>18.7133</v>
      </c>
      <c r="M8" s="66">
        <f>RANK(L8,L$8:L$13,0)</f>
        <v>4</v>
      </c>
      <c r="N8" s="65">
        <f>VLOOKUP($A8,'Return Data'!$B$7:$R$2843,14,0)</f>
        <v>7.9257</v>
      </c>
      <c r="O8" s="66">
        <f>RANK(N8,N$8:N$13,0)</f>
        <v>4</v>
      </c>
      <c r="P8" s="65">
        <f>VLOOKUP($A8,'Return Data'!$B$7:$R$2843,15,0)</f>
        <v>11.2788</v>
      </c>
      <c r="Q8" s="66">
        <f>RANK(P8,P$8:P$13,0)</f>
        <v>5</v>
      </c>
      <c r="R8" s="65">
        <f>VLOOKUP($A8,'Return Data'!$B$7:$R$2843,16,0)</f>
        <v>10.847</v>
      </c>
      <c r="S8" s="67">
        <f t="shared" ref="S8:S13" si="4">RANK(R8,R$8:R$13,0)</f>
        <v>6</v>
      </c>
    </row>
    <row r="9" spans="1:20" x14ac:dyDescent="0.3">
      <c r="A9" s="63" t="s">
        <v>767</v>
      </c>
      <c r="B9" s="64">
        <f>VLOOKUP($A9,'Return Data'!$B$7:$R$2843,3,0)</f>
        <v>44333</v>
      </c>
      <c r="C9" s="65">
        <f>VLOOKUP($A9,'Return Data'!$B$7:$R$2843,4,0)</f>
        <v>22.21</v>
      </c>
      <c r="D9" s="65">
        <f>VLOOKUP($A9,'Return Data'!$B$7:$R$2843,10,0)</f>
        <v>8.6064000000000007</v>
      </c>
      <c r="E9" s="66">
        <f t="shared" si="0"/>
        <v>2</v>
      </c>
      <c r="F9" s="65">
        <f>VLOOKUP($A9,'Return Data'!$B$7:$R$2843,11,0)</f>
        <v>34.037399999999998</v>
      </c>
      <c r="G9" s="66">
        <f t="shared" si="1"/>
        <v>1</v>
      </c>
      <c r="H9" s="65">
        <f>VLOOKUP($A9,'Return Data'!$B$7:$R$2843,12,0)</f>
        <v>40.837000000000003</v>
      </c>
      <c r="I9" s="66">
        <f t="shared" si="2"/>
        <v>2</v>
      </c>
      <c r="J9" s="65">
        <f>VLOOKUP($A9,'Return Data'!$B$7:$R$2843,13,0)</f>
        <v>79.983800000000002</v>
      </c>
      <c r="K9" s="66">
        <f t="shared" si="3"/>
        <v>2</v>
      </c>
      <c r="L9" s="65">
        <f>VLOOKUP($A9,'Return Data'!$B$7:$R$2843,17,0)</f>
        <v>14.246499999999999</v>
      </c>
      <c r="M9" s="66">
        <f>RANK(L9,L$8:L$13,0)</f>
        <v>5</v>
      </c>
      <c r="N9" s="65">
        <f>VLOOKUP($A9,'Return Data'!$B$7:$R$2843,14,0)</f>
        <v>7.1313000000000004</v>
      </c>
      <c r="O9" s="66">
        <f>RANK(N9,N$8:N$13,0)</f>
        <v>5</v>
      </c>
      <c r="P9" s="65">
        <f>VLOOKUP($A9,'Return Data'!$B$7:$R$2843,15,0)</f>
        <v>13.4566</v>
      </c>
      <c r="Q9" s="66">
        <f>RANK(P9,P$8:P$13,0)</f>
        <v>4</v>
      </c>
      <c r="R9" s="65">
        <f>VLOOKUP($A9,'Return Data'!$B$7:$R$2843,16,0)</f>
        <v>12.0596</v>
      </c>
      <c r="S9" s="67">
        <f t="shared" si="4"/>
        <v>5</v>
      </c>
    </row>
    <row r="10" spans="1:20" x14ac:dyDescent="0.3">
      <c r="A10" s="63" t="s">
        <v>768</v>
      </c>
      <c r="B10" s="64">
        <f>VLOOKUP($A10,'Return Data'!$B$7:$R$2843,3,0)</f>
        <v>44333</v>
      </c>
      <c r="C10" s="65">
        <f>VLOOKUP($A10,'Return Data'!$B$7:$R$2843,4,0)</f>
        <v>14.89</v>
      </c>
      <c r="D10" s="65">
        <f>VLOOKUP($A10,'Return Data'!$B$7:$R$2843,10,0)</f>
        <v>1.7077</v>
      </c>
      <c r="E10" s="66">
        <f t="shared" si="0"/>
        <v>6</v>
      </c>
      <c r="F10" s="65">
        <f>VLOOKUP($A10,'Return Data'!$B$7:$R$2843,11,0)</f>
        <v>17.893899999999999</v>
      </c>
      <c r="G10" s="66">
        <f t="shared" si="1"/>
        <v>6</v>
      </c>
      <c r="H10" s="65">
        <f>VLOOKUP($A10,'Return Data'!$B$7:$R$2843,12,0)</f>
        <v>27.482900000000001</v>
      </c>
      <c r="I10" s="66">
        <f t="shared" si="2"/>
        <v>6</v>
      </c>
      <c r="J10" s="65">
        <f>VLOOKUP($A10,'Return Data'!$B$7:$R$2843,13,0)</f>
        <v>56.243400000000001</v>
      </c>
      <c r="K10" s="66">
        <f t="shared" si="3"/>
        <v>6</v>
      </c>
      <c r="L10" s="65"/>
      <c r="M10" s="66"/>
      <c r="N10" s="65"/>
      <c r="O10" s="66"/>
      <c r="P10" s="65"/>
      <c r="Q10" s="66"/>
      <c r="R10" s="65">
        <f>VLOOKUP($A10,'Return Data'!$B$7:$R$2843,16,0)</f>
        <v>17.998200000000001</v>
      </c>
      <c r="S10" s="67">
        <f t="shared" si="4"/>
        <v>1</v>
      </c>
    </row>
    <row r="11" spans="1:20" x14ac:dyDescent="0.3">
      <c r="A11" s="63" t="s">
        <v>771</v>
      </c>
      <c r="B11" s="64">
        <f>VLOOKUP($A11,'Return Data'!$B$7:$R$2843,3,0)</f>
        <v>44333</v>
      </c>
      <c r="C11" s="65">
        <f>VLOOKUP($A11,'Return Data'!$B$7:$R$2843,4,0)</f>
        <v>76.08</v>
      </c>
      <c r="D11" s="65">
        <f>VLOOKUP($A11,'Return Data'!$B$7:$R$2843,10,0)</f>
        <v>3.4258000000000002</v>
      </c>
      <c r="E11" s="66">
        <f t="shared" si="0"/>
        <v>5</v>
      </c>
      <c r="F11" s="65">
        <f>VLOOKUP($A11,'Return Data'!$B$7:$R$2843,11,0)</f>
        <v>21.572399999999998</v>
      </c>
      <c r="G11" s="66">
        <f t="shared" si="1"/>
        <v>5</v>
      </c>
      <c r="H11" s="65">
        <f>VLOOKUP($A11,'Return Data'!$B$7:$R$2843,12,0)</f>
        <v>34.203600000000002</v>
      </c>
      <c r="I11" s="66">
        <f t="shared" si="2"/>
        <v>3</v>
      </c>
      <c r="J11" s="65">
        <f>VLOOKUP($A11,'Return Data'!$B$7:$R$2843,13,0)</f>
        <v>61.3232</v>
      </c>
      <c r="K11" s="66">
        <f t="shared" si="3"/>
        <v>5</v>
      </c>
      <c r="L11" s="65">
        <f>VLOOKUP($A11,'Return Data'!$B$7:$R$2843,17,0)</f>
        <v>18.999400000000001</v>
      </c>
      <c r="M11" s="66">
        <f>RANK(L11,L$8:L$13,0)</f>
        <v>2</v>
      </c>
      <c r="N11" s="65">
        <f>VLOOKUP($A11,'Return Data'!$B$7:$R$2843,14,0)</f>
        <v>11.7773</v>
      </c>
      <c r="O11" s="66">
        <f>RANK(N11,N$8:N$13,0)</f>
        <v>3</v>
      </c>
      <c r="P11" s="65">
        <f>VLOOKUP($A11,'Return Data'!$B$7:$R$2843,15,0)</f>
        <v>17.585899999999999</v>
      </c>
      <c r="Q11" s="66">
        <f>RANK(P11,P$8:P$13,0)</f>
        <v>1</v>
      </c>
      <c r="R11" s="65">
        <f>VLOOKUP($A11,'Return Data'!$B$7:$R$2843,16,0)</f>
        <v>13.4352</v>
      </c>
      <c r="S11" s="67">
        <f t="shared" si="4"/>
        <v>3</v>
      </c>
    </row>
    <row r="12" spans="1:20" x14ac:dyDescent="0.3">
      <c r="A12" s="63" t="s">
        <v>773</v>
      </c>
      <c r="B12" s="64">
        <f>VLOOKUP($A12,'Return Data'!$B$7:$R$2843,3,0)</f>
        <v>44333</v>
      </c>
      <c r="C12" s="65">
        <f>VLOOKUP($A12,'Return Data'!$B$7:$R$2843,4,0)</f>
        <v>70.247100000000003</v>
      </c>
      <c r="D12" s="65">
        <f>VLOOKUP($A12,'Return Data'!$B$7:$R$2843,10,0)</f>
        <v>6.4196999999999997</v>
      </c>
      <c r="E12" s="66">
        <f t="shared" si="0"/>
        <v>4</v>
      </c>
      <c r="F12" s="65">
        <f>VLOOKUP($A12,'Return Data'!$B$7:$R$2843,11,0)</f>
        <v>32.909300000000002</v>
      </c>
      <c r="G12" s="66">
        <f t="shared" si="1"/>
        <v>2</v>
      </c>
      <c r="H12" s="65">
        <f>VLOOKUP($A12,'Return Data'!$B$7:$R$2843,12,0)</f>
        <v>47.047499999999999</v>
      </c>
      <c r="I12" s="66">
        <f t="shared" si="2"/>
        <v>1</v>
      </c>
      <c r="J12" s="65">
        <f>VLOOKUP($A12,'Return Data'!$B$7:$R$2843,13,0)</f>
        <v>85.1541</v>
      </c>
      <c r="K12" s="66">
        <f t="shared" si="3"/>
        <v>1</v>
      </c>
      <c r="L12" s="65">
        <f>VLOOKUP($A12,'Return Data'!$B$7:$R$2843,17,0)</f>
        <v>22.213200000000001</v>
      </c>
      <c r="M12" s="66">
        <f>RANK(L12,L$8:L$13,0)</f>
        <v>1</v>
      </c>
      <c r="N12" s="65">
        <f>VLOOKUP($A12,'Return Data'!$B$7:$R$2843,14,0)</f>
        <v>12.0359</v>
      </c>
      <c r="O12" s="66">
        <f>RANK(N12,N$8:N$13,0)</f>
        <v>2</v>
      </c>
      <c r="P12" s="65">
        <f>VLOOKUP($A12,'Return Data'!$B$7:$R$2843,15,0)</f>
        <v>16.136800000000001</v>
      </c>
      <c r="Q12" s="66">
        <f>RANK(P12,P$8:P$13,0)</f>
        <v>2</v>
      </c>
      <c r="R12" s="65">
        <f>VLOOKUP($A12,'Return Data'!$B$7:$R$2843,16,0)</f>
        <v>14.035399999999999</v>
      </c>
      <c r="S12" s="67">
        <f t="shared" si="4"/>
        <v>2</v>
      </c>
    </row>
    <row r="13" spans="1:20" x14ac:dyDescent="0.3">
      <c r="A13" s="63" t="s">
        <v>774</v>
      </c>
      <c r="B13" s="64">
        <f>VLOOKUP($A13,'Return Data'!$B$7:$R$2843,3,0)</f>
        <v>44333</v>
      </c>
      <c r="C13" s="65">
        <f>VLOOKUP($A13,'Return Data'!$B$7:$R$2843,4,0)</f>
        <v>93.061099999999996</v>
      </c>
      <c r="D13" s="65">
        <f>VLOOKUP($A13,'Return Data'!$B$7:$R$2843,10,0)</f>
        <v>7.9912999999999998</v>
      </c>
      <c r="E13" s="66">
        <f t="shared" si="0"/>
        <v>3</v>
      </c>
      <c r="F13" s="65">
        <f>VLOOKUP($A13,'Return Data'!$B$7:$R$2843,11,0)</f>
        <v>25.244399999999999</v>
      </c>
      <c r="G13" s="66">
        <f t="shared" si="1"/>
        <v>3</v>
      </c>
      <c r="H13" s="65">
        <f>VLOOKUP($A13,'Return Data'!$B$7:$R$2843,12,0)</f>
        <v>32.112299999999998</v>
      </c>
      <c r="I13" s="66">
        <f t="shared" si="2"/>
        <v>5</v>
      </c>
      <c r="J13" s="65">
        <f>VLOOKUP($A13,'Return Data'!$B$7:$R$2843,13,0)</f>
        <v>63.935200000000002</v>
      </c>
      <c r="K13" s="66">
        <f t="shared" si="3"/>
        <v>4</v>
      </c>
      <c r="L13" s="65">
        <f>VLOOKUP($A13,'Return Data'!$B$7:$R$2843,17,0)</f>
        <v>18.868600000000001</v>
      </c>
      <c r="M13" s="66">
        <f>RANK(L13,L$8:L$13,0)</f>
        <v>3</v>
      </c>
      <c r="N13" s="65">
        <f>VLOOKUP($A13,'Return Data'!$B$7:$R$2843,14,0)</f>
        <v>12.0791</v>
      </c>
      <c r="O13" s="66">
        <f>RANK(N13,N$8:N$13,0)</f>
        <v>1</v>
      </c>
      <c r="P13" s="65">
        <f>VLOOKUP($A13,'Return Data'!$B$7:$R$2843,15,0)</f>
        <v>14.8734</v>
      </c>
      <c r="Q13" s="66">
        <f>RANK(P13,P$8:P$13,0)</f>
        <v>3</v>
      </c>
      <c r="R13" s="65">
        <f>VLOOKUP($A13,'Return Data'!$B$7:$R$2843,16,0)</f>
        <v>12.457599999999999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6.5169666666666659</v>
      </c>
      <c r="E15" s="74"/>
      <c r="F15" s="75">
        <f>AVERAGE(F8:F13)</f>
        <v>25.995316666666668</v>
      </c>
      <c r="G15" s="74"/>
      <c r="H15" s="75">
        <f>AVERAGE(H8:H13)</f>
        <v>35.770816666666668</v>
      </c>
      <c r="I15" s="74"/>
      <c r="J15" s="75">
        <f>AVERAGE(J8:J13)</f>
        <v>68.696183333333337</v>
      </c>
      <c r="K15" s="74"/>
      <c r="L15" s="75">
        <f>AVERAGE(L8:L13)</f>
        <v>18.608200000000004</v>
      </c>
      <c r="M15" s="74"/>
      <c r="N15" s="75">
        <f>AVERAGE(N8:N13)</f>
        <v>10.189859999999999</v>
      </c>
      <c r="O15" s="74"/>
      <c r="P15" s="75">
        <f>AVERAGE(P8:P13)</f>
        <v>14.666299999999998</v>
      </c>
      <c r="Q15" s="74"/>
      <c r="R15" s="75">
        <f>AVERAGE(R8:R13)</f>
        <v>13.472166666666666</v>
      </c>
      <c r="S15" s="76"/>
    </row>
    <row r="16" spans="1:20" x14ac:dyDescent="0.3">
      <c r="A16" s="73" t="s">
        <v>28</v>
      </c>
      <c r="B16" s="74"/>
      <c r="C16" s="74"/>
      <c r="D16" s="75">
        <f>MIN(D8:D13)</f>
        <v>1.7077</v>
      </c>
      <c r="E16" s="74"/>
      <c r="F16" s="75">
        <f>MIN(F8:F13)</f>
        <v>17.893899999999999</v>
      </c>
      <c r="G16" s="74"/>
      <c r="H16" s="75">
        <f>MIN(H8:H13)</f>
        <v>27.482900000000001</v>
      </c>
      <c r="I16" s="74"/>
      <c r="J16" s="75">
        <f>MIN(J8:J13)</f>
        <v>56.243400000000001</v>
      </c>
      <c r="K16" s="74"/>
      <c r="L16" s="75">
        <f>MIN(L8:L13)</f>
        <v>14.246499999999999</v>
      </c>
      <c r="M16" s="74"/>
      <c r="N16" s="75">
        <f>MIN(N8:N13)</f>
        <v>7.1313000000000004</v>
      </c>
      <c r="O16" s="74"/>
      <c r="P16" s="75">
        <f>MIN(P8:P13)</f>
        <v>11.2788</v>
      </c>
      <c r="Q16" s="74"/>
      <c r="R16" s="75">
        <f>MIN(R8:R13)</f>
        <v>10.847</v>
      </c>
      <c r="S16" s="76"/>
    </row>
    <row r="17" spans="1:19" ht="15" thickBot="1" x14ac:dyDescent="0.35">
      <c r="A17" s="77" t="s">
        <v>29</v>
      </c>
      <c r="B17" s="78"/>
      <c r="C17" s="78"/>
      <c r="D17" s="79">
        <f>MAX(D8:D13)</f>
        <v>10.950900000000001</v>
      </c>
      <c r="E17" s="78"/>
      <c r="F17" s="79">
        <f>MAX(F8:F13)</f>
        <v>34.037399999999998</v>
      </c>
      <c r="G17" s="78"/>
      <c r="H17" s="79">
        <f>MAX(H8:H13)</f>
        <v>47.047499999999999</v>
      </c>
      <c r="I17" s="78"/>
      <c r="J17" s="79">
        <f>MAX(J8:J13)</f>
        <v>85.1541</v>
      </c>
      <c r="K17" s="78"/>
      <c r="L17" s="79">
        <f>MAX(L8:L13)</f>
        <v>22.213200000000001</v>
      </c>
      <c r="M17" s="78"/>
      <c r="N17" s="79">
        <f>MAX(N8:N13)</f>
        <v>12.0791</v>
      </c>
      <c r="O17" s="78"/>
      <c r="P17" s="79">
        <f>MAX(P8:P13)</f>
        <v>17.585899999999999</v>
      </c>
      <c r="Q17" s="78"/>
      <c r="R17" s="79">
        <f>MAX(R8:R13)</f>
        <v>17.998200000000001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44333</v>
      </c>
      <c r="C8" s="65">
        <f>VLOOKUP($A8,'Return Data'!$B$7:$R$2843,4,0)</f>
        <v>212.61</v>
      </c>
      <c r="D8" s="65">
        <f>VLOOKUP($A8,'Return Data'!$B$7:$R$2843,10,0)</f>
        <v>10.7921</v>
      </c>
      <c r="E8" s="66">
        <f t="shared" ref="E8:E13" si="0">RANK(D8,D$8:D$13,0)</f>
        <v>1</v>
      </c>
      <c r="F8" s="65">
        <f>VLOOKUP($A8,'Return Data'!$B$7:$R$2843,11,0)</f>
        <v>23.920300000000001</v>
      </c>
      <c r="G8" s="66">
        <f t="shared" ref="G8:G13" si="1">RANK(F8,F$8:F$13,0)</f>
        <v>4</v>
      </c>
      <c r="H8" s="65">
        <f>VLOOKUP($A8,'Return Data'!$B$7:$R$2843,12,0)</f>
        <v>32.269500000000001</v>
      </c>
      <c r="I8" s="66">
        <f t="shared" ref="I8:I13" si="2">RANK(H8,H$8:H$13,0)</f>
        <v>4</v>
      </c>
      <c r="J8" s="65">
        <f>VLOOKUP($A8,'Return Data'!$B$7:$R$2843,13,0)</f>
        <v>64.3934</v>
      </c>
      <c r="K8" s="66">
        <f t="shared" ref="K8:K13" si="3">RANK(J8,J$8:J$13,0)</f>
        <v>3</v>
      </c>
      <c r="L8" s="65">
        <f>VLOOKUP($A8,'Return Data'!$B$7:$R$2843,17,0)</f>
        <v>17.924399999999999</v>
      </c>
      <c r="M8" s="66">
        <f>RANK(L8,L$8:L$13,0)</f>
        <v>4</v>
      </c>
      <c r="N8" s="65">
        <f>VLOOKUP($A8,'Return Data'!$B$7:$R$2843,14,0)</f>
        <v>7.2022000000000004</v>
      </c>
      <c r="O8" s="66">
        <f>RANK(N8,N$8:N$13,0)</f>
        <v>4</v>
      </c>
      <c r="P8" s="65">
        <f>VLOOKUP($A8,'Return Data'!$B$7:$R$2843,15,0)</f>
        <v>10.4724</v>
      </c>
      <c r="Q8" s="66">
        <f>RANK(P8,P$8:P$13,0)</f>
        <v>5</v>
      </c>
      <c r="R8" s="65">
        <f>VLOOKUP($A8,'Return Data'!$B$7:$R$2843,16,0)</f>
        <v>18.2056</v>
      </c>
      <c r="S8" s="67">
        <f t="shared" ref="S8:S13" si="4">RANK(R8,R$8:R$13,0)</f>
        <v>1</v>
      </c>
    </row>
    <row r="9" spans="1:20" x14ac:dyDescent="0.3">
      <c r="A9" s="63" t="s">
        <v>766</v>
      </c>
      <c r="B9" s="64">
        <f>VLOOKUP($A9,'Return Data'!$B$7:$R$2843,3,0)</f>
        <v>44333</v>
      </c>
      <c r="C9" s="65">
        <f>VLOOKUP($A9,'Return Data'!$B$7:$R$2843,4,0)</f>
        <v>21.07</v>
      </c>
      <c r="D9" s="65">
        <f>VLOOKUP($A9,'Return Data'!$B$7:$R$2843,10,0)</f>
        <v>8.3290000000000006</v>
      </c>
      <c r="E9" s="66">
        <f t="shared" si="0"/>
        <v>2</v>
      </c>
      <c r="F9" s="65">
        <f>VLOOKUP($A9,'Return Data'!$B$7:$R$2843,11,0)</f>
        <v>33.438899999999997</v>
      </c>
      <c r="G9" s="66">
        <f t="shared" si="1"/>
        <v>1</v>
      </c>
      <c r="H9" s="65">
        <f>VLOOKUP($A9,'Return Data'!$B$7:$R$2843,12,0)</f>
        <v>39.906999999999996</v>
      </c>
      <c r="I9" s="66">
        <f t="shared" si="2"/>
        <v>2</v>
      </c>
      <c r="J9" s="65">
        <f>VLOOKUP($A9,'Return Data'!$B$7:$R$2843,13,0)</f>
        <v>78.408100000000005</v>
      </c>
      <c r="K9" s="66">
        <f t="shared" si="3"/>
        <v>2</v>
      </c>
      <c r="L9" s="65">
        <f>VLOOKUP($A9,'Return Data'!$B$7:$R$2843,17,0)</f>
        <v>13.3277</v>
      </c>
      <c r="M9" s="66">
        <f>RANK(L9,L$8:L$13,0)</f>
        <v>5</v>
      </c>
      <c r="N9" s="65">
        <f>VLOOKUP($A9,'Return Data'!$B$7:$R$2843,14,0)</f>
        <v>6.2565999999999997</v>
      </c>
      <c r="O9" s="66">
        <f>RANK(N9,N$8:N$13,0)</f>
        <v>5</v>
      </c>
      <c r="P9" s="65">
        <f>VLOOKUP($A9,'Return Data'!$B$7:$R$2843,15,0)</f>
        <v>12.574400000000001</v>
      </c>
      <c r="Q9" s="66">
        <f>RANK(P9,P$8:P$13,0)</f>
        <v>4</v>
      </c>
      <c r="R9" s="65">
        <f>VLOOKUP($A9,'Return Data'!$B$7:$R$2843,16,0)</f>
        <v>11.2202</v>
      </c>
      <c r="S9" s="67">
        <f t="shared" si="4"/>
        <v>6</v>
      </c>
    </row>
    <row r="10" spans="1:20" x14ac:dyDescent="0.3">
      <c r="A10" s="63" t="s">
        <v>769</v>
      </c>
      <c r="B10" s="64">
        <f>VLOOKUP($A10,'Return Data'!$B$7:$R$2843,3,0)</f>
        <v>44333</v>
      </c>
      <c r="C10" s="65">
        <f>VLOOKUP($A10,'Return Data'!$B$7:$R$2843,4,0)</f>
        <v>14.4</v>
      </c>
      <c r="D10" s="65">
        <f>VLOOKUP($A10,'Return Data'!$B$7:$R$2843,10,0)</f>
        <v>1.5515000000000001</v>
      </c>
      <c r="E10" s="66">
        <f t="shared" si="0"/>
        <v>6</v>
      </c>
      <c r="F10" s="65">
        <f>VLOOKUP($A10,'Return Data'!$B$7:$R$2843,11,0)</f>
        <v>17.455100000000002</v>
      </c>
      <c r="G10" s="66">
        <f t="shared" si="1"/>
        <v>6</v>
      </c>
      <c r="H10" s="65">
        <f>VLOOKUP($A10,'Return Data'!$B$7:$R$2843,12,0)</f>
        <v>26.649100000000001</v>
      </c>
      <c r="I10" s="66">
        <f t="shared" si="2"/>
        <v>6</v>
      </c>
      <c r="J10" s="65">
        <f>VLOOKUP($A10,'Return Data'!$B$7:$R$2843,13,0)</f>
        <v>54.838700000000003</v>
      </c>
      <c r="K10" s="66">
        <f t="shared" si="3"/>
        <v>6</v>
      </c>
      <c r="L10" s="65"/>
      <c r="M10" s="66"/>
      <c r="N10" s="65"/>
      <c r="O10" s="66"/>
      <c r="P10" s="65"/>
      <c r="Q10" s="66"/>
      <c r="R10" s="65">
        <f>VLOOKUP($A10,'Return Data'!$B$7:$R$2843,16,0)</f>
        <v>16.368099999999998</v>
      </c>
      <c r="S10" s="67">
        <f t="shared" si="4"/>
        <v>2</v>
      </c>
    </row>
    <row r="11" spans="1:20" x14ac:dyDescent="0.3">
      <c r="A11" s="63" t="s">
        <v>770</v>
      </c>
      <c r="B11" s="64">
        <f>VLOOKUP($A11,'Return Data'!$B$7:$R$2843,3,0)</f>
        <v>44333</v>
      </c>
      <c r="C11" s="65">
        <f>VLOOKUP($A11,'Return Data'!$B$7:$R$2843,4,0)</f>
        <v>72.84</v>
      </c>
      <c r="D11" s="65">
        <f>VLOOKUP($A11,'Return Data'!$B$7:$R$2843,10,0)</f>
        <v>3.3191000000000002</v>
      </c>
      <c r="E11" s="66">
        <f t="shared" si="0"/>
        <v>5</v>
      </c>
      <c r="F11" s="65">
        <f>VLOOKUP($A11,'Return Data'!$B$7:$R$2843,11,0)</f>
        <v>21.319099999999999</v>
      </c>
      <c r="G11" s="66">
        <f t="shared" si="1"/>
        <v>5</v>
      </c>
      <c r="H11" s="65">
        <f>VLOOKUP($A11,'Return Data'!$B$7:$R$2843,12,0)</f>
        <v>33.725000000000001</v>
      </c>
      <c r="I11" s="66">
        <f t="shared" si="2"/>
        <v>3</v>
      </c>
      <c r="J11" s="65">
        <f>VLOOKUP($A11,'Return Data'!$B$7:$R$2843,13,0)</f>
        <v>60.582000000000001</v>
      </c>
      <c r="K11" s="66">
        <f t="shared" si="3"/>
        <v>5</v>
      </c>
      <c r="L11" s="65">
        <f>VLOOKUP($A11,'Return Data'!$B$7:$R$2843,17,0)</f>
        <v>18.372299999999999</v>
      </c>
      <c r="M11" s="66">
        <f>RANK(L11,L$8:L$13,0)</f>
        <v>2</v>
      </c>
      <c r="N11" s="65">
        <f>VLOOKUP($A11,'Return Data'!$B$7:$R$2843,14,0)</f>
        <v>11.072800000000001</v>
      </c>
      <c r="O11" s="66">
        <f>RANK(N11,N$8:N$13,0)</f>
        <v>3</v>
      </c>
      <c r="P11" s="65">
        <f>VLOOKUP($A11,'Return Data'!$B$7:$R$2843,15,0)</f>
        <v>16.999199999999998</v>
      </c>
      <c r="Q11" s="66">
        <f>RANK(P11,P$8:P$13,0)</f>
        <v>1</v>
      </c>
      <c r="R11" s="65">
        <f>VLOOKUP($A11,'Return Data'!$B$7:$R$2843,16,0)</f>
        <v>12.709</v>
      </c>
      <c r="S11" s="67">
        <f t="shared" si="4"/>
        <v>5</v>
      </c>
    </row>
    <row r="12" spans="1:20" x14ac:dyDescent="0.3">
      <c r="A12" s="63" t="s">
        <v>772</v>
      </c>
      <c r="B12" s="64">
        <f>VLOOKUP($A12,'Return Data'!$B$7:$R$2843,3,0)</f>
        <v>44333</v>
      </c>
      <c r="C12" s="65">
        <f>VLOOKUP($A12,'Return Data'!$B$7:$R$2843,4,0)</f>
        <v>66.324799999999996</v>
      </c>
      <c r="D12" s="65">
        <f>VLOOKUP($A12,'Return Data'!$B$7:$R$2843,10,0)</f>
        <v>6.2290000000000001</v>
      </c>
      <c r="E12" s="66">
        <f t="shared" si="0"/>
        <v>4</v>
      </c>
      <c r="F12" s="65">
        <f>VLOOKUP($A12,'Return Data'!$B$7:$R$2843,11,0)</f>
        <v>32.389099999999999</v>
      </c>
      <c r="G12" s="66">
        <f t="shared" si="1"/>
        <v>2</v>
      </c>
      <c r="H12" s="65">
        <f>VLOOKUP($A12,'Return Data'!$B$7:$R$2843,12,0)</f>
        <v>46.094700000000003</v>
      </c>
      <c r="I12" s="66">
        <f t="shared" si="2"/>
        <v>1</v>
      </c>
      <c r="J12" s="65">
        <f>VLOOKUP($A12,'Return Data'!$B$7:$R$2843,13,0)</f>
        <v>83.384299999999996</v>
      </c>
      <c r="K12" s="66">
        <f t="shared" si="3"/>
        <v>1</v>
      </c>
      <c r="L12" s="65">
        <f>VLOOKUP($A12,'Return Data'!$B$7:$R$2843,17,0)</f>
        <v>21.095199999999998</v>
      </c>
      <c r="M12" s="66">
        <f>RANK(L12,L$8:L$13,0)</f>
        <v>1</v>
      </c>
      <c r="N12" s="65">
        <f>VLOOKUP($A12,'Return Data'!$B$7:$R$2843,14,0)</f>
        <v>11.1189</v>
      </c>
      <c r="O12" s="66">
        <f>RANK(N12,N$8:N$13,0)</f>
        <v>2</v>
      </c>
      <c r="P12" s="65">
        <f>VLOOKUP($A12,'Return Data'!$B$7:$R$2843,15,0)</f>
        <v>15.240399999999999</v>
      </c>
      <c r="Q12" s="66">
        <f>RANK(P12,P$8:P$13,0)</f>
        <v>2</v>
      </c>
      <c r="R12" s="65">
        <f>VLOOKUP($A12,'Return Data'!$B$7:$R$2843,16,0)</f>
        <v>13.4353</v>
      </c>
      <c r="S12" s="67">
        <f t="shared" si="4"/>
        <v>4</v>
      </c>
    </row>
    <row r="13" spans="1:20" x14ac:dyDescent="0.3">
      <c r="A13" s="63" t="s">
        <v>775</v>
      </c>
      <c r="B13" s="64">
        <f>VLOOKUP($A13,'Return Data'!$B$7:$R$2843,3,0)</f>
        <v>44333</v>
      </c>
      <c r="C13" s="65">
        <f>VLOOKUP($A13,'Return Data'!$B$7:$R$2843,4,0)</f>
        <v>88.424599999999998</v>
      </c>
      <c r="D13" s="65">
        <f>VLOOKUP($A13,'Return Data'!$B$7:$R$2843,10,0)</f>
        <v>7.8388</v>
      </c>
      <c r="E13" s="66">
        <f t="shared" si="0"/>
        <v>3</v>
      </c>
      <c r="F13" s="65">
        <f>VLOOKUP($A13,'Return Data'!$B$7:$R$2843,11,0)</f>
        <v>24.8886</v>
      </c>
      <c r="G13" s="66">
        <f t="shared" si="1"/>
        <v>3</v>
      </c>
      <c r="H13" s="65">
        <f>VLOOKUP($A13,'Return Data'!$B$7:$R$2843,12,0)</f>
        <v>31.5474</v>
      </c>
      <c r="I13" s="66">
        <f t="shared" si="2"/>
        <v>5</v>
      </c>
      <c r="J13" s="65">
        <f>VLOOKUP($A13,'Return Data'!$B$7:$R$2843,13,0)</f>
        <v>63.003999999999998</v>
      </c>
      <c r="K13" s="66">
        <f t="shared" si="3"/>
        <v>4</v>
      </c>
      <c r="L13" s="65">
        <f>VLOOKUP($A13,'Return Data'!$B$7:$R$2843,17,0)</f>
        <v>18.203600000000002</v>
      </c>
      <c r="M13" s="66">
        <f>RANK(L13,L$8:L$13,0)</f>
        <v>3</v>
      </c>
      <c r="N13" s="65">
        <f>VLOOKUP($A13,'Return Data'!$B$7:$R$2843,14,0)</f>
        <v>11.4231</v>
      </c>
      <c r="O13" s="66">
        <f>RANK(N13,N$8:N$13,0)</f>
        <v>1</v>
      </c>
      <c r="P13" s="65">
        <f>VLOOKUP($A13,'Return Data'!$B$7:$R$2843,15,0)</f>
        <v>14.178599999999999</v>
      </c>
      <c r="Q13" s="66">
        <f>RANK(P13,P$8:P$13,0)</f>
        <v>3</v>
      </c>
      <c r="R13" s="65">
        <f>VLOOKUP($A13,'Return Data'!$B$7:$R$2843,16,0)</f>
        <v>14.5458</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6.3432500000000003</v>
      </c>
      <c r="E15" s="74"/>
      <c r="F15" s="75">
        <f>AVERAGE(F8:F13)</f>
        <v>25.568516666666664</v>
      </c>
      <c r="G15" s="74"/>
      <c r="H15" s="75">
        <f>AVERAGE(H8:H13)</f>
        <v>35.032116666666674</v>
      </c>
      <c r="I15" s="74"/>
      <c r="J15" s="75">
        <f>AVERAGE(J8:J13)</f>
        <v>67.435083333333338</v>
      </c>
      <c r="K15" s="74"/>
      <c r="L15" s="75">
        <f>AVERAGE(L8:L13)</f>
        <v>17.784639999999996</v>
      </c>
      <c r="M15" s="74"/>
      <c r="N15" s="75">
        <f>AVERAGE(N8:N13)</f>
        <v>9.4147199999999991</v>
      </c>
      <c r="O15" s="74"/>
      <c r="P15" s="75">
        <f>AVERAGE(P8:P13)</f>
        <v>13.893000000000001</v>
      </c>
      <c r="Q15" s="74"/>
      <c r="R15" s="75">
        <f>AVERAGE(R8:R13)</f>
        <v>14.414</v>
      </c>
      <c r="S15" s="76"/>
    </row>
    <row r="16" spans="1:20" x14ac:dyDescent="0.3">
      <c r="A16" s="73" t="s">
        <v>28</v>
      </c>
      <c r="B16" s="74"/>
      <c r="C16" s="74"/>
      <c r="D16" s="75">
        <f>MIN(D8:D13)</f>
        <v>1.5515000000000001</v>
      </c>
      <c r="E16" s="74"/>
      <c r="F16" s="75">
        <f>MIN(F8:F13)</f>
        <v>17.455100000000002</v>
      </c>
      <c r="G16" s="74"/>
      <c r="H16" s="75">
        <f>MIN(H8:H13)</f>
        <v>26.649100000000001</v>
      </c>
      <c r="I16" s="74"/>
      <c r="J16" s="75">
        <f>MIN(J8:J13)</f>
        <v>54.838700000000003</v>
      </c>
      <c r="K16" s="74"/>
      <c r="L16" s="75">
        <f>MIN(L8:L13)</f>
        <v>13.3277</v>
      </c>
      <c r="M16" s="74"/>
      <c r="N16" s="75">
        <f>MIN(N8:N13)</f>
        <v>6.2565999999999997</v>
      </c>
      <c r="O16" s="74"/>
      <c r="P16" s="75">
        <f>MIN(P8:P13)</f>
        <v>10.4724</v>
      </c>
      <c r="Q16" s="74"/>
      <c r="R16" s="75">
        <f>MIN(R8:R13)</f>
        <v>11.2202</v>
      </c>
      <c r="S16" s="76"/>
    </row>
    <row r="17" spans="1:19" ht="15" thickBot="1" x14ac:dyDescent="0.35">
      <c r="A17" s="77" t="s">
        <v>29</v>
      </c>
      <c r="B17" s="78"/>
      <c r="C17" s="78"/>
      <c r="D17" s="79">
        <f>MAX(D8:D13)</f>
        <v>10.7921</v>
      </c>
      <c r="E17" s="78"/>
      <c r="F17" s="79">
        <f>MAX(F8:F13)</f>
        <v>33.438899999999997</v>
      </c>
      <c r="G17" s="78"/>
      <c r="H17" s="79">
        <f>MAX(H8:H13)</f>
        <v>46.094700000000003</v>
      </c>
      <c r="I17" s="78"/>
      <c r="J17" s="79">
        <f>MAX(J8:J13)</f>
        <v>83.384299999999996</v>
      </c>
      <c r="K17" s="78"/>
      <c r="L17" s="79">
        <f>MAX(L8:L13)</f>
        <v>21.095199999999998</v>
      </c>
      <c r="M17" s="78"/>
      <c r="N17" s="79">
        <f>MAX(N8:N13)</f>
        <v>11.4231</v>
      </c>
      <c r="O17" s="78"/>
      <c r="P17" s="79">
        <f>MAX(P8:P13)</f>
        <v>16.999199999999998</v>
      </c>
      <c r="Q17" s="78"/>
      <c r="R17" s="79">
        <f>MAX(R8:R13)</f>
        <v>18.2056</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44333</v>
      </c>
      <c r="C8" s="65">
        <f>VLOOKUP($A8,'Return Data'!$B$7:$R$2843,4,0)</f>
        <v>83.606499999999997</v>
      </c>
      <c r="D8" s="65">
        <f>VLOOKUP($A8,'Return Data'!$B$7:$R$2843,10,0)</f>
        <v>-1.5666</v>
      </c>
      <c r="E8" s="66">
        <f t="shared" ref="E8:E29" si="0">RANK(D8,D$8:D$29,0)</f>
        <v>11</v>
      </c>
      <c r="F8" s="65">
        <f>VLOOKUP($A8,'Return Data'!$B$7:$R$2843,11,0)</f>
        <v>16.101400000000002</v>
      </c>
      <c r="G8" s="66">
        <f t="shared" ref="G8:G29" si="1">RANK(F8,F$8:F$29,0)</f>
        <v>14</v>
      </c>
      <c r="H8" s="65">
        <f>VLOOKUP($A8,'Return Data'!$B$7:$R$2843,12,0)</f>
        <v>31.391500000000001</v>
      </c>
      <c r="I8" s="66">
        <f t="shared" ref="I8:I27" si="2">RANK(H8,H$8:H$29,0)</f>
        <v>15</v>
      </c>
      <c r="J8" s="65">
        <f>VLOOKUP($A8,'Return Data'!$B$7:$R$2843,13,0)</f>
        <v>58.683700000000002</v>
      </c>
      <c r="K8" s="66">
        <f t="shared" ref="K8:K26" si="3">RANK(J8,J$8:J$29,0)</f>
        <v>13</v>
      </c>
      <c r="L8" s="65">
        <f>VLOOKUP($A8,'Return Data'!$B$7:$R$2843,17,0)</f>
        <v>16.474900000000002</v>
      </c>
      <c r="M8" s="66">
        <f t="shared" ref="M8:M26" si="4">RANK(L8,L$8:L$29,0)</f>
        <v>13</v>
      </c>
      <c r="N8" s="65">
        <f>VLOOKUP($A8,'Return Data'!$B$7:$R$2843,14,0)</f>
        <v>11.800599999999999</v>
      </c>
      <c r="O8" s="66">
        <f t="shared" ref="O8" si="5">RANK(N8,N$8:N$29,0)</f>
        <v>11</v>
      </c>
      <c r="P8" s="65">
        <f>VLOOKUP($A8,'Return Data'!$B$7:$R$2843,15,0)</f>
        <v>14.0434</v>
      </c>
      <c r="Q8" s="66">
        <f t="shared" ref="Q8" si="6">RANK(P8,P$8:P$29,0)</f>
        <v>12</v>
      </c>
      <c r="R8" s="65">
        <f>VLOOKUP($A8,'Return Data'!$B$7:$R$2843,16,0)</f>
        <v>14.8406</v>
      </c>
      <c r="S8" s="67">
        <f t="shared" ref="S8:S29" si="7">RANK(R8,R$8:R$29,0)</f>
        <v>13</v>
      </c>
    </row>
    <row r="9" spans="1:20" x14ac:dyDescent="0.3">
      <c r="A9" s="63" t="s">
        <v>821</v>
      </c>
      <c r="B9" s="64">
        <f>VLOOKUP($A9,'Return Data'!$B$7:$R$2843,3,0)</f>
        <v>44333</v>
      </c>
      <c r="C9" s="65">
        <f>VLOOKUP($A9,'Return Data'!$B$7:$R$2843,4,0)</f>
        <v>42.49</v>
      </c>
      <c r="D9" s="65">
        <f>VLOOKUP($A9,'Return Data'!$B$7:$R$2843,10,0)</f>
        <v>-2.6798000000000002</v>
      </c>
      <c r="E9" s="66">
        <f t="shared" si="0"/>
        <v>17</v>
      </c>
      <c r="F9" s="65">
        <f>VLOOKUP($A9,'Return Data'!$B$7:$R$2843,11,0)</f>
        <v>15.4306</v>
      </c>
      <c r="G9" s="66">
        <f t="shared" si="1"/>
        <v>17</v>
      </c>
      <c r="H9" s="65">
        <f>VLOOKUP($A9,'Return Data'!$B$7:$R$2843,12,0)</f>
        <v>33.826799999999999</v>
      </c>
      <c r="I9" s="66">
        <f t="shared" si="2"/>
        <v>11</v>
      </c>
      <c r="J9" s="65">
        <f>VLOOKUP($A9,'Return Data'!$B$7:$R$2843,13,0)</f>
        <v>59.856999999999999</v>
      </c>
      <c r="K9" s="66">
        <f t="shared" si="3"/>
        <v>12</v>
      </c>
      <c r="L9" s="65">
        <f>VLOOKUP($A9,'Return Data'!$B$7:$R$2843,17,0)</f>
        <v>20.515699999999999</v>
      </c>
      <c r="M9" s="66">
        <f t="shared" si="4"/>
        <v>4</v>
      </c>
      <c r="N9" s="65">
        <f>VLOOKUP($A9,'Return Data'!$B$7:$R$2843,14,0)</f>
        <v>13.5002</v>
      </c>
      <c r="O9" s="66">
        <f t="shared" ref="O9:O27" si="8">RANK(N9,N$8:N$29,0)</f>
        <v>6</v>
      </c>
      <c r="P9" s="65">
        <f>VLOOKUP($A9,'Return Data'!$B$7:$R$2843,15,0)</f>
        <v>18.1843</v>
      </c>
      <c r="Q9" s="66">
        <f t="shared" ref="Q9:Q27" si="9">RANK(P9,P$8:P$29,0)</f>
        <v>2</v>
      </c>
      <c r="R9" s="65">
        <f>VLOOKUP($A9,'Return Data'!$B$7:$R$2843,16,0)</f>
        <v>16.6892</v>
      </c>
      <c r="S9" s="67">
        <f t="shared" si="7"/>
        <v>8</v>
      </c>
    </row>
    <row r="10" spans="1:20" x14ac:dyDescent="0.3">
      <c r="A10" s="63" t="s">
        <v>823</v>
      </c>
      <c r="B10" s="64">
        <f>VLOOKUP($A10,'Return Data'!$B$7:$R$2843,3,0)</f>
        <v>44333</v>
      </c>
      <c r="C10" s="65">
        <f>VLOOKUP($A10,'Return Data'!$B$7:$R$2843,4,0)</f>
        <v>13.07</v>
      </c>
      <c r="D10" s="65">
        <f>VLOOKUP($A10,'Return Data'!$B$7:$R$2843,10,0)</f>
        <v>-2.2658</v>
      </c>
      <c r="E10" s="66">
        <f t="shared" si="0"/>
        <v>14</v>
      </c>
      <c r="F10" s="65">
        <f>VLOOKUP($A10,'Return Data'!$B$7:$R$2843,11,0)</f>
        <v>14.4483</v>
      </c>
      <c r="G10" s="66">
        <f t="shared" si="1"/>
        <v>18</v>
      </c>
      <c r="H10" s="65">
        <f>VLOOKUP($A10,'Return Data'!$B$7:$R$2843,12,0)</f>
        <v>29.830100000000002</v>
      </c>
      <c r="I10" s="66">
        <f t="shared" si="2"/>
        <v>17</v>
      </c>
      <c r="J10" s="65">
        <f>VLOOKUP($A10,'Return Data'!$B$7:$R$2843,13,0)</f>
        <v>52.615600000000001</v>
      </c>
      <c r="K10" s="66">
        <f t="shared" si="3"/>
        <v>18</v>
      </c>
      <c r="L10" s="65">
        <f>VLOOKUP($A10,'Return Data'!$B$7:$R$2843,17,0)</f>
        <v>16.863800000000001</v>
      </c>
      <c r="M10" s="66">
        <f t="shared" si="4"/>
        <v>11</v>
      </c>
      <c r="N10" s="65">
        <f>VLOOKUP($A10,'Return Data'!$B$7:$R$2843,14,0)</f>
        <v>9.7405000000000008</v>
      </c>
      <c r="O10" s="66">
        <f t="shared" si="8"/>
        <v>13</v>
      </c>
      <c r="P10" s="65"/>
      <c r="Q10" s="66"/>
      <c r="R10" s="65">
        <f>VLOOKUP($A10,'Return Data'!$B$7:$R$2843,16,0)</f>
        <v>7.6901999999999999</v>
      </c>
      <c r="S10" s="67">
        <f t="shared" si="7"/>
        <v>22</v>
      </c>
    </row>
    <row r="11" spans="1:20" x14ac:dyDescent="0.3">
      <c r="A11" s="63" t="s">
        <v>825</v>
      </c>
      <c r="B11" s="64">
        <f>VLOOKUP($A11,'Return Data'!$B$7:$R$2843,3,0)</f>
        <v>44333</v>
      </c>
      <c r="C11" s="65">
        <f>VLOOKUP($A11,'Return Data'!$B$7:$R$2843,4,0)</f>
        <v>32.177999999999997</v>
      </c>
      <c r="D11" s="65">
        <f>VLOOKUP($A11,'Return Data'!$B$7:$R$2843,10,0)</f>
        <v>0.61909999999999998</v>
      </c>
      <c r="E11" s="66">
        <f t="shared" si="0"/>
        <v>5</v>
      </c>
      <c r="F11" s="65">
        <f>VLOOKUP($A11,'Return Data'!$B$7:$R$2843,11,0)</f>
        <v>16.671500000000002</v>
      </c>
      <c r="G11" s="66">
        <f t="shared" si="1"/>
        <v>13</v>
      </c>
      <c r="H11" s="65">
        <f>VLOOKUP($A11,'Return Data'!$B$7:$R$2843,12,0)</f>
        <v>32.5944</v>
      </c>
      <c r="I11" s="66">
        <f t="shared" si="2"/>
        <v>13</v>
      </c>
      <c r="J11" s="65">
        <f>VLOOKUP($A11,'Return Data'!$B$7:$R$2843,13,0)</f>
        <v>61.051099999999998</v>
      </c>
      <c r="K11" s="66">
        <f t="shared" si="3"/>
        <v>11</v>
      </c>
      <c r="L11" s="65">
        <f>VLOOKUP($A11,'Return Data'!$B$7:$R$2843,17,0)</f>
        <v>16.842099999999999</v>
      </c>
      <c r="M11" s="66">
        <f t="shared" si="4"/>
        <v>12</v>
      </c>
      <c r="N11" s="65">
        <f>VLOOKUP($A11,'Return Data'!$B$7:$R$2843,14,0)</f>
        <v>11.1569</v>
      </c>
      <c r="O11" s="66">
        <f t="shared" si="8"/>
        <v>12</v>
      </c>
      <c r="P11" s="65">
        <f>VLOOKUP($A11,'Return Data'!$B$7:$R$2843,15,0)</f>
        <v>13.074</v>
      </c>
      <c r="Q11" s="66">
        <f t="shared" si="9"/>
        <v>14</v>
      </c>
      <c r="R11" s="65">
        <f>VLOOKUP($A11,'Return Data'!$B$7:$R$2843,16,0)</f>
        <v>13.5792</v>
      </c>
      <c r="S11" s="67">
        <f t="shared" si="7"/>
        <v>16</v>
      </c>
    </row>
    <row r="12" spans="1:20" x14ac:dyDescent="0.3">
      <c r="A12" s="63" t="s">
        <v>828</v>
      </c>
      <c r="B12" s="64">
        <f>VLOOKUP($A12,'Return Data'!$B$7:$R$2843,3,0)</f>
        <v>44333</v>
      </c>
      <c r="C12" s="65">
        <f>VLOOKUP($A12,'Return Data'!$B$7:$R$2843,4,0)</f>
        <v>59.665700000000001</v>
      </c>
      <c r="D12" s="65">
        <f>VLOOKUP($A12,'Return Data'!$B$7:$R$2843,10,0)</f>
        <v>0.1249</v>
      </c>
      <c r="E12" s="66">
        <f t="shared" si="0"/>
        <v>8</v>
      </c>
      <c r="F12" s="65">
        <f>VLOOKUP($A12,'Return Data'!$B$7:$R$2843,11,0)</f>
        <v>28.448399999999999</v>
      </c>
      <c r="G12" s="66">
        <f t="shared" si="1"/>
        <v>3</v>
      </c>
      <c r="H12" s="65">
        <f>VLOOKUP($A12,'Return Data'!$B$7:$R$2843,12,0)</f>
        <v>50.225999999999999</v>
      </c>
      <c r="I12" s="66">
        <f t="shared" si="2"/>
        <v>2</v>
      </c>
      <c r="J12" s="65">
        <f>VLOOKUP($A12,'Return Data'!$B$7:$R$2843,13,0)</f>
        <v>75.908000000000001</v>
      </c>
      <c r="K12" s="66">
        <f t="shared" si="3"/>
        <v>4</v>
      </c>
      <c r="L12" s="65">
        <f>VLOOKUP($A12,'Return Data'!$B$7:$R$2843,17,0)</f>
        <v>17.981100000000001</v>
      </c>
      <c r="M12" s="66">
        <f t="shared" si="4"/>
        <v>9</v>
      </c>
      <c r="N12" s="65">
        <f>VLOOKUP($A12,'Return Data'!$B$7:$R$2843,14,0)</f>
        <v>14.1631</v>
      </c>
      <c r="O12" s="66">
        <f t="shared" si="8"/>
        <v>5</v>
      </c>
      <c r="P12" s="65">
        <f>VLOOKUP($A12,'Return Data'!$B$7:$R$2843,15,0)</f>
        <v>15.533799999999999</v>
      </c>
      <c r="Q12" s="66">
        <f t="shared" si="9"/>
        <v>7</v>
      </c>
      <c r="R12" s="65">
        <f>VLOOKUP($A12,'Return Data'!$B$7:$R$2843,16,0)</f>
        <v>18.279299999999999</v>
      </c>
      <c r="S12" s="67">
        <f t="shared" si="7"/>
        <v>5</v>
      </c>
    </row>
    <row r="13" spans="1:20" x14ac:dyDescent="0.3">
      <c r="A13" s="63" t="s">
        <v>830</v>
      </c>
      <c r="B13" s="64">
        <f>VLOOKUP($A13,'Return Data'!$B$7:$R$2843,3,0)</f>
        <v>44333</v>
      </c>
      <c r="C13" s="65">
        <f>VLOOKUP($A13,'Return Data'!$B$7:$R$2843,4,0)</f>
        <v>98.546999999999997</v>
      </c>
      <c r="D13" s="65">
        <f>VLOOKUP($A13,'Return Data'!$B$7:$R$2843,10,0)</f>
        <v>0.60440000000000005</v>
      </c>
      <c r="E13" s="66">
        <f t="shared" si="0"/>
        <v>6</v>
      </c>
      <c r="F13" s="65">
        <f>VLOOKUP($A13,'Return Data'!$B$7:$R$2843,11,0)</f>
        <v>26.009499999999999</v>
      </c>
      <c r="G13" s="66">
        <f t="shared" si="1"/>
        <v>5</v>
      </c>
      <c r="H13" s="65">
        <f>VLOOKUP($A13,'Return Data'!$B$7:$R$2843,12,0)</f>
        <v>35.040300000000002</v>
      </c>
      <c r="I13" s="66">
        <f t="shared" si="2"/>
        <v>9</v>
      </c>
      <c r="J13" s="65">
        <f>VLOOKUP($A13,'Return Data'!$B$7:$R$2843,13,0)</f>
        <v>65.264099999999999</v>
      </c>
      <c r="K13" s="66">
        <f t="shared" si="3"/>
        <v>7</v>
      </c>
      <c r="L13" s="65">
        <f>VLOOKUP($A13,'Return Data'!$B$7:$R$2843,17,0)</f>
        <v>11.713200000000001</v>
      </c>
      <c r="M13" s="66">
        <f t="shared" si="4"/>
        <v>17</v>
      </c>
      <c r="N13" s="65">
        <f>VLOOKUP($A13,'Return Data'!$B$7:$R$2843,14,0)</f>
        <v>6.2596999999999996</v>
      </c>
      <c r="O13" s="66">
        <f t="shared" si="8"/>
        <v>16</v>
      </c>
      <c r="P13" s="65">
        <f>VLOOKUP($A13,'Return Data'!$B$7:$R$2843,15,0)</f>
        <v>10.8986</v>
      </c>
      <c r="Q13" s="66">
        <f t="shared" si="9"/>
        <v>15</v>
      </c>
      <c r="R13" s="65">
        <f>VLOOKUP($A13,'Return Data'!$B$7:$R$2843,16,0)</f>
        <v>11.431900000000001</v>
      </c>
      <c r="S13" s="67">
        <f t="shared" si="7"/>
        <v>20</v>
      </c>
    </row>
    <row r="14" spans="1:20" x14ac:dyDescent="0.3">
      <c r="A14" s="63" t="s">
        <v>833</v>
      </c>
      <c r="B14" s="64">
        <f>VLOOKUP($A14,'Return Data'!$B$7:$R$2843,3,0)</f>
        <v>44333</v>
      </c>
      <c r="C14" s="65">
        <f>VLOOKUP($A14,'Return Data'!$B$7:$R$2843,4,0)</f>
        <v>44.82</v>
      </c>
      <c r="D14" s="65">
        <f>VLOOKUP($A14,'Return Data'!$B$7:$R$2843,10,0)</f>
        <v>1.5636000000000001</v>
      </c>
      <c r="E14" s="66">
        <f t="shared" si="0"/>
        <v>3</v>
      </c>
      <c r="F14" s="65">
        <f>VLOOKUP($A14,'Return Data'!$B$7:$R$2843,11,0)</f>
        <v>28.424099999999999</v>
      </c>
      <c r="G14" s="66">
        <f t="shared" si="1"/>
        <v>4</v>
      </c>
      <c r="H14" s="65">
        <f>VLOOKUP($A14,'Return Data'!$B$7:$R$2843,12,0)</f>
        <v>34.191600000000001</v>
      </c>
      <c r="I14" s="66">
        <f t="shared" si="2"/>
        <v>10</v>
      </c>
      <c r="J14" s="65">
        <f>VLOOKUP($A14,'Return Data'!$B$7:$R$2843,13,0)</f>
        <v>65.082899999999995</v>
      </c>
      <c r="K14" s="66">
        <f t="shared" si="3"/>
        <v>8</v>
      </c>
      <c r="L14" s="65">
        <f>VLOOKUP($A14,'Return Data'!$B$7:$R$2843,17,0)</f>
        <v>19.444299999999998</v>
      </c>
      <c r="M14" s="66">
        <f t="shared" si="4"/>
        <v>6</v>
      </c>
      <c r="N14" s="65">
        <f>VLOOKUP($A14,'Return Data'!$B$7:$R$2843,14,0)</f>
        <v>14.317299999999999</v>
      </c>
      <c r="O14" s="66">
        <f t="shared" si="8"/>
        <v>4</v>
      </c>
      <c r="P14" s="65">
        <f>VLOOKUP($A14,'Return Data'!$B$7:$R$2843,15,0)</f>
        <v>14.5966</v>
      </c>
      <c r="Q14" s="66">
        <f t="shared" si="9"/>
        <v>11</v>
      </c>
      <c r="R14" s="65">
        <f>VLOOKUP($A14,'Return Data'!$B$7:$R$2843,16,0)</f>
        <v>13.681800000000001</v>
      </c>
      <c r="S14" s="67">
        <f t="shared" si="7"/>
        <v>15</v>
      </c>
    </row>
    <row r="15" spans="1:20" x14ac:dyDescent="0.3">
      <c r="A15" s="63" t="s">
        <v>834</v>
      </c>
      <c r="B15" s="64">
        <f>VLOOKUP($A15,'Return Data'!$B$7:$R$2843,3,0)</f>
        <v>44333</v>
      </c>
      <c r="C15" s="65">
        <f>VLOOKUP($A15,'Return Data'!$B$7:$R$2843,4,0)</f>
        <v>13.21</v>
      </c>
      <c r="D15" s="65">
        <f>VLOOKUP($A15,'Return Data'!$B$7:$R$2843,10,0)</f>
        <v>-2.6528999999999998</v>
      </c>
      <c r="E15" s="66">
        <f t="shared" si="0"/>
        <v>16</v>
      </c>
      <c r="F15" s="65">
        <f>VLOOKUP($A15,'Return Data'!$B$7:$R$2843,11,0)</f>
        <v>13.099299999999999</v>
      </c>
      <c r="G15" s="66">
        <f t="shared" si="1"/>
        <v>19</v>
      </c>
      <c r="H15" s="65">
        <f>VLOOKUP($A15,'Return Data'!$B$7:$R$2843,12,0)</f>
        <v>26.049600000000002</v>
      </c>
      <c r="I15" s="66">
        <f t="shared" si="2"/>
        <v>20</v>
      </c>
      <c r="J15" s="65">
        <f>VLOOKUP($A15,'Return Data'!$B$7:$R$2843,13,0)</f>
        <v>53.070700000000002</v>
      </c>
      <c r="K15" s="66">
        <f t="shared" si="3"/>
        <v>17</v>
      </c>
      <c r="L15" s="65">
        <f>VLOOKUP($A15,'Return Data'!$B$7:$R$2843,17,0)</f>
        <v>15.027799999999999</v>
      </c>
      <c r="M15" s="66">
        <f t="shared" si="4"/>
        <v>16</v>
      </c>
      <c r="N15" s="65">
        <f>VLOOKUP($A15,'Return Data'!$B$7:$R$2843,14,0)</f>
        <v>8.9578000000000007</v>
      </c>
      <c r="O15" s="66">
        <f t="shared" si="8"/>
        <v>14</v>
      </c>
      <c r="P15" s="65"/>
      <c r="Q15" s="66"/>
      <c r="R15" s="65">
        <f>VLOOKUP($A15,'Return Data'!$B$7:$R$2843,16,0)</f>
        <v>8.2821999999999996</v>
      </c>
      <c r="S15" s="67">
        <f t="shared" si="7"/>
        <v>21</v>
      </c>
    </row>
    <row r="16" spans="1:20" x14ac:dyDescent="0.3">
      <c r="A16" s="63" t="s">
        <v>836</v>
      </c>
      <c r="B16" s="64">
        <f>VLOOKUP($A16,'Return Data'!$B$7:$R$2843,3,0)</f>
        <v>44333</v>
      </c>
      <c r="C16" s="65">
        <f>VLOOKUP($A16,'Return Data'!$B$7:$R$2843,4,0)</f>
        <v>51.61</v>
      </c>
      <c r="D16" s="65">
        <f>VLOOKUP($A16,'Return Data'!$B$7:$R$2843,10,0)</f>
        <v>-4.4259000000000004</v>
      </c>
      <c r="E16" s="66">
        <f t="shared" si="0"/>
        <v>21</v>
      </c>
      <c r="F16" s="65">
        <f>VLOOKUP($A16,'Return Data'!$B$7:$R$2843,11,0)</f>
        <v>11.8795</v>
      </c>
      <c r="G16" s="66">
        <f t="shared" si="1"/>
        <v>20</v>
      </c>
      <c r="H16" s="65">
        <f>VLOOKUP($A16,'Return Data'!$B$7:$R$2843,12,0)</f>
        <v>22.4727</v>
      </c>
      <c r="I16" s="66">
        <f t="shared" si="2"/>
        <v>22</v>
      </c>
      <c r="J16" s="65">
        <f>VLOOKUP($A16,'Return Data'!$B$7:$R$2843,13,0)</f>
        <v>53.464199999999998</v>
      </c>
      <c r="K16" s="66">
        <f t="shared" si="3"/>
        <v>16</v>
      </c>
      <c r="L16" s="65">
        <f>VLOOKUP($A16,'Return Data'!$B$7:$R$2843,17,0)</f>
        <v>16.119599999999998</v>
      </c>
      <c r="M16" s="66">
        <f t="shared" si="4"/>
        <v>14</v>
      </c>
      <c r="N16" s="65">
        <f>VLOOKUP($A16,'Return Data'!$B$7:$R$2843,14,0)</f>
        <v>6.593</v>
      </c>
      <c r="O16" s="66">
        <f t="shared" si="8"/>
        <v>15</v>
      </c>
      <c r="P16" s="65">
        <f>VLOOKUP($A16,'Return Data'!$B$7:$R$2843,15,0)</f>
        <v>14.6303</v>
      </c>
      <c r="Q16" s="66">
        <f t="shared" si="9"/>
        <v>10</v>
      </c>
      <c r="R16" s="65">
        <f>VLOOKUP($A16,'Return Data'!$B$7:$R$2843,16,0)</f>
        <v>11.992900000000001</v>
      </c>
      <c r="S16" s="67">
        <f t="shared" si="7"/>
        <v>19</v>
      </c>
    </row>
    <row r="17" spans="1:19" x14ac:dyDescent="0.3">
      <c r="A17" s="63" t="s">
        <v>838</v>
      </c>
      <c r="B17" s="64">
        <f>VLOOKUP($A17,'Return Data'!$B$7:$R$2843,3,0)</f>
        <v>44333</v>
      </c>
      <c r="C17" s="65">
        <f>VLOOKUP($A17,'Return Data'!$B$7:$R$2843,4,0)</f>
        <v>26.2484</v>
      </c>
      <c r="D17" s="65">
        <f>VLOOKUP($A17,'Return Data'!$B$7:$R$2843,10,0)</f>
        <v>-1.7406999999999999</v>
      </c>
      <c r="E17" s="66">
        <f t="shared" si="0"/>
        <v>12</v>
      </c>
      <c r="F17" s="65">
        <f>VLOOKUP($A17,'Return Data'!$B$7:$R$2843,11,0)</f>
        <v>17.802</v>
      </c>
      <c r="G17" s="66">
        <f t="shared" si="1"/>
        <v>11</v>
      </c>
      <c r="H17" s="65">
        <f>VLOOKUP($A17,'Return Data'!$B$7:$R$2843,12,0)</f>
        <v>35.640099999999997</v>
      </c>
      <c r="I17" s="66">
        <f t="shared" si="2"/>
        <v>7</v>
      </c>
      <c r="J17" s="65">
        <f>VLOOKUP($A17,'Return Data'!$B$7:$R$2843,13,0)</f>
        <v>68.239599999999996</v>
      </c>
      <c r="K17" s="66">
        <f t="shared" si="3"/>
        <v>5</v>
      </c>
      <c r="L17" s="65">
        <f>VLOOKUP($A17,'Return Data'!$B$7:$R$2843,17,0)</f>
        <v>24.877500000000001</v>
      </c>
      <c r="M17" s="66">
        <f t="shared" si="4"/>
        <v>2</v>
      </c>
      <c r="N17" s="65">
        <f>VLOOKUP($A17,'Return Data'!$B$7:$R$2843,14,0)</f>
        <v>20.509799999999998</v>
      </c>
      <c r="O17" s="66">
        <f t="shared" si="8"/>
        <v>1</v>
      </c>
      <c r="P17" s="65">
        <f>VLOOKUP($A17,'Return Data'!$B$7:$R$2843,15,0)</f>
        <v>19.304400000000001</v>
      </c>
      <c r="Q17" s="66">
        <f t="shared" si="9"/>
        <v>1</v>
      </c>
      <c r="R17" s="65">
        <f>VLOOKUP($A17,'Return Data'!$B$7:$R$2843,16,0)</f>
        <v>15.872</v>
      </c>
      <c r="S17" s="67">
        <f t="shared" si="7"/>
        <v>10</v>
      </c>
    </row>
    <row r="18" spans="1:19" x14ac:dyDescent="0.3">
      <c r="A18" s="63" t="s">
        <v>841</v>
      </c>
      <c r="B18" s="64">
        <f>VLOOKUP($A18,'Return Data'!$B$7:$R$2843,3,0)</f>
        <v>44333</v>
      </c>
      <c r="C18" s="65">
        <f>VLOOKUP($A18,'Return Data'!$B$7:$R$2843,4,0)</f>
        <v>11.1328</v>
      </c>
      <c r="D18" s="65">
        <f>VLOOKUP($A18,'Return Data'!$B$7:$R$2843,10,0)</f>
        <v>-4.9615999999999998</v>
      </c>
      <c r="E18" s="66">
        <f t="shared" si="0"/>
        <v>22</v>
      </c>
      <c r="F18" s="65">
        <f>VLOOKUP($A18,'Return Data'!$B$7:$R$2843,11,0)</f>
        <v>10.6882</v>
      </c>
      <c r="G18" s="66">
        <f t="shared" si="1"/>
        <v>22</v>
      </c>
      <c r="H18" s="65">
        <f>VLOOKUP($A18,'Return Data'!$B$7:$R$2843,12,0)</f>
        <v>26.342500000000001</v>
      </c>
      <c r="I18" s="66">
        <f t="shared" si="2"/>
        <v>19</v>
      </c>
      <c r="J18" s="65">
        <f>VLOOKUP($A18,'Return Data'!$B$7:$R$2843,13,0)</f>
        <v>49.371400000000001</v>
      </c>
      <c r="K18" s="66">
        <f t="shared" si="3"/>
        <v>22</v>
      </c>
      <c r="L18" s="65">
        <f>VLOOKUP($A18,'Return Data'!$B$7:$R$2843,17,0)</f>
        <v>8.1255000000000006</v>
      </c>
      <c r="M18" s="66">
        <f t="shared" si="4"/>
        <v>18</v>
      </c>
      <c r="N18" s="65">
        <f>VLOOKUP($A18,'Return Data'!$B$7:$R$2843,14,0)</f>
        <v>6.0435999999999996</v>
      </c>
      <c r="O18" s="66">
        <f t="shared" si="8"/>
        <v>17</v>
      </c>
      <c r="P18" s="65">
        <f>VLOOKUP($A18,'Return Data'!$B$7:$R$2843,15,0)</f>
        <v>13.4305</v>
      </c>
      <c r="Q18" s="66">
        <f t="shared" si="9"/>
        <v>13</v>
      </c>
      <c r="R18" s="65">
        <f>VLOOKUP($A18,'Return Data'!$B$7:$R$2843,16,0)</f>
        <v>13.3873</v>
      </c>
      <c r="S18" s="67">
        <f t="shared" si="7"/>
        <v>17</v>
      </c>
    </row>
    <row r="19" spans="1:19" x14ac:dyDescent="0.3">
      <c r="A19" s="63" t="s">
        <v>842</v>
      </c>
      <c r="B19" s="64">
        <f>VLOOKUP($A19,'Return Data'!$B$7:$R$2843,3,0)</f>
        <v>44333</v>
      </c>
      <c r="C19" s="65">
        <f>VLOOKUP($A19,'Return Data'!$B$7:$R$2843,4,0)</f>
        <v>14.026999999999999</v>
      </c>
      <c r="D19" s="65">
        <f>VLOOKUP($A19,'Return Data'!$B$7:$R$2843,10,0)</f>
        <v>-1.7647999999999999</v>
      </c>
      <c r="E19" s="66">
        <f t="shared" si="0"/>
        <v>13</v>
      </c>
      <c r="F19" s="65">
        <f>VLOOKUP($A19,'Return Data'!$B$7:$R$2843,11,0)</f>
        <v>19.8889</v>
      </c>
      <c r="G19" s="66">
        <f t="shared" si="1"/>
        <v>9</v>
      </c>
      <c r="H19" s="65">
        <f>VLOOKUP($A19,'Return Data'!$B$7:$R$2843,12,0)</f>
        <v>35.226100000000002</v>
      </c>
      <c r="I19" s="66">
        <f t="shared" si="2"/>
        <v>8</v>
      </c>
      <c r="J19" s="65">
        <f>VLOOKUP($A19,'Return Data'!$B$7:$R$2843,13,0)</f>
        <v>63.866799999999998</v>
      </c>
      <c r="K19" s="66">
        <f t="shared" si="3"/>
        <v>9</v>
      </c>
      <c r="L19" s="65"/>
      <c r="M19" s="66"/>
      <c r="N19" s="65"/>
      <c r="O19" s="66"/>
      <c r="P19" s="65"/>
      <c r="Q19" s="66"/>
      <c r="R19" s="65">
        <f>VLOOKUP($A19,'Return Data'!$B$7:$R$2843,16,0)</f>
        <v>20.210799999999999</v>
      </c>
      <c r="S19" s="67">
        <f t="shared" si="7"/>
        <v>3</v>
      </c>
    </row>
    <row r="20" spans="1:19" x14ac:dyDescent="0.3">
      <c r="A20" s="63" t="s">
        <v>844</v>
      </c>
      <c r="B20" s="64">
        <f>VLOOKUP($A20,'Return Data'!$B$7:$R$2843,3,0)</f>
        <v>44333</v>
      </c>
      <c r="C20" s="65">
        <f>VLOOKUP($A20,'Return Data'!$B$7:$R$2843,4,0)</f>
        <v>14.500999999999999</v>
      </c>
      <c r="D20" s="65">
        <f>VLOOKUP($A20,'Return Data'!$B$7:$R$2843,10,0)</f>
        <v>2.2709999999999999</v>
      </c>
      <c r="E20" s="66">
        <f t="shared" si="0"/>
        <v>2</v>
      </c>
      <c r="F20" s="65">
        <f>VLOOKUP($A20,'Return Data'!$B$7:$R$2843,11,0)</f>
        <v>17.2746</v>
      </c>
      <c r="G20" s="66">
        <f t="shared" si="1"/>
        <v>12</v>
      </c>
      <c r="H20" s="65">
        <f>VLOOKUP($A20,'Return Data'!$B$7:$R$2843,12,0)</f>
        <v>25.844000000000001</v>
      </c>
      <c r="I20" s="66">
        <f t="shared" si="2"/>
        <v>21</v>
      </c>
      <c r="J20" s="65">
        <f>VLOOKUP($A20,'Return Data'!$B$7:$R$2843,13,0)</f>
        <v>50.910600000000002</v>
      </c>
      <c r="K20" s="66">
        <f t="shared" si="3"/>
        <v>21</v>
      </c>
      <c r="L20" s="65">
        <f>VLOOKUP($A20,'Return Data'!$B$7:$R$2843,17,0)</f>
        <v>17.369299999999999</v>
      </c>
      <c r="M20" s="66">
        <f t="shared" si="4"/>
        <v>10</v>
      </c>
      <c r="N20" s="65"/>
      <c r="O20" s="66"/>
      <c r="P20" s="65"/>
      <c r="Q20" s="66"/>
      <c r="R20" s="65">
        <f>VLOOKUP($A20,'Return Data'!$B$7:$R$2843,16,0)</f>
        <v>15.8126</v>
      </c>
      <c r="S20" s="67">
        <f t="shared" si="7"/>
        <v>11</v>
      </c>
    </row>
    <row r="21" spans="1:19" x14ac:dyDescent="0.3">
      <c r="A21" s="63" t="s">
        <v>846</v>
      </c>
      <c r="B21" s="64">
        <f>VLOOKUP($A21,'Return Data'!$B$7:$R$2843,3,0)</f>
        <v>44333</v>
      </c>
      <c r="C21" s="65">
        <f>VLOOKUP($A21,'Return Data'!$B$7:$R$2843,4,0)</f>
        <v>16.405999999999999</v>
      </c>
      <c r="D21" s="65">
        <f>VLOOKUP($A21,'Return Data'!$B$7:$R$2843,10,0)</f>
        <v>-0.62390000000000001</v>
      </c>
      <c r="E21" s="66">
        <f t="shared" si="0"/>
        <v>9</v>
      </c>
      <c r="F21" s="65">
        <f>VLOOKUP($A21,'Return Data'!$B$7:$R$2843,11,0)</f>
        <v>20.543700000000001</v>
      </c>
      <c r="G21" s="66">
        <f t="shared" si="1"/>
        <v>7</v>
      </c>
      <c r="H21" s="65">
        <f>VLOOKUP($A21,'Return Data'!$B$7:$R$2843,12,0)</f>
        <v>37.981499999999997</v>
      </c>
      <c r="I21" s="66">
        <f t="shared" si="2"/>
        <v>5</v>
      </c>
      <c r="J21" s="65">
        <f>VLOOKUP($A21,'Return Data'!$B$7:$R$2843,13,0)</f>
        <v>78.016499999999994</v>
      </c>
      <c r="K21" s="66">
        <f t="shared" si="3"/>
        <v>3</v>
      </c>
      <c r="L21" s="65"/>
      <c r="M21" s="66"/>
      <c r="N21" s="65"/>
      <c r="O21" s="66"/>
      <c r="P21" s="65"/>
      <c r="Q21" s="66"/>
      <c r="R21" s="65">
        <f>VLOOKUP($A21,'Return Data'!$B$7:$R$2843,16,0)</f>
        <v>27.9132</v>
      </c>
      <c r="S21" s="67">
        <f t="shared" si="7"/>
        <v>1</v>
      </c>
    </row>
    <row r="22" spans="1:19" x14ac:dyDescent="0.3">
      <c r="A22" s="63" t="s">
        <v>848</v>
      </c>
      <c r="B22" s="64">
        <f>VLOOKUP($A22,'Return Data'!$B$7:$R$2843,3,0)</f>
        <v>44333</v>
      </c>
      <c r="C22" s="65">
        <f>VLOOKUP($A22,'Return Data'!$B$7:$R$2843,4,0)</f>
        <v>32.976700000000001</v>
      </c>
      <c r="D22" s="65">
        <f>VLOOKUP($A22,'Return Data'!$B$7:$R$2843,10,0)</f>
        <v>-3.427</v>
      </c>
      <c r="E22" s="66">
        <f t="shared" si="0"/>
        <v>20</v>
      </c>
      <c r="F22" s="65">
        <f>VLOOKUP($A22,'Return Data'!$B$7:$R$2843,11,0)</f>
        <v>11.685499999999999</v>
      </c>
      <c r="G22" s="66">
        <f t="shared" si="1"/>
        <v>21</v>
      </c>
      <c r="H22" s="65">
        <f>VLOOKUP($A22,'Return Data'!$B$7:$R$2843,12,0)</f>
        <v>31.295999999999999</v>
      </c>
      <c r="I22" s="66">
        <f t="shared" si="2"/>
        <v>16</v>
      </c>
      <c r="J22" s="65">
        <f>VLOOKUP($A22,'Return Data'!$B$7:$R$2843,13,0)</f>
        <v>51.583599999999997</v>
      </c>
      <c r="K22" s="66">
        <f t="shared" si="3"/>
        <v>19</v>
      </c>
      <c r="L22" s="65">
        <f>VLOOKUP($A22,'Return Data'!$B$7:$R$2843,17,0)</f>
        <v>19.547699999999999</v>
      </c>
      <c r="M22" s="66">
        <f t="shared" si="4"/>
        <v>5</v>
      </c>
      <c r="N22" s="65">
        <f>VLOOKUP($A22,'Return Data'!$B$7:$R$2843,14,0)</f>
        <v>12.543100000000001</v>
      </c>
      <c r="O22" s="66">
        <f t="shared" si="8"/>
        <v>8</v>
      </c>
      <c r="P22" s="65">
        <f>VLOOKUP($A22,'Return Data'!$B$7:$R$2843,15,0)</f>
        <v>15.733000000000001</v>
      </c>
      <c r="Q22" s="66">
        <f t="shared" si="9"/>
        <v>6</v>
      </c>
      <c r="R22" s="65">
        <f>VLOOKUP($A22,'Return Data'!$B$7:$R$2843,16,0)</f>
        <v>16.049399999999999</v>
      </c>
      <c r="S22" s="67">
        <f t="shared" si="7"/>
        <v>9</v>
      </c>
    </row>
    <row r="23" spans="1:19" x14ac:dyDescent="0.3">
      <c r="A23" s="63" t="s">
        <v>851</v>
      </c>
      <c r="B23" s="64">
        <f>VLOOKUP($A23,'Return Data'!$B$7:$R$2843,3,0)</f>
        <v>44333</v>
      </c>
      <c r="C23" s="65">
        <f>VLOOKUP($A23,'Return Data'!$B$7:$R$2843,4,0)</f>
        <v>69.087999999999994</v>
      </c>
      <c r="D23" s="65">
        <f>VLOOKUP($A23,'Return Data'!$B$7:$R$2843,10,0)</f>
        <v>-2.4308000000000001</v>
      </c>
      <c r="E23" s="66">
        <f t="shared" si="0"/>
        <v>15</v>
      </c>
      <c r="F23" s="65">
        <f>VLOOKUP($A23,'Return Data'!$B$7:$R$2843,11,0)</f>
        <v>30.212199999999999</v>
      </c>
      <c r="G23" s="66">
        <f t="shared" si="1"/>
        <v>2</v>
      </c>
      <c r="H23" s="65">
        <f>VLOOKUP($A23,'Return Data'!$B$7:$R$2843,12,0)</f>
        <v>47.2119</v>
      </c>
      <c r="I23" s="66">
        <f t="shared" si="2"/>
        <v>3</v>
      </c>
      <c r="J23" s="65">
        <f>VLOOKUP($A23,'Return Data'!$B$7:$R$2843,13,0)</f>
        <v>83.336600000000004</v>
      </c>
      <c r="K23" s="66">
        <f t="shared" si="3"/>
        <v>2</v>
      </c>
      <c r="L23" s="65">
        <f>VLOOKUP($A23,'Return Data'!$B$7:$R$2843,17,0)</f>
        <v>18.803999999999998</v>
      </c>
      <c r="M23" s="66">
        <f t="shared" si="4"/>
        <v>7</v>
      </c>
      <c r="N23" s="65">
        <f>VLOOKUP($A23,'Return Data'!$B$7:$R$2843,14,0)</f>
        <v>12.3332</v>
      </c>
      <c r="O23" s="66">
        <f t="shared" si="8"/>
        <v>9</v>
      </c>
      <c r="P23" s="65">
        <f>VLOOKUP($A23,'Return Data'!$B$7:$R$2843,15,0)</f>
        <v>15.3438</v>
      </c>
      <c r="Q23" s="66">
        <f t="shared" si="9"/>
        <v>8</v>
      </c>
      <c r="R23" s="65">
        <f>VLOOKUP($A23,'Return Data'!$B$7:$R$2843,16,0)</f>
        <v>17.981300000000001</v>
      </c>
      <c r="S23" s="67">
        <f t="shared" si="7"/>
        <v>7</v>
      </c>
    </row>
    <row r="24" spans="1:19" x14ac:dyDescent="0.3">
      <c r="A24" s="63" t="s">
        <v>853</v>
      </c>
      <c r="B24" s="64">
        <f>VLOOKUP($A24,'Return Data'!$B$7:$R$2843,3,0)</f>
        <v>44333</v>
      </c>
      <c r="C24" s="65">
        <f>VLOOKUP($A24,'Return Data'!$B$7:$R$2843,4,0)</f>
        <v>98.08</v>
      </c>
      <c r="D24" s="65">
        <f>VLOOKUP($A24,'Return Data'!$B$7:$R$2843,10,0)</f>
        <v>0.2863</v>
      </c>
      <c r="E24" s="66">
        <f t="shared" si="0"/>
        <v>7</v>
      </c>
      <c r="F24" s="65">
        <f>VLOOKUP($A24,'Return Data'!$B$7:$R$2843,11,0)</f>
        <v>23.277999999999999</v>
      </c>
      <c r="G24" s="66">
        <f t="shared" si="1"/>
        <v>6</v>
      </c>
      <c r="H24" s="65">
        <f>VLOOKUP($A24,'Return Data'!$B$7:$R$2843,12,0)</f>
        <v>39.615699999999997</v>
      </c>
      <c r="I24" s="66">
        <f t="shared" si="2"/>
        <v>4</v>
      </c>
      <c r="J24" s="65">
        <f>VLOOKUP($A24,'Return Data'!$B$7:$R$2843,13,0)</f>
        <v>62.357199999999999</v>
      </c>
      <c r="K24" s="66">
        <f t="shared" si="3"/>
        <v>10</v>
      </c>
      <c r="L24" s="65">
        <f>VLOOKUP($A24,'Return Data'!$B$7:$R$2843,17,0)</f>
        <v>22.4374</v>
      </c>
      <c r="M24" s="66">
        <f t="shared" si="4"/>
        <v>3</v>
      </c>
      <c r="N24" s="65">
        <f>VLOOKUP($A24,'Return Data'!$B$7:$R$2843,14,0)</f>
        <v>15.6213</v>
      </c>
      <c r="O24" s="66">
        <f t="shared" si="8"/>
        <v>3</v>
      </c>
      <c r="P24" s="65">
        <f>VLOOKUP($A24,'Return Data'!$B$7:$R$2843,15,0)</f>
        <v>16.6097</v>
      </c>
      <c r="Q24" s="66">
        <f t="shared" si="9"/>
        <v>3</v>
      </c>
      <c r="R24" s="65">
        <f>VLOOKUP($A24,'Return Data'!$B$7:$R$2843,16,0)</f>
        <v>14.7332</v>
      </c>
      <c r="S24" s="67">
        <f t="shared" si="7"/>
        <v>14</v>
      </c>
    </row>
    <row r="25" spans="1:19" x14ac:dyDescent="0.3">
      <c r="A25" s="63" t="s">
        <v>855</v>
      </c>
      <c r="B25" s="64">
        <f>VLOOKUP($A25,'Return Data'!$B$7:$R$2843,3,0)</f>
        <v>44333</v>
      </c>
      <c r="C25" s="65">
        <f>VLOOKUP($A25,'Return Data'!$B$7:$R$2843,4,0)</f>
        <v>50.632899999999999</v>
      </c>
      <c r="D25" s="65">
        <f>VLOOKUP($A25,'Return Data'!$B$7:$R$2843,10,0)</f>
        <v>16.139800000000001</v>
      </c>
      <c r="E25" s="66">
        <f t="shared" si="0"/>
        <v>1</v>
      </c>
      <c r="F25" s="65">
        <f>VLOOKUP($A25,'Return Data'!$B$7:$R$2843,11,0)</f>
        <v>40.966500000000003</v>
      </c>
      <c r="G25" s="66">
        <f t="shared" si="1"/>
        <v>1</v>
      </c>
      <c r="H25" s="65">
        <f>VLOOKUP($A25,'Return Data'!$B$7:$R$2843,12,0)</f>
        <v>54.921199999999999</v>
      </c>
      <c r="I25" s="66">
        <f t="shared" si="2"/>
        <v>1</v>
      </c>
      <c r="J25" s="65">
        <f>VLOOKUP($A25,'Return Data'!$B$7:$R$2843,13,0)</f>
        <v>84.624499999999998</v>
      </c>
      <c r="K25" s="66">
        <f t="shared" si="3"/>
        <v>1</v>
      </c>
      <c r="L25" s="65">
        <f>VLOOKUP($A25,'Return Data'!$B$7:$R$2843,17,0)</f>
        <v>29.6295</v>
      </c>
      <c r="M25" s="66">
        <f t="shared" si="4"/>
        <v>1</v>
      </c>
      <c r="N25" s="65">
        <f>VLOOKUP($A25,'Return Data'!$B$7:$R$2843,14,0)</f>
        <v>16.540600000000001</v>
      </c>
      <c r="O25" s="66">
        <f t="shared" si="8"/>
        <v>2</v>
      </c>
      <c r="P25" s="65">
        <f>VLOOKUP($A25,'Return Data'!$B$7:$R$2843,15,0)</f>
        <v>16.603000000000002</v>
      </c>
      <c r="Q25" s="66">
        <f t="shared" si="9"/>
        <v>4</v>
      </c>
      <c r="R25" s="65">
        <f>VLOOKUP($A25,'Return Data'!$B$7:$R$2843,16,0)</f>
        <v>18.088100000000001</v>
      </c>
      <c r="S25" s="67">
        <f t="shared" si="7"/>
        <v>6</v>
      </c>
    </row>
    <row r="26" spans="1:19" x14ac:dyDescent="0.3">
      <c r="A26" s="63" t="s">
        <v>856</v>
      </c>
      <c r="B26" s="64">
        <f>VLOOKUP($A26,'Return Data'!$B$7:$R$2843,3,0)</f>
        <v>44333</v>
      </c>
      <c r="C26" s="65">
        <f>VLOOKUP($A26,'Return Data'!$B$7:$R$2843,4,0)</f>
        <v>207.6756</v>
      </c>
      <c r="D26" s="65">
        <f>VLOOKUP($A26,'Return Data'!$B$7:$R$2843,10,0)</f>
        <v>1.1684000000000001</v>
      </c>
      <c r="E26" s="66">
        <f t="shared" si="0"/>
        <v>4</v>
      </c>
      <c r="F26" s="65">
        <f>VLOOKUP($A26,'Return Data'!$B$7:$R$2843,11,0)</f>
        <v>19.798400000000001</v>
      </c>
      <c r="G26" s="66">
        <f t="shared" si="1"/>
        <v>10</v>
      </c>
      <c r="H26" s="65">
        <f>VLOOKUP($A26,'Return Data'!$B$7:$R$2843,12,0)</f>
        <v>33.069400000000002</v>
      </c>
      <c r="I26" s="66">
        <f t="shared" si="2"/>
        <v>12</v>
      </c>
      <c r="J26" s="65">
        <f>VLOOKUP($A26,'Return Data'!$B$7:$R$2843,13,0)</f>
        <v>55.924300000000002</v>
      </c>
      <c r="K26" s="66">
        <f t="shared" si="3"/>
        <v>15</v>
      </c>
      <c r="L26" s="65">
        <f>VLOOKUP($A26,'Return Data'!$B$7:$R$2843,17,0)</f>
        <v>18.385899999999999</v>
      </c>
      <c r="M26" s="66">
        <f t="shared" si="4"/>
        <v>8</v>
      </c>
      <c r="N26" s="65">
        <f>VLOOKUP($A26,'Return Data'!$B$7:$R$2843,14,0)</f>
        <v>13.2662</v>
      </c>
      <c r="O26" s="66">
        <f t="shared" si="8"/>
        <v>7</v>
      </c>
      <c r="P26" s="65">
        <f>VLOOKUP($A26,'Return Data'!$B$7:$R$2843,15,0)</f>
        <v>16.259</v>
      </c>
      <c r="Q26" s="66">
        <f t="shared" si="9"/>
        <v>5</v>
      </c>
      <c r="R26" s="65">
        <f>VLOOKUP($A26,'Return Data'!$B$7:$R$2843,16,0)</f>
        <v>15.642200000000001</v>
      </c>
      <c r="S26" s="67">
        <f t="shared" si="7"/>
        <v>12</v>
      </c>
    </row>
    <row r="27" spans="1:19" x14ac:dyDescent="0.3">
      <c r="A27" s="63" t="s">
        <v>859</v>
      </c>
      <c r="B27" s="64">
        <f>VLOOKUP($A27,'Return Data'!$B$7:$R$2843,3,0)</f>
        <v>44333</v>
      </c>
      <c r="C27" s="65">
        <f>VLOOKUP($A27,'Return Data'!$B$7:$R$2843,4,0)</f>
        <v>244.934</v>
      </c>
      <c r="D27" s="65">
        <f>VLOOKUP($A27,'Return Data'!$B$7:$R$2843,10,0)</f>
        <v>-3.1053000000000002</v>
      </c>
      <c r="E27" s="66">
        <f t="shared" si="0"/>
        <v>18</v>
      </c>
      <c r="F27" s="65">
        <f>VLOOKUP($A27,'Return Data'!$B$7:$R$2843,11,0)</f>
        <v>15.6175</v>
      </c>
      <c r="G27" s="66">
        <f t="shared" si="1"/>
        <v>16</v>
      </c>
      <c r="H27" s="65">
        <f>VLOOKUP($A27,'Return Data'!$B$7:$R$2843,12,0)</f>
        <v>29.092700000000001</v>
      </c>
      <c r="I27" s="66">
        <f t="shared" si="2"/>
        <v>18</v>
      </c>
      <c r="J27" s="65">
        <f>VLOOKUP($A27,'Return Data'!$B$7:$R$2843,13,0)</f>
        <v>50.998399999999997</v>
      </c>
      <c r="K27" s="66">
        <f t="shared" ref="K27" si="10">RANK(J27,J$8:J$29,0)</f>
        <v>20</v>
      </c>
      <c r="L27" s="65">
        <f>VLOOKUP($A27,'Return Data'!$B$7:$R$2843,17,0)</f>
        <v>15.185</v>
      </c>
      <c r="M27" s="66">
        <f t="shared" ref="M27" si="11">RANK(L27,L$8:L$29,0)</f>
        <v>15</v>
      </c>
      <c r="N27" s="65">
        <f>VLOOKUP($A27,'Return Data'!$B$7:$R$2843,14,0)</f>
        <v>12.155900000000001</v>
      </c>
      <c r="O27" s="66">
        <f t="shared" si="8"/>
        <v>10</v>
      </c>
      <c r="P27" s="65">
        <f>VLOOKUP($A27,'Return Data'!$B$7:$R$2843,15,0)</f>
        <v>15.2685</v>
      </c>
      <c r="Q27" s="66">
        <f t="shared" si="9"/>
        <v>9</v>
      </c>
      <c r="R27" s="65">
        <f>VLOOKUP($A27,'Return Data'!$B$7:$R$2843,16,0)</f>
        <v>12.491400000000001</v>
      </c>
      <c r="S27" s="67">
        <f t="shared" si="7"/>
        <v>18</v>
      </c>
    </row>
    <row r="28" spans="1:19" x14ac:dyDescent="0.3">
      <c r="A28" s="63" t="s">
        <v>860</v>
      </c>
      <c r="B28" s="64">
        <f>VLOOKUP($A28,'Return Data'!$B$7:$R$2843,3,0)</f>
        <v>44333</v>
      </c>
      <c r="C28" s="65">
        <f>VLOOKUP($A28,'Return Data'!$B$7:$R$2843,4,0)</f>
        <v>12.895300000000001</v>
      </c>
      <c r="D28" s="65">
        <f>VLOOKUP($A28,'Return Data'!$B$7:$R$2843,10,0)</f>
        <v>-1.1520999999999999</v>
      </c>
      <c r="E28" s="66">
        <f t="shared" si="0"/>
        <v>10</v>
      </c>
      <c r="F28" s="65">
        <f>VLOOKUP($A28,'Return Data'!$B$7:$R$2843,11,0)</f>
        <v>19.9072</v>
      </c>
      <c r="G28" s="66">
        <f t="shared" si="1"/>
        <v>8</v>
      </c>
      <c r="H28" s="65">
        <f>VLOOKUP($A28,'Return Data'!$B$7:$R$2843,12,0)</f>
        <v>37.813000000000002</v>
      </c>
      <c r="I28" s="66">
        <f t="shared" ref="I28" si="12">RANK(H28,H$8:H$29,0)</f>
        <v>6</v>
      </c>
      <c r="J28" s="65">
        <f>VLOOKUP($A28,'Return Data'!$B$7:$R$2843,13,0)</f>
        <v>67.669600000000003</v>
      </c>
      <c r="K28" s="66">
        <f t="shared" ref="K28:K29" si="13">RANK(J28,J$8:J$29,0)</f>
        <v>6</v>
      </c>
      <c r="L28" s="65"/>
      <c r="M28" s="66"/>
      <c r="N28" s="65"/>
      <c r="O28" s="66"/>
      <c r="P28" s="65"/>
      <c r="Q28" s="66"/>
      <c r="R28" s="65">
        <f>VLOOKUP($A28,'Return Data'!$B$7:$R$2843,16,0)</f>
        <v>19.177900000000001</v>
      </c>
      <c r="S28" s="67">
        <f t="shared" si="7"/>
        <v>4</v>
      </c>
    </row>
    <row r="29" spans="1:19" x14ac:dyDescent="0.3">
      <c r="A29" s="63" t="s">
        <v>862</v>
      </c>
      <c r="B29" s="64">
        <f>VLOOKUP($A29,'Return Data'!$B$7:$R$2843,3,0)</f>
        <v>44333</v>
      </c>
      <c r="C29" s="65">
        <f>VLOOKUP($A29,'Return Data'!$B$7:$R$2843,4,0)</f>
        <v>14.81</v>
      </c>
      <c r="D29" s="65">
        <f>VLOOKUP($A29,'Return Data'!$B$7:$R$2843,10,0)</f>
        <v>-3.1393</v>
      </c>
      <c r="E29" s="66">
        <f t="shared" si="0"/>
        <v>19</v>
      </c>
      <c r="F29" s="65">
        <f>VLOOKUP($A29,'Return Data'!$B$7:$R$2843,11,0)</f>
        <v>15.703099999999999</v>
      </c>
      <c r="G29" s="66">
        <f t="shared" si="1"/>
        <v>15</v>
      </c>
      <c r="H29" s="65">
        <f>VLOOKUP($A29,'Return Data'!$B$7:$R$2843,12,0)</f>
        <v>32.468699999999998</v>
      </c>
      <c r="I29" s="66">
        <f>RANK(H29,H$8:H$29,0)</f>
        <v>14</v>
      </c>
      <c r="J29" s="65">
        <f>VLOOKUP($A29,'Return Data'!$B$7:$R$2843,13,0)</f>
        <v>58.395699999999998</v>
      </c>
      <c r="K29" s="66">
        <f t="shared" si="13"/>
        <v>14</v>
      </c>
      <c r="L29" s="65"/>
      <c r="M29" s="66"/>
      <c r="N29" s="65"/>
      <c r="O29" s="66"/>
      <c r="P29" s="65"/>
      <c r="Q29" s="66"/>
      <c r="R29" s="65">
        <f>VLOOKUP($A29,'Return Data'!$B$7:$R$2843,16,0)</f>
        <v>24.631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-0.59813636363636347</v>
      </c>
      <c r="E31" s="74"/>
      <c r="F31" s="75">
        <f>AVERAGE(F8:F29)</f>
        <v>19.721745454545456</v>
      </c>
      <c r="G31" s="74"/>
      <c r="H31" s="75">
        <f>AVERAGE(H8:H29)</f>
        <v>34.642990909090905</v>
      </c>
      <c r="I31" s="74"/>
      <c r="J31" s="75">
        <f>AVERAGE(J8:J29)</f>
        <v>62.286004545454531</v>
      </c>
      <c r="K31" s="74"/>
      <c r="L31" s="75">
        <f>AVERAGE(L8:L29)</f>
        <v>18.074683333333333</v>
      </c>
      <c r="M31" s="74"/>
      <c r="N31" s="75">
        <f>AVERAGE(N8:N29)</f>
        <v>12.0884</v>
      </c>
      <c r="O31" s="74"/>
      <c r="P31" s="75">
        <f>AVERAGE(P8:P29)</f>
        <v>15.300859999999998</v>
      </c>
      <c r="Q31" s="74"/>
      <c r="R31" s="75">
        <f>AVERAGE(R8:R29)</f>
        <v>15.838986363636366</v>
      </c>
      <c r="S31" s="76"/>
    </row>
    <row r="32" spans="1:19" x14ac:dyDescent="0.3">
      <c r="A32" s="73" t="s">
        <v>28</v>
      </c>
      <c r="B32" s="74"/>
      <c r="C32" s="74"/>
      <c r="D32" s="75">
        <f>MIN(D8:D29)</f>
        <v>-4.9615999999999998</v>
      </c>
      <c r="E32" s="74"/>
      <c r="F32" s="75">
        <f>MIN(F8:F29)</f>
        <v>10.6882</v>
      </c>
      <c r="G32" s="74"/>
      <c r="H32" s="75">
        <f>MIN(H8:H29)</f>
        <v>22.4727</v>
      </c>
      <c r="I32" s="74"/>
      <c r="J32" s="75">
        <f>MIN(J8:J29)</f>
        <v>49.371400000000001</v>
      </c>
      <c r="K32" s="74"/>
      <c r="L32" s="75">
        <f>MIN(L8:L29)</f>
        <v>8.1255000000000006</v>
      </c>
      <c r="M32" s="74"/>
      <c r="N32" s="75">
        <f>MIN(N8:N29)</f>
        <v>6.0435999999999996</v>
      </c>
      <c r="O32" s="74"/>
      <c r="P32" s="75">
        <f>MIN(P8:P29)</f>
        <v>10.8986</v>
      </c>
      <c r="Q32" s="74"/>
      <c r="R32" s="75">
        <f>MIN(R8:R29)</f>
        <v>7.6901999999999999</v>
      </c>
      <c r="S32" s="76"/>
    </row>
    <row r="33" spans="1:19" ht="15" thickBot="1" x14ac:dyDescent="0.35">
      <c r="A33" s="77" t="s">
        <v>29</v>
      </c>
      <c r="B33" s="78"/>
      <c r="C33" s="78"/>
      <c r="D33" s="79">
        <f>MAX(D8:D29)</f>
        <v>16.139800000000001</v>
      </c>
      <c r="E33" s="78"/>
      <c r="F33" s="79">
        <f>MAX(F8:F29)</f>
        <v>40.966500000000003</v>
      </c>
      <c r="G33" s="78"/>
      <c r="H33" s="79">
        <f>MAX(H8:H29)</f>
        <v>54.921199999999999</v>
      </c>
      <c r="I33" s="78"/>
      <c r="J33" s="79">
        <f>MAX(J8:J29)</f>
        <v>84.624499999999998</v>
      </c>
      <c r="K33" s="78"/>
      <c r="L33" s="79">
        <f>MAX(L8:L29)</f>
        <v>29.6295</v>
      </c>
      <c r="M33" s="78"/>
      <c r="N33" s="79">
        <f>MAX(N8:N29)</f>
        <v>20.509799999999998</v>
      </c>
      <c r="O33" s="78"/>
      <c r="P33" s="79">
        <f>MAX(P8:P29)</f>
        <v>19.304400000000001</v>
      </c>
      <c r="Q33" s="78"/>
      <c r="R33" s="79">
        <f>MAX(R8:R29)</f>
        <v>27.9132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44333</v>
      </c>
      <c r="C8" s="65">
        <f>VLOOKUP($A8,'Return Data'!$B$7:$R$2843,4,0)</f>
        <v>77.205699999999993</v>
      </c>
      <c r="D8" s="65">
        <f>VLOOKUP($A8,'Return Data'!$B$7:$R$2843,10,0)</f>
        <v>-1.7655000000000001</v>
      </c>
      <c r="E8" s="66">
        <f t="shared" ref="E8:E29" si="0">RANK(D8,D$8:D$29,0)</f>
        <v>11</v>
      </c>
      <c r="F8" s="65">
        <f>VLOOKUP($A8,'Return Data'!$B$7:$R$2843,11,0)</f>
        <v>15.6084</v>
      </c>
      <c r="G8" s="66">
        <f t="shared" ref="G8:G29" si="1">RANK(F8,F$8:F$29,0)</f>
        <v>14</v>
      </c>
      <c r="H8" s="65">
        <f>VLOOKUP($A8,'Return Data'!$B$7:$R$2843,12,0)</f>
        <v>30.516400000000001</v>
      </c>
      <c r="I8" s="66">
        <f t="shared" ref="I8:I27" si="2">RANK(H8,H$8:H$29,0)</f>
        <v>15</v>
      </c>
      <c r="J8" s="65">
        <f>VLOOKUP($A8,'Return Data'!$B$7:$R$2843,13,0)</f>
        <v>57.226100000000002</v>
      </c>
      <c r="K8" s="66">
        <f t="shared" ref="K8:K18" si="3">RANK(J8,J$8:J$29,0)</f>
        <v>13</v>
      </c>
      <c r="L8" s="65">
        <f>VLOOKUP($A8,'Return Data'!$B$7:$R$2843,17,0)</f>
        <v>15.4361</v>
      </c>
      <c r="M8" s="66">
        <f t="shared" ref="M8:M18" si="4">RANK(L8,L$8:L$29,0)</f>
        <v>12</v>
      </c>
      <c r="N8" s="65">
        <f>VLOOKUP($A8,'Return Data'!$B$7:$R$2843,14,0)</f>
        <v>10.786899999999999</v>
      </c>
      <c r="O8" s="66">
        <f t="shared" ref="O8:O14" si="5">RANK(N8,N$8:N$29,0)</f>
        <v>11</v>
      </c>
      <c r="P8" s="65">
        <f>VLOOKUP($A8,'Return Data'!$B$7:$R$2843,15,0)</f>
        <v>12.874000000000001</v>
      </c>
      <c r="Q8" s="66">
        <f>RANK(P8,P$8:P$29,0)</f>
        <v>12</v>
      </c>
      <c r="R8" s="65">
        <f>VLOOKUP($A8,'Return Data'!$B$7:$R$2843,16,0)</f>
        <v>14.0252</v>
      </c>
      <c r="S8" s="67">
        <f t="shared" ref="S8:S29" si="6">RANK(R8,R$8:R$29,0)</f>
        <v>13</v>
      </c>
    </row>
    <row r="9" spans="1:20" x14ac:dyDescent="0.3">
      <c r="A9" s="63" t="s">
        <v>822</v>
      </c>
      <c r="B9" s="64">
        <f>VLOOKUP($A9,'Return Data'!$B$7:$R$2843,3,0)</f>
        <v>44333</v>
      </c>
      <c r="C9" s="65">
        <f>VLOOKUP($A9,'Return Data'!$B$7:$R$2843,4,0)</f>
        <v>38.4</v>
      </c>
      <c r="D9" s="65">
        <f>VLOOKUP($A9,'Return Data'!$B$7:$R$2843,10,0)</f>
        <v>-2.9077000000000002</v>
      </c>
      <c r="E9" s="66">
        <f t="shared" si="0"/>
        <v>17</v>
      </c>
      <c r="F9" s="65">
        <f>VLOOKUP($A9,'Return Data'!$B$7:$R$2843,11,0)</f>
        <v>14.8325</v>
      </c>
      <c r="G9" s="66">
        <f t="shared" si="1"/>
        <v>17</v>
      </c>
      <c r="H9" s="65">
        <f>VLOOKUP($A9,'Return Data'!$B$7:$R$2843,12,0)</f>
        <v>32.688299999999998</v>
      </c>
      <c r="I9" s="66">
        <f t="shared" si="2"/>
        <v>11</v>
      </c>
      <c r="J9" s="65">
        <f>VLOOKUP($A9,'Return Data'!$B$7:$R$2843,13,0)</f>
        <v>57.8947</v>
      </c>
      <c r="K9" s="66">
        <f t="shared" si="3"/>
        <v>12</v>
      </c>
      <c r="L9" s="65">
        <f>VLOOKUP($A9,'Return Data'!$B$7:$R$2843,17,0)</f>
        <v>19.0962</v>
      </c>
      <c r="M9" s="66">
        <f t="shared" si="4"/>
        <v>4</v>
      </c>
      <c r="N9" s="65">
        <f>VLOOKUP($A9,'Return Data'!$B$7:$R$2843,14,0)</f>
        <v>12.128399999999999</v>
      </c>
      <c r="O9" s="66">
        <f t="shared" si="5"/>
        <v>6</v>
      </c>
      <c r="P9" s="65">
        <f>VLOOKUP($A9,'Return Data'!$B$7:$R$2843,15,0)</f>
        <v>16.770399999999999</v>
      </c>
      <c r="Q9" s="66">
        <f>RANK(P9,P$8:P$29,0)</f>
        <v>2</v>
      </c>
      <c r="R9" s="65">
        <f>VLOOKUP($A9,'Return Data'!$B$7:$R$2843,16,0)</f>
        <v>16.3446</v>
      </c>
      <c r="S9" s="67">
        <f t="shared" si="6"/>
        <v>7</v>
      </c>
    </row>
    <row r="10" spans="1:20" x14ac:dyDescent="0.3">
      <c r="A10" s="63" t="s">
        <v>824</v>
      </c>
      <c r="B10" s="64">
        <f>VLOOKUP($A10,'Return Data'!$B$7:$R$2843,3,0)</f>
        <v>44333</v>
      </c>
      <c r="C10" s="65">
        <f>VLOOKUP($A10,'Return Data'!$B$7:$R$2843,4,0)</f>
        <v>12.423</v>
      </c>
      <c r="D10" s="65">
        <f>VLOOKUP($A10,'Return Data'!$B$7:$R$2843,10,0)</f>
        <v>-2.6486999999999998</v>
      </c>
      <c r="E10" s="66">
        <f t="shared" si="0"/>
        <v>15</v>
      </c>
      <c r="F10" s="65">
        <f>VLOOKUP($A10,'Return Data'!$B$7:$R$2843,11,0)</f>
        <v>13.5661</v>
      </c>
      <c r="G10" s="66">
        <f t="shared" si="1"/>
        <v>18</v>
      </c>
      <c r="H10" s="65">
        <f>VLOOKUP($A10,'Return Data'!$B$7:$R$2843,12,0)</f>
        <v>28.363299999999999</v>
      </c>
      <c r="I10" s="66">
        <f t="shared" si="2"/>
        <v>17</v>
      </c>
      <c r="J10" s="65">
        <f>VLOOKUP($A10,'Return Data'!$B$7:$R$2843,13,0)</f>
        <v>50.344900000000003</v>
      </c>
      <c r="K10" s="66">
        <f t="shared" si="3"/>
        <v>18</v>
      </c>
      <c r="L10" s="65">
        <f>VLOOKUP($A10,'Return Data'!$B$7:$R$2843,17,0)</f>
        <v>15.226800000000001</v>
      </c>
      <c r="M10" s="66">
        <f t="shared" si="4"/>
        <v>13</v>
      </c>
      <c r="N10" s="65">
        <f>VLOOKUP($A10,'Return Data'!$B$7:$R$2843,14,0)</f>
        <v>8.2407000000000004</v>
      </c>
      <c r="O10" s="66">
        <f t="shared" si="5"/>
        <v>13</v>
      </c>
      <c r="P10" s="65"/>
      <c r="Q10" s="66"/>
      <c r="R10" s="65">
        <f>VLOOKUP($A10,'Return Data'!$B$7:$R$2843,16,0)</f>
        <v>6.1878000000000002</v>
      </c>
      <c r="S10" s="67">
        <f t="shared" si="6"/>
        <v>21</v>
      </c>
    </row>
    <row r="11" spans="1:20" x14ac:dyDescent="0.3">
      <c r="A11" s="63" t="s">
        <v>826</v>
      </c>
      <c r="B11" s="64">
        <f>VLOOKUP($A11,'Return Data'!$B$7:$R$2843,3,0)</f>
        <v>44333</v>
      </c>
      <c r="C11" s="65">
        <f>VLOOKUP($A11,'Return Data'!$B$7:$R$2843,4,0)</f>
        <v>30.116</v>
      </c>
      <c r="D11" s="65">
        <f>VLOOKUP($A11,'Return Data'!$B$7:$R$2843,10,0)</f>
        <v>0.3599</v>
      </c>
      <c r="E11" s="66">
        <f t="shared" si="0"/>
        <v>5</v>
      </c>
      <c r="F11" s="65">
        <f>VLOOKUP($A11,'Return Data'!$B$7:$R$2843,11,0)</f>
        <v>16.058399999999999</v>
      </c>
      <c r="G11" s="66">
        <f t="shared" si="1"/>
        <v>13</v>
      </c>
      <c r="H11" s="65">
        <f>VLOOKUP($A11,'Return Data'!$B$7:$R$2843,12,0)</f>
        <v>31.5396</v>
      </c>
      <c r="I11" s="66">
        <f t="shared" si="2"/>
        <v>14</v>
      </c>
      <c r="J11" s="65">
        <f>VLOOKUP($A11,'Return Data'!$B$7:$R$2843,13,0)</f>
        <v>59.318600000000004</v>
      </c>
      <c r="K11" s="66">
        <f t="shared" si="3"/>
        <v>11</v>
      </c>
      <c r="L11" s="65">
        <f>VLOOKUP($A11,'Return Data'!$B$7:$R$2843,17,0)</f>
        <v>15.6008</v>
      </c>
      <c r="M11" s="66">
        <f t="shared" si="4"/>
        <v>11</v>
      </c>
      <c r="N11" s="65">
        <f>VLOOKUP($A11,'Return Data'!$B$7:$R$2843,14,0)</f>
        <v>10.0238</v>
      </c>
      <c r="O11" s="66">
        <f t="shared" si="5"/>
        <v>12</v>
      </c>
      <c r="P11" s="65">
        <f>VLOOKUP($A11,'Return Data'!$B$7:$R$2843,15,0)</f>
        <v>12.045</v>
      </c>
      <c r="Q11" s="66">
        <f>RANK(P11,P$8:P$29,0)</f>
        <v>13</v>
      </c>
      <c r="R11" s="65">
        <f>VLOOKUP($A11,'Return Data'!$B$7:$R$2843,16,0)</f>
        <v>10.600199999999999</v>
      </c>
      <c r="S11" s="67">
        <f t="shared" si="6"/>
        <v>19</v>
      </c>
    </row>
    <row r="12" spans="1:20" x14ac:dyDescent="0.3">
      <c r="A12" s="63" t="s">
        <v>827</v>
      </c>
      <c r="B12" s="64">
        <f>VLOOKUP($A12,'Return Data'!$B$7:$R$2843,3,0)</f>
        <v>44333</v>
      </c>
      <c r="C12" s="65">
        <f>VLOOKUP($A12,'Return Data'!$B$7:$R$2843,4,0)</f>
        <v>54.782499999999999</v>
      </c>
      <c r="D12" s="65">
        <f>VLOOKUP($A12,'Return Data'!$B$7:$R$2843,10,0)</f>
        <v>-7.7200000000000005E-2</v>
      </c>
      <c r="E12" s="66">
        <f t="shared" si="0"/>
        <v>8</v>
      </c>
      <c r="F12" s="65">
        <f>VLOOKUP($A12,'Return Data'!$B$7:$R$2843,11,0)</f>
        <v>27.9071</v>
      </c>
      <c r="G12" s="66">
        <f t="shared" si="1"/>
        <v>3</v>
      </c>
      <c r="H12" s="65">
        <f>VLOOKUP($A12,'Return Data'!$B$7:$R$2843,12,0)</f>
        <v>49.295900000000003</v>
      </c>
      <c r="I12" s="66">
        <f t="shared" si="2"/>
        <v>2</v>
      </c>
      <c r="J12" s="65">
        <f>VLOOKUP($A12,'Return Data'!$B$7:$R$2843,13,0)</f>
        <v>74.452699999999993</v>
      </c>
      <c r="K12" s="66">
        <f t="shared" si="3"/>
        <v>4</v>
      </c>
      <c r="L12" s="65">
        <f>VLOOKUP($A12,'Return Data'!$B$7:$R$2843,17,0)</f>
        <v>16.990400000000001</v>
      </c>
      <c r="M12" s="66">
        <f t="shared" si="4"/>
        <v>9</v>
      </c>
      <c r="N12" s="65">
        <f>VLOOKUP($A12,'Return Data'!$B$7:$R$2843,14,0)</f>
        <v>13.101900000000001</v>
      </c>
      <c r="O12" s="66">
        <f t="shared" si="5"/>
        <v>4</v>
      </c>
      <c r="P12" s="65">
        <f>VLOOKUP($A12,'Return Data'!$B$7:$R$2843,15,0)</f>
        <v>14.3558</v>
      </c>
      <c r="Q12" s="66">
        <f>RANK(P12,P$8:P$29,0)</f>
        <v>7</v>
      </c>
      <c r="R12" s="65">
        <f>VLOOKUP($A12,'Return Data'!$B$7:$R$2843,16,0)</f>
        <v>13.0968</v>
      </c>
      <c r="S12" s="67">
        <f t="shared" si="6"/>
        <v>16</v>
      </c>
    </row>
    <row r="13" spans="1:20" x14ac:dyDescent="0.3">
      <c r="A13" s="63" t="s">
        <v>829</v>
      </c>
      <c r="B13" s="64">
        <f>VLOOKUP($A13,'Return Data'!$B$7:$R$2843,3,0)</f>
        <v>44333</v>
      </c>
      <c r="C13" s="65">
        <f>VLOOKUP($A13,'Return Data'!$B$7:$R$2843,4,0)</f>
        <v>91.525000000000006</v>
      </c>
      <c r="D13" s="65">
        <f>VLOOKUP($A13,'Return Data'!$B$7:$R$2843,10,0)</f>
        <v>0.30359999999999998</v>
      </c>
      <c r="E13" s="66">
        <f t="shared" si="0"/>
        <v>6</v>
      </c>
      <c r="F13" s="65">
        <f>VLOOKUP($A13,'Return Data'!$B$7:$R$2843,11,0)</f>
        <v>25.289200000000001</v>
      </c>
      <c r="G13" s="66">
        <f t="shared" si="1"/>
        <v>5</v>
      </c>
      <c r="H13" s="65">
        <f>VLOOKUP($A13,'Return Data'!$B$7:$R$2843,12,0)</f>
        <v>33.939700000000002</v>
      </c>
      <c r="I13" s="66">
        <f t="shared" si="2"/>
        <v>8</v>
      </c>
      <c r="J13" s="65">
        <f>VLOOKUP($A13,'Return Data'!$B$7:$R$2843,13,0)</f>
        <v>63.530900000000003</v>
      </c>
      <c r="K13" s="66">
        <f t="shared" si="3"/>
        <v>7</v>
      </c>
      <c r="L13" s="65">
        <f>VLOOKUP($A13,'Return Data'!$B$7:$R$2843,17,0)</f>
        <v>10.621</v>
      </c>
      <c r="M13" s="66">
        <f t="shared" si="4"/>
        <v>17</v>
      </c>
      <c r="N13" s="65">
        <f>VLOOKUP($A13,'Return Data'!$B$7:$R$2843,14,0)</f>
        <v>5.2511999999999999</v>
      </c>
      <c r="O13" s="66">
        <f t="shared" si="5"/>
        <v>15</v>
      </c>
      <c r="P13" s="65">
        <f>VLOOKUP($A13,'Return Data'!$B$7:$R$2843,15,0)</f>
        <v>9.7406000000000006</v>
      </c>
      <c r="Q13" s="66">
        <f>RANK(P13,P$8:P$29,0)</f>
        <v>15</v>
      </c>
      <c r="R13" s="65">
        <f>VLOOKUP($A13,'Return Data'!$B$7:$R$2843,16,0)</f>
        <v>14.2003</v>
      </c>
      <c r="S13" s="67">
        <f t="shared" si="6"/>
        <v>12</v>
      </c>
    </row>
    <row r="14" spans="1:20" x14ac:dyDescent="0.3">
      <c r="A14" s="63" t="s">
        <v>832</v>
      </c>
      <c r="B14" s="64">
        <f>VLOOKUP($A14,'Return Data'!$B$7:$R$2843,3,0)</f>
        <v>44333</v>
      </c>
      <c r="C14" s="65">
        <f>VLOOKUP($A14,'Return Data'!$B$7:$R$2843,4,0)</f>
        <v>41.17</v>
      </c>
      <c r="D14" s="65">
        <f>VLOOKUP($A14,'Return Data'!$B$7:$R$2843,10,0)</f>
        <v>1.2791999999999999</v>
      </c>
      <c r="E14" s="66">
        <f t="shared" si="0"/>
        <v>3</v>
      </c>
      <c r="F14" s="65">
        <f>VLOOKUP($A14,'Return Data'!$B$7:$R$2843,11,0)</f>
        <v>27.658899999999999</v>
      </c>
      <c r="G14" s="66">
        <f t="shared" si="1"/>
        <v>4</v>
      </c>
      <c r="H14" s="65">
        <f>VLOOKUP($A14,'Return Data'!$B$7:$R$2843,12,0)</f>
        <v>32.978000000000002</v>
      </c>
      <c r="I14" s="66">
        <f t="shared" si="2"/>
        <v>10</v>
      </c>
      <c r="J14" s="65">
        <f>VLOOKUP($A14,'Return Data'!$B$7:$R$2843,13,0)</f>
        <v>63.114100000000001</v>
      </c>
      <c r="K14" s="66">
        <f t="shared" si="3"/>
        <v>8</v>
      </c>
      <c r="L14" s="65">
        <f>VLOOKUP($A14,'Return Data'!$B$7:$R$2843,17,0)</f>
        <v>18.148299999999999</v>
      </c>
      <c r="M14" s="66">
        <f t="shared" si="4"/>
        <v>5</v>
      </c>
      <c r="N14" s="65">
        <f>VLOOKUP($A14,'Return Data'!$B$7:$R$2843,14,0)</f>
        <v>13.0969</v>
      </c>
      <c r="O14" s="66">
        <f t="shared" si="5"/>
        <v>5</v>
      </c>
      <c r="P14" s="65">
        <f>VLOOKUP($A14,'Return Data'!$B$7:$R$2843,15,0)</f>
        <v>13.3346</v>
      </c>
      <c r="Q14" s="66">
        <f>RANK(P14,P$8:P$29,0)</f>
        <v>10</v>
      </c>
      <c r="R14" s="65">
        <f>VLOOKUP($A14,'Return Data'!$B$7:$R$2843,16,0)</f>
        <v>12.5405</v>
      </c>
      <c r="S14" s="67">
        <f t="shared" si="6"/>
        <v>17</v>
      </c>
    </row>
    <row r="15" spans="1:20" x14ac:dyDescent="0.3">
      <c r="A15" s="63" t="s">
        <v>835</v>
      </c>
      <c r="B15" s="64">
        <f>VLOOKUP($A15,'Return Data'!$B$7:$R$2843,3,0)</f>
        <v>44333</v>
      </c>
      <c r="C15" s="65">
        <f>VLOOKUP($A15,'Return Data'!$B$7:$R$2843,4,0)</f>
        <v>12.49</v>
      </c>
      <c r="D15" s="65">
        <f>VLOOKUP($A15,'Return Data'!$B$7:$R$2843,10,0)</f>
        <v>-2.8771</v>
      </c>
      <c r="E15" s="66">
        <f t="shared" si="0"/>
        <v>16</v>
      </c>
      <c r="F15" s="65">
        <f>VLOOKUP($A15,'Return Data'!$B$7:$R$2843,11,0)</f>
        <v>12.624000000000001</v>
      </c>
      <c r="G15" s="66">
        <f t="shared" si="1"/>
        <v>19</v>
      </c>
      <c r="H15" s="65">
        <f>VLOOKUP($A15,'Return Data'!$B$7:$R$2843,12,0)</f>
        <v>25.2758</v>
      </c>
      <c r="I15" s="66">
        <f t="shared" si="2"/>
        <v>20</v>
      </c>
      <c r="J15" s="65">
        <f>VLOOKUP($A15,'Return Data'!$B$7:$R$2843,13,0)</f>
        <v>51.761800000000001</v>
      </c>
      <c r="K15" s="66">
        <f t="shared" si="3"/>
        <v>16</v>
      </c>
      <c r="L15" s="65">
        <f>VLOOKUP($A15,'Return Data'!$B$7:$R$2843,17,0)</f>
        <v>13.924200000000001</v>
      </c>
      <c r="M15" s="66">
        <f t="shared" si="4"/>
        <v>16</v>
      </c>
      <c r="N15" s="65">
        <f>VLOOKUP($A15,'Return Data'!$B$7:$R$2843,14,0)</f>
        <v>7.4358000000000004</v>
      </c>
      <c r="O15" s="66">
        <f>RANK(N15,N$8:N$29,0)</f>
        <v>14</v>
      </c>
      <c r="P15" s="65"/>
      <c r="Q15" s="66"/>
      <c r="R15" s="65">
        <f>VLOOKUP($A15,'Return Data'!$B$7:$R$2843,16,0)</f>
        <v>6.5613999999999999</v>
      </c>
      <c r="S15" s="67">
        <f t="shared" si="6"/>
        <v>20</v>
      </c>
    </row>
    <row r="16" spans="1:20" x14ac:dyDescent="0.3">
      <c r="A16" s="63" t="s">
        <v>837</v>
      </c>
      <c r="B16" s="64">
        <f>VLOOKUP($A16,'Return Data'!$B$7:$R$2843,3,0)</f>
        <v>44333</v>
      </c>
      <c r="C16" s="65">
        <f>VLOOKUP($A16,'Return Data'!$B$7:$R$2843,4,0)</f>
        <v>46.29</v>
      </c>
      <c r="D16" s="65">
        <f>VLOOKUP($A16,'Return Data'!$B$7:$R$2843,10,0)</f>
        <v>-4.7530999999999999</v>
      </c>
      <c r="E16" s="66">
        <f t="shared" si="0"/>
        <v>21</v>
      </c>
      <c r="F16" s="65">
        <f>VLOOKUP($A16,'Return Data'!$B$7:$R$2843,11,0)</f>
        <v>11.140499999999999</v>
      </c>
      <c r="G16" s="66">
        <f t="shared" si="1"/>
        <v>20</v>
      </c>
      <c r="H16" s="65">
        <f>VLOOKUP($A16,'Return Data'!$B$7:$R$2843,12,0)</f>
        <v>21.241499999999998</v>
      </c>
      <c r="I16" s="66">
        <f t="shared" si="2"/>
        <v>22</v>
      </c>
      <c r="J16" s="65">
        <f>VLOOKUP($A16,'Return Data'!$B$7:$R$2843,13,0)</f>
        <v>51.373399999999997</v>
      </c>
      <c r="K16" s="66">
        <f t="shared" si="3"/>
        <v>17</v>
      </c>
      <c r="L16" s="65">
        <f>VLOOKUP($A16,'Return Data'!$B$7:$R$2843,17,0)</f>
        <v>14.557</v>
      </c>
      <c r="M16" s="66">
        <f t="shared" si="4"/>
        <v>14</v>
      </c>
      <c r="N16" s="65">
        <f>VLOOKUP($A16,'Return Data'!$B$7:$R$2843,14,0)</f>
        <v>5.1524000000000001</v>
      </c>
      <c r="O16" s="66">
        <f>RANK(N16,N$8:N$29,0)</f>
        <v>16</v>
      </c>
      <c r="P16" s="65">
        <f>VLOOKUP($A16,'Return Data'!$B$7:$R$2843,15,0)</f>
        <v>12.925700000000001</v>
      </c>
      <c r="Q16" s="66">
        <f>RANK(P16,P$8:P$29,0)</f>
        <v>11</v>
      </c>
      <c r="R16" s="65">
        <f>VLOOKUP($A16,'Return Data'!$B$7:$R$2843,16,0)</f>
        <v>10.620900000000001</v>
      </c>
      <c r="S16" s="67">
        <f t="shared" si="6"/>
        <v>18</v>
      </c>
    </row>
    <row r="17" spans="1:19" x14ac:dyDescent="0.3">
      <c r="A17" s="63" t="s">
        <v>839</v>
      </c>
      <c r="B17" s="64">
        <f>VLOOKUP($A17,'Return Data'!$B$7:$R$2843,3,0)</f>
        <v>44333</v>
      </c>
      <c r="C17" s="65">
        <f>VLOOKUP($A17,'Return Data'!$B$7:$R$2843,4,0)</f>
        <v>24.1602</v>
      </c>
      <c r="D17" s="65">
        <f>VLOOKUP($A17,'Return Data'!$B$7:$R$2843,10,0)</f>
        <v>-1.9791000000000001</v>
      </c>
      <c r="E17" s="66">
        <f t="shared" si="0"/>
        <v>12</v>
      </c>
      <c r="F17" s="65">
        <f>VLOOKUP($A17,'Return Data'!$B$7:$R$2843,11,0)</f>
        <v>17.1904</v>
      </c>
      <c r="G17" s="66">
        <f t="shared" si="1"/>
        <v>11</v>
      </c>
      <c r="H17" s="65">
        <f>VLOOKUP($A17,'Return Data'!$B$7:$R$2843,12,0)</f>
        <v>34.490099999999998</v>
      </c>
      <c r="I17" s="66">
        <f t="shared" si="2"/>
        <v>7</v>
      </c>
      <c r="J17" s="65">
        <f>VLOOKUP($A17,'Return Data'!$B$7:$R$2843,13,0)</f>
        <v>66.226600000000005</v>
      </c>
      <c r="K17" s="66">
        <f t="shared" si="3"/>
        <v>5</v>
      </c>
      <c r="L17" s="65">
        <f>VLOOKUP($A17,'Return Data'!$B$7:$R$2843,17,0)</f>
        <v>23.227699999999999</v>
      </c>
      <c r="M17" s="66">
        <f t="shared" si="4"/>
        <v>2</v>
      </c>
      <c r="N17" s="65">
        <f>VLOOKUP($A17,'Return Data'!$B$7:$R$2843,14,0)</f>
        <v>18.841200000000001</v>
      </c>
      <c r="O17" s="66">
        <f>RANK(N17,N$8:N$29,0)</f>
        <v>1</v>
      </c>
      <c r="P17" s="65">
        <f>VLOOKUP($A17,'Return Data'!$B$7:$R$2843,15,0)</f>
        <v>17.782800000000002</v>
      </c>
      <c r="Q17" s="66">
        <f>RANK(P17,P$8:P$29,0)</f>
        <v>1</v>
      </c>
      <c r="R17" s="65">
        <f>VLOOKUP($A17,'Return Data'!$B$7:$R$2843,16,0)</f>
        <v>14.414899999999999</v>
      </c>
      <c r="S17" s="67">
        <f t="shared" si="6"/>
        <v>11</v>
      </c>
    </row>
    <row r="18" spans="1:19" x14ac:dyDescent="0.3">
      <c r="A18" s="63" t="s">
        <v>840</v>
      </c>
      <c r="B18" s="64">
        <f>VLOOKUP($A18,'Return Data'!$B$7:$R$2843,3,0)</f>
        <v>44333</v>
      </c>
      <c r="C18" s="65">
        <f>VLOOKUP($A18,'Return Data'!$B$7:$R$2843,4,0)</f>
        <v>10.002800000000001</v>
      </c>
      <c r="D18" s="65">
        <f>VLOOKUP($A18,'Return Data'!$B$7:$R$2843,10,0)</f>
        <v>-5.2154999999999996</v>
      </c>
      <c r="E18" s="66">
        <f t="shared" si="0"/>
        <v>22</v>
      </c>
      <c r="F18" s="65">
        <f>VLOOKUP($A18,'Return Data'!$B$7:$R$2843,11,0)</f>
        <v>10.0854</v>
      </c>
      <c r="G18" s="66">
        <f t="shared" si="1"/>
        <v>22</v>
      </c>
      <c r="H18" s="65">
        <f>VLOOKUP($A18,'Return Data'!$B$7:$R$2843,12,0)</f>
        <v>25.282399999999999</v>
      </c>
      <c r="I18" s="66">
        <f t="shared" si="2"/>
        <v>19</v>
      </c>
      <c r="J18" s="65">
        <f>VLOOKUP($A18,'Return Data'!$B$7:$R$2843,13,0)</f>
        <v>47.6036</v>
      </c>
      <c r="K18" s="66">
        <f t="shared" si="3"/>
        <v>22</v>
      </c>
      <c r="L18" s="65">
        <f>VLOOKUP($A18,'Return Data'!$B$7:$R$2843,17,0)</f>
        <v>6.5087000000000002</v>
      </c>
      <c r="M18" s="66">
        <f t="shared" si="4"/>
        <v>18</v>
      </c>
      <c r="N18" s="65">
        <f>VLOOKUP($A18,'Return Data'!$B$7:$R$2843,14,0)</f>
        <v>4.4653</v>
      </c>
      <c r="O18" s="66">
        <f>RANK(N18,N$8:N$29,0)</f>
        <v>17</v>
      </c>
      <c r="P18" s="65">
        <f>VLOOKUP($A18,'Return Data'!$B$7:$R$2843,15,0)</f>
        <v>11.878500000000001</v>
      </c>
      <c r="Q18" s="66">
        <f>RANK(P18,P$8:P$29,0)</f>
        <v>14</v>
      </c>
      <c r="R18" s="65">
        <f>VLOOKUP($A18,'Return Data'!$B$7:$R$2843,16,0)</f>
        <v>2.0999999999999999E-3</v>
      </c>
      <c r="S18" s="67">
        <f t="shared" si="6"/>
        <v>22</v>
      </c>
    </row>
    <row r="19" spans="1:19" x14ac:dyDescent="0.3">
      <c r="A19" s="63" t="s">
        <v>843</v>
      </c>
      <c r="B19" s="64">
        <f>VLOOKUP($A19,'Return Data'!$B$7:$R$2843,3,0)</f>
        <v>44333</v>
      </c>
      <c r="C19" s="65">
        <f>VLOOKUP($A19,'Return Data'!$B$7:$R$2843,4,0)</f>
        <v>13.581</v>
      </c>
      <c r="D19" s="65">
        <f>VLOOKUP($A19,'Return Data'!$B$7:$R$2843,10,0)</f>
        <v>-2.1823999999999999</v>
      </c>
      <c r="E19" s="66">
        <f t="shared" si="0"/>
        <v>13</v>
      </c>
      <c r="F19" s="65">
        <f>VLOOKUP($A19,'Return Data'!$B$7:$R$2843,11,0)</f>
        <v>18.860499999999998</v>
      </c>
      <c r="G19" s="66">
        <f t="shared" si="1"/>
        <v>9</v>
      </c>
      <c r="H19" s="65">
        <f>VLOOKUP($A19,'Return Data'!$B$7:$R$2843,12,0)</f>
        <v>33.474200000000003</v>
      </c>
      <c r="I19" s="66">
        <f t="shared" si="2"/>
        <v>9</v>
      </c>
      <c r="J19" s="65">
        <f>VLOOKUP($A19,'Return Data'!$B$7:$R$2843,13,0)</f>
        <v>61.026800000000001</v>
      </c>
      <c r="K19" s="66">
        <f t="shared" ref="K19" si="7">RANK(J19,J$8:J$29,0)</f>
        <v>9</v>
      </c>
      <c r="L19" s="65"/>
      <c r="M19" s="66"/>
      <c r="N19" s="65"/>
      <c r="O19" s="66"/>
      <c r="P19" s="65"/>
      <c r="Q19" s="66"/>
      <c r="R19" s="65">
        <f>VLOOKUP($A19,'Return Data'!$B$7:$R$2843,16,0)</f>
        <v>18.116399999999999</v>
      </c>
      <c r="S19" s="67">
        <f t="shared" si="6"/>
        <v>5</v>
      </c>
    </row>
    <row r="20" spans="1:19" x14ac:dyDescent="0.3">
      <c r="A20" s="63" t="s">
        <v>845</v>
      </c>
      <c r="B20" s="64">
        <f>VLOOKUP($A20,'Return Data'!$B$7:$R$2843,3,0)</f>
        <v>44333</v>
      </c>
      <c r="C20" s="65">
        <f>VLOOKUP($A20,'Return Data'!$B$7:$R$2843,4,0)</f>
        <v>14.096</v>
      </c>
      <c r="D20" s="65">
        <f>VLOOKUP($A20,'Return Data'!$B$7:$R$2843,10,0)</f>
        <v>1.9750000000000001</v>
      </c>
      <c r="E20" s="66">
        <f t="shared" si="0"/>
        <v>2</v>
      </c>
      <c r="F20" s="65">
        <f>VLOOKUP($A20,'Return Data'!$B$7:$R$2843,11,0)</f>
        <v>16.592199999999998</v>
      </c>
      <c r="G20" s="66">
        <f t="shared" si="1"/>
        <v>12</v>
      </c>
      <c r="H20" s="65">
        <f>VLOOKUP($A20,'Return Data'!$B$7:$R$2843,12,0)</f>
        <v>24.7654</v>
      </c>
      <c r="I20" s="66">
        <f t="shared" si="2"/>
        <v>21</v>
      </c>
      <c r="J20" s="65">
        <f>VLOOKUP($A20,'Return Data'!$B$7:$R$2843,13,0)</f>
        <v>49.1798</v>
      </c>
      <c r="K20" s="66">
        <f t="shared" ref="K20:K27" si="8">RANK(J20,J$8:J$29,0)</f>
        <v>21</v>
      </c>
      <c r="L20" s="65">
        <f>VLOOKUP($A20,'Return Data'!$B$7:$R$2843,17,0)</f>
        <v>16.046299999999999</v>
      </c>
      <c r="M20" s="66">
        <f t="shared" ref="M20" si="9">RANK(L20,L$8:L$29,0)</f>
        <v>10</v>
      </c>
      <c r="N20" s="65"/>
      <c r="O20" s="66"/>
      <c r="P20" s="65"/>
      <c r="Q20" s="66"/>
      <c r="R20" s="65">
        <f>VLOOKUP($A20,'Return Data'!$B$7:$R$2843,16,0)</f>
        <v>14.523899999999999</v>
      </c>
      <c r="S20" s="67">
        <f t="shared" si="6"/>
        <v>9</v>
      </c>
    </row>
    <row r="21" spans="1:19" x14ac:dyDescent="0.3">
      <c r="A21" s="63" t="s">
        <v>847</v>
      </c>
      <c r="B21" s="64">
        <f>VLOOKUP($A21,'Return Data'!$B$7:$R$2843,3,0)</f>
        <v>44333</v>
      </c>
      <c r="C21" s="65">
        <f>VLOOKUP($A21,'Return Data'!$B$7:$R$2843,4,0)</f>
        <v>15.877000000000001</v>
      </c>
      <c r="D21" s="65">
        <f>VLOOKUP($A21,'Return Data'!$B$7:$R$2843,10,0)</f>
        <v>-0.99150000000000005</v>
      </c>
      <c r="E21" s="66">
        <f t="shared" si="0"/>
        <v>9</v>
      </c>
      <c r="F21" s="65">
        <f>VLOOKUP($A21,'Return Data'!$B$7:$R$2843,11,0)</f>
        <v>19.627800000000001</v>
      </c>
      <c r="G21" s="66">
        <f t="shared" si="1"/>
        <v>7</v>
      </c>
      <c r="H21" s="65">
        <f>VLOOKUP($A21,'Return Data'!$B$7:$R$2843,12,0)</f>
        <v>36.400300000000001</v>
      </c>
      <c r="I21" s="66">
        <f t="shared" si="2"/>
        <v>5</v>
      </c>
      <c r="J21" s="65">
        <f>VLOOKUP($A21,'Return Data'!$B$7:$R$2843,13,0)</f>
        <v>75.242800000000003</v>
      </c>
      <c r="K21" s="66">
        <f t="shared" si="8"/>
        <v>3</v>
      </c>
      <c r="L21" s="65"/>
      <c r="M21" s="66"/>
      <c r="N21" s="65"/>
      <c r="O21" s="66"/>
      <c r="P21" s="65"/>
      <c r="Q21" s="66"/>
      <c r="R21" s="65">
        <f>VLOOKUP($A21,'Return Data'!$B$7:$R$2843,16,0)</f>
        <v>25.845300000000002</v>
      </c>
      <c r="S21" s="67">
        <f t="shared" si="6"/>
        <v>1</v>
      </c>
    </row>
    <row r="22" spans="1:19" x14ac:dyDescent="0.3">
      <c r="A22" s="63" t="s">
        <v>849</v>
      </c>
      <c r="B22" s="64">
        <f>VLOOKUP($A22,'Return Data'!$B$7:$R$2843,3,0)</f>
        <v>44333</v>
      </c>
      <c r="C22" s="65">
        <f>VLOOKUP($A22,'Return Data'!$B$7:$R$2843,4,0)</f>
        <v>29.615200000000002</v>
      </c>
      <c r="D22" s="65">
        <f>VLOOKUP($A22,'Return Data'!$B$7:$R$2843,10,0)</f>
        <v>-3.6991999999999998</v>
      </c>
      <c r="E22" s="66">
        <f t="shared" si="0"/>
        <v>20</v>
      </c>
      <c r="F22" s="65">
        <f>VLOOKUP($A22,'Return Data'!$B$7:$R$2843,11,0)</f>
        <v>11.050599999999999</v>
      </c>
      <c r="G22" s="66">
        <f t="shared" si="1"/>
        <v>21</v>
      </c>
      <c r="H22" s="65">
        <f>VLOOKUP($A22,'Return Data'!$B$7:$R$2843,12,0)</f>
        <v>30.126899999999999</v>
      </c>
      <c r="I22" s="66">
        <f t="shared" si="2"/>
        <v>16</v>
      </c>
      <c r="J22" s="65">
        <f>VLOOKUP($A22,'Return Data'!$B$7:$R$2843,13,0)</f>
        <v>49.693399999999997</v>
      </c>
      <c r="K22" s="66">
        <f t="shared" si="8"/>
        <v>19</v>
      </c>
      <c r="L22" s="65">
        <f>VLOOKUP($A22,'Return Data'!$B$7:$R$2843,17,0)</f>
        <v>18.1053</v>
      </c>
      <c r="M22" s="66">
        <f t="shared" ref="M22:M27" si="10">RANK(L22,L$8:L$29,0)</f>
        <v>6</v>
      </c>
      <c r="N22" s="65">
        <f>VLOOKUP($A22,'Return Data'!$B$7:$R$2843,14,0)</f>
        <v>11.1744</v>
      </c>
      <c r="O22" s="66">
        <f t="shared" ref="O22:O27" si="11">RANK(N22,N$8:N$29,0)</f>
        <v>9</v>
      </c>
      <c r="P22" s="65">
        <f>VLOOKUP($A22,'Return Data'!$B$7:$R$2843,15,0)</f>
        <v>14.260199999999999</v>
      </c>
      <c r="Q22" s="66">
        <f t="shared" ref="Q22:Q27" si="12">RANK(P22,P$8:P$29,0)</f>
        <v>8</v>
      </c>
      <c r="R22" s="65">
        <f>VLOOKUP($A22,'Return Data'!$B$7:$R$2843,16,0)</f>
        <v>14.503399999999999</v>
      </c>
      <c r="S22" s="67">
        <f t="shared" si="6"/>
        <v>10</v>
      </c>
    </row>
    <row r="23" spans="1:19" x14ac:dyDescent="0.3">
      <c r="A23" s="63" t="s">
        <v>850</v>
      </c>
      <c r="B23" s="64">
        <f>VLOOKUP($A23,'Return Data'!$B$7:$R$2843,3,0)</f>
        <v>44333</v>
      </c>
      <c r="C23" s="65">
        <f>VLOOKUP($A23,'Return Data'!$B$7:$R$2843,4,0)</f>
        <v>64.633799999999994</v>
      </c>
      <c r="D23" s="65">
        <f>VLOOKUP($A23,'Return Data'!$B$7:$R$2843,10,0)</f>
        <v>-2.5859999999999999</v>
      </c>
      <c r="E23" s="66">
        <f t="shared" si="0"/>
        <v>14</v>
      </c>
      <c r="F23" s="65">
        <f>VLOOKUP($A23,'Return Data'!$B$7:$R$2843,11,0)</f>
        <v>29.779199999999999</v>
      </c>
      <c r="G23" s="66">
        <f t="shared" si="1"/>
        <v>2</v>
      </c>
      <c r="H23" s="65">
        <f>VLOOKUP($A23,'Return Data'!$B$7:$R$2843,12,0)</f>
        <v>46.470599999999997</v>
      </c>
      <c r="I23" s="66">
        <f t="shared" si="2"/>
        <v>3</v>
      </c>
      <c r="J23" s="65">
        <f>VLOOKUP($A23,'Return Data'!$B$7:$R$2843,13,0)</f>
        <v>82.126000000000005</v>
      </c>
      <c r="K23" s="66">
        <f t="shared" si="8"/>
        <v>1</v>
      </c>
      <c r="L23" s="65">
        <f>VLOOKUP($A23,'Return Data'!$B$7:$R$2843,17,0)</f>
        <v>18.023700000000002</v>
      </c>
      <c r="M23" s="66">
        <f t="shared" si="10"/>
        <v>7</v>
      </c>
      <c r="N23" s="65">
        <f>VLOOKUP($A23,'Return Data'!$B$7:$R$2843,14,0)</f>
        <v>11.557499999999999</v>
      </c>
      <c r="O23" s="66">
        <f t="shared" si="11"/>
        <v>8</v>
      </c>
      <c r="P23" s="65">
        <f>VLOOKUP($A23,'Return Data'!$B$7:$R$2843,15,0)</f>
        <v>14.390499999999999</v>
      </c>
      <c r="Q23" s="66">
        <f t="shared" si="12"/>
        <v>6</v>
      </c>
      <c r="R23" s="65">
        <f>VLOOKUP($A23,'Return Data'!$B$7:$R$2843,16,0)</f>
        <v>13.836600000000001</v>
      </c>
      <c r="S23" s="67">
        <f t="shared" si="6"/>
        <v>14</v>
      </c>
    </row>
    <row r="24" spans="1:19" x14ac:dyDescent="0.3">
      <c r="A24" s="63" t="s">
        <v>852</v>
      </c>
      <c r="B24" s="64">
        <f>VLOOKUP($A24,'Return Data'!$B$7:$R$2843,3,0)</f>
        <v>44333</v>
      </c>
      <c r="C24" s="65">
        <f>VLOOKUP($A24,'Return Data'!$B$7:$R$2843,4,0)</f>
        <v>92.45</v>
      </c>
      <c r="D24" s="65">
        <f>VLOOKUP($A24,'Return Data'!$B$7:$R$2843,10,0)</f>
        <v>5.4100000000000002E-2</v>
      </c>
      <c r="E24" s="66">
        <f t="shared" si="0"/>
        <v>7</v>
      </c>
      <c r="F24" s="65">
        <f>VLOOKUP($A24,'Return Data'!$B$7:$R$2843,11,0)</f>
        <v>22.726700000000001</v>
      </c>
      <c r="G24" s="66">
        <f t="shared" si="1"/>
        <v>6</v>
      </c>
      <c r="H24" s="65">
        <f>VLOOKUP($A24,'Return Data'!$B$7:$R$2843,12,0)</f>
        <v>38.668100000000003</v>
      </c>
      <c r="I24" s="66">
        <f t="shared" si="2"/>
        <v>4</v>
      </c>
      <c r="J24" s="65">
        <f>VLOOKUP($A24,'Return Data'!$B$7:$R$2843,13,0)</f>
        <v>60.922499999999999</v>
      </c>
      <c r="K24" s="66">
        <f t="shared" si="8"/>
        <v>10</v>
      </c>
      <c r="L24" s="65">
        <f>VLOOKUP($A24,'Return Data'!$B$7:$R$2843,17,0)</f>
        <v>21.502500000000001</v>
      </c>
      <c r="M24" s="66">
        <f t="shared" si="10"/>
        <v>3</v>
      </c>
      <c r="N24" s="65">
        <f>VLOOKUP($A24,'Return Data'!$B$7:$R$2843,14,0)</f>
        <v>14.7141</v>
      </c>
      <c r="O24" s="66">
        <f t="shared" si="11"/>
        <v>3</v>
      </c>
      <c r="P24" s="65">
        <f>VLOOKUP($A24,'Return Data'!$B$7:$R$2843,15,0)</f>
        <v>15.7324</v>
      </c>
      <c r="Q24" s="66">
        <f t="shared" si="12"/>
        <v>3</v>
      </c>
      <c r="R24" s="65">
        <f>VLOOKUP($A24,'Return Data'!$B$7:$R$2843,16,0)</f>
        <v>15.4046</v>
      </c>
      <c r="S24" s="67">
        <f t="shared" si="6"/>
        <v>8</v>
      </c>
    </row>
    <row r="25" spans="1:19" x14ac:dyDescent="0.3">
      <c r="A25" s="63" t="s">
        <v>854</v>
      </c>
      <c r="B25" s="64">
        <f>VLOOKUP($A25,'Return Data'!$B$7:$R$2843,3,0)</f>
        <v>44333</v>
      </c>
      <c r="C25" s="65">
        <f>VLOOKUP($A25,'Return Data'!$B$7:$R$2843,4,0)</f>
        <v>49.064100000000003</v>
      </c>
      <c r="D25" s="65">
        <f>VLOOKUP($A25,'Return Data'!$B$7:$R$2843,10,0)</f>
        <v>15.4392</v>
      </c>
      <c r="E25" s="66">
        <f t="shared" si="0"/>
        <v>1</v>
      </c>
      <c r="F25" s="65">
        <f>VLOOKUP($A25,'Return Data'!$B$7:$R$2843,11,0)</f>
        <v>39.408799999999999</v>
      </c>
      <c r="G25" s="66">
        <f t="shared" si="1"/>
        <v>1</v>
      </c>
      <c r="H25" s="65">
        <f>VLOOKUP($A25,'Return Data'!$B$7:$R$2843,12,0)</f>
        <v>52.515099999999997</v>
      </c>
      <c r="I25" s="66">
        <f t="shared" si="2"/>
        <v>1</v>
      </c>
      <c r="J25" s="65">
        <f>VLOOKUP($A25,'Return Data'!$B$7:$R$2843,13,0)</f>
        <v>80.938800000000001</v>
      </c>
      <c r="K25" s="66">
        <f t="shared" si="8"/>
        <v>2</v>
      </c>
      <c r="L25" s="65">
        <f>VLOOKUP($A25,'Return Data'!$B$7:$R$2843,17,0)</f>
        <v>27.4587</v>
      </c>
      <c r="M25" s="66">
        <f t="shared" si="10"/>
        <v>1</v>
      </c>
      <c r="N25" s="65">
        <f>VLOOKUP($A25,'Return Data'!$B$7:$R$2843,14,0)</f>
        <v>15.007099999999999</v>
      </c>
      <c r="O25" s="66">
        <f t="shared" si="11"/>
        <v>2</v>
      </c>
      <c r="P25" s="65">
        <f>VLOOKUP($A25,'Return Data'!$B$7:$R$2843,15,0)</f>
        <v>15.6305</v>
      </c>
      <c r="Q25" s="66">
        <f t="shared" si="12"/>
        <v>4</v>
      </c>
      <c r="R25" s="65">
        <f>VLOOKUP($A25,'Return Data'!$B$7:$R$2843,16,0)</f>
        <v>13.231199999999999</v>
      </c>
      <c r="S25" s="67">
        <f t="shared" si="6"/>
        <v>15</v>
      </c>
    </row>
    <row r="26" spans="1:19" x14ac:dyDescent="0.3">
      <c r="A26" s="63" t="s">
        <v>857</v>
      </c>
      <c r="B26" s="64">
        <f>VLOOKUP($A26,'Return Data'!$B$7:$R$2843,3,0)</f>
        <v>44333</v>
      </c>
      <c r="C26" s="65">
        <f>VLOOKUP($A26,'Return Data'!$B$7:$R$2843,4,0)</f>
        <v>192.2336</v>
      </c>
      <c r="D26" s="65">
        <f>VLOOKUP($A26,'Return Data'!$B$7:$R$2843,10,0)</f>
        <v>0.89390000000000003</v>
      </c>
      <c r="E26" s="66">
        <f t="shared" si="0"/>
        <v>4</v>
      </c>
      <c r="F26" s="65">
        <f>VLOOKUP($A26,'Return Data'!$B$7:$R$2843,11,0)</f>
        <v>19.142399999999999</v>
      </c>
      <c r="G26" s="66">
        <f t="shared" si="1"/>
        <v>8</v>
      </c>
      <c r="H26" s="65">
        <f>VLOOKUP($A26,'Return Data'!$B$7:$R$2843,12,0)</f>
        <v>32.013199999999998</v>
      </c>
      <c r="I26" s="66">
        <f t="shared" si="2"/>
        <v>12</v>
      </c>
      <c r="J26" s="65">
        <f>VLOOKUP($A26,'Return Data'!$B$7:$R$2843,13,0)</f>
        <v>54.259300000000003</v>
      </c>
      <c r="K26" s="66">
        <f t="shared" si="8"/>
        <v>15</v>
      </c>
      <c r="L26" s="65">
        <f>VLOOKUP($A26,'Return Data'!$B$7:$R$2843,17,0)</f>
        <v>17.160799999999998</v>
      </c>
      <c r="M26" s="66">
        <f t="shared" si="10"/>
        <v>8</v>
      </c>
      <c r="N26" s="65">
        <f>VLOOKUP($A26,'Return Data'!$B$7:$R$2843,14,0)</f>
        <v>12.1065</v>
      </c>
      <c r="O26" s="66">
        <f t="shared" si="11"/>
        <v>7</v>
      </c>
      <c r="P26" s="65">
        <f>VLOOKUP($A26,'Return Data'!$B$7:$R$2843,15,0)</f>
        <v>15.128399999999999</v>
      </c>
      <c r="Q26" s="66">
        <f t="shared" si="12"/>
        <v>5</v>
      </c>
      <c r="R26" s="65">
        <f>VLOOKUP($A26,'Return Data'!$B$7:$R$2843,16,0)</f>
        <v>19.4815</v>
      </c>
      <c r="S26" s="67">
        <f t="shared" si="6"/>
        <v>3</v>
      </c>
    </row>
    <row r="27" spans="1:19" x14ac:dyDescent="0.3">
      <c r="A27" s="63" t="s">
        <v>858</v>
      </c>
      <c r="B27" s="64">
        <f>VLOOKUP($A27,'Return Data'!$B$7:$R$2843,3,0)</f>
        <v>44333</v>
      </c>
      <c r="C27" s="65">
        <f>VLOOKUP($A27,'Return Data'!$B$7:$R$2843,4,0)</f>
        <v>230.27500000000001</v>
      </c>
      <c r="D27" s="65">
        <f>VLOOKUP($A27,'Return Data'!$B$7:$R$2843,10,0)</f>
        <v>-3.3338999999999999</v>
      </c>
      <c r="E27" s="66">
        <f t="shared" si="0"/>
        <v>19</v>
      </c>
      <c r="F27" s="65">
        <f>VLOOKUP($A27,'Return Data'!$B$7:$R$2843,11,0)</f>
        <v>15.0657</v>
      </c>
      <c r="G27" s="66">
        <f t="shared" si="1"/>
        <v>16</v>
      </c>
      <c r="H27" s="65">
        <f>VLOOKUP($A27,'Return Data'!$B$7:$R$2843,12,0)</f>
        <v>28.154299999999999</v>
      </c>
      <c r="I27" s="66">
        <f t="shared" si="2"/>
        <v>18</v>
      </c>
      <c r="J27" s="65">
        <f>VLOOKUP($A27,'Return Data'!$B$7:$R$2843,13,0)</f>
        <v>49.527999999999999</v>
      </c>
      <c r="K27" s="66">
        <f t="shared" si="8"/>
        <v>20</v>
      </c>
      <c r="L27" s="65">
        <f>VLOOKUP($A27,'Return Data'!$B$7:$R$2843,17,0)</f>
        <v>14.1829</v>
      </c>
      <c r="M27" s="66">
        <f t="shared" si="10"/>
        <v>15</v>
      </c>
      <c r="N27" s="65">
        <f>VLOOKUP($A27,'Return Data'!$B$7:$R$2843,14,0)</f>
        <v>11.0503</v>
      </c>
      <c r="O27" s="66">
        <f t="shared" si="11"/>
        <v>10</v>
      </c>
      <c r="P27" s="65">
        <f>VLOOKUP($A27,'Return Data'!$B$7:$R$2843,15,0)</f>
        <v>14.1906</v>
      </c>
      <c r="Q27" s="66">
        <f t="shared" si="12"/>
        <v>9</v>
      </c>
      <c r="R27" s="65">
        <f>VLOOKUP($A27,'Return Data'!$B$7:$R$2843,16,0)</f>
        <v>18.145600000000002</v>
      </c>
      <c r="S27" s="67">
        <f t="shared" si="6"/>
        <v>4</v>
      </c>
    </row>
    <row r="28" spans="1:19" x14ac:dyDescent="0.3">
      <c r="A28" s="63" t="s">
        <v>861</v>
      </c>
      <c r="B28" s="64">
        <f>VLOOKUP($A28,'Return Data'!$B$7:$R$2843,3,0)</f>
        <v>44333</v>
      </c>
      <c r="C28" s="65">
        <f>VLOOKUP($A28,'Return Data'!$B$7:$R$2843,4,0)</f>
        <v>12.528700000000001</v>
      </c>
      <c r="D28" s="65">
        <f>VLOOKUP($A28,'Return Data'!$B$7:$R$2843,10,0)</f>
        <v>-1.5812999999999999</v>
      </c>
      <c r="E28" s="66">
        <f t="shared" si="0"/>
        <v>10</v>
      </c>
      <c r="F28" s="65">
        <f>VLOOKUP($A28,'Return Data'!$B$7:$R$2843,11,0)</f>
        <v>18.8309</v>
      </c>
      <c r="G28" s="66">
        <f t="shared" si="1"/>
        <v>10</v>
      </c>
      <c r="H28" s="65">
        <f>VLOOKUP($A28,'Return Data'!$B$7:$R$2843,12,0)</f>
        <v>36.026299999999999</v>
      </c>
      <c r="I28" s="66">
        <f>RANK(H28,H$8:H$29,0)</f>
        <v>6</v>
      </c>
      <c r="J28" s="65">
        <f>VLOOKUP($A28,'Return Data'!$B$7:$R$2843,13,0)</f>
        <v>64.7624</v>
      </c>
      <c r="K28" s="66">
        <f t="shared" ref="K28" si="13">RANK(J28,J$8:J$29,0)</f>
        <v>6</v>
      </c>
      <c r="L28" s="65"/>
      <c r="M28" s="66"/>
      <c r="N28" s="65"/>
      <c r="O28" s="66"/>
      <c r="P28" s="65"/>
      <c r="Q28" s="66"/>
      <c r="R28" s="65">
        <f>VLOOKUP($A28,'Return Data'!$B$7:$R$2843,16,0)</f>
        <v>16.829699999999999</v>
      </c>
      <c r="S28" s="67">
        <f t="shared" si="6"/>
        <v>6</v>
      </c>
    </row>
    <row r="29" spans="1:19" x14ac:dyDescent="0.3">
      <c r="A29" s="63" t="s">
        <v>863</v>
      </c>
      <c r="B29" s="64">
        <f>VLOOKUP($A29,'Return Data'!$B$7:$R$2843,3,0)</f>
        <v>44333</v>
      </c>
      <c r="C29" s="65">
        <f>VLOOKUP($A29,'Return Data'!$B$7:$R$2843,4,0)</f>
        <v>14.58</v>
      </c>
      <c r="D29" s="65">
        <f>VLOOKUP($A29,'Return Data'!$B$7:$R$2843,10,0)</f>
        <v>-3.1873</v>
      </c>
      <c r="E29" s="66">
        <f t="shared" si="0"/>
        <v>18</v>
      </c>
      <c r="F29" s="65">
        <f>VLOOKUP($A29,'Return Data'!$B$7:$R$2843,11,0)</f>
        <v>15.2569</v>
      </c>
      <c r="G29" s="66">
        <f t="shared" si="1"/>
        <v>15</v>
      </c>
      <c r="H29" s="65">
        <f>VLOOKUP($A29,'Return Data'!$B$7:$R$2843,12,0)</f>
        <v>31.5884</v>
      </c>
      <c r="I29" s="66">
        <f>RANK(H29,H$8:H$29,0)</f>
        <v>13</v>
      </c>
      <c r="J29" s="65">
        <f>VLOOKUP($A29,'Return Data'!$B$7:$R$2843,13,0)</f>
        <v>57.112099999999998</v>
      </c>
      <c r="K29" s="66">
        <f t="shared" ref="K29" si="14">RANK(J29,J$8:J$29,0)</f>
        <v>14</v>
      </c>
      <c r="L29" s="65"/>
      <c r="M29" s="66"/>
      <c r="N29" s="65"/>
      <c r="O29" s="66"/>
      <c r="P29" s="65"/>
      <c r="Q29" s="66"/>
      <c r="R29" s="65">
        <f>VLOOKUP($A29,'Return Data'!$B$7:$R$2843,16,0)</f>
        <v>23.542100000000001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-0.88548181818181826</v>
      </c>
      <c r="E31" s="74"/>
      <c r="F31" s="75">
        <f>AVERAGE(F8:F29)</f>
        <v>19.013754545454542</v>
      </c>
      <c r="G31" s="74"/>
      <c r="H31" s="75">
        <f>AVERAGE(H8:H29)</f>
        <v>33.446081818181817</v>
      </c>
      <c r="I31" s="74"/>
      <c r="J31" s="75">
        <f>AVERAGE(J8:J29)</f>
        <v>60.3472409090909</v>
      </c>
      <c r="K31" s="74"/>
      <c r="L31" s="75">
        <f>AVERAGE(L8:L29)</f>
        <v>16.767633333333336</v>
      </c>
      <c r="M31" s="74"/>
      <c r="N31" s="75">
        <f>AVERAGE(N8:N29)</f>
        <v>10.831435294117648</v>
      </c>
      <c r="O31" s="74"/>
      <c r="P31" s="75">
        <f>AVERAGE(P8:P29)</f>
        <v>14.069333333333335</v>
      </c>
      <c r="Q31" s="74"/>
      <c r="R31" s="75">
        <f>AVERAGE(R8:R29)</f>
        <v>14.184318181818185</v>
      </c>
      <c r="S31" s="76"/>
    </row>
    <row r="32" spans="1:19" x14ac:dyDescent="0.3">
      <c r="A32" s="73" t="s">
        <v>28</v>
      </c>
      <c r="B32" s="74"/>
      <c r="C32" s="74"/>
      <c r="D32" s="75">
        <f>MIN(D8:D29)</f>
        <v>-5.2154999999999996</v>
      </c>
      <c r="E32" s="74"/>
      <c r="F32" s="75">
        <f>MIN(F8:F29)</f>
        <v>10.0854</v>
      </c>
      <c r="G32" s="74"/>
      <c r="H32" s="75">
        <f>MIN(H8:H29)</f>
        <v>21.241499999999998</v>
      </c>
      <c r="I32" s="74"/>
      <c r="J32" s="75">
        <f>MIN(J8:J29)</f>
        <v>47.6036</v>
      </c>
      <c r="K32" s="74"/>
      <c r="L32" s="75">
        <f>MIN(L8:L29)</f>
        <v>6.5087000000000002</v>
      </c>
      <c r="M32" s="74"/>
      <c r="N32" s="75">
        <f>MIN(N8:N29)</f>
        <v>4.4653</v>
      </c>
      <c r="O32" s="74"/>
      <c r="P32" s="75">
        <f>MIN(P8:P29)</f>
        <v>9.7406000000000006</v>
      </c>
      <c r="Q32" s="74"/>
      <c r="R32" s="75">
        <f>MIN(R8:R29)</f>
        <v>2.0999999999999999E-3</v>
      </c>
      <c r="S32" s="76"/>
    </row>
    <row r="33" spans="1:19" ht="15" thickBot="1" x14ac:dyDescent="0.35">
      <c r="A33" s="77" t="s">
        <v>29</v>
      </c>
      <c r="B33" s="78"/>
      <c r="C33" s="78"/>
      <c r="D33" s="79">
        <f>MAX(D8:D29)</f>
        <v>15.4392</v>
      </c>
      <c r="E33" s="78"/>
      <c r="F33" s="79">
        <f>MAX(F8:F29)</f>
        <v>39.408799999999999</v>
      </c>
      <c r="G33" s="78"/>
      <c r="H33" s="79">
        <f>MAX(H8:H29)</f>
        <v>52.515099999999997</v>
      </c>
      <c r="I33" s="78"/>
      <c r="J33" s="79">
        <f>MAX(J8:J29)</f>
        <v>82.126000000000005</v>
      </c>
      <c r="K33" s="78"/>
      <c r="L33" s="79">
        <f>MAX(L8:L29)</f>
        <v>27.4587</v>
      </c>
      <c r="M33" s="78"/>
      <c r="N33" s="79">
        <f>MAX(N8:N29)</f>
        <v>18.841200000000001</v>
      </c>
      <c r="O33" s="78"/>
      <c r="P33" s="79">
        <f>MAX(P8:P29)</f>
        <v>17.782800000000002</v>
      </c>
      <c r="Q33" s="78"/>
      <c r="R33" s="79">
        <f>MAX(R8:R29)</f>
        <v>25.845300000000002</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44333</v>
      </c>
      <c r="C8" s="65">
        <f>VLOOKUP($A8,'Return Data'!$B$7:$R$2843,4,0)</f>
        <v>49.012700000000002</v>
      </c>
      <c r="D8" s="65">
        <f>VLOOKUP($A8,'Return Data'!$B$7:$R$2843,10,0)</f>
        <v>9.3798999999999992</v>
      </c>
      <c r="E8" s="66">
        <f t="shared" ref="E8:E30" si="0">RANK(D8,D$8:D$30,0)</f>
        <v>17</v>
      </c>
      <c r="F8" s="65">
        <f>VLOOKUP($A8,'Return Data'!$B$7:$R$2843,11,0)</f>
        <v>38.566699999999997</v>
      </c>
      <c r="G8" s="66">
        <f t="shared" ref="G8:G18" si="1">RANK(F8,F$8:F$30,0)</f>
        <v>15</v>
      </c>
      <c r="H8" s="65">
        <f>VLOOKUP($A8,'Return Data'!$B$7:$R$2843,12,0)</f>
        <v>62.136899999999997</v>
      </c>
      <c r="I8" s="66">
        <f t="shared" ref="I8" si="2">RANK(H8,H$8:H$30,0)</f>
        <v>8</v>
      </c>
      <c r="J8" s="65">
        <f>VLOOKUP($A8,'Return Data'!$B$7:$R$2843,13,0)</f>
        <v>109.7186</v>
      </c>
      <c r="K8" s="66">
        <f t="shared" ref="K8" si="3">RANK(J8,J$8:J$30,0)</f>
        <v>11</v>
      </c>
      <c r="L8" s="65">
        <f>VLOOKUP($A8,'Return Data'!$B$7:$R$2843,17,0)</f>
        <v>18.529699999999998</v>
      </c>
      <c r="M8" s="66">
        <f>RANK(L8,L$8:L$30,0)</f>
        <v>19</v>
      </c>
      <c r="N8" s="65">
        <f>VLOOKUP($A8,'Return Data'!$B$7:$R$2843,14,0)</f>
        <v>3.7265999999999999</v>
      </c>
      <c r="O8" s="66">
        <f>RANK(N8,N$8:N$30,0)</f>
        <v>15</v>
      </c>
      <c r="P8" s="65">
        <f>VLOOKUP($A8,'Return Data'!$B$7:$R$2843,15,0)</f>
        <v>12.8148</v>
      </c>
      <c r="Q8" s="66">
        <f>RANK(P8,P$8:P$30,0)</f>
        <v>11</v>
      </c>
      <c r="R8" s="65">
        <f>VLOOKUP($A8,'Return Data'!$B$7:$R$2843,16,0)</f>
        <v>16.877500000000001</v>
      </c>
      <c r="S8" s="67">
        <f t="shared" ref="S8:S30" si="4">RANK(R8,R$8:R$30,0)</f>
        <v>17</v>
      </c>
    </row>
    <row r="9" spans="1:20" x14ac:dyDescent="0.3">
      <c r="A9" s="63" t="s">
        <v>1452</v>
      </c>
      <c r="B9" s="64">
        <f>VLOOKUP($A9,'Return Data'!$B$7:$R$2843,3,0)</f>
        <v>44333</v>
      </c>
      <c r="C9" s="65">
        <f>VLOOKUP($A9,'Return Data'!$B$7:$R$2843,4,0)</f>
        <v>52.33</v>
      </c>
      <c r="D9" s="65">
        <f>VLOOKUP($A9,'Return Data'!$B$7:$R$2843,10,0)</f>
        <v>12.828799999999999</v>
      </c>
      <c r="E9" s="66">
        <f t="shared" si="0"/>
        <v>9</v>
      </c>
      <c r="F9" s="65">
        <f>VLOOKUP($A9,'Return Data'!$B$7:$R$2843,11,0)</f>
        <v>32.447499999999998</v>
      </c>
      <c r="G9" s="66">
        <f t="shared" si="1"/>
        <v>23</v>
      </c>
      <c r="H9" s="65">
        <f>VLOOKUP($A9,'Return Data'!$B$7:$R$2843,12,0)</f>
        <v>56.348999999999997</v>
      </c>
      <c r="I9" s="66">
        <f t="shared" ref="I9:I30" si="5">RANK(H9,H$8:H$30,0)</f>
        <v>17</v>
      </c>
      <c r="J9" s="65">
        <f>VLOOKUP($A9,'Return Data'!$B$7:$R$2843,13,0)</f>
        <v>89.601399999999998</v>
      </c>
      <c r="K9" s="66">
        <f t="shared" ref="K9:K30" si="6">RANK(J9,J$8:J$30,0)</f>
        <v>22</v>
      </c>
      <c r="L9" s="65">
        <f>VLOOKUP($A9,'Return Data'!$B$7:$R$2843,17,0)</f>
        <v>34.369399999999999</v>
      </c>
      <c r="M9" s="66">
        <f t="shared" ref="M9:M30" si="7">RANK(L9,L$8:L$30,0)</f>
        <v>6</v>
      </c>
      <c r="N9" s="65">
        <f>VLOOKUP($A9,'Return Data'!$B$7:$R$2843,14,0)</f>
        <v>21.2377</v>
      </c>
      <c r="O9" s="66">
        <f t="shared" ref="O9:O30" si="8">RANK(N9,N$8:N$30,0)</f>
        <v>2</v>
      </c>
      <c r="P9" s="65">
        <f>VLOOKUP($A9,'Return Data'!$B$7:$R$2843,15,0)</f>
        <v>20.217700000000001</v>
      </c>
      <c r="Q9" s="66">
        <f t="shared" ref="Q9:Q30" si="9">RANK(P9,P$8:P$30,0)</f>
        <v>3</v>
      </c>
      <c r="R9" s="65">
        <f>VLOOKUP($A9,'Return Data'!$B$7:$R$2843,16,0)</f>
        <v>24.8066</v>
      </c>
      <c r="S9" s="67">
        <f t="shared" si="4"/>
        <v>8</v>
      </c>
    </row>
    <row r="10" spans="1:20" x14ac:dyDescent="0.3">
      <c r="A10" s="63" t="s">
        <v>1454</v>
      </c>
      <c r="B10" s="64">
        <f>VLOOKUP($A10,'Return Data'!$B$7:$R$2843,3,0)</f>
        <v>44333</v>
      </c>
      <c r="C10" s="65">
        <f>VLOOKUP($A10,'Return Data'!$B$7:$R$2843,4,0)</f>
        <v>21</v>
      </c>
      <c r="D10" s="65">
        <f>VLOOKUP($A10,'Return Data'!$B$7:$R$2843,10,0)</f>
        <v>12.2394</v>
      </c>
      <c r="E10" s="66">
        <f t="shared" si="0"/>
        <v>10</v>
      </c>
      <c r="F10" s="65">
        <f>VLOOKUP($A10,'Return Data'!$B$7:$R$2843,11,0)</f>
        <v>39.257300000000001</v>
      </c>
      <c r="G10" s="66">
        <f t="shared" si="1"/>
        <v>13</v>
      </c>
      <c r="H10" s="65">
        <f>VLOOKUP($A10,'Return Data'!$B$7:$R$2843,12,0)</f>
        <v>64.964699999999993</v>
      </c>
      <c r="I10" s="66">
        <f t="shared" si="5"/>
        <v>4</v>
      </c>
      <c r="J10" s="65">
        <f>VLOOKUP($A10,'Return Data'!$B$7:$R$2843,13,0)</f>
        <v>112.9817</v>
      </c>
      <c r="K10" s="66">
        <f t="shared" si="6"/>
        <v>5</v>
      </c>
      <c r="L10" s="65">
        <f>VLOOKUP($A10,'Return Data'!$B$7:$R$2843,17,0)</f>
        <v>43.555799999999998</v>
      </c>
      <c r="M10" s="66">
        <f t="shared" si="7"/>
        <v>2</v>
      </c>
      <c r="N10" s="65"/>
      <c r="O10" s="66"/>
      <c r="P10" s="65"/>
      <c r="Q10" s="66"/>
      <c r="R10" s="65">
        <f>VLOOKUP($A10,'Return Data'!$B$7:$R$2843,16,0)</f>
        <v>36.034100000000002</v>
      </c>
      <c r="S10" s="67">
        <f t="shared" si="4"/>
        <v>2</v>
      </c>
    </row>
    <row r="11" spans="1:20" x14ac:dyDescent="0.3">
      <c r="A11" s="63" t="s">
        <v>1456</v>
      </c>
      <c r="B11" s="64">
        <f>VLOOKUP($A11,'Return Data'!$B$7:$R$2843,3,0)</f>
        <v>44333</v>
      </c>
      <c r="C11" s="65">
        <f>VLOOKUP($A11,'Return Data'!$B$7:$R$2843,4,0)</f>
        <v>17.809999999999999</v>
      </c>
      <c r="D11" s="65">
        <f>VLOOKUP($A11,'Return Data'!$B$7:$R$2843,10,0)</f>
        <v>14.4602</v>
      </c>
      <c r="E11" s="66">
        <f t="shared" si="0"/>
        <v>4</v>
      </c>
      <c r="F11" s="65">
        <f>VLOOKUP($A11,'Return Data'!$B$7:$R$2843,11,0)</f>
        <v>41.1252</v>
      </c>
      <c r="G11" s="66">
        <f t="shared" si="1"/>
        <v>8</v>
      </c>
      <c r="H11" s="65">
        <f>VLOOKUP($A11,'Return Data'!$B$7:$R$2843,12,0)</f>
        <v>64.147499999999994</v>
      </c>
      <c r="I11" s="66">
        <f t="shared" si="5"/>
        <v>6</v>
      </c>
      <c r="J11" s="65">
        <f>VLOOKUP($A11,'Return Data'!$B$7:$R$2843,13,0)</f>
        <v>111.2693</v>
      </c>
      <c r="K11" s="66">
        <f t="shared" si="6"/>
        <v>7</v>
      </c>
      <c r="L11" s="65">
        <f>VLOOKUP($A11,'Return Data'!$B$7:$R$2843,17,0)</f>
        <v>34.822600000000001</v>
      </c>
      <c r="M11" s="66">
        <f t="shared" si="7"/>
        <v>5</v>
      </c>
      <c r="N11" s="65"/>
      <c r="O11" s="66"/>
      <c r="P11" s="65"/>
      <c r="Q11" s="66"/>
      <c r="R11" s="65">
        <f>VLOOKUP($A11,'Return Data'!$B$7:$R$2843,16,0)</f>
        <v>29.212499999999999</v>
      </c>
      <c r="S11" s="67">
        <f t="shared" si="4"/>
        <v>6</v>
      </c>
    </row>
    <row r="12" spans="1:20" x14ac:dyDescent="0.3">
      <c r="A12" s="63" t="s">
        <v>1458</v>
      </c>
      <c r="B12" s="64">
        <f>VLOOKUP($A12,'Return Data'!$B$7:$R$2843,3,0)</f>
        <v>44333</v>
      </c>
      <c r="C12" s="65">
        <f>VLOOKUP($A12,'Return Data'!$B$7:$R$2843,4,0)</f>
        <v>91.715000000000003</v>
      </c>
      <c r="D12" s="65">
        <f>VLOOKUP($A12,'Return Data'!$B$7:$R$2843,10,0)</f>
        <v>13.080399999999999</v>
      </c>
      <c r="E12" s="66">
        <f t="shared" si="0"/>
        <v>8</v>
      </c>
      <c r="F12" s="65">
        <f>VLOOKUP($A12,'Return Data'!$B$7:$R$2843,11,0)</f>
        <v>35.240900000000003</v>
      </c>
      <c r="G12" s="66">
        <f t="shared" si="1"/>
        <v>19</v>
      </c>
      <c r="H12" s="65">
        <f>VLOOKUP($A12,'Return Data'!$B$7:$R$2843,12,0)</f>
        <v>56.917299999999997</v>
      </c>
      <c r="I12" s="66">
        <f t="shared" si="5"/>
        <v>16</v>
      </c>
      <c r="J12" s="65">
        <f>VLOOKUP($A12,'Return Data'!$B$7:$R$2843,13,0)</f>
        <v>107.43899999999999</v>
      </c>
      <c r="K12" s="66">
        <f t="shared" si="6"/>
        <v>12</v>
      </c>
      <c r="L12" s="65">
        <f>VLOOKUP($A12,'Return Data'!$B$7:$R$2843,17,0)</f>
        <v>29.213899999999999</v>
      </c>
      <c r="M12" s="66">
        <f t="shared" si="7"/>
        <v>11</v>
      </c>
      <c r="N12" s="65">
        <f>VLOOKUP($A12,'Return Data'!$B$7:$R$2843,14,0)</f>
        <v>11.394299999999999</v>
      </c>
      <c r="O12" s="66">
        <f t="shared" si="8"/>
        <v>8</v>
      </c>
      <c r="P12" s="65">
        <f>VLOOKUP($A12,'Return Data'!$B$7:$R$2843,15,0)</f>
        <v>15.284599999999999</v>
      </c>
      <c r="Q12" s="66">
        <f t="shared" si="9"/>
        <v>9</v>
      </c>
      <c r="R12" s="65">
        <f>VLOOKUP($A12,'Return Data'!$B$7:$R$2843,16,0)</f>
        <v>21.833100000000002</v>
      </c>
      <c r="S12" s="67">
        <f t="shared" si="4"/>
        <v>12</v>
      </c>
    </row>
    <row r="13" spans="1:20" x14ac:dyDescent="0.3">
      <c r="A13" s="63" t="s">
        <v>1460</v>
      </c>
      <c r="B13" s="64">
        <f>VLOOKUP($A13,'Return Data'!$B$7:$R$2843,3,0)</f>
        <v>44333</v>
      </c>
      <c r="C13" s="65">
        <f>VLOOKUP($A13,'Return Data'!$B$7:$R$2843,4,0)</f>
        <v>19.523</v>
      </c>
      <c r="D13" s="65">
        <f>VLOOKUP($A13,'Return Data'!$B$7:$R$2843,10,0)</f>
        <v>10.6746</v>
      </c>
      <c r="E13" s="66">
        <f t="shared" si="0"/>
        <v>14</v>
      </c>
      <c r="F13" s="65">
        <f>VLOOKUP($A13,'Return Data'!$B$7:$R$2843,11,0)</f>
        <v>41.133499999999998</v>
      </c>
      <c r="G13" s="66">
        <f t="shared" si="1"/>
        <v>7</v>
      </c>
      <c r="H13" s="65">
        <f>VLOOKUP($A13,'Return Data'!$B$7:$R$2843,12,0)</f>
        <v>63.113</v>
      </c>
      <c r="I13" s="66">
        <f t="shared" si="5"/>
        <v>7</v>
      </c>
      <c r="J13" s="65">
        <f>VLOOKUP($A13,'Return Data'!$B$7:$R$2843,13,0)</f>
        <v>107.1626</v>
      </c>
      <c r="K13" s="66">
        <f t="shared" si="6"/>
        <v>14</v>
      </c>
      <c r="L13" s="65">
        <f>VLOOKUP($A13,'Return Data'!$B$7:$R$2843,17,0)</f>
        <v>35.3249</v>
      </c>
      <c r="M13" s="66">
        <f t="shared" si="7"/>
        <v>4</v>
      </c>
      <c r="N13" s="65"/>
      <c r="O13" s="66"/>
      <c r="P13" s="65"/>
      <c r="Q13" s="66"/>
      <c r="R13" s="65">
        <f>VLOOKUP($A13,'Return Data'!$B$7:$R$2843,16,0)</f>
        <v>34.205500000000001</v>
      </c>
      <c r="S13" s="67">
        <f t="shared" si="4"/>
        <v>4</v>
      </c>
    </row>
    <row r="14" spans="1:20" x14ac:dyDescent="0.3">
      <c r="A14" s="63" t="s">
        <v>1463</v>
      </c>
      <c r="B14" s="64">
        <f>VLOOKUP($A14,'Return Data'!$B$7:$R$2843,3,0)</f>
        <v>44333</v>
      </c>
      <c r="C14" s="65">
        <f>VLOOKUP($A14,'Return Data'!$B$7:$R$2843,4,0)</f>
        <v>76.871499999999997</v>
      </c>
      <c r="D14" s="65">
        <f>VLOOKUP($A14,'Return Data'!$B$7:$R$2843,10,0)</f>
        <v>6.6247999999999996</v>
      </c>
      <c r="E14" s="66">
        <f t="shared" si="0"/>
        <v>21</v>
      </c>
      <c r="F14" s="65">
        <f>VLOOKUP($A14,'Return Data'!$B$7:$R$2843,11,0)</f>
        <v>35.517299999999999</v>
      </c>
      <c r="G14" s="66">
        <f t="shared" si="1"/>
        <v>18</v>
      </c>
      <c r="H14" s="65">
        <f>VLOOKUP($A14,'Return Data'!$B$7:$R$2843,12,0)</f>
        <v>60.668799999999997</v>
      </c>
      <c r="I14" s="66">
        <f t="shared" si="5"/>
        <v>11</v>
      </c>
      <c r="J14" s="65">
        <f>VLOOKUP($A14,'Return Data'!$B$7:$R$2843,13,0)</f>
        <v>102.3749</v>
      </c>
      <c r="K14" s="66">
        <f t="shared" si="6"/>
        <v>15</v>
      </c>
      <c r="L14" s="65">
        <f>VLOOKUP($A14,'Return Data'!$B$7:$R$2843,17,0)</f>
        <v>17.7242</v>
      </c>
      <c r="M14" s="66">
        <f t="shared" si="7"/>
        <v>20</v>
      </c>
      <c r="N14" s="65">
        <f>VLOOKUP($A14,'Return Data'!$B$7:$R$2843,14,0)</f>
        <v>6.1212999999999997</v>
      </c>
      <c r="O14" s="66">
        <f t="shared" si="8"/>
        <v>12</v>
      </c>
      <c r="P14" s="65">
        <f>VLOOKUP($A14,'Return Data'!$B$7:$R$2843,15,0)</f>
        <v>12.595800000000001</v>
      </c>
      <c r="Q14" s="66">
        <f t="shared" si="9"/>
        <v>12</v>
      </c>
      <c r="R14" s="65">
        <f>VLOOKUP($A14,'Return Data'!$B$7:$R$2843,16,0)</f>
        <v>19.565999999999999</v>
      </c>
      <c r="S14" s="67">
        <f t="shared" si="4"/>
        <v>15</v>
      </c>
    </row>
    <row r="15" spans="1:20" x14ac:dyDescent="0.3">
      <c r="A15" s="63" t="s">
        <v>1464</v>
      </c>
      <c r="B15" s="64">
        <f>VLOOKUP($A15,'Return Data'!$B$7:$R$2843,3,0)</f>
        <v>44333</v>
      </c>
      <c r="C15" s="65">
        <f>VLOOKUP($A15,'Return Data'!$B$7:$R$2843,4,0)</f>
        <v>63.043999999999997</v>
      </c>
      <c r="D15" s="65">
        <f>VLOOKUP($A15,'Return Data'!$B$7:$R$2843,10,0)</f>
        <v>11.0966</v>
      </c>
      <c r="E15" s="66">
        <f t="shared" si="0"/>
        <v>12</v>
      </c>
      <c r="F15" s="65">
        <f>VLOOKUP($A15,'Return Data'!$B$7:$R$2843,11,0)</f>
        <v>41.592399999999998</v>
      </c>
      <c r="G15" s="66">
        <f t="shared" si="1"/>
        <v>6</v>
      </c>
      <c r="H15" s="65">
        <f>VLOOKUP($A15,'Return Data'!$B$7:$R$2843,12,0)</f>
        <v>59.876199999999997</v>
      </c>
      <c r="I15" s="66">
        <f t="shared" si="5"/>
        <v>14</v>
      </c>
      <c r="J15" s="65">
        <f>VLOOKUP($A15,'Return Data'!$B$7:$R$2843,13,0)</f>
        <v>111.11069999999999</v>
      </c>
      <c r="K15" s="66">
        <f t="shared" si="6"/>
        <v>9</v>
      </c>
      <c r="L15" s="65">
        <f>VLOOKUP($A15,'Return Data'!$B$7:$R$2843,17,0)</f>
        <v>19.358499999999999</v>
      </c>
      <c r="M15" s="66">
        <f t="shared" si="7"/>
        <v>18</v>
      </c>
      <c r="N15" s="65">
        <f>VLOOKUP($A15,'Return Data'!$B$7:$R$2843,14,0)</f>
        <v>8.9329999999999998</v>
      </c>
      <c r="O15" s="66">
        <f t="shared" si="8"/>
        <v>9</v>
      </c>
      <c r="P15" s="65">
        <f>VLOOKUP($A15,'Return Data'!$B$7:$R$2843,15,0)</f>
        <v>18.1389</v>
      </c>
      <c r="Q15" s="66">
        <f t="shared" si="9"/>
        <v>7</v>
      </c>
      <c r="R15" s="65">
        <f>VLOOKUP($A15,'Return Data'!$B$7:$R$2843,16,0)</f>
        <v>17.8628</v>
      </c>
      <c r="S15" s="67">
        <f t="shared" si="4"/>
        <v>16</v>
      </c>
    </row>
    <row r="16" spans="1:20" x14ac:dyDescent="0.3">
      <c r="A16" s="63" t="s">
        <v>1467</v>
      </c>
      <c r="B16" s="64">
        <f>VLOOKUP($A16,'Return Data'!$B$7:$R$2843,3,0)</f>
        <v>44333</v>
      </c>
      <c r="C16" s="65">
        <f>VLOOKUP($A16,'Return Data'!$B$7:$R$2843,4,0)</f>
        <v>71.4208</v>
      </c>
      <c r="D16" s="65">
        <f>VLOOKUP($A16,'Return Data'!$B$7:$R$2843,10,0)</f>
        <v>5.4588000000000001</v>
      </c>
      <c r="E16" s="66">
        <f t="shared" si="0"/>
        <v>23</v>
      </c>
      <c r="F16" s="65">
        <f>VLOOKUP($A16,'Return Data'!$B$7:$R$2843,11,0)</f>
        <v>32.830399999999997</v>
      </c>
      <c r="G16" s="66">
        <f t="shared" si="1"/>
        <v>22</v>
      </c>
      <c r="H16" s="65">
        <f>VLOOKUP($A16,'Return Data'!$B$7:$R$2843,12,0)</f>
        <v>53.9268</v>
      </c>
      <c r="I16" s="66">
        <f t="shared" si="5"/>
        <v>19</v>
      </c>
      <c r="J16" s="65">
        <f>VLOOKUP($A16,'Return Data'!$B$7:$R$2843,13,0)</f>
        <v>100.7595</v>
      </c>
      <c r="K16" s="66">
        <f t="shared" si="6"/>
        <v>16</v>
      </c>
      <c r="L16" s="65">
        <f>VLOOKUP($A16,'Return Data'!$B$7:$R$2843,17,0)</f>
        <v>21.271999999999998</v>
      </c>
      <c r="M16" s="66">
        <f t="shared" si="7"/>
        <v>17</v>
      </c>
      <c r="N16" s="65">
        <f>VLOOKUP($A16,'Return Data'!$B$7:$R$2843,14,0)</f>
        <v>4.0542999999999996</v>
      </c>
      <c r="O16" s="66">
        <f t="shared" si="8"/>
        <v>14</v>
      </c>
      <c r="P16" s="65">
        <f>VLOOKUP($A16,'Return Data'!$B$7:$R$2843,15,0)</f>
        <v>12.0139</v>
      </c>
      <c r="Q16" s="66">
        <f t="shared" si="9"/>
        <v>13</v>
      </c>
      <c r="R16" s="65">
        <f>VLOOKUP($A16,'Return Data'!$B$7:$R$2843,16,0)</f>
        <v>15.9397</v>
      </c>
      <c r="S16" s="67">
        <f t="shared" si="4"/>
        <v>19</v>
      </c>
    </row>
    <row r="17" spans="1:19" x14ac:dyDescent="0.3">
      <c r="A17" s="63" t="s">
        <v>1469</v>
      </c>
      <c r="B17" s="64">
        <f>VLOOKUP($A17,'Return Data'!$B$7:$R$2843,3,0)</f>
        <v>44333</v>
      </c>
      <c r="C17" s="65">
        <f>VLOOKUP($A17,'Return Data'!$B$7:$R$2843,4,0)</f>
        <v>41.01</v>
      </c>
      <c r="D17" s="65">
        <f>VLOOKUP($A17,'Return Data'!$B$7:$R$2843,10,0)</f>
        <v>8.3773999999999997</v>
      </c>
      <c r="E17" s="66">
        <f t="shared" si="0"/>
        <v>19</v>
      </c>
      <c r="F17" s="65">
        <f>VLOOKUP($A17,'Return Data'!$B$7:$R$2843,11,0)</f>
        <v>39.775100000000002</v>
      </c>
      <c r="G17" s="66">
        <f t="shared" si="1"/>
        <v>11</v>
      </c>
      <c r="H17" s="65">
        <f>VLOOKUP($A17,'Return Data'!$B$7:$R$2843,12,0)</f>
        <v>60.5717</v>
      </c>
      <c r="I17" s="66">
        <f t="shared" si="5"/>
        <v>12</v>
      </c>
      <c r="J17" s="65">
        <f>VLOOKUP($A17,'Return Data'!$B$7:$R$2843,13,0)</f>
        <v>115.1626</v>
      </c>
      <c r="K17" s="66">
        <f t="shared" si="6"/>
        <v>4</v>
      </c>
      <c r="L17" s="65">
        <f>VLOOKUP($A17,'Return Data'!$B$7:$R$2843,17,0)</f>
        <v>28.060300000000002</v>
      </c>
      <c r="M17" s="66">
        <f t="shared" si="7"/>
        <v>13</v>
      </c>
      <c r="N17" s="65">
        <f>VLOOKUP($A17,'Return Data'!$B$7:$R$2843,14,0)</f>
        <v>12.439399999999999</v>
      </c>
      <c r="O17" s="66">
        <f t="shared" si="8"/>
        <v>7</v>
      </c>
      <c r="P17" s="65">
        <f>VLOOKUP($A17,'Return Data'!$B$7:$R$2843,15,0)</f>
        <v>16.092199999999998</v>
      </c>
      <c r="Q17" s="66">
        <f t="shared" si="9"/>
        <v>8</v>
      </c>
      <c r="R17" s="65">
        <f>VLOOKUP($A17,'Return Data'!$B$7:$R$2843,16,0)</f>
        <v>15.474399999999999</v>
      </c>
      <c r="S17" s="67">
        <f t="shared" si="4"/>
        <v>20</v>
      </c>
    </row>
    <row r="18" spans="1:19" x14ac:dyDescent="0.3">
      <c r="A18" s="63" t="s">
        <v>1471</v>
      </c>
      <c r="B18" s="64">
        <f>VLOOKUP($A18,'Return Data'!$B$7:$R$2843,3,0)</f>
        <v>44333</v>
      </c>
      <c r="C18" s="65">
        <f>VLOOKUP($A18,'Return Data'!$B$7:$R$2843,4,0)</f>
        <v>14.35</v>
      </c>
      <c r="D18" s="65">
        <f>VLOOKUP($A18,'Return Data'!$B$7:$R$2843,10,0)</f>
        <v>13.081200000000001</v>
      </c>
      <c r="E18" s="66">
        <f t="shared" si="0"/>
        <v>7</v>
      </c>
      <c r="F18" s="65">
        <f>VLOOKUP($A18,'Return Data'!$B$7:$R$2843,11,0)</f>
        <v>41.101300000000002</v>
      </c>
      <c r="G18" s="66">
        <f t="shared" si="1"/>
        <v>9</v>
      </c>
      <c r="H18" s="65">
        <f>VLOOKUP($A18,'Return Data'!$B$7:$R$2843,12,0)</f>
        <v>59.090899999999998</v>
      </c>
      <c r="I18" s="66">
        <f t="shared" si="5"/>
        <v>15</v>
      </c>
      <c r="J18" s="65">
        <f>VLOOKUP($A18,'Return Data'!$B$7:$R$2843,13,0)</f>
        <v>96.038300000000007</v>
      </c>
      <c r="K18" s="66">
        <f t="shared" si="6"/>
        <v>21</v>
      </c>
      <c r="L18" s="65">
        <f>VLOOKUP($A18,'Return Data'!$B$7:$R$2843,17,0)</f>
        <v>23.8491</v>
      </c>
      <c r="M18" s="66">
        <f t="shared" si="7"/>
        <v>14</v>
      </c>
      <c r="N18" s="65">
        <f>VLOOKUP($A18,'Return Data'!$B$7:$R$2843,14,0)</f>
        <v>8.9286999999999992</v>
      </c>
      <c r="O18" s="66">
        <f t="shared" si="8"/>
        <v>10</v>
      </c>
      <c r="P18" s="65"/>
      <c r="Q18" s="66"/>
      <c r="R18" s="65">
        <f>VLOOKUP($A18,'Return Data'!$B$7:$R$2843,16,0)</f>
        <v>9.6852</v>
      </c>
      <c r="S18" s="67">
        <f t="shared" si="4"/>
        <v>23</v>
      </c>
    </row>
    <row r="19" spans="1:19" x14ac:dyDescent="0.3">
      <c r="A19" s="63" t="s">
        <v>1472</v>
      </c>
      <c r="B19" s="64">
        <f>VLOOKUP($A19,'Return Data'!$B$7:$R$2843,3,0)</f>
        <v>44333</v>
      </c>
      <c r="C19" s="65">
        <f>VLOOKUP($A19,'Return Data'!$B$7:$R$2843,4,0)</f>
        <v>17.82</v>
      </c>
      <c r="D19" s="65">
        <f>VLOOKUP($A19,'Return Data'!$B$7:$R$2843,10,0)</f>
        <v>7.9345999999999997</v>
      </c>
      <c r="E19" s="66">
        <f t="shared" si="0"/>
        <v>20</v>
      </c>
      <c r="F19" s="65">
        <f>VLOOKUP($A19,'Return Data'!$B$7:$R$2843,11,0)</f>
        <v>33.683399999999999</v>
      </c>
      <c r="G19" s="66">
        <f t="shared" ref="G19" si="10">RANK(F19,F$8:F$30,0)</f>
        <v>21</v>
      </c>
      <c r="H19" s="65">
        <f>VLOOKUP($A19,'Return Data'!$B$7:$R$2843,12,0)</f>
        <v>53.224400000000003</v>
      </c>
      <c r="I19" s="66">
        <f t="shared" si="5"/>
        <v>21</v>
      </c>
      <c r="J19" s="65">
        <f>VLOOKUP($A19,'Return Data'!$B$7:$R$2843,13,0)</f>
        <v>97.780199999999994</v>
      </c>
      <c r="K19" s="66">
        <f t="shared" si="6"/>
        <v>18</v>
      </c>
      <c r="L19" s="65"/>
      <c r="M19" s="66"/>
      <c r="N19" s="65"/>
      <c r="O19" s="66"/>
      <c r="P19" s="65"/>
      <c r="Q19" s="66"/>
      <c r="R19" s="65">
        <f>VLOOKUP($A19,'Return Data'!$B$7:$R$2843,16,0)</f>
        <v>60.280200000000001</v>
      </c>
      <c r="S19" s="67">
        <f t="shared" si="4"/>
        <v>1</v>
      </c>
    </row>
    <row r="20" spans="1:19" x14ac:dyDescent="0.3">
      <c r="A20" s="63" t="s">
        <v>1474</v>
      </c>
      <c r="B20" s="64">
        <f>VLOOKUP($A20,'Return Data'!$B$7:$R$2843,3,0)</f>
        <v>44333</v>
      </c>
      <c r="C20" s="65">
        <f>VLOOKUP($A20,'Return Data'!$B$7:$R$2843,4,0)</f>
        <v>16.75</v>
      </c>
      <c r="D20" s="65">
        <f>VLOOKUP($A20,'Return Data'!$B$7:$R$2843,10,0)</f>
        <v>5.4786000000000001</v>
      </c>
      <c r="E20" s="66">
        <f t="shared" si="0"/>
        <v>22</v>
      </c>
      <c r="F20" s="65">
        <f>VLOOKUP($A20,'Return Data'!$B$7:$R$2843,11,0)</f>
        <v>38.4298</v>
      </c>
      <c r="G20" s="66">
        <f>RANK(F20,F$8:F$30,0)</f>
        <v>16</v>
      </c>
      <c r="H20" s="65">
        <f>VLOOKUP($A20,'Return Data'!$B$7:$R$2843,12,0)</f>
        <v>53.8108</v>
      </c>
      <c r="I20" s="66">
        <f t="shared" si="5"/>
        <v>20</v>
      </c>
      <c r="J20" s="65">
        <f>VLOOKUP($A20,'Return Data'!$B$7:$R$2843,13,0)</f>
        <v>85.904600000000002</v>
      </c>
      <c r="K20" s="66">
        <f t="shared" si="6"/>
        <v>23</v>
      </c>
      <c r="L20" s="65">
        <f>VLOOKUP($A20,'Return Data'!$B$7:$R$2843,17,0)</f>
        <v>28.862400000000001</v>
      </c>
      <c r="M20" s="66">
        <f t="shared" si="7"/>
        <v>12</v>
      </c>
      <c r="N20" s="65"/>
      <c r="O20" s="66"/>
      <c r="P20" s="65"/>
      <c r="Q20" s="66"/>
      <c r="R20" s="65">
        <f>VLOOKUP($A20,'Return Data'!$B$7:$R$2843,16,0)</f>
        <v>22.439</v>
      </c>
      <c r="S20" s="67">
        <f t="shared" si="4"/>
        <v>11</v>
      </c>
    </row>
    <row r="21" spans="1:19" x14ac:dyDescent="0.3">
      <c r="A21" s="63" t="s">
        <v>1476</v>
      </c>
      <c r="B21" s="64">
        <f>VLOOKUP($A21,'Return Data'!$B$7:$R$2843,3,0)</f>
        <v>44333</v>
      </c>
      <c r="C21" s="65">
        <f>VLOOKUP($A21,'Return Data'!$B$7:$R$2843,4,0)</f>
        <v>13.895899999999999</v>
      </c>
      <c r="D21" s="65">
        <f>VLOOKUP($A21,'Return Data'!$B$7:$R$2843,10,0)</f>
        <v>9.0396000000000001</v>
      </c>
      <c r="E21" s="66">
        <f t="shared" si="0"/>
        <v>18</v>
      </c>
      <c r="F21" s="65">
        <f>VLOOKUP($A21,'Return Data'!$B$7:$R$2843,11,0)</f>
        <v>36.4497</v>
      </c>
      <c r="G21" s="66">
        <f>RANK(F21,F$8:F$30,0)</f>
        <v>17</v>
      </c>
      <c r="H21" s="65">
        <f>VLOOKUP($A21,'Return Data'!$B$7:$R$2843,12,0)</f>
        <v>50.608600000000003</v>
      </c>
      <c r="I21" s="66">
        <f t="shared" si="5"/>
        <v>23</v>
      </c>
      <c r="J21" s="65">
        <f>VLOOKUP($A21,'Return Data'!$B$7:$R$2843,13,0)</f>
        <v>97.556100000000001</v>
      </c>
      <c r="K21" s="66">
        <f t="shared" si="6"/>
        <v>19</v>
      </c>
      <c r="L21" s="65"/>
      <c r="M21" s="66"/>
      <c r="N21" s="65"/>
      <c r="O21" s="66"/>
      <c r="P21" s="65"/>
      <c r="Q21" s="66"/>
      <c r="R21" s="65">
        <f>VLOOKUP($A21,'Return Data'!$B$7:$R$2843,16,0)</f>
        <v>30.203700000000001</v>
      </c>
      <c r="S21" s="67">
        <f t="shared" si="4"/>
        <v>5</v>
      </c>
    </row>
    <row r="22" spans="1:19" x14ac:dyDescent="0.3">
      <c r="A22" s="63" t="s">
        <v>1479</v>
      </c>
      <c r="B22" s="64">
        <f>VLOOKUP($A22,'Return Data'!$B$7:$R$2843,3,0)</f>
        <v>44333</v>
      </c>
      <c r="C22" s="65">
        <f>VLOOKUP($A22,'Return Data'!$B$7:$R$2843,4,0)</f>
        <v>140.517</v>
      </c>
      <c r="D22" s="65">
        <f>VLOOKUP($A22,'Return Data'!$B$7:$R$2843,10,0)</f>
        <v>11.0008</v>
      </c>
      <c r="E22" s="66">
        <f t="shared" si="0"/>
        <v>13</v>
      </c>
      <c r="F22" s="65">
        <f>VLOOKUP($A22,'Return Data'!$B$7:$R$2843,11,0)</f>
        <v>45.631599999999999</v>
      </c>
      <c r="G22" s="66">
        <f t="shared" ref="G22:G30" si="11">RANK(F22,F$8:F$30,0)</f>
        <v>3</v>
      </c>
      <c r="H22" s="65">
        <f>VLOOKUP($A22,'Return Data'!$B$7:$R$2843,12,0)</f>
        <v>73.497100000000003</v>
      </c>
      <c r="I22" s="66">
        <f t="shared" si="5"/>
        <v>2</v>
      </c>
      <c r="J22" s="65">
        <f>VLOOKUP($A22,'Return Data'!$B$7:$R$2843,13,0)</f>
        <v>131.21619999999999</v>
      </c>
      <c r="K22" s="66">
        <f t="shared" si="6"/>
        <v>2</v>
      </c>
      <c r="L22" s="65">
        <f>VLOOKUP($A22,'Return Data'!$B$7:$R$2843,17,0)</f>
        <v>39.130099999999999</v>
      </c>
      <c r="M22" s="66">
        <f t="shared" si="7"/>
        <v>3</v>
      </c>
      <c r="N22" s="65">
        <f>VLOOKUP($A22,'Return Data'!$B$7:$R$2843,14,0)</f>
        <v>17.826799999999999</v>
      </c>
      <c r="O22" s="66">
        <f t="shared" si="8"/>
        <v>3</v>
      </c>
      <c r="P22" s="65">
        <f>VLOOKUP($A22,'Return Data'!$B$7:$R$2843,15,0)</f>
        <v>20.046099999999999</v>
      </c>
      <c r="Q22" s="66">
        <f t="shared" si="9"/>
        <v>4</v>
      </c>
      <c r="R22" s="65">
        <f>VLOOKUP($A22,'Return Data'!$B$7:$R$2843,16,0)</f>
        <v>20.037099999999999</v>
      </c>
      <c r="S22" s="67">
        <f t="shared" si="4"/>
        <v>13</v>
      </c>
    </row>
    <row r="23" spans="1:19" x14ac:dyDescent="0.3">
      <c r="A23" s="63" t="s">
        <v>1480</v>
      </c>
      <c r="B23" s="64">
        <f>VLOOKUP($A23,'Return Data'!$B$7:$R$2843,3,0)</f>
        <v>44333</v>
      </c>
      <c r="C23" s="65">
        <f>VLOOKUP($A23,'Return Data'!$B$7:$R$2843,4,0)</f>
        <v>35.658999999999999</v>
      </c>
      <c r="D23" s="65">
        <f>VLOOKUP($A23,'Return Data'!$B$7:$R$2843,10,0)</f>
        <v>15.945399999999999</v>
      </c>
      <c r="E23" s="66">
        <f t="shared" si="0"/>
        <v>2</v>
      </c>
      <c r="F23" s="65">
        <f>VLOOKUP($A23,'Return Data'!$B$7:$R$2843,11,0)</f>
        <v>43.647300000000001</v>
      </c>
      <c r="G23" s="66">
        <f t="shared" si="11"/>
        <v>4</v>
      </c>
      <c r="H23" s="65">
        <f>VLOOKUP($A23,'Return Data'!$B$7:$R$2843,12,0)</f>
        <v>64.531899999999993</v>
      </c>
      <c r="I23" s="66">
        <f t="shared" si="5"/>
        <v>5</v>
      </c>
      <c r="J23" s="65">
        <f>VLOOKUP($A23,'Return Data'!$B$7:$R$2843,13,0)</f>
        <v>110.4893</v>
      </c>
      <c r="K23" s="66">
        <f t="shared" si="6"/>
        <v>10</v>
      </c>
      <c r="L23" s="65">
        <f>VLOOKUP($A23,'Return Data'!$B$7:$R$2843,17,0)</f>
        <v>21.779</v>
      </c>
      <c r="M23" s="66">
        <f t="shared" si="7"/>
        <v>16</v>
      </c>
      <c r="N23" s="65">
        <f>VLOOKUP($A23,'Return Data'!$B$7:$R$2843,14,0)</f>
        <v>7.4930000000000003</v>
      </c>
      <c r="O23" s="66">
        <f t="shared" si="8"/>
        <v>11</v>
      </c>
      <c r="P23" s="65">
        <f>VLOOKUP($A23,'Return Data'!$B$7:$R$2843,15,0)</f>
        <v>18.577300000000001</v>
      </c>
      <c r="Q23" s="66">
        <f t="shared" si="9"/>
        <v>5</v>
      </c>
      <c r="R23" s="65">
        <f>VLOOKUP($A23,'Return Data'!$B$7:$R$2843,16,0)</f>
        <v>19.857700000000001</v>
      </c>
      <c r="S23" s="67">
        <f t="shared" si="4"/>
        <v>14</v>
      </c>
    </row>
    <row r="24" spans="1:19" x14ac:dyDescent="0.3">
      <c r="A24" s="63" t="s">
        <v>1483</v>
      </c>
      <c r="B24" s="64">
        <f>VLOOKUP($A24,'Return Data'!$B$7:$R$2843,3,0)</f>
        <v>44333</v>
      </c>
      <c r="C24" s="65">
        <f>VLOOKUP($A24,'Return Data'!$B$7:$R$2843,4,0)</f>
        <v>69.746799999999993</v>
      </c>
      <c r="D24" s="65">
        <f>VLOOKUP($A24,'Return Data'!$B$7:$R$2843,10,0)</f>
        <v>13.84</v>
      </c>
      <c r="E24" s="66">
        <f t="shared" si="0"/>
        <v>5</v>
      </c>
      <c r="F24" s="65">
        <f>VLOOKUP($A24,'Return Data'!$B$7:$R$2843,11,0)</f>
        <v>45.801299999999998</v>
      </c>
      <c r="G24" s="66">
        <f t="shared" si="11"/>
        <v>2</v>
      </c>
      <c r="H24" s="65">
        <f>VLOOKUP($A24,'Return Data'!$B$7:$R$2843,12,0)</f>
        <v>65.552599999999998</v>
      </c>
      <c r="I24" s="66">
        <f t="shared" si="5"/>
        <v>3</v>
      </c>
      <c r="J24" s="65">
        <f>VLOOKUP($A24,'Return Data'!$B$7:$R$2843,13,0)</f>
        <v>117.36239999999999</v>
      </c>
      <c r="K24" s="66">
        <f t="shared" si="6"/>
        <v>3</v>
      </c>
      <c r="L24" s="65">
        <f>VLOOKUP($A24,'Return Data'!$B$7:$R$2843,17,0)</f>
        <v>30.646100000000001</v>
      </c>
      <c r="M24" s="66">
        <f t="shared" si="7"/>
        <v>9</v>
      </c>
      <c r="N24" s="65">
        <f>VLOOKUP($A24,'Return Data'!$B$7:$R$2843,14,0)</f>
        <v>13.8104</v>
      </c>
      <c r="O24" s="66">
        <f t="shared" si="8"/>
        <v>5</v>
      </c>
      <c r="P24" s="65">
        <f>VLOOKUP($A24,'Return Data'!$B$7:$R$2843,15,0)</f>
        <v>21.185099999999998</v>
      </c>
      <c r="Q24" s="66">
        <f t="shared" si="9"/>
        <v>2</v>
      </c>
      <c r="R24" s="65">
        <f>VLOOKUP($A24,'Return Data'!$B$7:$R$2843,16,0)</f>
        <v>24.673200000000001</v>
      </c>
      <c r="S24" s="67">
        <f t="shared" si="4"/>
        <v>10</v>
      </c>
    </row>
    <row r="25" spans="1:19" x14ac:dyDescent="0.3">
      <c r="A25" s="63" t="s">
        <v>1484</v>
      </c>
      <c r="B25" s="64">
        <f>VLOOKUP($A25,'Return Data'!$B$7:$R$2843,3,0)</f>
        <v>44333</v>
      </c>
      <c r="C25" s="65">
        <f>VLOOKUP($A25,'Return Data'!$B$7:$R$2843,4,0)</f>
        <v>18.399999999999999</v>
      </c>
      <c r="D25" s="65">
        <f>VLOOKUP($A25,'Return Data'!$B$7:$R$2843,10,0)</f>
        <v>11.9221</v>
      </c>
      <c r="E25" s="66">
        <f t="shared" si="0"/>
        <v>11</v>
      </c>
      <c r="F25" s="65">
        <f>VLOOKUP($A25,'Return Data'!$B$7:$R$2843,11,0)</f>
        <v>39.711500000000001</v>
      </c>
      <c r="G25" s="66">
        <f t="shared" si="11"/>
        <v>12</v>
      </c>
      <c r="H25" s="65">
        <f>VLOOKUP($A25,'Return Data'!$B$7:$R$2843,12,0)</f>
        <v>61.262099999999997</v>
      </c>
      <c r="I25" s="66">
        <f t="shared" si="5"/>
        <v>10</v>
      </c>
      <c r="J25" s="65">
        <f>VLOOKUP($A25,'Return Data'!$B$7:$R$2843,13,0)</f>
        <v>112.2261</v>
      </c>
      <c r="K25" s="66">
        <f t="shared" si="6"/>
        <v>6</v>
      </c>
      <c r="L25" s="65"/>
      <c r="M25" s="66"/>
      <c r="N25" s="65"/>
      <c r="O25" s="66"/>
      <c r="P25" s="65"/>
      <c r="Q25" s="66"/>
      <c r="R25" s="65">
        <f>VLOOKUP($A25,'Return Data'!$B$7:$R$2843,16,0)</f>
        <v>35.365600000000001</v>
      </c>
      <c r="S25" s="67">
        <f t="shared" si="4"/>
        <v>3</v>
      </c>
    </row>
    <row r="26" spans="1:19" x14ac:dyDescent="0.3">
      <c r="A26" s="63" t="s">
        <v>1487</v>
      </c>
      <c r="B26" s="64">
        <f>VLOOKUP($A26,'Return Data'!$B$7:$R$2843,3,0)</f>
        <v>44333</v>
      </c>
      <c r="C26" s="65">
        <f>VLOOKUP($A26,'Return Data'!$B$7:$R$2843,4,0)</f>
        <v>107.1587</v>
      </c>
      <c r="D26" s="65">
        <f>VLOOKUP($A26,'Return Data'!$B$7:$R$2843,10,0)</f>
        <v>31.8553</v>
      </c>
      <c r="E26" s="66">
        <f t="shared" si="0"/>
        <v>1</v>
      </c>
      <c r="F26" s="65">
        <f>VLOOKUP($A26,'Return Data'!$B$7:$R$2843,11,0)</f>
        <v>65.378799999999998</v>
      </c>
      <c r="G26" s="66">
        <f t="shared" si="11"/>
        <v>1</v>
      </c>
      <c r="H26" s="65">
        <f>VLOOKUP($A26,'Return Data'!$B$7:$R$2843,12,0)</f>
        <v>91.313100000000006</v>
      </c>
      <c r="I26" s="66">
        <f t="shared" si="5"/>
        <v>1</v>
      </c>
      <c r="J26" s="65">
        <f>VLOOKUP($A26,'Return Data'!$B$7:$R$2843,13,0)</f>
        <v>210.5428</v>
      </c>
      <c r="K26" s="66">
        <f t="shared" si="6"/>
        <v>1</v>
      </c>
      <c r="L26" s="65">
        <f>VLOOKUP($A26,'Return Data'!$B$7:$R$2843,17,0)</f>
        <v>54.833599999999997</v>
      </c>
      <c r="M26" s="66">
        <f t="shared" si="7"/>
        <v>1</v>
      </c>
      <c r="N26" s="65">
        <f>VLOOKUP($A26,'Return Data'!$B$7:$R$2843,14,0)</f>
        <v>27.981200000000001</v>
      </c>
      <c r="O26" s="66">
        <f t="shared" si="8"/>
        <v>1</v>
      </c>
      <c r="P26" s="65">
        <f>VLOOKUP($A26,'Return Data'!$B$7:$R$2843,15,0)</f>
        <v>18.437000000000001</v>
      </c>
      <c r="Q26" s="66">
        <f t="shared" si="9"/>
        <v>6</v>
      </c>
      <c r="R26" s="65">
        <f>VLOOKUP($A26,'Return Data'!$B$7:$R$2843,16,0)</f>
        <v>14.6716</v>
      </c>
      <c r="S26" s="67">
        <f t="shared" si="4"/>
        <v>21</v>
      </c>
    </row>
    <row r="27" spans="1:19" x14ac:dyDescent="0.3">
      <c r="A27" s="63" t="s">
        <v>1488</v>
      </c>
      <c r="B27" s="64">
        <f>VLOOKUP($A27,'Return Data'!$B$7:$R$2843,3,0)</f>
        <v>44333</v>
      </c>
      <c r="C27" s="65">
        <f>VLOOKUP($A27,'Return Data'!$B$7:$R$2843,4,0)</f>
        <v>92.958500000000001</v>
      </c>
      <c r="D27" s="65">
        <f>VLOOKUP($A27,'Return Data'!$B$7:$R$2843,10,0)</f>
        <v>9.5959000000000003</v>
      </c>
      <c r="E27" s="66">
        <f t="shared" si="0"/>
        <v>15</v>
      </c>
      <c r="F27" s="65">
        <f>VLOOKUP($A27,'Return Data'!$B$7:$R$2843,11,0)</f>
        <v>34.2196</v>
      </c>
      <c r="G27" s="66">
        <f t="shared" si="11"/>
        <v>20</v>
      </c>
      <c r="H27" s="65">
        <f>VLOOKUP($A27,'Return Data'!$B$7:$R$2843,12,0)</f>
        <v>52.37</v>
      </c>
      <c r="I27" s="66">
        <f t="shared" si="5"/>
        <v>22</v>
      </c>
      <c r="J27" s="65">
        <f>VLOOKUP($A27,'Return Data'!$B$7:$R$2843,13,0)</f>
        <v>98.066000000000003</v>
      </c>
      <c r="K27" s="66">
        <f t="shared" si="6"/>
        <v>17</v>
      </c>
      <c r="L27" s="65">
        <f>VLOOKUP($A27,'Return Data'!$B$7:$R$2843,17,0)</f>
        <v>32.2943</v>
      </c>
      <c r="M27" s="66">
        <f t="shared" si="7"/>
        <v>8</v>
      </c>
      <c r="N27" s="65">
        <f>VLOOKUP($A27,'Return Data'!$B$7:$R$2843,14,0)</f>
        <v>15.014699999999999</v>
      </c>
      <c r="O27" s="66">
        <f t="shared" si="8"/>
        <v>4</v>
      </c>
      <c r="P27" s="65">
        <f>VLOOKUP($A27,'Return Data'!$B$7:$R$2843,15,0)</f>
        <v>22.076499999999999</v>
      </c>
      <c r="Q27" s="66">
        <f t="shared" si="9"/>
        <v>1</v>
      </c>
      <c r="R27" s="65">
        <f>VLOOKUP($A27,'Return Data'!$B$7:$R$2843,16,0)</f>
        <v>26.7239</v>
      </c>
      <c r="S27" s="67">
        <f t="shared" si="4"/>
        <v>7</v>
      </c>
    </row>
    <row r="28" spans="1:19" x14ac:dyDescent="0.3">
      <c r="A28" s="63" t="s">
        <v>1491</v>
      </c>
      <c r="B28" s="64">
        <f>VLOOKUP($A28,'Return Data'!$B$7:$R$2843,3,0)</f>
        <v>44333</v>
      </c>
      <c r="C28" s="65">
        <f>VLOOKUP($A28,'Return Data'!$B$7:$R$2843,4,0)</f>
        <v>122.5226</v>
      </c>
      <c r="D28" s="65">
        <f>VLOOKUP($A28,'Return Data'!$B$7:$R$2843,10,0)</f>
        <v>13.147500000000001</v>
      </c>
      <c r="E28" s="66">
        <f t="shared" si="0"/>
        <v>6</v>
      </c>
      <c r="F28" s="65">
        <f>VLOOKUP($A28,'Return Data'!$B$7:$R$2843,11,0)</f>
        <v>39.812199999999997</v>
      </c>
      <c r="G28" s="66">
        <f t="shared" si="11"/>
        <v>10</v>
      </c>
      <c r="H28" s="65">
        <f>VLOOKUP($A28,'Return Data'!$B$7:$R$2843,12,0)</f>
        <v>61.921500000000002</v>
      </c>
      <c r="I28" s="66">
        <f t="shared" si="5"/>
        <v>9</v>
      </c>
      <c r="J28" s="65">
        <f>VLOOKUP($A28,'Return Data'!$B$7:$R$2843,13,0)</f>
        <v>111.17230000000001</v>
      </c>
      <c r="K28" s="66">
        <f t="shared" si="6"/>
        <v>8</v>
      </c>
      <c r="L28" s="65">
        <f>VLOOKUP($A28,'Return Data'!$B$7:$R$2843,17,0)</f>
        <v>23.001899999999999</v>
      </c>
      <c r="M28" s="66">
        <f t="shared" si="7"/>
        <v>15</v>
      </c>
      <c r="N28" s="65">
        <f>VLOOKUP($A28,'Return Data'!$B$7:$R$2843,14,0)</f>
        <v>5.3556999999999997</v>
      </c>
      <c r="O28" s="66">
        <f t="shared" si="8"/>
        <v>13</v>
      </c>
      <c r="P28" s="65">
        <f>VLOOKUP($A28,'Return Data'!$B$7:$R$2843,15,0)</f>
        <v>11.801600000000001</v>
      </c>
      <c r="Q28" s="66">
        <f t="shared" si="9"/>
        <v>14</v>
      </c>
      <c r="R28" s="65">
        <f>VLOOKUP($A28,'Return Data'!$B$7:$R$2843,16,0)</f>
        <v>16.326699999999999</v>
      </c>
      <c r="S28" s="67">
        <f t="shared" si="4"/>
        <v>18</v>
      </c>
    </row>
    <row r="29" spans="1:19" x14ac:dyDescent="0.3">
      <c r="A29" s="63" t="s">
        <v>1492</v>
      </c>
      <c r="B29" s="64">
        <f>VLOOKUP($A29,'Return Data'!$B$7:$R$2843,3,0)</f>
        <v>44333</v>
      </c>
      <c r="C29" s="65">
        <f>VLOOKUP($A29,'Return Data'!$B$7:$R$2843,4,0)</f>
        <v>17.435500000000001</v>
      </c>
      <c r="D29" s="65">
        <f>VLOOKUP($A29,'Return Data'!$B$7:$R$2843,10,0)</f>
        <v>15.2943</v>
      </c>
      <c r="E29" s="66">
        <f t="shared" si="0"/>
        <v>3</v>
      </c>
      <c r="F29" s="65">
        <f>VLOOKUP($A29,'Return Data'!$B$7:$R$2843,11,0)</f>
        <v>42.9116</v>
      </c>
      <c r="G29" s="66">
        <f t="shared" si="11"/>
        <v>5</v>
      </c>
      <c r="H29" s="65">
        <f>VLOOKUP($A29,'Return Data'!$B$7:$R$2843,12,0)</f>
        <v>60.011600000000001</v>
      </c>
      <c r="I29" s="66">
        <f t="shared" si="5"/>
        <v>13</v>
      </c>
      <c r="J29" s="65">
        <f>VLOOKUP($A29,'Return Data'!$B$7:$R$2843,13,0)</f>
        <v>107.39019999999999</v>
      </c>
      <c r="K29" s="66">
        <f t="shared" si="6"/>
        <v>13</v>
      </c>
      <c r="L29" s="65">
        <f>VLOOKUP($A29,'Return Data'!$B$7:$R$2843,17,0)</f>
        <v>30.235800000000001</v>
      </c>
      <c r="M29" s="66">
        <f t="shared" si="7"/>
        <v>10</v>
      </c>
      <c r="N29" s="65"/>
      <c r="O29" s="66"/>
      <c r="P29" s="65"/>
      <c r="Q29" s="66"/>
      <c r="R29" s="65">
        <f>VLOOKUP($A29,'Return Data'!$B$7:$R$2843,16,0)</f>
        <v>24.766999999999999</v>
      </c>
      <c r="S29" s="67">
        <f t="shared" si="4"/>
        <v>9</v>
      </c>
    </row>
    <row r="30" spans="1:19" x14ac:dyDescent="0.3">
      <c r="A30" s="63" t="s">
        <v>1494</v>
      </c>
      <c r="B30" s="64">
        <f>VLOOKUP($A30,'Return Data'!$B$7:$R$2843,3,0)</f>
        <v>44333</v>
      </c>
      <c r="C30" s="65">
        <f>VLOOKUP($A30,'Return Data'!$B$7:$R$2843,4,0)</f>
        <v>23.81</v>
      </c>
      <c r="D30" s="65">
        <f>VLOOKUP($A30,'Return Data'!$B$7:$R$2843,10,0)</f>
        <v>9.4209999999999994</v>
      </c>
      <c r="E30" s="66">
        <f t="shared" si="0"/>
        <v>16</v>
      </c>
      <c r="F30" s="65">
        <f>VLOOKUP($A30,'Return Data'!$B$7:$R$2843,11,0)</f>
        <v>38.5914</v>
      </c>
      <c r="G30" s="66">
        <f t="shared" si="11"/>
        <v>14</v>
      </c>
      <c r="H30" s="65">
        <f>VLOOKUP($A30,'Return Data'!$B$7:$R$2843,12,0)</f>
        <v>55.316400000000002</v>
      </c>
      <c r="I30" s="66">
        <f t="shared" si="5"/>
        <v>18</v>
      </c>
      <c r="J30" s="65">
        <f>VLOOKUP($A30,'Return Data'!$B$7:$R$2843,13,0)</f>
        <v>97.102599999999995</v>
      </c>
      <c r="K30" s="66">
        <f t="shared" si="6"/>
        <v>20</v>
      </c>
      <c r="L30" s="65">
        <f>VLOOKUP($A30,'Return Data'!$B$7:$R$2843,17,0)</f>
        <v>32.410600000000002</v>
      </c>
      <c r="M30" s="66">
        <f t="shared" si="7"/>
        <v>7</v>
      </c>
      <c r="N30" s="65">
        <f>VLOOKUP($A30,'Return Data'!$B$7:$R$2843,14,0)</f>
        <v>12.7637</v>
      </c>
      <c r="O30" s="66">
        <f t="shared" si="8"/>
        <v>6</v>
      </c>
      <c r="P30" s="65">
        <f>VLOOKUP($A30,'Return Data'!$B$7:$R$2843,15,0)</f>
        <v>14.583500000000001</v>
      </c>
      <c r="Q30" s="66">
        <f t="shared" si="9"/>
        <v>10</v>
      </c>
      <c r="R30" s="65">
        <f>VLOOKUP($A30,'Return Data'!$B$7:$R$2843,16,0)</f>
        <v>13.3157</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11.8164</v>
      </c>
      <c r="E32" s="74"/>
      <c r="F32" s="75">
        <f>AVERAGE(F8:F30)</f>
        <v>40.124165217391301</v>
      </c>
      <c r="G32" s="74"/>
      <c r="H32" s="75">
        <f>AVERAGE(H8:H30)</f>
        <v>61.094908695652165</v>
      </c>
      <c r="I32" s="74"/>
      <c r="J32" s="75">
        <f>AVERAGE(J8:J30)</f>
        <v>110.45336521739131</v>
      </c>
      <c r="K32" s="74"/>
      <c r="L32" s="75">
        <f>AVERAGE(L8:L30)</f>
        <v>29.963710000000003</v>
      </c>
      <c r="M32" s="74"/>
      <c r="N32" s="75">
        <f>AVERAGE(N8:N30)</f>
        <v>11.805386666666665</v>
      </c>
      <c r="O32" s="74"/>
      <c r="P32" s="75">
        <f>AVERAGE(P8:P30)</f>
        <v>16.704642857142858</v>
      </c>
      <c r="Q32" s="74"/>
      <c r="R32" s="75">
        <f>AVERAGE(R8:R30)</f>
        <v>23.919947826086965</v>
      </c>
      <c r="S32" s="76"/>
    </row>
    <row r="33" spans="1:19" x14ac:dyDescent="0.3">
      <c r="A33" s="73" t="s">
        <v>28</v>
      </c>
      <c r="B33" s="74"/>
      <c r="C33" s="74"/>
      <c r="D33" s="75">
        <f>MIN(D8:D30)</f>
        <v>5.4588000000000001</v>
      </c>
      <c r="E33" s="74"/>
      <c r="F33" s="75">
        <f>MIN(F8:F30)</f>
        <v>32.447499999999998</v>
      </c>
      <c r="G33" s="74"/>
      <c r="H33" s="75">
        <f>MIN(H8:H30)</f>
        <v>50.608600000000003</v>
      </c>
      <c r="I33" s="74"/>
      <c r="J33" s="75">
        <f>MIN(J8:J30)</f>
        <v>85.904600000000002</v>
      </c>
      <c r="K33" s="74"/>
      <c r="L33" s="75">
        <f>MIN(L8:L30)</f>
        <v>17.7242</v>
      </c>
      <c r="M33" s="74"/>
      <c r="N33" s="75">
        <f>MIN(N8:N30)</f>
        <v>3.7265999999999999</v>
      </c>
      <c r="O33" s="74"/>
      <c r="P33" s="75">
        <f>MIN(P8:P30)</f>
        <v>11.801600000000001</v>
      </c>
      <c r="Q33" s="74"/>
      <c r="R33" s="75">
        <f>MIN(R8:R30)</f>
        <v>9.6852</v>
      </c>
      <c r="S33" s="76"/>
    </row>
    <row r="34" spans="1:19" ht="15" thickBot="1" x14ac:dyDescent="0.35">
      <c r="A34" s="77" t="s">
        <v>29</v>
      </c>
      <c r="B34" s="78"/>
      <c r="C34" s="78"/>
      <c r="D34" s="79">
        <f>MAX(D8:D30)</f>
        <v>31.8553</v>
      </c>
      <c r="E34" s="78"/>
      <c r="F34" s="79">
        <f>MAX(F8:F30)</f>
        <v>65.378799999999998</v>
      </c>
      <c r="G34" s="78"/>
      <c r="H34" s="79">
        <f>MAX(H8:H30)</f>
        <v>91.313100000000006</v>
      </c>
      <c r="I34" s="78"/>
      <c r="J34" s="79">
        <f>MAX(J8:J30)</f>
        <v>210.5428</v>
      </c>
      <c r="K34" s="78"/>
      <c r="L34" s="79">
        <f>MAX(L8:L30)</f>
        <v>54.833599999999997</v>
      </c>
      <c r="M34" s="78"/>
      <c r="N34" s="79">
        <f>MAX(N8:N30)</f>
        <v>27.981200000000001</v>
      </c>
      <c r="O34" s="78"/>
      <c r="P34" s="79">
        <f>MAX(P8:P30)</f>
        <v>22.076499999999999</v>
      </c>
      <c r="Q34" s="78"/>
      <c r="R34" s="79">
        <f>MAX(R8:R30)</f>
        <v>60.280200000000001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44333</v>
      </c>
      <c r="C8" s="65">
        <f>VLOOKUP($A8,'Return Data'!$B$7:$R$2843,4,0)</f>
        <v>45.062199999999997</v>
      </c>
      <c r="D8" s="65">
        <f>VLOOKUP($A8,'Return Data'!$B$7:$R$2843,10,0)</f>
        <v>9.1303000000000001</v>
      </c>
      <c r="E8" s="66">
        <f t="shared" ref="E8:E30" si="0">RANK(D8,D$8:D$30,0)</f>
        <v>17</v>
      </c>
      <c r="F8" s="65">
        <f>VLOOKUP($A8,'Return Data'!$B$7:$R$2843,11,0)</f>
        <v>37.906100000000002</v>
      </c>
      <c r="G8" s="66">
        <f t="shared" ref="G8" si="1">RANK(F8,F$8:F$30,0)</f>
        <v>15</v>
      </c>
      <c r="H8" s="65">
        <f>VLOOKUP($A8,'Return Data'!$B$7:$R$2843,12,0)</f>
        <v>60.875500000000002</v>
      </c>
      <c r="I8" s="66">
        <f t="shared" ref="I8" si="2">RANK(H8,H$8:H$30,0)</f>
        <v>8</v>
      </c>
      <c r="J8" s="65">
        <f>VLOOKUP($A8,'Return Data'!$B$7:$R$2843,13,0)</f>
        <v>107.35890000000001</v>
      </c>
      <c r="K8" s="66">
        <f t="shared" ref="K8" si="3">RANK(J8,J$8:J$30,0)</f>
        <v>11</v>
      </c>
      <c r="L8" s="65">
        <f>VLOOKUP($A8,'Return Data'!$B$7:$R$2843,17,0)</f>
        <v>17.189399999999999</v>
      </c>
      <c r="M8" s="66">
        <f>RANK(L8,L$8:L$30,0)</f>
        <v>19</v>
      </c>
      <c r="N8" s="65">
        <f>VLOOKUP($A8,'Return Data'!$B$7:$R$2843,14,0)</f>
        <v>2.5432000000000001</v>
      </c>
      <c r="O8" s="66">
        <f>RANK(N8,N$8:N$30,0)</f>
        <v>15</v>
      </c>
      <c r="P8" s="65">
        <f>VLOOKUP($A8,'Return Data'!$B$7:$R$2843,15,0)</f>
        <v>11.5504</v>
      </c>
      <c r="Q8" s="66">
        <f>RANK(P8,P$8:P$30,0)</f>
        <v>11</v>
      </c>
      <c r="R8" s="65">
        <f>VLOOKUP($A8,'Return Data'!$B$7:$R$2843,16,0)</f>
        <v>11.2812</v>
      </c>
      <c r="S8" s="67">
        <f t="shared" ref="S8" si="4">RANK(R8,R$8:R$30,0)</f>
        <v>20</v>
      </c>
    </row>
    <row r="9" spans="1:20" x14ac:dyDescent="0.3">
      <c r="A9" s="63" t="s">
        <v>1453</v>
      </c>
      <c r="B9" s="64">
        <f>VLOOKUP($A9,'Return Data'!$B$7:$R$2843,3,0)</f>
        <v>44333</v>
      </c>
      <c r="C9" s="65">
        <f>VLOOKUP($A9,'Return Data'!$B$7:$R$2843,4,0)</f>
        <v>47.72</v>
      </c>
      <c r="D9" s="65">
        <f>VLOOKUP($A9,'Return Data'!$B$7:$R$2843,10,0)</f>
        <v>12.4146</v>
      </c>
      <c r="E9" s="66">
        <f t="shared" si="0"/>
        <v>9</v>
      </c>
      <c r="F9" s="65">
        <f>VLOOKUP($A9,'Return Data'!$B$7:$R$2843,11,0)</f>
        <v>31.387699999999999</v>
      </c>
      <c r="G9" s="66">
        <f t="shared" ref="G9:G30" si="5">RANK(F9,F$8:F$30,0)</f>
        <v>23</v>
      </c>
      <c r="H9" s="65">
        <f>VLOOKUP($A9,'Return Data'!$B$7:$R$2843,12,0)</f>
        <v>54.433700000000002</v>
      </c>
      <c r="I9" s="66">
        <f t="shared" ref="I9:I30" si="6">RANK(H9,H$8:H$30,0)</f>
        <v>18</v>
      </c>
      <c r="J9" s="65">
        <f>VLOOKUP($A9,'Return Data'!$B$7:$R$2843,13,0)</f>
        <v>86.406300000000002</v>
      </c>
      <c r="K9" s="66">
        <f t="shared" ref="K9:K30" si="7">RANK(J9,J$8:J$30,0)</f>
        <v>22</v>
      </c>
      <c r="L9" s="65">
        <f>VLOOKUP($A9,'Return Data'!$B$7:$R$2843,17,0)</f>
        <v>32.2577</v>
      </c>
      <c r="M9" s="66">
        <f t="shared" ref="M9:M30" si="8">RANK(L9,L$8:L$30,0)</f>
        <v>6</v>
      </c>
      <c r="N9" s="65">
        <f>VLOOKUP($A9,'Return Data'!$B$7:$R$2843,14,0)</f>
        <v>19.5288</v>
      </c>
      <c r="O9" s="66">
        <f t="shared" ref="O9:O30" si="9">RANK(N9,N$8:N$30,0)</f>
        <v>2</v>
      </c>
      <c r="P9" s="65">
        <f>VLOOKUP($A9,'Return Data'!$B$7:$R$2843,15,0)</f>
        <v>18.6783</v>
      </c>
      <c r="Q9" s="66">
        <f t="shared" ref="Q9:Q30" si="10">RANK(P9,P$8:P$30,0)</f>
        <v>3</v>
      </c>
      <c r="R9" s="65">
        <f>VLOOKUP($A9,'Return Data'!$B$7:$R$2843,16,0)</f>
        <v>23.274999999999999</v>
      </c>
      <c r="S9" s="67">
        <f t="shared" ref="S9:S30" si="11">RANK(R9,R$8:R$30,0)</f>
        <v>7</v>
      </c>
    </row>
    <row r="10" spans="1:20" x14ac:dyDescent="0.3">
      <c r="A10" s="63" t="s">
        <v>1455</v>
      </c>
      <c r="B10" s="64">
        <f>VLOOKUP($A10,'Return Data'!$B$7:$R$2843,3,0)</f>
        <v>44333</v>
      </c>
      <c r="C10" s="65">
        <f>VLOOKUP($A10,'Return Data'!$B$7:$R$2843,4,0)</f>
        <v>20.079999999999998</v>
      </c>
      <c r="D10" s="65">
        <f>VLOOKUP($A10,'Return Data'!$B$7:$R$2843,10,0)</f>
        <v>11.7418</v>
      </c>
      <c r="E10" s="66">
        <f t="shared" si="0"/>
        <v>10</v>
      </c>
      <c r="F10" s="65">
        <f>VLOOKUP($A10,'Return Data'!$B$7:$R$2843,11,0)</f>
        <v>38.006900000000002</v>
      </c>
      <c r="G10" s="66">
        <f t="shared" si="5"/>
        <v>14</v>
      </c>
      <c r="H10" s="65">
        <f>VLOOKUP($A10,'Return Data'!$B$7:$R$2843,12,0)</f>
        <v>62.591099999999997</v>
      </c>
      <c r="I10" s="66">
        <f t="shared" si="6"/>
        <v>5</v>
      </c>
      <c r="J10" s="65">
        <f>VLOOKUP($A10,'Return Data'!$B$7:$R$2843,13,0)</f>
        <v>108.949</v>
      </c>
      <c r="K10" s="66">
        <f t="shared" si="7"/>
        <v>7</v>
      </c>
      <c r="L10" s="65">
        <f>VLOOKUP($A10,'Return Data'!$B$7:$R$2843,17,0)</f>
        <v>40.864800000000002</v>
      </c>
      <c r="M10" s="66">
        <f t="shared" si="8"/>
        <v>2</v>
      </c>
      <c r="N10" s="65"/>
      <c r="O10" s="66"/>
      <c r="P10" s="65"/>
      <c r="Q10" s="66"/>
      <c r="R10" s="65">
        <f>VLOOKUP($A10,'Return Data'!$B$7:$R$2843,16,0)</f>
        <v>33.529800000000002</v>
      </c>
      <c r="S10" s="67">
        <f t="shared" si="11"/>
        <v>2</v>
      </c>
    </row>
    <row r="11" spans="1:20" x14ac:dyDescent="0.3">
      <c r="A11" s="63" t="s">
        <v>1457</v>
      </c>
      <c r="B11" s="64">
        <f>VLOOKUP($A11,'Return Data'!$B$7:$R$2843,3,0)</f>
        <v>44333</v>
      </c>
      <c r="C11" s="65">
        <f>VLOOKUP($A11,'Return Data'!$B$7:$R$2843,4,0)</f>
        <v>17.13</v>
      </c>
      <c r="D11" s="65">
        <f>VLOOKUP($A11,'Return Data'!$B$7:$R$2843,10,0)</f>
        <v>14.0479</v>
      </c>
      <c r="E11" s="66">
        <f t="shared" si="0"/>
        <v>4</v>
      </c>
      <c r="F11" s="65">
        <f>VLOOKUP($A11,'Return Data'!$B$7:$R$2843,11,0)</f>
        <v>40.065399999999997</v>
      </c>
      <c r="G11" s="66">
        <f t="shared" si="5"/>
        <v>8</v>
      </c>
      <c r="H11" s="65">
        <f>VLOOKUP($A11,'Return Data'!$B$7:$R$2843,12,0)</f>
        <v>62.062399999999997</v>
      </c>
      <c r="I11" s="66">
        <f t="shared" si="6"/>
        <v>6</v>
      </c>
      <c r="J11" s="65">
        <f>VLOOKUP($A11,'Return Data'!$B$7:$R$2843,13,0)</f>
        <v>107.63639999999999</v>
      </c>
      <c r="K11" s="66">
        <f t="shared" si="7"/>
        <v>10</v>
      </c>
      <c r="L11" s="65">
        <f>VLOOKUP($A11,'Return Data'!$B$7:$R$2843,17,0)</f>
        <v>32.497900000000001</v>
      </c>
      <c r="M11" s="66">
        <f t="shared" si="8"/>
        <v>5</v>
      </c>
      <c r="N11" s="65"/>
      <c r="O11" s="66"/>
      <c r="P11" s="65"/>
      <c r="Q11" s="66"/>
      <c r="R11" s="65">
        <f>VLOOKUP($A11,'Return Data'!$B$7:$R$2843,16,0)</f>
        <v>26.998100000000001</v>
      </c>
      <c r="S11" s="67">
        <f t="shared" si="11"/>
        <v>6</v>
      </c>
    </row>
    <row r="12" spans="1:20" x14ac:dyDescent="0.3">
      <c r="A12" s="63" t="s">
        <v>1459</v>
      </c>
      <c r="B12" s="64">
        <f>VLOOKUP($A12,'Return Data'!$B$7:$R$2843,3,0)</f>
        <v>44333</v>
      </c>
      <c r="C12" s="65">
        <f>VLOOKUP($A12,'Return Data'!$B$7:$R$2843,4,0)</f>
        <v>86.606999999999999</v>
      </c>
      <c r="D12" s="65">
        <f>VLOOKUP($A12,'Return Data'!$B$7:$R$2843,10,0)</f>
        <v>12.832700000000001</v>
      </c>
      <c r="E12" s="66">
        <f t="shared" si="0"/>
        <v>7</v>
      </c>
      <c r="F12" s="65">
        <f>VLOOKUP($A12,'Return Data'!$B$7:$R$2843,11,0)</f>
        <v>34.633400000000002</v>
      </c>
      <c r="G12" s="66">
        <f t="shared" si="5"/>
        <v>19</v>
      </c>
      <c r="H12" s="65">
        <f>VLOOKUP($A12,'Return Data'!$B$7:$R$2843,12,0)</f>
        <v>55.871699999999997</v>
      </c>
      <c r="I12" s="66">
        <f t="shared" si="6"/>
        <v>16</v>
      </c>
      <c r="J12" s="65">
        <f>VLOOKUP($A12,'Return Data'!$B$7:$R$2843,13,0)</f>
        <v>105.5757</v>
      </c>
      <c r="K12" s="66">
        <f t="shared" si="7"/>
        <v>12</v>
      </c>
      <c r="L12" s="65">
        <f>VLOOKUP($A12,'Return Data'!$B$7:$R$2843,17,0)</f>
        <v>28.0763</v>
      </c>
      <c r="M12" s="66">
        <f t="shared" si="8"/>
        <v>10</v>
      </c>
      <c r="N12" s="65">
        <f>VLOOKUP($A12,'Return Data'!$B$7:$R$2843,14,0)</f>
        <v>10.5002</v>
      </c>
      <c r="O12" s="66">
        <f t="shared" si="9"/>
        <v>8</v>
      </c>
      <c r="P12" s="65">
        <f>VLOOKUP($A12,'Return Data'!$B$7:$R$2843,15,0)</f>
        <v>14.495900000000001</v>
      </c>
      <c r="Q12" s="66">
        <f t="shared" si="10"/>
        <v>9</v>
      </c>
      <c r="R12" s="65">
        <f>VLOOKUP($A12,'Return Data'!$B$7:$R$2843,16,0)</f>
        <v>16.757300000000001</v>
      </c>
      <c r="S12" s="67">
        <f t="shared" si="11"/>
        <v>14</v>
      </c>
    </row>
    <row r="13" spans="1:20" x14ac:dyDescent="0.3">
      <c r="A13" s="63" t="s">
        <v>1461</v>
      </c>
      <c r="B13" s="64">
        <f>VLOOKUP($A13,'Return Data'!$B$7:$R$2843,3,0)</f>
        <v>44333</v>
      </c>
      <c r="C13" s="65">
        <f>VLOOKUP($A13,'Return Data'!$B$7:$R$2843,4,0)</f>
        <v>18.849</v>
      </c>
      <c r="D13" s="65">
        <f>VLOOKUP($A13,'Return Data'!$B$7:$R$2843,10,0)</f>
        <v>10.247400000000001</v>
      </c>
      <c r="E13" s="66">
        <f t="shared" si="0"/>
        <v>14</v>
      </c>
      <c r="F13" s="65">
        <f>VLOOKUP($A13,'Return Data'!$B$7:$R$2843,11,0)</f>
        <v>40.026699999999998</v>
      </c>
      <c r="G13" s="66">
        <f t="shared" si="5"/>
        <v>9</v>
      </c>
      <c r="H13" s="65">
        <f>VLOOKUP($A13,'Return Data'!$B$7:$R$2843,12,0)</f>
        <v>61.212800000000001</v>
      </c>
      <c r="I13" s="66">
        <f t="shared" si="6"/>
        <v>7</v>
      </c>
      <c r="J13" s="65">
        <f>VLOOKUP($A13,'Return Data'!$B$7:$R$2843,13,0)</f>
        <v>103.9273</v>
      </c>
      <c r="K13" s="66">
        <f t="shared" si="7"/>
        <v>13</v>
      </c>
      <c r="L13" s="65">
        <f>VLOOKUP($A13,'Return Data'!$B$7:$R$2843,17,0)</f>
        <v>33.234200000000001</v>
      </c>
      <c r="M13" s="66">
        <f t="shared" si="8"/>
        <v>4</v>
      </c>
      <c r="N13" s="65"/>
      <c r="O13" s="66"/>
      <c r="P13" s="65"/>
      <c r="Q13" s="66"/>
      <c r="R13" s="65">
        <f>VLOOKUP($A13,'Return Data'!$B$7:$R$2843,16,0)</f>
        <v>32.148000000000003</v>
      </c>
      <c r="S13" s="67">
        <f t="shared" si="11"/>
        <v>4</v>
      </c>
    </row>
    <row r="14" spans="1:20" x14ac:dyDescent="0.3">
      <c r="A14" s="63" t="s">
        <v>1462</v>
      </c>
      <c r="B14" s="64">
        <f>VLOOKUP($A14,'Return Data'!$B$7:$R$2843,3,0)</f>
        <v>44333</v>
      </c>
      <c r="C14" s="65">
        <f>VLOOKUP($A14,'Return Data'!$B$7:$R$2843,4,0)</f>
        <v>70.337999999999994</v>
      </c>
      <c r="D14" s="65">
        <f>VLOOKUP($A14,'Return Data'!$B$7:$R$2843,10,0)</f>
        <v>6.4066999999999998</v>
      </c>
      <c r="E14" s="66">
        <f t="shared" si="0"/>
        <v>21</v>
      </c>
      <c r="F14" s="65">
        <f>VLOOKUP($A14,'Return Data'!$B$7:$R$2843,11,0)</f>
        <v>34.960700000000003</v>
      </c>
      <c r="G14" s="66">
        <f t="shared" si="5"/>
        <v>18</v>
      </c>
      <c r="H14" s="65">
        <f>VLOOKUP($A14,'Return Data'!$B$7:$R$2843,12,0)</f>
        <v>59.673299999999998</v>
      </c>
      <c r="I14" s="66">
        <f t="shared" si="6"/>
        <v>10</v>
      </c>
      <c r="J14" s="65">
        <f>VLOOKUP($A14,'Return Data'!$B$7:$R$2843,13,0)</f>
        <v>100.67789999999999</v>
      </c>
      <c r="K14" s="66">
        <f t="shared" si="7"/>
        <v>15</v>
      </c>
      <c r="L14" s="65">
        <f>VLOOKUP($A14,'Return Data'!$B$7:$R$2843,17,0)</f>
        <v>16.6998</v>
      </c>
      <c r="M14" s="66">
        <f t="shared" si="8"/>
        <v>20</v>
      </c>
      <c r="N14" s="65">
        <f>VLOOKUP($A14,'Return Data'!$B$7:$R$2843,14,0)</f>
        <v>5.0976999999999997</v>
      </c>
      <c r="O14" s="66">
        <f t="shared" si="9"/>
        <v>12</v>
      </c>
      <c r="P14" s="65">
        <f>VLOOKUP($A14,'Return Data'!$B$7:$R$2843,15,0)</f>
        <v>11.385</v>
      </c>
      <c r="Q14" s="66">
        <f t="shared" si="10"/>
        <v>12</v>
      </c>
      <c r="R14" s="65">
        <f>VLOOKUP($A14,'Return Data'!$B$7:$R$2843,16,0)</f>
        <v>13.5505</v>
      </c>
      <c r="S14" s="67">
        <f t="shared" si="11"/>
        <v>17</v>
      </c>
    </row>
    <row r="15" spans="1:20" x14ac:dyDescent="0.3">
      <c r="A15" s="63" t="s">
        <v>1465</v>
      </c>
      <c r="B15" s="64">
        <f>VLOOKUP($A15,'Return Data'!$B$7:$R$2843,3,0)</f>
        <v>44333</v>
      </c>
      <c r="C15" s="65">
        <f>VLOOKUP($A15,'Return Data'!$B$7:$R$2843,4,0)</f>
        <v>57.655000000000001</v>
      </c>
      <c r="D15" s="65">
        <f>VLOOKUP($A15,'Return Data'!$B$7:$R$2843,10,0)</f>
        <v>10.851599999999999</v>
      </c>
      <c r="E15" s="66">
        <f t="shared" si="0"/>
        <v>12</v>
      </c>
      <c r="F15" s="65">
        <f>VLOOKUP($A15,'Return Data'!$B$7:$R$2843,11,0)</f>
        <v>40.920999999999999</v>
      </c>
      <c r="G15" s="66">
        <f t="shared" si="5"/>
        <v>6</v>
      </c>
      <c r="H15" s="65">
        <f>VLOOKUP($A15,'Return Data'!$B$7:$R$2843,12,0)</f>
        <v>58.741700000000002</v>
      </c>
      <c r="I15" s="66">
        <f t="shared" si="6"/>
        <v>13</v>
      </c>
      <c r="J15" s="65">
        <f>VLOOKUP($A15,'Return Data'!$B$7:$R$2843,13,0)</f>
        <v>109.054</v>
      </c>
      <c r="K15" s="66">
        <f t="shared" si="7"/>
        <v>6</v>
      </c>
      <c r="L15" s="65">
        <f>VLOOKUP($A15,'Return Data'!$B$7:$R$2843,17,0)</f>
        <v>18.168600000000001</v>
      </c>
      <c r="M15" s="66">
        <f t="shared" si="8"/>
        <v>18</v>
      </c>
      <c r="N15" s="65">
        <f>VLOOKUP($A15,'Return Data'!$B$7:$R$2843,14,0)</f>
        <v>7.6856999999999998</v>
      </c>
      <c r="O15" s="66">
        <f t="shared" si="9"/>
        <v>9</v>
      </c>
      <c r="P15" s="65">
        <f>VLOOKUP($A15,'Return Data'!$B$7:$R$2843,15,0)</f>
        <v>16.746099999999998</v>
      </c>
      <c r="Q15" s="66">
        <f t="shared" si="10"/>
        <v>7</v>
      </c>
      <c r="R15" s="65">
        <f>VLOOKUP($A15,'Return Data'!$B$7:$R$2843,16,0)</f>
        <v>14.2752</v>
      </c>
      <c r="S15" s="67">
        <f t="shared" si="11"/>
        <v>16</v>
      </c>
    </row>
    <row r="16" spans="1:20" x14ac:dyDescent="0.3">
      <c r="A16" s="63" t="s">
        <v>1466</v>
      </c>
      <c r="B16" s="64">
        <f>VLOOKUP($A16,'Return Data'!$B$7:$R$2843,3,0)</f>
        <v>44333</v>
      </c>
      <c r="C16" s="65">
        <f>VLOOKUP($A16,'Return Data'!$B$7:$R$2843,4,0)</f>
        <v>66.189700000000002</v>
      </c>
      <c r="D16" s="65">
        <f>VLOOKUP($A16,'Return Data'!$B$7:$R$2843,10,0)</f>
        <v>5.0914999999999999</v>
      </c>
      <c r="E16" s="66">
        <f t="shared" si="0"/>
        <v>22</v>
      </c>
      <c r="F16" s="65">
        <f>VLOOKUP($A16,'Return Data'!$B$7:$R$2843,11,0)</f>
        <v>31.895299999999999</v>
      </c>
      <c r="G16" s="66">
        <f t="shared" si="5"/>
        <v>22</v>
      </c>
      <c r="H16" s="65">
        <f>VLOOKUP($A16,'Return Data'!$B$7:$R$2843,12,0)</f>
        <v>52.298900000000003</v>
      </c>
      <c r="I16" s="66">
        <f t="shared" si="6"/>
        <v>19</v>
      </c>
      <c r="J16" s="65">
        <f>VLOOKUP($A16,'Return Data'!$B$7:$R$2843,13,0)</f>
        <v>97.914400000000001</v>
      </c>
      <c r="K16" s="66">
        <f t="shared" si="7"/>
        <v>16</v>
      </c>
      <c r="L16" s="65">
        <f>VLOOKUP($A16,'Return Data'!$B$7:$R$2843,17,0)</f>
        <v>19.589400000000001</v>
      </c>
      <c r="M16" s="66">
        <f t="shared" si="8"/>
        <v>17</v>
      </c>
      <c r="N16" s="65">
        <f>VLOOKUP($A16,'Return Data'!$B$7:$R$2843,14,0)</f>
        <v>2.8210999999999999</v>
      </c>
      <c r="O16" s="66">
        <f t="shared" si="9"/>
        <v>14</v>
      </c>
      <c r="P16" s="65">
        <f>VLOOKUP($A16,'Return Data'!$B$7:$R$2843,15,0)</f>
        <v>10.888</v>
      </c>
      <c r="Q16" s="66">
        <f t="shared" si="10"/>
        <v>14</v>
      </c>
      <c r="R16" s="65">
        <f>VLOOKUP($A16,'Return Data'!$B$7:$R$2843,16,0)</f>
        <v>12.5335</v>
      </c>
      <c r="S16" s="67">
        <f t="shared" si="11"/>
        <v>18</v>
      </c>
    </row>
    <row r="17" spans="1:19" x14ac:dyDescent="0.3">
      <c r="A17" s="63" t="s">
        <v>1468</v>
      </c>
      <c r="B17" s="64">
        <f>VLOOKUP($A17,'Return Data'!$B$7:$R$2843,3,0)</f>
        <v>44333</v>
      </c>
      <c r="C17" s="65">
        <f>VLOOKUP($A17,'Return Data'!$B$7:$R$2843,4,0)</f>
        <v>38.4</v>
      </c>
      <c r="D17" s="65">
        <f>VLOOKUP($A17,'Return Data'!$B$7:$R$2843,10,0)</f>
        <v>7.9865000000000004</v>
      </c>
      <c r="E17" s="66">
        <f t="shared" si="0"/>
        <v>19</v>
      </c>
      <c r="F17" s="65">
        <f>VLOOKUP($A17,'Return Data'!$B$7:$R$2843,11,0)</f>
        <v>38.778500000000001</v>
      </c>
      <c r="G17" s="66">
        <f t="shared" si="5"/>
        <v>11</v>
      </c>
      <c r="H17" s="65">
        <f>VLOOKUP($A17,'Return Data'!$B$7:$R$2843,12,0)</f>
        <v>58.808900000000001</v>
      </c>
      <c r="I17" s="66">
        <f t="shared" si="6"/>
        <v>12</v>
      </c>
      <c r="J17" s="65">
        <f>VLOOKUP($A17,'Return Data'!$B$7:$R$2843,13,0)</f>
        <v>111.9205</v>
      </c>
      <c r="K17" s="66">
        <f t="shared" si="7"/>
        <v>4</v>
      </c>
      <c r="L17" s="65">
        <f>VLOOKUP($A17,'Return Data'!$B$7:$R$2843,17,0)</f>
        <v>26.2667</v>
      </c>
      <c r="M17" s="66">
        <f t="shared" si="8"/>
        <v>13</v>
      </c>
      <c r="N17" s="65">
        <f>VLOOKUP($A17,'Return Data'!$B$7:$R$2843,14,0)</f>
        <v>11.0524</v>
      </c>
      <c r="O17" s="66">
        <f t="shared" si="9"/>
        <v>7</v>
      </c>
      <c r="P17" s="65">
        <f>VLOOKUP($A17,'Return Data'!$B$7:$R$2843,15,0)</f>
        <v>14.9931</v>
      </c>
      <c r="Q17" s="66">
        <f t="shared" si="10"/>
        <v>8</v>
      </c>
      <c r="R17" s="65">
        <f>VLOOKUP($A17,'Return Data'!$B$7:$R$2843,16,0)</f>
        <v>10.4079</v>
      </c>
      <c r="S17" s="67">
        <f t="shared" si="11"/>
        <v>22</v>
      </c>
    </row>
    <row r="18" spans="1:19" x14ac:dyDescent="0.3">
      <c r="A18" s="63" t="s">
        <v>1470</v>
      </c>
      <c r="B18" s="64">
        <f>VLOOKUP($A18,'Return Data'!$B$7:$R$2843,3,0)</f>
        <v>44333</v>
      </c>
      <c r="C18" s="65">
        <f>VLOOKUP($A18,'Return Data'!$B$7:$R$2843,4,0)</f>
        <v>13.39</v>
      </c>
      <c r="D18" s="65">
        <f>VLOOKUP($A18,'Return Data'!$B$7:$R$2843,10,0)</f>
        <v>12.805400000000001</v>
      </c>
      <c r="E18" s="66">
        <f t="shared" si="0"/>
        <v>8</v>
      </c>
      <c r="F18" s="65">
        <f>VLOOKUP($A18,'Return Data'!$B$7:$R$2843,11,0)</f>
        <v>40.503700000000002</v>
      </c>
      <c r="G18" s="66">
        <f t="shared" si="5"/>
        <v>7</v>
      </c>
      <c r="H18" s="65">
        <f>VLOOKUP($A18,'Return Data'!$B$7:$R$2843,12,0)</f>
        <v>58.087400000000002</v>
      </c>
      <c r="I18" s="66">
        <f t="shared" si="6"/>
        <v>14</v>
      </c>
      <c r="J18" s="65">
        <f>VLOOKUP($A18,'Return Data'!$B$7:$R$2843,13,0)</f>
        <v>94.339600000000004</v>
      </c>
      <c r="K18" s="66">
        <f t="shared" si="7"/>
        <v>19</v>
      </c>
      <c r="L18" s="65">
        <f>VLOOKUP($A18,'Return Data'!$B$7:$R$2843,17,0)</f>
        <v>22.5548</v>
      </c>
      <c r="M18" s="66">
        <f t="shared" si="8"/>
        <v>14</v>
      </c>
      <c r="N18" s="65">
        <f>VLOOKUP($A18,'Return Data'!$B$7:$R$2843,14,0)</f>
        <v>7.3552</v>
      </c>
      <c r="O18" s="66">
        <f t="shared" si="9"/>
        <v>10</v>
      </c>
      <c r="P18" s="65"/>
      <c r="Q18" s="66"/>
      <c r="R18" s="65">
        <f>VLOOKUP($A18,'Return Data'!$B$7:$R$2843,16,0)</f>
        <v>7.7583000000000002</v>
      </c>
      <c r="S18" s="67">
        <f t="shared" si="11"/>
        <v>23</v>
      </c>
    </row>
    <row r="19" spans="1:19" x14ac:dyDescent="0.3">
      <c r="A19" s="63" t="s">
        <v>1473</v>
      </c>
      <c r="B19" s="64">
        <f>VLOOKUP($A19,'Return Data'!$B$7:$R$2843,3,0)</f>
        <v>44333</v>
      </c>
      <c r="C19" s="65">
        <f>VLOOKUP($A19,'Return Data'!$B$7:$R$2843,4,0)</f>
        <v>17.399999999999999</v>
      </c>
      <c r="D19" s="65">
        <f>VLOOKUP($A19,'Return Data'!$B$7:$R$2843,10,0)</f>
        <v>7.4074</v>
      </c>
      <c r="E19" s="66">
        <f t="shared" si="0"/>
        <v>20</v>
      </c>
      <c r="F19" s="65">
        <f>VLOOKUP($A19,'Return Data'!$B$7:$R$2843,11,0)</f>
        <v>32.319400000000002</v>
      </c>
      <c r="G19" s="66">
        <f t="shared" si="5"/>
        <v>21</v>
      </c>
      <c r="H19" s="65">
        <f>VLOOKUP($A19,'Return Data'!$B$7:$R$2843,12,0)</f>
        <v>51.041699999999999</v>
      </c>
      <c r="I19" s="66">
        <f t="shared" si="6"/>
        <v>22</v>
      </c>
      <c r="J19" s="65">
        <f>VLOOKUP($A19,'Return Data'!$B$7:$R$2843,13,0)</f>
        <v>93.763900000000007</v>
      </c>
      <c r="K19" s="66">
        <f t="shared" si="7"/>
        <v>20</v>
      </c>
      <c r="L19" s="65"/>
      <c r="M19" s="66"/>
      <c r="N19" s="65"/>
      <c r="O19" s="66"/>
      <c r="P19" s="65"/>
      <c r="Q19" s="66"/>
      <c r="R19" s="65">
        <f>VLOOKUP($A19,'Return Data'!$B$7:$R$2843,16,0)</f>
        <v>57.188800000000001</v>
      </c>
      <c r="S19" s="67">
        <f t="shared" si="11"/>
        <v>1</v>
      </c>
    </row>
    <row r="20" spans="1:19" x14ac:dyDescent="0.3">
      <c r="A20" s="63" t="s">
        <v>1475</v>
      </c>
      <c r="B20" s="64">
        <f>VLOOKUP($A20,'Return Data'!$B$7:$R$2843,3,0)</f>
        <v>44333</v>
      </c>
      <c r="C20" s="65">
        <f>VLOOKUP($A20,'Return Data'!$B$7:$R$2843,4,0)</f>
        <v>16.07</v>
      </c>
      <c r="D20" s="65">
        <f>VLOOKUP($A20,'Return Data'!$B$7:$R$2843,10,0)</f>
        <v>5.0327000000000002</v>
      </c>
      <c r="E20" s="66">
        <f t="shared" si="0"/>
        <v>23</v>
      </c>
      <c r="F20" s="65">
        <f>VLOOKUP($A20,'Return Data'!$B$7:$R$2843,11,0)</f>
        <v>37.3504</v>
      </c>
      <c r="G20" s="66">
        <f t="shared" si="5"/>
        <v>16</v>
      </c>
      <c r="H20" s="65">
        <f>VLOOKUP($A20,'Return Data'!$B$7:$R$2843,12,0)</f>
        <v>51.8904</v>
      </c>
      <c r="I20" s="66">
        <f t="shared" si="6"/>
        <v>20</v>
      </c>
      <c r="J20" s="65">
        <f>VLOOKUP($A20,'Return Data'!$B$7:$R$2843,13,0)</f>
        <v>82.821399999999997</v>
      </c>
      <c r="K20" s="66">
        <f t="shared" si="7"/>
        <v>23</v>
      </c>
      <c r="L20" s="65">
        <f>VLOOKUP($A20,'Return Data'!$B$7:$R$2843,17,0)</f>
        <v>26.853100000000001</v>
      </c>
      <c r="M20" s="66">
        <f t="shared" si="8"/>
        <v>12</v>
      </c>
      <c r="N20" s="65"/>
      <c r="O20" s="66"/>
      <c r="P20" s="65"/>
      <c r="Q20" s="66"/>
      <c r="R20" s="65">
        <f>VLOOKUP($A20,'Return Data'!$B$7:$R$2843,16,0)</f>
        <v>20.4636</v>
      </c>
      <c r="S20" s="67">
        <f t="shared" si="11"/>
        <v>9</v>
      </c>
    </row>
    <row r="21" spans="1:19" x14ac:dyDescent="0.3">
      <c r="A21" s="63" t="s">
        <v>1477</v>
      </c>
      <c r="B21" s="64">
        <f>VLOOKUP($A21,'Return Data'!$B$7:$R$2843,3,0)</f>
        <v>44333</v>
      </c>
      <c r="C21" s="65">
        <f>VLOOKUP($A21,'Return Data'!$B$7:$R$2843,4,0)</f>
        <v>13.519500000000001</v>
      </c>
      <c r="D21" s="65">
        <f>VLOOKUP($A21,'Return Data'!$B$7:$R$2843,10,0)</f>
        <v>8.4501000000000008</v>
      </c>
      <c r="E21" s="66">
        <f t="shared" si="0"/>
        <v>18</v>
      </c>
      <c r="F21" s="65">
        <f>VLOOKUP($A21,'Return Data'!$B$7:$R$2843,11,0)</f>
        <v>34.987099999999998</v>
      </c>
      <c r="G21" s="66">
        <f t="shared" si="5"/>
        <v>17</v>
      </c>
      <c r="H21" s="65">
        <f>VLOOKUP($A21,'Return Data'!$B$7:$R$2843,12,0)</f>
        <v>48.167000000000002</v>
      </c>
      <c r="I21" s="66">
        <f t="shared" si="6"/>
        <v>23</v>
      </c>
      <c r="J21" s="65">
        <f>VLOOKUP($A21,'Return Data'!$B$7:$R$2843,13,0)</f>
        <v>93.232299999999995</v>
      </c>
      <c r="K21" s="66">
        <f t="shared" si="7"/>
        <v>21</v>
      </c>
      <c r="L21" s="65"/>
      <c r="M21" s="66"/>
      <c r="N21" s="65"/>
      <c r="O21" s="66"/>
      <c r="P21" s="65"/>
      <c r="Q21" s="66"/>
      <c r="R21" s="65">
        <f>VLOOKUP($A21,'Return Data'!$B$7:$R$2843,16,0)</f>
        <v>27.366800000000001</v>
      </c>
      <c r="S21" s="67">
        <f t="shared" si="11"/>
        <v>5</v>
      </c>
    </row>
    <row r="22" spans="1:19" x14ac:dyDescent="0.3">
      <c r="A22" s="63" t="s">
        <v>1478</v>
      </c>
      <c r="B22" s="64">
        <f>VLOOKUP($A22,'Return Data'!$B$7:$R$2843,3,0)</f>
        <v>44333</v>
      </c>
      <c r="C22" s="65">
        <f>VLOOKUP($A22,'Return Data'!$B$7:$R$2843,4,0)</f>
        <v>126.31699999999999</v>
      </c>
      <c r="D22" s="65">
        <f>VLOOKUP($A22,'Return Data'!$B$7:$R$2843,10,0)</f>
        <v>10.602600000000001</v>
      </c>
      <c r="E22" s="66">
        <f t="shared" si="0"/>
        <v>13</v>
      </c>
      <c r="F22" s="65">
        <f>VLOOKUP($A22,'Return Data'!$B$7:$R$2843,11,0)</f>
        <v>44.570500000000003</v>
      </c>
      <c r="G22" s="66">
        <f t="shared" si="5"/>
        <v>3</v>
      </c>
      <c r="H22" s="65">
        <f>VLOOKUP($A22,'Return Data'!$B$7:$R$2843,12,0)</f>
        <v>71.602999999999994</v>
      </c>
      <c r="I22" s="66">
        <f t="shared" si="6"/>
        <v>2</v>
      </c>
      <c r="J22" s="65">
        <f>VLOOKUP($A22,'Return Data'!$B$7:$R$2843,13,0)</f>
        <v>127.8527</v>
      </c>
      <c r="K22" s="66">
        <f t="shared" si="7"/>
        <v>2</v>
      </c>
      <c r="L22" s="65">
        <f>VLOOKUP($A22,'Return Data'!$B$7:$R$2843,17,0)</f>
        <v>37.17</v>
      </c>
      <c r="M22" s="66">
        <f t="shared" si="8"/>
        <v>3</v>
      </c>
      <c r="N22" s="65">
        <f>VLOOKUP($A22,'Return Data'!$B$7:$R$2843,14,0)</f>
        <v>16.247499999999999</v>
      </c>
      <c r="O22" s="66">
        <f t="shared" si="9"/>
        <v>3</v>
      </c>
      <c r="P22" s="65">
        <f>VLOOKUP($A22,'Return Data'!$B$7:$R$2843,15,0)</f>
        <v>18.3568</v>
      </c>
      <c r="Q22" s="66">
        <f t="shared" si="10"/>
        <v>4</v>
      </c>
      <c r="R22" s="65">
        <f>VLOOKUP($A22,'Return Data'!$B$7:$R$2843,16,0)</f>
        <v>16.907499999999999</v>
      </c>
      <c r="S22" s="67">
        <f t="shared" si="11"/>
        <v>13</v>
      </c>
    </row>
    <row r="23" spans="1:19" x14ac:dyDescent="0.3">
      <c r="A23" s="63" t="s">
        <v>1481</v>
      </c>
      <c r="B23" s="64">
        <f>VLOOKUP($A23,'Return Data'!$B$7:$R$2843,3,0)</f>
        <v>44333</v>
      </c>
      <c r="C23" s="65">
        <f>VLOOKUP($A23,'Return Data'!$B$7:$R$2843,4,0)</f>
        <v>33.518000000000001</v>
      </c>
      <c r="D23" s="65">
        <f>VLOOKUP($A23,'Return Data'!$B$7:$R$2843,10,0)</f>
        <v>15.6471</v>
      </c>
      <c r="E23" s="66">
        <f t="shared" si="0"/>
        <v>2</v>
      </c>
      <c r="F23" s="65">
        <f>VLOOKUP($A23,'Return Data'!$B$7:$R$2843,11,0)</f>
        <v>42.903399999999998</v>
      </c>
      <c r="G23" s="66">
        <f t="shared" si="5"/>
        <v>4</v>
      </c>
      <c r="H23" s="65">
        <f>VLOOKUP($A23,'Return Data'!$B$7:$R$2843,12,0)</f>
        <v>63.239699999999999</v>
      </c>
      <c r="I23" s="66">
        <f t="shared" si="6"/>
        <v>4</v>
      </c>
      <c r="J23" s="65">
        <f>VLOOKUP($A23,'Return Data'!$B$7:$R$2843,13,0)</f>
        <v>108.251</v>
      </c>
      <c r="K23" s="66">
        <f t="shared" si="7"/>
        <v>9</v>
      </c>
      <c r="L23" s="65">
        <f>VLOOKUP($A23,'Return Data'!$B$7:$R$2843,17,0)</f>
        <v>20.4422</v>
      </c>
      <c r="M23" s="66">
        <f t="shared" si="8"/>
        <v>16</v>
      </c>
      <c r="N23" s="65">
        <f>VLOOKUP($A23,'Return Data'!$B$7:$R$2843,14,0)</f>
        <v>6.3319000000000001</v>
      </c>
      <c r="O23" s="66">
        <f t="shared" si="9"/>
        <v>11</v>
      </c>
      <c r="P23" s="65">
        <f>VLOOKUP($A23,'Return Data'!$B$7:$R$2843,15,0)</f>
        <v>17.424499999999998</v>
      </c>
      <c r="Q23" s="66">
        <f t="shared" si="10"/>
        <v>6</v>
      </c>
      <c r="R23" s="65">
        <f>VLOOKUP($A23,'Return Data'!$B$7:$R$2843,16,0)</f>
        <v>18.805</v>
      </c>
      <c r="S23" s="67">
        <f t="shared" si="11"/>
        <v>12</v>
      </c>
    </row>
    <row r="24" spans="1:19" x14ac:dyDescent="0.3">
      <c r="A24" s="63" t="s">
        <v>1482</v>
      </c>
      <c r="B24" s="64">
        <f>VLOOKUP($A24,'Return Data'!$B$7:$R$2843,3,0)</f>
        <v>44333</v>
      </c>
      <c r="C24" s="65">
        <f>VLOOKUP($A24,'Return Data'!$B$7:$R$2843,4,0)</f>
        <v>64.458100000000002</v>
      </c>
      <c r="D24" s="65">
        <f>VLOOKUP($A24,'Return Data'!$B$7:$R$2843,10,0)</f>
        <v>13.5932</v>
      </c>
      <c r="E24" s="66">
        <f t="shared" si="0"/>
        <v>5</v>
      </c>
      <c r="F24" s="65">
        <f>VLOOKUP($A24,'Return Data'!$B$7:$R$2843,11,0)</f>
        <v>45.1661</v>
      </c>
      <c r="G24" s="66">
        <f t="shared" si="5"/>
        <v>2</v>
      </c>
      <c r="H24" s="65">
        <f>VLOOKUP($A24,'Return Data'!$B$7:$R$2843,12,0)</f>
        <v>64.491799999999998</v>
      </c>
      <c r="I24" s="66">
        <f t="shared" si="6"/>
        <v>3</v>
      </c>
      <c r="J24" s="65">
        <f>VLOOKUP($A24,'Return Data'!$B$7:$R$2843,13,0)</f>
        <v>115.4716</v>
      </c>
      <c r="K24" s="66">
        <f t="shared" si="7"/>
        <v>3</v>
      </c>
      <c r="L24" s="65">
        <f>VLOOKUP($A24,'Return Data'!$B$7:$R$2843,17,0)</f>
        <v>29.532299999999999</v>
      </c>
      <c r="M24" s="66">
        <f t="shared" si="8"/>
        <v>9</v>
      </c>
      <c r="N24" s="65">
        <f>VLOOKUP($A24,'Return Data'!$B$7:$R$2843,14,0)</f>
        <v>12.7484</v>
      </c>
      <c r="O24" s="66">
        <f t="shared" si="9"/>
        <v>5</v>
      </c>
      <c r="P24" s="65">
        <f>VLOOKUP($A24,'Return Data'!$B$7:$R$2843,15,0)</f>
        <v>19.924900000000001</v>
      </c>
      <c r="Q24" s="66">
        <f t="shared" si="10"/>
        <v>2</v>
      </c>
      <c r="R24" s="65">
        <f>VLOOKUP($A24,'Return Data'!$B$7:$R$2843,16,0)</f>
        <v>19.074200000000001</v>
      </c>
      <c r="S24" s="67">
        <f t="shared" si="11"/>
        <v>11</v>
      </c>
    </row>
    <row r="25" spans="1:19" x14ac:dyDescent="0.3">
      <c r="A25" s="63" t="s">
        <v>1485</v>
      </c>
      <c r="B25" s="64">
        <f>VLOOKUP($A25,'Return Data'!$B$7:$R$2843,3,0)</f>
        <v>44333</v>
      </c>
      <c r="C25" s="65">
        <f>VLOOKUP($A25,'Return Data'!$B$7:$R$2843,4,0)</f>
        <v>17.760000000000002</v>
      </c>
      <c r="D25" s="65">
        <f>VLOOKUP($A25,'Return Data'!$B$7:$R$2843,10,0)</f>
        <v>11.4878</v>
      </c>
      <c r="E25" s="66">
        <f t="shared" si="0"/>
        <v>11</v>
      </c>
      <c r="F25" s="65">
        <f>VLOOKUP($A25,'Return Data'!$B$7:$R$2843,11,0)</f>
        <v>38.6417</v>
      </c>
      <c r="G25" s="66">
        <f t="shared" si="5"/>
        <v>12</v>
      </c>
      <c r="H25" s="65">
        <f>VLOOKUP($A25,'Return Data'!$B$7:$R$2843,12,0)</f>
        <v>59.282499999999999</v>
      </c>
      <c r="I25" s="66">
        <f t="shared" si="6"/>
        <v>11</v>
      </c>
      <c r="J25" s="65">
        <f>VLOOKUP($A25,'Return Data'!$B$7:$R$2843,13,0)</f>
        <v>108.4507</v>
      </c>
      <c r="K25" s="66">
        <f t="shared" si="7"/>
        <v>8</v>
      </c>
      <c r="L25" s="65"/>
      <c r="M25" s="66"/>
      <c r="N25" s="65"/>
      <c r="O25" s="66"/>
      <c r="P25" s="65"/>
      <c r="Q25" s="66"/>
      <c r="R25" s="65">
        <f>VLOOKUP($A25,'Return Data'!$B$7:$R$2843,16,0)</f>
        <v>33.006599999999999</v>
      </c>
      <c r="S25" s="67">
        <f t="shared" si="11"/>
        <v>3</v>
      </c>
    </row>
    <row r="26" spans="1:19" x14ac:dyDescent="0.3">
      <c r="A26" s="63" t="s">
        <v>1486</v>
      </c>
      <c r="B26" s="64">
        <f>VLOOKUP($A26,'Return Data'!$B$7:$R$2843,3,0)</f>
        <v>44333</v>
      </c>
      <c r="C26" s="65">
        <f>VLOOKUP($A26,'Return Data'!$B$7:$R$2843,4,0)</f>
        <v>116.89750993805001</v>
      </c>
      <c r="D26" s="65">
        <f>VLOOKUP($A26,'Return Data'!$B$7:$R$2843,10,0)</f>
        <v>31.217700000000001</v>
      </c>
      <c r="E26" s="66">
        <f t="shared" si="0"/>
        <v>1</v>
      </c>
      <c r="F26" s="65">
        <f>VLOOKUP($A26,'Return Data'!$B$7:$R$2843,11,0)</f>
        <v>63.916600000000003</v>
      </c>
      <c r="G26" s="66">
        <f t="shared" si="5"/>
        <v>1</v>
      </c>
      <c r="H26" s="65">
        <f>VLOOKUP($A26,'Return Data'!$B$7:$R$2843,12,0)</f>
        <v>89.415700000000001</v>
      </c>
      <c r="I26" s="66">
        <f t="shared" si="6"/>
        <v>1</v>
      </c>
      <c r="J26" s="65">
        <f>VLOOKUP($A26,'Return Data'!$B$7:$R$2843,13,0)</f>
        <v>206.6181</v>
      </c>
      <c r="K26" s="66">
        <f t="shared" si="7"/>
        <v>1</v>
      </c>
      <c r="L26" s="65">
        <f>VLOOKUP($A26,'Return Data'!$B$7:$R$2843,17,0)</f>
        <v>53.734000000000002</v>
      </c>
      <c r="M26" s="66">
        <f t="shared" si="8"/>
        <v>1</v>
      </c>
      <c r="N26" s="65">
        <f>VLOOKUP($A26,'Return Data'!$B$7:$R$2843,14,0)</f>
        <v>27.176300000000001</v>
      </c>
      <c r="O26" s="66">
        <f t="shared" si="9"/>
        <v>1</v>
      </c>
      <c r="P26" s="65">
        <f>VLOOKUP($A26,'Return Data'!$B$7:$R$2843,15,0)</f>
        <v>17.9407</v>
      </c>
      <c r="Q26" s="66">
        <f t="shared" si="10"/>
        <v>5</v>
      </c>
      <c r="R26" s="65">
        <f>VLOOKUP($A26,'Return Data'!$B$7:$R$2843,16,0)</f>
        <v>10.5113</v>
      </c>
      <c r="S26" s="67">
        <f t="shared" si="11"/>
        <v>21</v>
      </c>
    </row>
    <row r="27" spans="1:19" x14ac:dyDescent="0.3">
      <c r="A27" s="63" t="s">
        <v>1489</v>
      </c>
      <c r="B27" s="64">
        <f>VLOOKUP($A27,'Return Data'!$B$7:$R$2843,3,0)</f>
        <v>44333</v>
      </c>
      <c r="C27" s="65">
        <f>VLOOKUP($A27,'Return Data'!$B$7:$R$2843,4,0)</f>
        <v>84.653099999999995</v>
      </c>
      <c r="D27" s="65">
        <f>VLOOKUP($A27,'Return Data'!$B$7:$R$2843,10,0)</f>
        <v>9.3000000000000007</v>
      </c>
      <c r="E27" s="66">
        <f t="shared" si="0"/>
        <v>15</v>
      </c>
      <c r="F27" s="65">
        <f>VLOOKUP($A27,'Return Data'!$B$7:$R$2843,11,0)</f>
        <v>33.501399999999997</v>
      </c>
      <c r="G27" s="66">
        <f t="shared" si="5"/>
        <v>20</v>
      </c>
      <c r="H27" s="65">
        <f>VLOOKUP($A27,'Return Data'!$B$7:$R$2843,12,0)</f>
        <v>51.197299999999998</v>
      </c>
      <c r="I27" s="66">
        <f t="shared" si="6"/>
        <v>21</v>
      </c>
      <c r="J27" s="65">
        <f>VLOOKUP($A27,'Return Data'!$B$7:$R$2843,13,0)</f>
        <v>95.900499999999994</v>
      </c>
      <c r="K27" s="66">
        <f t="shared" si="7"/>
        <v>17</v>
      </c>
      <c r="L27" s="65">
        <f>VLOOKUP($A27,'Return Data'!$B$7:$R$2843,17,0)</f>
        <v>30.7605</v>
      </c>
      <c r="M27" s="66">
        <f t="shared" si="8"/>
        <v>8</v>
      </c>
      <c r="N27" s="65">
        <f>VLOOKUP($A27,'Return Data'!$B$7:$R$2843,14,0)</f>
        <v>13.6488</v>
      </c>
      <c r="O27" s="66">
        <f t="shared" si="9"/>
        <v>4</v>
      </c>
      <c r="P27" s="65">
        <f>VLOOKUP($A27,'Return Data'!$B$7:$R$2843,15,0)</f>
        <v>20.688800000000001</v>
      </c>
      <c r="Q27" s="66">
        <f t="shared" si="10"/>
        <v>1</v>
      </c>
      <c r="R27" s="65">
        <f>VLOOKUP($A27,'Return Data'!$B$7:$R$2843,16,0)</f>
        <v>20.041699999999999</v>
      </c>
      <c r="S27" s="67">
        <f t="shared" si="11"/>
        <v>10</v>
      </c>
    </row>
    <row r="28" spans="1:19" x14ac:dyDescent="0.3">
      <c r="A28" s="63" t="s">
        <v>1490</v>
      </c>
      <c r="B28" s="64">
        <f>VLOOKUP($A28,'Return Data'!$B$7:$R$2843,3,0)</f>
        <v>44333</v>
      </c>
      <c r="C28" s="65">
        <f>VLOOKUP($A28,'Return Data'!$B$7:$R$2843,4,0)</f>
        <v>115.94410000000001</v>
      </c>
      <c r="D28" s="65">
        <f>VLOOKUP($A28,'Return Data'!$B$7:$R$2843,10,0)</f>
        <v>12.867100000000001</v>
      </c>
      <c r="E28" s="66">
        <f t="shared" si="0"/>
        <v>6</v>
      </c>
      <c r="F28" s="65">
        <f>VLOOKUP($A28,'Return Data'!$B$7:$R$2843,11,0)</f>
        <v>39.116799999999998</v>
      </c>
      <c r="G28" s="66">
        <f t="shared" si="5"/>
        <v>10</v>
      </c>
      <c r="H28" s="65">
        <f>VLOOKUP($A28,'Return Data'!$B$7:$R$2843,12,0)</f>
        <v>60.709600000000002</v>
      </c>
      <c r="I28" s="66">
        <f t="shared" si="6"/>
        <v>9</v>
      </c>
      <c r="J28" s="65">
        <f>VLOOKUP($A28,'Return Data'!$B$7:$R$2843,13,0)</f>
        <v>109.0665</v>
      </c>
      <c r="K28" s="66">
        <f t="shared" si="7"/>
        <v>5</v>
      </c>
      <c r="L28" s="65">
        <f>VLOOKUP($A28,'Return Data'!$B$7:$R$2843,17,0)</f>
        <v>21.811599999999999</v>
      </c>
      <c r="M28" s="66">
        <f t="shared" si="8"/>
        <v>15</v>
      </c>
      <c r="N28" s="65">
        <f>VLOOKUP($A28,'Return Data'!$B$7:$R$2843,14,0)</f>
        <v>4.3916000000000004</v>
      </c>
      <c r="O28" s="66">
        <f t="shared" si="9"/>
        <v>13</v>
      </c>
      <c r="P28" s="65">
        <f>VLOOKUP($A28,'Return Data'!$B$7:$R$2843,15,0)</f>
        <v>10.9344</v>
      </c>
      <c r="Q28" s="66">
        <f t="shared" si="10"/>
        <v>13</v>
      </c>
      <c r="R28" s="65">
        <f>VLOOKUP($A28,'Return Data'!$B$7:$R$2843,16,0)</f>
        <v>16.265499999999999</v>
      </c>
      <c r="S28" s="67">
        <f t="shared" si="11"/>
        <v>15</v>
      </c>
    </row>
    <row r="29" spans="1:19" x14ac:dyDescent="0.3">
      <c r="A29" s="63" t="s">
        <v>1493</v>
      </c>
      <c r="B29" s="64">
        <f>VLOOKUP($A29,'Return Data'!$B$7:$R$2843,3,0)</f>
        <v>44333</v>
      </c>
      <c r="C29" s="65">
        <f>VLOOKUP($A29,'Return Data'!$B$7:$R$2843,4,0)</f>
        <v>16.616599999999998</v>
      </c>
      <c r="D29" s="65">
        <f>VLOOKUP($A29,'Return Data'!$B$7:$R$2843,10,0)</f>
        <v>14.795199999999999</v>
      </c>
      <c r="E29" s="66">
        <f t="shared" si="0"/>
        <v>3</v>
      </c>
      <c r="F29" s="65">
        <f>VLOOKUP($A29,'Return Data'!$B$7:$R$2843,11,0)</f>
        <v>41.579300000000003</v>
      </c>
      <c r="G29" s="66">
        <f t="shared" si="5"/>
        <v>5</v>
      </c>
      <c r="H29" s="65">
        <f>VLOOKUP($A29,'Return Data'!$B$7:$R$2843,12,0)</f>
        <v>57.896900000000002</v>
      </c>
      <c r="I29" s="66">
        <f t="shared" si="6"/>
        <v>15</v>
      </c>
      <c r="J29" s="65">
        <f>VLOOKUP($A29,'Return Data'!$B$7:$R$2843,13,0)</f>
        <v>103.7672</v>
      </c>
      <c r="K29" s="66">
        <f t="shared" si="7"/>
        <v>14</v>
      </c>
      <c r="L29" s="65">
        <f>VLOOKUP($A29,'Return Data'!$B$7:$R$2843,17,0)</f>
        <v>27.897400000000001</v>
      </c>
      <c r="M29" s="66">
        <f t="shared" si="8"/>
        <v>11</v>
      </c>
      <c r="N29" s="65"/>
      <c r="O29" s="66"/>
      <c r="P29" s="65"/>
      <c r="Q29" s="66"/>
      <c r="R29" s="65">
        <f>VLOOKUP($A29,'Return Data'!$B$7:$R$2843,16,0)</f>
        <v>22.400700000000001</v>
      </c>
      <c r="S29" s="67">
        <f t="shared" si="11"/>
        <v>8</v>
      </c>
    </row>
    <row r="30" spans="1:19" x14ac:dyDescent="0.3">
      <c r="A30" s="63" t="s">
        <v>1495</v>
      </c>
      <c r="B30" s="64">
        <f>VLOOKUP($A30,'Return Data'!$B$7:$R$2843,3,0)</f>
        <v>44333</v>
      </c>
      <c r="C30" s="65">
        <f>VLOOKUP($A30,'Return Data'!$B$7:$R$2843,4,0)</f>
        <v>22.54</v>
      </c>
      <c r="D30" s="65">
        <f>VLOOKUP($A30,'Return Data'!$B$7:$R$2843,10,0)</f>
        <v>9.2053999999999991</v>
      </c>
      <c r="E30" s="66">
        <f t="shared" si="0"/>
        <v>16</v>
      </c>
      <c r="F30" s="65">
        <f>VLOOKUP($A30,'Return Data'!$B$7:$R$2843,11,0)</f>
        <v>38.112699999999997</v>
      </c>
      <c r="G30" s="66">
        <f t="shared" si="5"/>
        <v>13</v>
      </c>
      <c r="H30" s="65">
        <f>VLOOKUP($A30,'Return Data'!$B$7:$R$2843,12,0)</f>
        <v>54.489400000000003</v>
      </c>
      <c r="I30" s="66">
        <f t="shared" si="6"/>
        <v>17</v>
      </c>
      <c r="J30" s="65">
        <f>VLOOKUP($A30,'Return Data'!$B$7:$R$2843,13,0)</f>
        <v>95.659700000000001</v>
      </c>
      <c r="K30" s="66">
        <f t="shared" si="7"/>
        <v>18</v>
      </c>
      <c r="L30" s="65">
        <f>VLOOKUP($A30,'Return Data'!$B$7:$R$2843,17,0)</f>
        <v>31.474599999999999</v>
      </c>
      <c r="M30" s="66">
        <f t="shared" si="8"/>
        <v>7</v>
      </c>
      <c r="N30" s="65">
        <f>VLOOKUP($A30,'Return Data'!$B$7:$R$2843,14,0)</f>
        <v>12.0199</v>
      </c>
      <c r="O30" s="66">
        <f t="shared" si="9"/>
        <v>6</v>
      </c>
      <c r="P30" s="65">
        <f>VLOOKUP($A30,'Return Data'!$B$7:$R$2843,15,0)</f>
        <v>13.695499999999999</v>
      </c>
      <c r="Q30" s="66">
        <f t="shared" si="10"/>
        <v>10</v>
      </c>
      <c r="R30" s="65">
        <f>VLOOKUP($A30,'Return Data'!$B$7:$R$2843,16,0)</f>
        <v>12.424200000000001</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11.441856521739131</v>
      </c>
      <c r="E32" s="74"/>
      <c r="F32" s="75">
        <f>AVERAGE(F8:F30)</f>
        <v>39.184817391304357</v>
      </c>
      <c r="G32" s="74"/>
      <c r="H32" s="75">
        <f>AVERAGE(H8:H30)</f>
        <v>59.481843478260863</v>
      </c>
      <c r="I32" s="74"/>
      <c r="J32" s="75">
        <f>AVERAGE(J8:J30)</f>
        <v>107.59198260869566</v>
      </c>
      <c r="K32" s="74"/>
      <c r="L32" s="75">
        <f>AVERAGE(L8:L30)</f>
        <v>28.353764999999999</v>
      </c>
      <c r="M32" s="74"/>
      <c r="N32" s="75">
        <f>AVERAGE(N8:N30)</f>
        <v>10.609913333333335</v>
      </c>
      <c r="O32" s="74"/>
      <c r="P32" s="75">
        <f>AVERAGE(P8:P30)</f>
        <v>15.55017142857143</v>
      </c>
      <c r="Q32" s="74"/>
      <c r="R32" s="75">
        <f>AVERAGE(R8:R30)</f>
        <v>20.737856521739133</v>
      </c>
      <c r="S32" s="76"/>
    </row>
    <row r="33" spans="1:19" x14ac:dyDescent="0.3">
      <c r="A33" s="73" t="s">
        <v>28</v>
      </c>
      <c r="B33" s="74"/>
      <c r="C33" s="74"/>
      <c r="D33" s="75">
        <f>MIN(D8:D30)</f>
        <v>5.0327000000000002</v>
      </c>
      <c r="E33" s="74"/>
      <c r="F33" s="75">
        <f>MIN(F8:F30)</f>
        <v>31.387699999999999</v>
      </c>
      <c r="G33" s="74"/>
      <c r="H33" s="75">
        <f>MIN(H8:H30)</f>
        <v>48.167000000000002</v>
      </c>
      <c r="I33" s="74"/>
      <c r="J33" s="75">
        <f>MIN(J8:J30)</f>
        <v>82.821399999999997</v>
      </c>
      <c r="K33" s="74"/>
      <c r="L33" s="75">
        <f>MIN(L8:L30)</f>
        <v>16.6998</v>
      </c>
      <c r="M33" s="74"/>
      <c r="N33" s="75">
        <f>MIN(N8:N30)</f>
        <v>2.5432000000000001</v>
      </c>
      <c r="O33" s="74"/>
      <c r="P33" s="75">
        <f>MIN(P8:P30)</f>
        <v>10.888</v>
      </c>
      <c r="Q33" s="74"/>
      <c r="R33" s="75">
        <f>MIN(R8:R30)</f>
        <v>7.7583000000000002</v>
      </c>
      <c r="S33" s="76"/>
    </row>
    <row r="34" spans="1:19" ht="15" thickBot="1" x14ac:dyDescent="0.35">
      <c r="A34" s="77" t="s">
        <v>29</v>
      </c>
      <c r="B34" s="78"/>
      <c r="C34" s="78"/>
      <c r="D34" s="79">
        <f>MAX(D8:D30)</f>
        <v>31.217700000000001</v>
      </c>
      <c r="E34" s="78"/>
      <c r="F34" s="79">
        <f>MAX(F8:F30)</f>
        <v>63.916600000000003</v>
      </c>
      <c r="G34" s="78"/>
      <c r="H34" s="79">
        <f>MAX(H8:H30)</f>
        <v>89.415700000000001</v>
      </c>
      <c r="I34" s="78"/>
      <c r="J34" s="79">
        <f>MAX(J8:J30)</f>
        <v>206.6181</v>
      </c>
      <c r="K34" s="78"/>
      <c r="L34" s="79">
        <f>MAX(L8:L30)</f>
        <v>53.734000000000002</v>
      </c>
      <c r="M34" s="78"/>
      <c r="N34" s="79">
        <f>MAX(N8:N30)</f>
        <v>27.176300000000001</v>
      </c>
      <c r="O34" s="78"/>
      <c r="P34" s="79">
        <f>MAX(P8:P30)</f>
        <v>20.688800000000001</v>
      </c>
      <c r="Q34" s="78"/>
      <c r="R34" s="79">
        <f>MAX(R8:R30)</f>
        <v>57.188800000000001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44333</v>
      </c>
      <c r="C8" s="65">
        <f>VLOOKUP($A8,'Return Data'!$B$7:$R$2843,4,0)</f>
        <v>389.75</v>
      </c>
      <c r="D8" s="65">
        <f>VLOOKUP($A8,'Return Data'!$B$7:$R$2843,10,0)</f>
        <v>4.8137999999999996</v>
      </c>
      <c r="E8" s="66">
        <f t="shared" ref="E8:E33" si="0">RANK(D8,D$8:D$33,0)</f>
        <v>11</v>
      </c>
      <c r="F8" s="65">
        <f>VLOOKUP($A8,'Return Data'!$B$7:$R$2843,11,0)</f>
        <v>29.356100000000001</v>
      </c>
      <c r="G8" s="66">
        <f t="shared" ref="G8:G25" si="1">RANK(F8,F$8:F$33,0)</f>
        <v>11</v>
      </c>
      <c r="H8" s="65">
        <f>VLOOKUP($A8,'Return Data'!$B$7:$R$2843,12,0)</f>
        <v>42.156300000000002</v>
      </c>
      <c r="I8" s="66">
        <f t="shared" ref="I8:I25" si="2">RANK(H8,H$8:H$33,0)</f>
        <v>17</v>
      </c>
      <c r="J8" s="65">
        <f>VLOOKUP($A8,'Return Data'!$B$7:$R$2843,13,0)</f>
        <v>78.334500000000006</v>
      </c>
      <c r="K8" s="66">
        <f t="shared" ref="K8:K21" si="3">RANK(J8,J$8:J$33,0)</f>
        <v>12</v>
      </c>
      <c r="L8" s="65">
        <f>VLOOKUP($A8,'Return Data'!$B$7:$R$2843,17,0)</f>
        <v>16.554099999999998</v>
      </c>
      <c r="M8" s="66">
        <f t="shared" ref="M8:M21" si="4">RANK(L8,L$8:L$33,0)</f>
        <v>22</v>
      </c>
      <c r="N8" s="65">
        <f>VLOOKUP($A8,'Return Data'!$B$7:$R$2843,14,0)</f>
        <v>5.9859</v>
      </c>
      <c r="O8" s="66">
        <f t="shared" ref="O8:O20" si="5">RANK(N8,N$8:N$33,0)</f>
        <v>21</v>
      </c>
      <c r="P8" s="65">
        <f>VLOOKUP($A8,'Return Data'!$B$7:$R$2843,15,0)</f>
        <v>11.7332</v>
      </c>
      <c r="Q8" s="66">
        <f t="shared" ref="Q8:Q16" si="6">RANK(P8,P$8:P$33,0)</f>
        <v>19</v>
      </c>
      <c r="R8" s="65">
        <f>VLOOKUP($A8,'Return Data'!$B$7:$R$2843,16,0)</f>
        <v>15.103999999999999</v>
      </c>
      <c r="S8" s="67">
        <f t="shared" ref="S8:S33" si="7">RANK(R8,R$8:R$33,0)</f>
        <v>23</v>
      </c>
    </row>
    <row r="9" spans="1:20" x14ac:dyDescent="0.3">
      <c r="A9" s="63" t="s">
        <v>1152</v>
      </c>
      <c r="B9" s="64">
        <f>VLOOKUP($A9,'Return Data'!$B$7:$R$2843,3,0)</f>
        <v>44333</v>
      </c>
      <c r="C9" s="65">
        <f>VLOOKUP($A9,'Return Data'!$B$7:$R$2843,4,0)</f>
        <v>62.06</v>
      </c>
      <c r="D9" s="65">
        <f>VLOOKUP($A9,'Return Data'!$B$7:$R$2843,10,0)</f>
        <v>3.7618999999999998</v>
      </c>
      <c r="E9" s="66">
        <f t="shared" si="0"/>
        <v>17</v>
      </c>
      <c r="F9" s="65">
        <f>VLOOKUP($A9,'Return Data'!$B$7:$R$2843,11,0)</f>
        <v>22.721</v>
      </c>
      <c r="G9" s="66">
        <f t="shared" si="1"/>
        <v>24</v>
      </c>
      <c r="H9" s="65">
        <f>VLOOKUP($A9,'Return Data'!$B$7:$R$2843,12,0)</f>
        <v>39.711799999999997</v>
      </c>
      <c r="I9" s="66">
        <f t="shared" si="2"/>
        <v>20</v>
      </c>
      <c r="J9" s="65">
        <f>VLOOKUP($A9,'Return Data'!$B$7:$R$2843,13,0)</f>
        <v>62.248399999999997</v>
      </c>
      <c r="K9" s="66">
        <f t="shared" si="3"/>
        <v>25</v>
      </c>
      <c r="L9" s="65">
        <f>VLOOKUP($A9,'Return Data'!$B$7:$R$2843,17,0)</f>
        <v>28.1739</v>
      </c>
      <c r="M9" s="66">
        <f t="shared" si="4"/>
        <v>5</v>
      </c>
      <c r="N9" s="65">
        <f>VLOOKUP($A9,'Return Data'!$B$7:$R$2843,14,0)</f>
        <v>18.540500000000002</v>
      </c>
      <c r="O9" s="66">
        <f t="shared" si="5"/>
        <v>3</v>
      </c>
      <c r="P9" s="65">
        <f>VLOOKUP($A9,'Return Data'!$B$7:$R$2843,15,0)</f>
        <v>19.494599999999998</v>
      </c>
      <c r="Q9" s="66">
        <f t="shared" si="6"/>
        <v>2</v>
      </c>
      <c r="R9" s="65">
        <f>VLOOKUP($A9,'Return Data'!$B$7:$R$2843,16,0)</f>
        <v>19.770099999999999</v>
      </c>
      <c r="S9" s="67">
        <f t="shared" si="7"/>
        <v>6</v>
      </c>
    </row>
    <row r="10" spans="1:20" x14ac:dyDescent="0.3">
      <c r="A10" s="63" t="s">
        <v>1155</v>
      </c>
      <c r="B10" s="64">
        <f>VLOOKUP($A10,'Return Data'!$B$7:$R$2843,3,0)</f>
        <v>44333</v>
      </c>
      <c r="C10" s="65">
        <f>VLOOKUP($A10,'Return Data'!$B$7:$R$2843,4,0)</f>
        <v>14.2</v>
      </c>
      <c r="D10" s="65">
        <f>VLOOKUP($A10,'Return Data'!$B$7:$R$2843,10,0)</f>
        <v>6.0492999999999997</v>
      </c>
      <c r="E10" s="66">
        <f t="shared" si="0"/>
        <v>7</v>
      </c>
      <c r="F10" s="65">
        <f>VLOOKUP($A10,'Return Data'!$B$7:$R$2843,11,0)</f>
        <v>24.8901</v>
      </c>
      <c r="G10" s="66">
        <f t="shared" si="1"/>
        <v>18</v>
      </c>
      <c r="H10" s="65">
        <f>VLOOKUP($A10,'Return Data'!$B$7:$R$2843,12,0)</f>
        <v>43.000999999999998</v>
      </c>
      <c r="I10" s="66">
        <f t="shared" si="2"/>
        <v>16</v>
      </c>
      <c r="J10" s="65">
        <f>VLOOKUP($A10,'Return Data'!$B$7:$R$2843,13,0)</f>
        <v>75.525300000000001</v>
      </c>
      <c r="K10" s="66">
        <f t="shared" si="3"/>
        <v>17</v>
      </c>
      <c r="L10" s="65">
        <f>VLOOKUP($A10,'Return Data'!$B$7:$R$2843,17,0)</f>
        <v>26.061</v>
      </c>
      <c r="M10" s="66">
        <f t="shared" si="4"/>
        <v>11</v>
      </c>
      <c r="N10" s="65">
        <f>VLOOKUP($A10,'Return Data'!$B$7:$R$2843,14,0)</f>
        <v>10.470700000000001</v>
      </c>
      <c r="O10" s="66">
        <f t="shared" si="5"/>
        <v>15</v>
      </c>
      <c r="P10" s="65">
        <f>VLOOKUP($A10,'Return Data'!$B$7:$R$2843,15,0)</f>
        <v>16.2697</v>
      </c>
      <c r="Q10" s="66">
        <f t="shared" si="6"/>
        <v>13</v>
      </c>
      <c r="R10" s="65">
        <f>VLOOKUP($A10,'Return Data'!$B$7:$R$2843,16,0)</f>
        <v>8.0550999999999995</v>
      </c>
      <c r="S10" s="67">
        <f t="shared" si="7"/>
        <v>26</v>
      </c>
    </row>
    <row r="11" spans="1:20" x14ac:dyDescent="0.3">
      <c r="A11" s="63" t="s">
        <v>1157</v>
      </c>
      <c r="B11" s="64">
        <f>VLOOKUP($A11,'Return Data'!$B$7:$R$2843,3,0)</f>
        <v>44333</v>
      </c>
      <c r="C11" s="65">
        <f>VLOOKUP($A11,'Return Data'!$B$7:$R$2843,4,0)</f>
        <v>53.533999999999999</v>
      </c>
      <c r="D11" s="65">
        <f>VLOOKUP($A11,'Return Data'!$B$7:$R$2843,10,0)</f>
        <v>6.2203999999999997</v>
      </c>
      <c r="E11" s="66">
        <f t="shared" si="0"/>
        <v>6</v>
      </c>
      <c r="F11" s="65">
        <f>VLOOKUP($A11,'Return Data'!$B$7:$R$2843,11,0)</f>
        <v>33.149299999999997</v>
      </c>
      <c r="G11" s="66">
        <f t="shared" si="1"/>
        <v>7</v>
      </c>
      <c r="H11" s="65">
        <f>VLOOKUP($A11,'Return Data'!$B$7:$R$2843,12,0)</f>
        <v>45.235999999999997</v>
      </c>
      <c r="I11" s="66">
        <f t="shared" si="2"/>
        <v>12</v>
      </c>
      <c r="J11" s="65">
        <f>VLOOKUP($A11,'Return Data'!$B$7:$R$2843,13,0)</f>
        <v>78.810199999999995</v>
      </c>
      <c r="K11" s="66">
        <f t="shared" si="3"/>
        <v>11</v>
      </c>
      <c r="L11" s="65">
        <f>VLOOKUP($A11,'Return Data'!$B$7:$R$2843,17,0)</f>
        <v>27.456299999999999</v>
      </c>
      <c r="M11" s="66">
        <f t="shared" si="4"/>
        <v>7</v>
      </c>
      <c r="N11" s="65">
        <f>VLOOKUP($A11,'Return Data'!$B$7:$R$2843,14,0)</f>
        <v>14.439500000000001</v>
      </c>
      <c r="O11" s="66">
        <f t="shared" si="5"/>
        <v>7</v>
      </c>
      <c r="P11" s="65">
        <f>VLOOKUP($A11,'Return Data'!$B$7:$R$2843,15,0)</f>
        <v>15.670500000000001</v>
      </c>
      <c r="Q11" s="66">
        <f t="shared" si="6"/>
        <v>15</v>
      </c>
      <c r="R11" s="65">
        <f>VLOOKUP($A11,'Return Data'!$B$7:$R$2843,16,0)</f>
        <v>19.0045</v>
      </c>
      <c r="S11" s="67">
        <f t="shared" si="7"/>
        <v>13</v>
      </c>
    </row>
    <row r="12" spans="1:20" x14ac:dyDescent="0.3">
      <c r="A12" s="63" t="s">
        <v>1158</v>
      </c>
      <c r="B12" s="64">
        <f>VLOOKUP($A12,'Return Data'!$B$7:$R$2843,3,0)</f>
        <v>44333</v>
      </c>
      <c r="C12" s="65">
        <f>VLOOKUP($A12,'Return Data'!$B$7:$R$2843,4,0)</f>
        <v>84.742000000000004</v>
      </c>
      <c r="D12" s="65">
        <f>VLOOKUP($A12,'Return Data'!$B$7:$R$2843,10,0)</f>
        <v>4.4096000000000002</v>
      </c>
      <c r="E12" s="66">
        <f t="shared" si="0"/>
        <v>14</v>
      </c>
      <c r="F12" s="65">
        <f>VLOOKUP($A12,'Return Data'!$B$7:$R$2843,11,0)</f>
        <v>21.375599999999999</v>
      </c>
      <c r="G12" s="66">
        <f t="shared" si="1"/>
        <v>26</v>
      </c>
      <c r="H12" s="65">
        <f>VLOOKUP($A12,'Return Data'!$B$7:$R$2843,12,0)</f>
        <v>36.5045</v>
      </c>
      <c r="I12" s="66">
        <f t="shared" si="2"/>
        <v>26</v>
      </c>
      <c r="J12" s="65">
        <f>VLOOKUP($A12,'Return Data'!$B$7:$R$2843,13,0)</f>
        <v>63.295099999999998</v>
      </c>
      <c r="K12" s="66">
        <f t="shared" si="3"/>
        <v>24</v>
      </c>
      <c r="L12" s="65">
        <f>VLOOKUP($A12,'Return Data'!$B$7:$R$2843,17,0)</f>
        <v>24.264700000000001</v>
      </c>
      <c r="M12" s="66">
        <f t="shared" si="4"/>
        <v>14</v>
      </c>
      <c r="N12" s="65">
        <f>VLOOKUP($A12,'Return Data'!$B$7:$R$2843,14,0)</f>
        <v>12.690099999999999</v>
      </c>
      <c r="O12" s="66">
        <f t="shared" si="5"/>
        <v>10</v>
      </c>
      <c r="P12" s="65">
        <f>VLOOKUP($A12,'Return Data'!$B$7:$R$2843,15,0)</f>
        <v>17.4359</v>
      </c>
      <c r="Q12" s="66">
        <f t="shared" si="6"/>
        <v>8</v>
      </c>
      <c r="R12" s="65">
        <f>VLOOKUP($A12,'Return Data'!$B$7:$R$2843,16,0)</f>
        <v>18.678799999999999</v>
      </c>
      <c r="S12" s="67">
        <f t="shared" si="7"/>
        <v>16</v>
      </c>
    </row>
    <row r="13" spans="1:20" x14ac:dyDescent="0.3">
      <c r="A13" s="63" t="s">
        <v>1160</v>
      </c>
      <c r="B13" s="64">
        <f>VLOOKUP($A13,'Return Data'!$B$7:$R$2843,3,0)</f>
        <v>44333</v>
      </c>
      <c r="C13" s="65">
        <f>VLOOKUP($A13,'Return Data'!$B$7:$R$2843,4,0)</f>
        <v>44.945999999999998</v>
      </c>
      <c r="D13" s="65">
        <f>VLOOKUP($A13,'Return Data'!$B$7:$R$2843,10,0)</f>
        <v>4.2854999999999999</v>
      </c>
      <c r="E13" s="66">
        <f t="shared" si="0"/>
        <v>16</v>
      </c>
      <c r="F13" s="65">
        <f>VLOOKUP($A13,'Return Data'!$B$7:$R$2843,11,0)</f>
        <v>33.149700000000003</v>
      </c>
      <c r="G13" s="66">
        <f t="shared" si="1"/>
        <v>6</v>
      </c>
      <c r="H13" s="65">
        <f>VLOOKUP($A13,'Return Data'!$B$7:$R$2843,12,0)</f>
        <v>51.542499999999997</v>
      </c>
      <c r="I13" s="66">
        <f t="shared" si="2"/>
        <v>5</v>
      </c>
      <c r="J13" s="65">
        <f>VLOOKUP($A13,'Return Data'!$B$7:$R$2843,13,0)</f>
        <v>85.344300000000004</v>
      </c>
      <c r="K13" s="66">
        <f t="shared" si="3"/>
        <v>7</v>
      </c>
      <c r="L13" s="65">
        <f>VLOOKUP($A13,'Return Data'!$B$7:$R$2843,17,0)</f>
        <v>29.671900000000001</v>
      </c>
      <c r="M13" s="66">
        <f t="shared" si="4"/>
        <v>3</v>
      </c>
      <c r="N13" s="65">
        <f>VLOOKUP($A13,'Return Data'!$B$7:$R$2843,14,0)</f>
        <v>13.423</v>
      </c>
      <c r="O13" s="66">
        <f t="shared" si="5"/>
        <v>9</v>
      </c>
      <c r="P13" s="65">
        <f>VLOOKUP($A13,'Return Data'!$B$7:$R$2843,15,0)</f>
        <v>18.1694</v>
      </c>
      <c r="Q13" s="66">
        <f t="shared" si="6"/>
        <v>4</v>
      </c>
      <c r="R13" s="65">
        <f>VLOOKUP($A13,'Return Data'!$B$7:$R$2843,16,0)</f>
        <v>20.871200000000002</v>
      </c>
      <c r="S13" s="67">
        <f t="shared" si="7"/>
        <v>4</v>
      </c>
    </row>
    <row r="14" spans="1:20" x14ac:dyDescent="0.3">
      <c r="A14" s="63" t="s">
        <v>1163</v>
      </c>
      <c r="B14" s="64">
        <f>VLOOKUP($A14,'Return Data'!$B$7:$R$2843,3,0)</f>
        <v>44333</v>
      </c>
      <c r="C14" s="65">
        <f>VLOOKUP($A14,'Return Data'!$B$7:$R$2843,4,0)</f>
        <v>1380.8164999999999</v>
      </c>
      <c r="D14" s="65">
        <f>VLOOKUP($A14,'Return Data'!$B$7:$R$2843,10,0)</f>
        <v>0.4259</v>
      </c>
      <c r="E14" s="66">
        <f t="shared" si="0"/>
        <v>25</v>
      </c>
      <c r="F14" s="65">
        <f>VLOOKUP($A14,'Return Data'!$B$7:$R$2843,11,0)</f>
        <v>23.139600000000002</v>
      </c>
      <c r="G14" s="66">
        <f t="shared" si="1"/>
        <v>23</v>
      </c>
      <c r="H14" s="65">
        <f>VLOOKUP($A14,'Return Data'!$B$7:$R$2843,12,0)</f>
        <v>43.156500000000001</v>
      </c>
      <c r="I14" s="66">
        <f t="shared" si="2"/>
        <v>15</v>
      </c>
      <c r="J14" s="65">
        <f>VLOOKUP($A14,'Return Data'!$B$7:$R$2843,13,0)</f>
        <v>75.891900000000007</v>
      </c>
      <c r="K14" s="66">
        <f t="shared" si="3"/>
        <v>16</v>
      </c>
      <c r="L14" s="65">
        <f>VLOOKUP($A14,'Return Data'!$B$7:$R$2843,17,0)</f>
        <v>19.2318</v>
      </c>
      <c r="M14" s="66">
        <f t="shared" si="4"/>
        <v>20</v>
      </c>
      <c r="N14" s="65">
        <f>VLOOKUP($A14,'Return Data'!$B$7:$R$2843,14,0)</f>
        <v>9.7890999999999995</v>
      </c>
      <c r="O14" s="66">
        <f t="shared" si="5"/>
        <v>17</v>
      </c>
      <c r="P14" s="65">
        <f>VLOOKUP($A14,'Return Data'!$B$7:$R$2843,15,0)</f>
        <v>14.1843</v>
      </c>
      <c r="Q14" s="66">
        <f t="shared" si="6"/>
        <v>17</v>
      </c>
      <c r="R14" s="65">
        <f>VLOOKUP($A14,'Return Data'!$B$7:$R$2843,16,0)</f>
        <v>18.494900000000001</v>
      </c>
      <c r="S14" s="67">
        <f t="shared" si="7"/>
        <v>18</v>
      </c>
    </row>
    <row r="15" spans="1:20" x14ac:dyDescent="0.3">
      <c r="A15" s="63" t="s">
        <v>1165</v>
      </c>
      <c r="B15" s="64">
        <f>VLOOKUP($A15,'Return Data'!$B$7:$R$2843,3,0)</f>
        <v>44333</v>
      </c>
      <c r="C15" s="65">
        <f>VLOOKUP($A15,'Return Data'!$B$7:$R$2843,4,0)</f>
        <v>82.623999999999995</v>
      </c>
      <c r="D15" s="65">
        <f>VLOOKUP($A15,'Return Data'!$B$7:$R$2843,10,0)</f>
        <v>6.3372000000000002</v>
      </c>
      <c r="E15" s="66">
        <f t="shared" si="0"/>
        <v>5</v>
      </c>
      <c r="F15" s="65">
        <f>VLOOKUP($A15,'Return Data'!$B$7:$R$2843,11,0)</f>
        <v>30.877099999999999</v>
      </c>
      <c r="G15" s="66">
        <f t="shared" si="1"/>
        <v>10</v>
      </c>
      <c r="H15" s="65">
        <f>VLOOKUP($A15,'Return Data'!$B$7:$R$2843,12,0)</f>
        <v>47.756599999999999</v>
      </c>
      <c r="I15" s="66">
        <f t="shared" si="2"/>
        <v>8</v>
      </c>
      <c r="J15" s="65">
        <f>VLOOKUP($A15,'Return Data'!$B$7:$R$2843,13,0)</f>
        <v>84.626400000000004</v>
      </c>
      <c r="K15" s="66">
        <f t="shared" si="3"/>
        <v>8</v>
      </c>
      <c r="L15" s="65">
        <f>VLOOKUP($A15,'Return Data'!$B$7:$R$2843,17,0)</f>
        <v>22.338200000000001</v>
      </c>
      <c r="M15" s="66">
        <f t="shared" si="4"/>
        <v>16</v>
      </c>
      <c r="N15" s="65">
        <f>VLOOKUP($A15,'Return Data'!$B$7:$R$2843,14,0)</f>
        <v>10.804600000000001</v>
      </c>
      <c r="O15" s="66">
        <f t="shared" si="5"/>
        <v>14</v>
      </c>
      <c r="P15" s="65">
        <f>VLOOKUP($A15,'Return Data'!$B$7:$R$2843,15,0)</f>
        <v>16.3003</v>
      </c>
      <c r="Q15" s="66">
        <f t="shared" si="6"/>
        <v>12</v>
      </c>
      <c r="R15" s="65">
        <f>VLOOKUP($A15,'Return Data'!$B$7:$R$2843,16,0)</f>
        <v>19.442699999999999</v>
      </c>
      <c r="S15" s="67">
        <f t="shared" si="7"/>
        <v>9</v>
      </c>
    </row>
    <row r="16" spans="1:20" x14ac:dyDescent="0.3">
      <c r="A16" s="63" t="s">
        <v>1167</v>
      </c>
      <c r="B16" s="64">
        <f>VLOOKUP($A16,'Return Data'!$B$7:$R$2843,3,0)</f>
        <v>44333</v>
      </c>
      <c r="C16" s="65">
        <f>VLOOKUP($A16,'Return Data'!$B$7:$R$2843,4,0)</f>
        <v>142.19</v>
      </c>
      <c r="D16" s="65">
        <f>VLOOKUP($A16,'Return Data'!$B$7:$R$2843,10,0)</f>
        <v>4.6360999999999999</v>
      </c>
      <c r="E16" s="66">
        <f t="shared" si="0"/>
        <v>13</v>
      </c>
      <c r="F16" s="65">
        <f>VLOOKUP($A16,'Return Data'!$B$7:$R$2843,11,0)</f>
        <v>31.596499999999999</v>
      </c>
      <c r="G16" s="66">
        <f t="shared" si="1"/>
        <v>9</v>
      </c>
      <c r="H16" s="65">
        <f>VLOOKUP($A16,'Return Data'!$B$7:$R$2843,12,0)</f>
        <v>46.890500000000003</v>
      </c>
      <c r="I16" s="66">
        <f t="shared" si="2"/>
        <v>9</v>
      </c>
      <c r="J16" s="65">
        <f>VLOOKUP($A16,'Return Data'!$B$7:$R$2843,13,0)</f>
        <v>92.408699999999996</v>
      </c>
      <c r="K16" s="66">
        <f t="shared" si="3"/>
        <v>5</v>
      </c>
      <c r="L16" s="65">
        <f>VLOOKUP($A16,'Return Data'!$B$7:$R$2843,17,0)</f>
        <v>20.6449</v>
      </c>
      <c r="M16" s="66">
        <f t="shared" si="4"/>
        <v>18</v>
      </c>
      <c r="N16" s="65">
        <f>VLOOKUP($A16,'Return Data'!$B$7:$R$2843,14,0)</f>
        <v>10.245200000000001</v>
      </c>
      <c r="O16" s="66">
        <f t="shared" si="5"/>
        <v>16</v>
      </c>
      <c r="P16" s="65">
        <f>VLOOKUP($A16,'Return Data'!$B$7:$R$2843,15,0)</f>
        <v>15.874000000000001</v>
      </c>
      <c r="Q16" s="66">
        <f t="shared" si="6"/>
        <v>14</v>
      </c>
      <c r="R16" s="65">
        <f>VLOOKUP($A16,'Return Data'!$B$7:$R$2843,16,0)</f>
        <v>18.577200000000001</v>
      </c>
      <c r="S16" s="67">
        <f t="shared" si="7"/>
        <v>17</v>
      </c>
    </row>
    <row r="17" spans="1:19" x14ac:dyDescent="0.3">
      <c r="A17" s="63" t="s">
        <v>1169</v>
      </c>
      <c r="B17" s="64">
        <f>VLOOKUP($A17,'Return Data'!$B$7:$R$2843,3,0)</f>
        <v>44333</v>
      </c>
      <c r="C17" s="65">
        <f>VLOOKUP($A17,'Return Data'!$B$7:$R$2843,4,0)</f>
        <v>15.62</v>
      </c>
      <c r="D17" s="65">
        <f>VLOOKUP($A17,'Return Data'!$B$7:$R$2843,10,0)</f>
        <v>1.6265000000000001</v>
      </c>
      <c r="E17" s="66">
        <f t="shared" si="0"/>
        <v>22</v>
      </c>
      <c r="F17" s="65">
        <f>VLOOKUP($A17,'Return Data'!$B$7:$R$2843,11,0)</f>
        <v>24.066700000000001</v>
      </c>
      <c r="G17" s="66">
        <f t="shared" si="1"/>
        <v>22</v>
      </c>
      <c r="H17" s="65">
        <f>VLOOKUP($A17,'Return Data'!$B$7:$R$2843,12,0)</f>
        <v>40.594099999999997</v>
      </c>
      <c r="I17" s="66">
        <f t="shared" si="2"/>
        <v>19</v>
      </c>
      <c r="J17" s="65">
        <f>VLOOKUP($A17,'Return Data'!$B$7:$R$2843,13,0)</f>
        <v>76.497200000000007</v>
      </c>
      <c r="K17" s="66">
        <f t="shared" si="3"/>
        <v>14</v>
      </c>
      <c r="L17" s="65">
        <f>VLOOKUP($A17,'Return Data'!$B$7:$R$2843,17,0)</f>
        <v>21.1311</v>
      </c>
      <c r="M17" s="66">
        <f t="shared" si="4"/>
        <v>17</v>
      </c>
      <c r="N17" s="65">
        <f>VLOOKUP($A17,'Return Data'!$B$7:$R$2843,14,0)</f>
        <v>8.7263999999999999</v>
      </c>
      <c r="O17" s="66">
        <f t="shared" si="5"/>
        <v>19</v>
      </c>
      <c r="P17" s="65"/>
      <c r="Q17" s="66"/>
      <c r="R17" s="65">
        <f>VLOOKUP($A17,'Return Data'!$B$7:$R$2843,16,0)</f>
        <v>10.9026</v>
      </c>
      <c r="S17" s="67">
        <f t="shared" si="7"/>
        <v>25</v>
      </c>
    </row>
    <row r="18" spans="1:19" x14ac:dyDescent="0.3">
      <c r="A18" s="63" t="s">
        <v>1171</v>
      </c>
      <c r="B18" s="64">
        <f>VLOOKUP($A18,'Return Data'!$B$7:$R$2843,3,0)</f>
        <v>44333</v>
      </c>
      <c r="C18" s="65">
        <f>VLOOKUP($A18,'Return Data'!$B$7:$R$2843,4,0)</f>
        <v>79.84</v>
      </c>
      <c r="D18" s="65">
        <f>VLOOKUP($A18,'Return Data'!$B$7:$R$2843,10,0)</f>
        <v>0.54149999999999998</v>
      </c>
      <c r="E18" s="66">
        <f t="shared" si="0"/>
        <v>24</v>
      </c>
      <c r="F18" s="65">
        <f>VLOOKUP($A18,'Return Data'!$B$7:$R$2843,11,0)</f>
        <v>24.5748</v>
      </c>
      <c r="G18" s="66">
        <f t="shared" si="1"/>
        <v>20</v>
      </c>
      <c r="H18" s="65">
        <f>VLOOKUP($A18,'Return Data'!$B$7:$R$2843,12,0)</f>
        <v>39.458500000000001</v>
      </c>
      <c r="I18" s="66">
        <f t="shared" si="2"/>
        <v>22</v>
      </c>
      <c r="J18" s="65">
        <f>VLOOKUP($A18,'Return Data'!$B$7:$R$2843,13,0)</f>
        <v>67.344399999999993</v>
      </c>
      <c r="K18" s="66">
        <f t="shared" si="3"/>
        <v>23</v>
      </c>
      <c r="L18" s="65">
        <f>VLOOKUP($A18,'Return Data'!$B$7:$R$2843,17,0)</f>
        <v>25.179300000000001</v>
      </c>
      <c r="M18" s="66">
        <f t="shared" si="4"/>
        <v>12</v>
      </c>
      <c r="N18" s="65">
        <f>VLOOKUP($A18,'Return Data'!$B$7:$R$2843,14,0)</f>
        <v>14.815200000000001</v>
      </c>
      <c r="O18" s="66">
        <f t="shared" si="5"/>
        <v>6</v>
      </c>
      <c r="P18" s="65">
        <f>VLOOKUP($A18,'Return Data'!$B$7:$R$2843,15,0)</f>
        <v>17.534300000000002</v>
      </c>
      <c r="Q18" s="66">
        <f>RANK(P18,P$8:P$33,0)</f>
        <v>6</v>
      </c>
      <c r="R18" s="65">
        <f>VLOOKUP($A18,'Return Data'!$B$7:$R$2843,16,0)</f>
        <v>19.7394</v>
      </c>
      <c r="S18" s="67">
        <f t="shared" si="7"/>
        <v>7</v>
      </c>
    </row>
    <row r="19" spans="1:19" x14ac:dyDescent="0.3">
      <c r="A19" s="63" t="s">
        <v>1173</v>
      </c>
      <c r="B19" s="64">
        <f>VLOOKUP($A19,'Return Data'!$B$7:$R$2843,3,0)</f>
        <v>44333</v>
      </c>
      <c r="C19" s="65">
        <f>VLOOKUP($A19,'Return Data'!$B$7:$R$2843,4,0)</f>
        <v>64.998000000000005</v>
      </c>
      <c r="D19" s="65">
        <f>VLOOKUP($A19,'Return Data'!$B$7:$R$2843,10,0)</f>
        <v>4.8761000000000001</v>
      </c>
      <c r="E19" s="66">
        <f t="shared" si="0"/>
        <v>10</v>
      </c>
      <c r="F19" s="65">
        <f>VLOOKUP($A19,'Return Data'!$B$7:$R$2843,11,0)</f>
        <v>32.508400000000002</v>
      </c>
      <c r="G19" s="66">
        <f t="shared" si="1"/>
        <v>8</v>
      </c>
      <c r="H19" s="65">
        <f>VLOOKUP($A19,'Return Data'!$B$7:$R$2843,12,0)</f>
        <v>51.542299999999997</v>
      </c>
      <c r="I19" s="66">
        <f t="shared" si="2"/>
        <v>6</v>
      </c>
      <c r="J19" s="65">
        <f>VLOOKUP($A19,'Return Data'!$B$7:$R$2843,13,0)</f>
        <v>88.263599999999997</v>
      </c>
      <c r="K19" s="66">
        <f t="shared" si="3"/>
        <v>6</v>
      </c>
      <c r="L19" s="65">
        <f>VLOOKUP($A19,'Return Data'!$B$7:$R$2843,17,0)</f>
        <v>28.1175</v>
      </c>
      <c r="M19" s="66">
        <f t="shared" si="4"/>
        <v>6</v>
      </c>
      <c r="N19" s="65">
        <f>VLOOKUP($A19,'Return Data'!$B$7:$R$2843,14,0)</f>
        <v>15.0115</v>
      </c>
      <c r="O19" s="66">
        <f t="shared" si="5"/>
        <v>5</v>
      </c>
      <c r="P19" s="65">
        <f>VLOOKUP($A19,'Return Data'!$B$7:$R$2843,15,0)</f>
        <v>18.2822</v>
      </c>
      <c r="Q19" s="66">
        <f>RANK(P19,P$8:P$33,0)</f>
        <v>3</v>
      </c>
      <c r="R19" s="65">
        <f>VLOOKUP($A19,'Return Data'!$B$7:$R$2843,16,0)</f>
        <v>20.200099999999999</v>
      </c>
      <c r="S19" s="67">
        <f t="shared" si="7"/>
        <v>5</v>
      </c>
    </row>
    <row r="20" spans="1:19" x14ac:dyDescent="0.3">
      <c r="A20" s="63" t="s">
        <v>1174</v>
      </c>
      <c r="B20" s="64">
        <f>VLOOKUP($A20,'Return Data'!$B$7:$R$2843,3,0)</f>
        <v>44333</v>
      </c>
      <c r="C20" s="65">
        <f>VLOOKUP($A20,'Return Data'!$B$7:$R$2843,4,0)</f>
        <v>192.4</v>
      </c>
      <c r="D20" s="65">
        <f>VLOOKUP($A20,'Return Data'!$B$7:$R$2843,10,0)</f>
        <v>5.0217999999999998</v>
      </c>
      <c r="E20" s="66">
        <f t="shared" si="0"/>
        <v>9</v>
      </c>
      <c r="F20" s="65">
        <f>VLOOKUP($A20,'Return Data'!$B$7:$R$2843,11,0)</f>
        <v>24.113</v>
      </c>
      <c r="G20" s="66">
        <f t="shared" si="1"/>
        <v>21</v>
      </c>
      <c r="H20" s="65">
        <f>VLOOKUP($A20,'Return Data'!$B$7:$R$2843,12,0)</f>
        <v>38.258099999999999</v>
      </c>
      <c r="I20" s="66">
        <f t="shared" si="2"/>
        <v>25</v>
      </c>
      <c r="J20" s="65">
        <f>VLOOKUP($A20,'Return Data'!$B$7:$R$2843,13,0)</f>
        <v>67.435400000000001</v>
      </c>
      <c r="K20" s="66">
        <f t="shared" si="3"/>
        <v>21</v>
      </c>
      <c r="L20" s="65">
        <f>VLOOKUP($A20,'Return Data'!$B$7:$R$2843,17,0)</f>
        <v>20.159300000000002</v>
      </c>
      <c r="M20" s="66">
        <f t="shared" si="4"/>
        <v>19</v>
      </c>
      <c r="N20" s="65">
        <f>VLOOKUP($A20,'Return Data'!$B$7:$R$2843,14,0)</f>
        <v>8.5812000000000008</v>
      </c>
      <c r="O20" s="66">
        <f t="shared" si="5"/>
        <v>20</v>
      </c>
      <c r="P20" s="65">
        <f>VLOOKUP($A20,'Return Data'!$B$7:$R$2843,15,0)</f>
        <v>16.395700000000001</v>
      </c>
      <c r="Q20" s="66">
        <f>RANK(P20,P$8:P$33,0)</f>
        <v>11</v>
      </c>
      <c r="R20" s="65">
        <f>VLOOKUP($A20,'Return Data'!$B$7:$R$2843,16,0)</f>
        <v>19.6267</v>
      </c>
      <c r="S20" s="67">
        <f t="shared" si="7"/>
        <v>8</v>
      </c>
    </row>
    <row r="21" spans="1:19" x14ac:dyDescent="0.3">
      <c r="A21" s="63" t="s">
        <v>1176</v>
      </c>
      <c r="B21" s="64">
        <f>VLOOKUP($A21,'Return Data'!$B$7:$R$2843,3,0)</f>
        <v>44333</v>
      </c>
      <c r="C21" s="65">
        <f>VLOOKUP($A21,'Return Data'!$B$7:$R$2843,4,0)</f>
        <v>15.192399999999999</v>
      </c>
      <c r="D21" s="65">
        <f>VLOOKUP($A21,'Return Data'!$B$7:$R$2843,10,0)</f>
        <v>10.1457</v>
      </c>
      <c r="E21" s="66">
        <f t="shared" si="0"/>
        <v>2</v>
      </c>
      <c r="F21" s="65">
        <f>VLOOKUP($A21,'Return Data'!$B$7:$R$2843,11,0)</f>
        <v>38.284999999999997</v>
      </c>
      <c r="G21" s="66">
        <f t="shared" si="1"/>
        <v>3</v>
      </c>
      <c r="H21" s="65">
        <f>VLOOKUP($A21,'Return Data'!$B$7:$R$2843,12,0)</f>
        <v>50.830500000000001</v>
      </c>
      <c r="I21" s="66">
        <f t="shared" si="2"/>
        <v>7</v>
      </c>
      <c r="J21" s="65">
        <f>VLOOKUP($A21,'Return Data'!$B$7:$R$2843,13,0)</f>
        <v>77.504099999999994</v>
      </c>
      <c r="K21" s="66">
        <f t="shared" si="3"/>
        <v>13</v>
      </c>
      <c r="L21" s="65">
        <f>VLOOKUP($A21,'Return Data'!$B$7:$R$2843,17,0)</f>
        <v>28.3535</v>
      </c>
      <c r="M21" s="66">
        <f t="shared" si="4"/>
        <v>4</v>
      </c>
      <c r="N21" s="65"/>
      <c r="O21" s="66"/>
      <c r="P21" s="65"/>
      <c r="Q21" s="66"/>
      <c r="R21" s="65">
        <f>VLOOKUP($A21,'Return Data'!$B$7:$R$2843,16,0)</f>
        <v>13.529</v>
      </c>
      <c r="S21" s="67">
        <f t="shared" si="7"/>
        <v>24</v>
      </c>
    </row>
    <row r="22" spans="1:19" x14ac:dyDescent="0.3">
      <c r="A22" s="63" t="s">
        <v>1178</v>
      </c>
      <c r="B22" s="64">
        <f>VLOOKUP($A22,'Return Data'!$B$7:$R$2843,3,0)</f>
        <v>44333</v>
      </c>
      <c r="C22" s="65">
        <f>VLOOKUP($A22,'Return Data'!$B$7:$R$2843,4,0)</f>
        <v>17.48</v>
      </c>
      <c r="D22" s="65">
        <f>VLOOKUP($A22,'Return Data'!$B$7:$R$2843,10,0)</f>
        <v>4.3769</v>
      </c>
      <c r="E22" s="66">
        <f t="shared" si="0"/>
        <v>15</v>
      </c>
      <c r="F22" s="65">
        <f>VLOOKUP($A22,'Return Data'!$B$7:$R$2843,11,0)</f>
        <v>35.085000000000001</v>
      </c>
      <c r="G22" s="66">
        <f t="shared" si="1"/>
        <v>5</v>
      </c>
      <c r="H22" s="65">
        <f>VLOOKUP($A22,'Return Data'!$B$7:$R$2843,12,0)</f>
        <v>54.253399999999999</v>
      </c>
      <c r="I22" s="66">
        <f t="shared" si="2"/>
        <v>4</v>
      </c>
      <c r="J22" s="65">
        <f>VLOOKUP($A22,'Return Data'!$B$7:$R$2843,13,0)</f>
        <v>97.402600000000007</v>
      </c>
      <c r="K22" s="66">
        <f t="shared" ref="K22:K31" si="8">RANK(J22,J$8:J$33,0)</f>
        <v>3</v>
      </c>
      <c r="L22" s="65"/>
      <c r="M22" s="66"/>
      <c r="N22" s="65"/>
      <c r="O22" s="66"/>
      <c r="P22" s="65"/>
      <c r="Q22" s="66"/>
      <c r="R22" s="65">
        <f>VLOOKUP($A22,'Return Data'!$B$7:$R$2843,16,0)</f>
        <v>36.314</v>
      </c>
      <c r="S22" s="67">
        <f t="shared" si="7"/>
        <v>2</v>
      </c>
    </row>
    <row r="23" spans="1:19" x14ac:dyDescent="0.3">
      <c r="A23" s="63" t="s">
        <v>1180</v>
      </c>
      <c r="B23" s="64">
        <f>VLOOKUP($A23,'Return Data'!$B$7:$R$2843,3,0)</f>
        <v>44333</v>
      </c>
      <c r="C23" s="65">
        <f>VLOOKUP($A23,'Return Data'!$B$7:$R$2843,4,0)</f>
        <v>35.748100000000001</v>
      </c>
      <c r="D23" s="65">
        <f>VLOOKUP($A23,'Return Data'!$B$7:$R$2843,10,0)</f>
        <v>0.55549999999999999</v>
      </c>
      <c r="E23" s="66">
        <f t="shared" si="0"/>
        <v>23</v>
      </c>
      <c r="F23" s="65">
        <f>VLOOKUP($A23,'Return Data'!$B$7:$R$2843,11,0)</f>
        <v>22.1602</v>
      </c>
      <c r="G23" s="66">
        <f t="shared" si="1"/>
        <v>25</v>
      </c>
      <c r="H23" s="65">
        <f>VLOOKUP($A23,'Return Data'!$B$7:$R$2843,12,0)</f>
        <v>39.351399999999998</v>
      </c>
      <c r="I23" s="66">
        <f t="shared" si="2"/>
        <v>23</v>
      </c>
      <c r="J23" s="65">
        <f>VLOOKUP($A23,'Return Data'!$B$7:$R$2843,13,0)</f>
        <v>68.624700000000004</v>
      </c>
      <c r="K23" s="66">
        <f t="shared" si="8"/>
        <v>20</v>
      </c>
      <c r="L23" s="65">
        <f>VLOOKUP($A23,'Return Data'!$B$7:$R$2843,17,0)</f>
        <v>16.915400000000002</v>
      </c>
      <c r="M23" s="66">
        <f>RANK(L23,L$8:L$33,0)</f>
        <v>21</v>
      </c>
      <c r="N23" s="65">
        <f>VLOOKUP($A23,'Return Data'!$B$7:$R$2843,14,0)</f>
        <v>9.5335000000000001</v>
      </c>
      <c r="O23" s="66">
        <f>RANK(N23,N$8:N$33,0)</f>
        <v>18</v>
      </c>
      <c r="P23" s="65">
        <f>VLOOKUP($A23,'Return Data'!$B$7:$R$2843,15,0)</f>
        <v>11.472899999999999</v>
      </c>
      <c r="Q23" s="66">
        <f>RANK(P23,P$8:P$33,0)</f>
        <v>20</v>
      </c>
      <c r="R23" s="65">
        <f>VLOOKUP($A23,'Return Data'!$B$7:$R$2843,16,0)</f>
        <v>19.266999999999999</v>
      </c>
      <c r="S23" s="67">
        <f t="shared" si="7"/>
        <v>12</v>
      </c>
    </row>
    <row r="24" spans="1:19" x14ac:dyDescent="0.3">
      <c r="A24" s="63" t="s">
        <v>1183</v>
      </c>
      <c r="B24" s="64">
        <f>VLOOKUP($A24,'Return Data'!$B$7:$R$2843,3,0)</f>
        <v>44333</v>
      </c>
      <c r="C24" s="65">
        <f>VLOOKUP($A24,'Return Data'!$B$7:$R$2843,4,0)</f>
        <v>1711.2092</v>
      </c>
      <c r="D24" s="65">
        <f>VLOOKUP($A24,'Return Data'!$B$7:$R$2843,10,0)</f>
        <v>3.2953999999999999</v>
      </c>
      <c r="E24" s="66">
        <f t="shared" si="0"/>
        <v>20</v>
      </c>
      <c r="F24" s="65">
        <f>VLOOKUP($A24,'Return Data'!$B$7:$R$2843,11,0)</f>
        <v>28.8355</v>
      </c>
      <c r="G24" s="66">
        <f t="shared" si="1"/>
        <v>13</v>
      </c>
      <c r="H24" s="65">
        <f>VLOOKUP($A24,'Return Data'!$B$7:$R$2843,12,0)</f>
        <v>41.940600000000003</v>
      </c>
      <c r="I24" s="66">
        <f t="shared" si="2"/>
        <v>18</v>
      </c>
      <c r="J24" s="65">
        <f>VLOOKUP($A24,'Return Data'!$B$7:$R$2843,13,0)</f>
        <v>82.628699999999995</v>
      </c>
      <c r="K24" s="66">
        <f t="shared" si="8"/>
        <v>9</v>
      </c>
      <c r="L24" s="65">
        <f>VLOOKUP($A24,'Return Data'!$B$7:$R$2843,17,0)</f>
        <v>23.067499999999999</v>
      </c>
      <c r="M24" s="66">
        <f>RANK(L24,L$8:L$33,0)</f>
        <v>15</v>
      </c>
      <c r="N24" s="65">
        <f>VLOOKUP($A24,'Return Data'!$B$7:$R$2843,14,0)</f>
        <v>13.777799999999999</v>
      </c>
      <c r="O24" s="66">
        <f>RANK(N24,N$8:N$33,0)</f>
        <v>8</v>
      </c>
      <c r="P24" s="65">
        <f>VLOOKUP($A24,'Return Data'!$B$7:$R$2843,15,0)</f>
        <v>16.593</v>
      </c>
      <c r="Q24" s="66">
        <f>RANK(P24,P$8:P$33,0)</f>
        <v>10</v>
      </c>
      <c r="R24" s="65">
        <f>VLOOKUP($A24,'Return Data'!$B$7:$R$2843,16,0)</f>
        <v>15.6707</v>
      </c>
      <c r="S24" s="67">
        <f t="shared" si="7"/>
        <v>21</v>
      </c>
    </row>
    <row r="25" spans="1:19" x14ac:dyDescent="0.3">
      <c r="A25" s="63" t="s">
        <v>1184</v>
      </c>
      <c r="B25" s="64">
        <f>VLOOKUP($A25,'Return Data'!$B$7:$R$2843,3,0)</f>
        <v>44333</v>
      </c>
      <c r="C25" s="65">
        <f>VLOOKUP($A25,'Return Data'!$B$7:$R$2843,4,0)</f>
        <v>36.369999999999997</v>
      </c>
      <c r="D25" s="65">
        <f>VLOOKUP($A25,'Return Data'!$B$7:$R$2843,10,0)</f>
        <v>7.3811999999999998</v>
      </c>
      <c r="E25" s="66">
        <f t="shared" si="0"/>
        <v>4</v>
      </c>
      <c r="F25" s="65">
        <f>VLOOKUP($A25,'Return Data'!$B$7:$R$2843,11,0)</f>
        <v>39.295299999999997</v>
      </c>
      <c r="G25" s="66">
        <f t="shared" si="1"/>
        <v>2</v>
      </c>
      <c r="H25" s="65">
        <f>VLOOKUP($A25,'Return Data'!$B$7:$R$2843,12,0)</f>
        <v>61.0717</v>
      </c>
      <c r="I25" s="66">
        <f t="shared" si="2"/>
        <v>2</v>
      </c>
      <c r="J25" s="65">
        <f>VLOOKUP($A25,'Return Data'!$B$7:$R$2843,13,0)</f>
        <v>110.84059999999999</v>
      </c>
      <c r="K25" s="66">
        <f t="shared" si="8"/>
        <v>1</v>
      </c>
      <c r="L25" s="65">
        <f>VLOOKUP($A25,'Return Data'!$B$7:$R$2843,17,0)</f>
        <v>41.999099999999999</v>
      </c>
      <c r="M25" s="66">
        <f>RANK(L25,L$8:L$33,0)</f>
        <v>1</v>
      </c>
      <c r="N25" s="65">
        <f>VLOOKUP($A25,'Return Data'!$B$7:$R$2843,14,0)</f>
        <v>20.666399999999999</v>
      </c>
      <c r="O25" s="66">
        <f>RANK(N25,N$8:N$33,0)</f>
        <v>2</v>
      </c>
      <c r="P25" s="65">
        <f>VLOOKUP($A25,'Return Data'!$B$7:$R$2843,15,0)</f>
        <v>19.6404</v>
      </c>
      <c r="Q25" s="66">
        <f>RANK(P25,P$8:P$33,0)</f>
        <v>1</v>
      </c>
      <c r="R25" s="65">
        <f>VLOOKUP($A25,'Return Data'!$B$7:$R$2843,16,0)</f>
        <v>18.895099999999999</v>
      </c>
      <c r="S25" s="67">
        <f t="shared" si="7"/>
        <v>14</v>
      </c>
    </row>
    <row r="26" spans="1:19" x14ac:dyDescent="0.3">
      <c r="A26" s="63" t="s">
        <v>1186</v>
      </c>
      <c r="B26" s="64">
        <f>VLOOKUP($A26,'Return Data'!$B$7:$R$2843,3,0)</f>
        <v>44333</v>
      </c>
      <c r="C26" s="65">
        <f>VLOOKUP($A26,'Return Data'!$B$7:$R$2843,4,0)</f>
        <v>14.59</v>
      </c>
      <c r="D26" s="65">
        <f>VLOOKUP($A26,'Return Data'!$B$7:$R$2843,10,0)</f>
        <v>3.6221999999999999</v>
      </c>
      <c r="E26" s="66">
        <f t="shared" si="0"/>
        <v>18</v>
      </c>
      <c r="F26" s="65">
        <f>VLOOKUP($A26,'Return Data'!$B$7:$R$2843,11,0)</f>
        <v>27.982500000000002</v>
      </c>
      <c r="G26" s="66">
        <f t="shared" ref="G26" si="9">RANK(F26,F$8:F$33,0)</f>
        <v>14</v>
      </c>
      <c r="H26" s="65">
        <f>VLOOKUP($A26,'Return Data'!$B$7:$R$2843,12,0)</f>
        <v>45.174100000000003</v>
      </c>
      <c r="I26" s="66">
        <f t="shared" ref="I26" si="10">RANK(H26,H$8:H$33,0)</f>
        <v>13</v>
      </c>
      <c r="J26" s="65">
        <f>VLOOKUP($A26,'Return Data'!$B$7:$R$2843,13,0)</f>
        <v>76.207700000000003</v>
      </c>
      <c r="K26" s="66">
        <f t="shared" si="8"/>
        <v>15</v>
      </c>
      <c r="L26" s="65"/>
      <c r="M26" s="66"/>
      <c r="N26" s="65"/>
      <c r="O26" s="66"/>
      <c r="P26" s="65"/>
      <c r="Q26" s="66"/>
      <c r="R26" s="65">
        <f>VLOOKUP($A26,'Return Data'!$B$7:$R$2843,16,0)</f>
        <v>31.4649</v>
      </c>
      <c r="S26" s="67">
        <f t="shared" si="7"/>
        <v>3</v>
      </c>
    </row>
    <row r="27" spans="1:19" x14ac:dyDescent="0.3">
      <c r="A27" s="63" t="s">
        <v>1189</v>
      </c>
      <c r="B27" s="64">
        <f>VLOOKUP($A27,'Return Data'!$B$7:$R$2843,3,0)</f>
        <v>44333</v>
      </c>
      <c r="C27" s="65">
        <f>VLOOKUP($A27,'Return Data'!$B$7:$R$2843,4,0)</f>
        <v>103.0522</v>
      </c>
      <c r="D27" s="65">
        <f>VLOOKUP($A27,'Return Data'!$B$7:$R$2843,10,0)</f>
        <v>24.049399999999999</v>
      </c>
      <c r="E27" s="66">
        <f t="shared" si="0"/>
        <v>1</v>
      </c>
      <c r="F27" s="65">
        <f>VLOOKUP($A27,'Return Data'!$B$7:$R$2843,11,0)</f>
        <v>47.254199999999997</v>
      </c>
      <c r="G27" s="66">
        <f t="shared" ref="G27:G33" si="11">RANK(F27,F$8:F$33,0)</f>
        <v>1</v>
      </c>
      <c r="H27" s="65">
        <f>VLOOKUP($A27,'Return Data'!$B$7:$R$2843,12,0)</f>
        <v>64.253799999999998</v>
      </c>
      <c r="I27" s="66">
        <f t="shared" ref="I27:I33" si="12">RANK(H27,H$8:H$33,0)</f>
        <v>1</v>
      </c>
      <c r="J27" s="65">
        <f>VLOOKUP($A27,'Return Data'!$B$7:$R$2843,13,0)</f>
        <v>98.0809</v>
      </c>
      <c r="K27" s="66">
        <f t="shared" si="8"/>
        <v>2</v>
      </c>
      <c r="L27" s="65">
        <f>VLOOKUP($A27,'Return Data'!$B$7:$R$2843,17,0)</f>
        <v>39.674300000000002</v>
      </c>
      <c r="M27" s="66">
        <f>RANK(L27,L$8:L$33,0)</f>
        <v>2</v>
      </c>
      <c r="N27" s="65">
        <f>VLOOKUP($A27,'Return Data'!$B$7:$R$2843,14,0)</f>
        <v>21.4697</v>
      </c>
      <c r="O27" s="66">
        <f>RANK(N27,N$8:N$33,0)</f>
        <v>1</v>
      </c>
      <c r="P27" s="65">
        <f>VLOOKUP($A27,'Return Data'!$B$7:$R$2843,15,0)</f>
        <v>17.5002</v>
      </c>
      <c r="Q27" s="66">
        <f>RANK(P27,P$8:P$33,0)</f>
        <v>7</v>
      </c>
      <c r="R27" s="65">
        <f>VLOOKUP($A27,'Return Data'!$B$7:$R$2843,16,0)</f>
        <v>15.625400000000001</v>
      </c>
      <c r="S27" s="67">
        <f t="shared" si="7"/>
        <v>22</v>
      </c>
    </row>
    <row r="28" spans="1:19" x14ac:dyDescent="0.3">
      <c r="A28" s="63" t="s">
        <v>1190</v>
      </c>
      <c r="B28" s="64">
        <f>VLOOKUP($A28,'Return Data'!$B$7:$R$2843,3,0)</f>
        <v>44333</v>
      </c>
      <c r="C28" s="65">
        <f>VLOOKUP($A28,'Return Data'!$B$7:$R$2843,4,0)</f>
        <v>118.5097</v>
      </c>
      <c r="D28" s="65">
        <f>VLOOKUP($A28,'Return Data'!$B$7:$R$2843,10,0)</f>
        <v>3.2801</v>
      </c>
      <c r="E28" s="66">
        <f t="shared" si="0"/>
        <v>21</v>
      </c>
      <c r="F28" s="65">
        <f>VLOOKUP($A28,'Return Data'!$B$7:$R$2843,11,0)</f>
        <v>36.656100000000002</v>
      </c>
      <c r="G28" s="66">
        <f t="shared" si="11"/>
        <v>4</v>
      </c>
      <c r="H28" s="65">
        <f>VLOOKUP($A28,'Return Data'!$B$7:$R$2843,12,0)</f>
        <v>54.367600000000003</v>
      </c>
      <c r="I28" s="66">
        <f t="shared" si="12"/>
        <v>3</v>
      </c>
      <c r="J28" s="65">
        <f>VLOOKUP($A28,'Return Data'!$B$7:$R$2843,13,0)</f>
        <v>93.961200000000005</v>
      </c>
      <c r="K28" s="66">
        <f t="shared" si="8"/>
        <v>4</v>
      </c>
      <c r="L28" s="65">
        <f>VLOOKUP($A28,'Return Data'!$B$7:$R$2843,17,0)</f>
        <v>26.562000000000001</v>
      </c>
      <c r="M28" s="66">
        <f>RANK(L28,L$8:L$33,0)</f>
        <v>9</v>
      </c>
      <c r="N28" s="65">
        <f>VLOOKUP($A28,'Return Data'!$B$7:$R$2843,14,0)</f>
        <v>12.3963</v>
      </c>
      <c r="O28" s="66">
        <f>RANK(N28,N$8:N$33,0)</f>
        <v>12</v>
      </c>
      <c r="P28" s="65">
        <f>VLOOKUP($A28,'Return Data'!$B$7:$R$2843,15,0)</f>
        <v>12.8767</v>
      </c>
      <c r="Q28" s="66">
        <f>RANK(P28,P$8:P$33,0)</f>
        <v>18</v>
      </c>
      <c r="R28" s="65">
        <f>VLOOKUP($A28,'Return Data'!$B$7:$R$2843,16,0)</f>
        <v>18.879100000000001</v>
      </c>
      <c r="S28" s="67">
        <f t="shared" si="7"/>
        <v>15</v>
      </c>
    </row>
    <row r="29" spans="1:19" x14ac:dyDescent="0.3">
      <c r="A29" s="63" t="s">
        <v>1193</v>
      </c>
      <c r="B29" s="64">
        <f>VLOOKUP($A29,'Return Data'!$B$7:$R$2843,3,0)</f>
        <v>44333</v>
      </c>
      <c r="C29" s="65">
        <f>VLOOKUP($A29,'Return Data'!$B$7:$R$2843,4,0)</f>
        <v>608.45039999999995</v>
      </c>
      <c r="D29" s="65">
        <f>VLOOKUP($A29,'Return Data'!$B$7:$R$2843,10,0)</f>
        <v>-4.3999999999999997E-2</v>
      </c>
      <c r="E29" s="66">
        <f t="shared" si="0"/>
        <v>26</v>
      </c>
      <c r="F29" s="65">
        <f>VLOOKUP($A29,'Return Data'!$B$7:$R$2843,11,0)</f>
        <v>24.866700000000002</v>
      </c>
      <c r="G29" s="66">
        <f t="shared" si="11"/>
        <v>19</v>
      </c>
      <c r="H29" s="65">
        <f>VLOOKUP($A29,'Return Data'!$B$7:$R$2843,12,0)</f>
        <v>39.3155</v>
      </c>
      <c r="I29" s="66">
        <f t="shared" si="12"/>
        <v>24</v>
      </c>
      <c r="J29" s="65">
        <f>VLOOKUP($A29,'Return Data'!$B$7:$R$2843,13,0)</f>
        <v>69.573300000000003</v>
      </c>
      <c r="K29" s="66">
        <f t="shared" si="8"/>
        <v>19</v>
      </c>
      <c r="L29" s="65">
        <f>VLOOKUP($A29,'Return Data'!$B$7:$R$2843,17,0)</f>
        <v>14.499000000000001</v>
      </c>
      <c r="M29" s="66">
        <f>RANK(L29,L$8:L$33,0)</f>
        <v>23</v>
      </c>
      <c r="N29" s="65">
        <f>VLOOKUP($A29,'Return Data'!$B$7:$R$2843,14,0)</f>
        <v>4.4145000000000003</v>
      </c>
      <c r="O29" s="66">
        <f>RANK(N29,N$8:N$33,0)</f>
        <v>22</v>
      </c>
      <c r="P29" s="65">
        <f>VLOOKUP($A29,'Return Data'!$B$7:$R$2843,15,0)</f>
        <v>11.327500000000001</v>
      </c>
      <c r="Q29" s="66">
        <f>RANK(P29,P$8:P$33,0)</f>
        <v>21</v>
      </c>
      <c r="R29" s="65">
        <f>VLOOKUP($A29,'Return Data'!$B$7:$R$2843,16,0)</f>
        <v>16.139700000000001</v>
      </c>
      <c r="S29" s="67">
        <f t="shared" si="7"/>
        <v>20</v>
      </c>
    </row>
    <row r="30" spans="1:19" x14ac:dyDescent="0.3">
      <c r="A30" s="63" t="s">
        <v>1195</v>
      </c>
      <c r="B30" s="64">
        <f>VLOOKUP($A30,'Return Data'!$B$7:$R$2843,3,0)</f>
        <v>44333</v>
      </c>
      <c r="C30" s="65">
        <f>VLOOKUP($A30,'Return Data'!$B$7:$R$2843,4,0)</f>
        <v>217.5444</v>
      </c>
      <c r="D30" s="65">
        <f>VLOOKUP($A30,'Return Data'!$B$7:$R$2843,10,0)</f>
        <v>4.7102000000000004</v>
      </c>
      <c r="E30" s="66">
        <f t="shared" si="0"/>
        <v>12</v>
      </c>
      <c r="F30" s="65">
        <f>VLOOKUP($A30,'Return Data'!$B$7:$R$2843,11,0)</f>
        <v>27.009499999999999</v>
      </c>
      <c r="G30" s="66">
        <f t="shared" si="11"/>
        <v>16</v>
      </c>
      <c r="H30" s="65">
        <f>VLOOKUP($A30,'Return Data'!$B$7:$R$2843,12,0)</f>
        <v>46.438299999999998</v>
      </c>
      <c r="I30" s="66">
        <f t="shared" si="12"/>
        <v>10</v>
      </c>
      <c r="J30" s="65">
        <f>VLOOKUP($A30,'Return Data'!$B$7:$R$2843,13,0)</f>
        <v>75.235699999999994</v>
      </c>
      <c r="K30" s="66">
        <f t="shared" si="8"/>
        <v>18</v>
      </c>
      <c r="L30" s="65">
        <f>VLOOKUP($A30,'Return Data'!$B$7:$R$2843,17,0)</f>
        <v>24.9756</v>
      </c>
      <c r="M30" s="66">
        <f>RANK(L30,L$8:L$33,0)</f>
        <v>13</v>
      </c>
      <c r="N30" s="65">
        <f>VLOOKUP($A30,'Return Data'!$B$7:$R$2843,14,0)</f>
        <v>15.1409</v>
      </c>
      <c r="O30" s="66">
        <f>RANK(N30,N$8:N$33,0)</f>
        <v>4</v>
      </c>
      <c r="P30" s="65">
        <f>VLOOKUP($A30,'Return Data'!$B$7:$R$2843,15,0)</f>
        <v>16.658000000000001</v>
      </c>
      <c r="Q30" s="66">
        <f>RANK(P30,P$8:P$33,0)</f>
        <v>9</v>
      </c>
      <c r="R30" s="65">
        <f>VLOOKUP($A30,'Return Data'!$B$7:$R$2843,16,0)</f>
        <v>19.3858</v>
      </c>
      <c r="S30" s="67">
        <f t="shared" si="7"/>
        <v>11</v>
      </c>
    </row>
    <row r="31" spans="1:19" x14ac:dyDescent="0.3">
      <c r="A31" s="63" t="s">
        <v>1196</v>
      </c>
      <c r="B31" s="64">
        <f>VLOOKUP($A31,'Return Data'!$B$7:$R$2843,3,0)</f>
        <v>44333</v>
      </c>
      <c r="C31" s="65">
        <f>VLOOKUP($A31,'Return Data'!$B$7:$R$2843,4,0)</f>
        <v>66.58</v>
      </c>
      <c r="D31" s="65">
        <f>VLOOKUP($A31,'Return Data'!$B$7:$R$2843,10,0)</f>
        <v>7.5431999999999997</v>
      </c>
      <c r="E31" s="66">
        <f t="shared" si="0"/>
        <v>3</v>
      </c>
      <c r="F31" s="65">
        <f>VLOOKUP($A31,'Return Data'!$B$7:$R$2843,11,0)</f>
        <v>27.719200000000001</v>
      </c>
      <c r="G31" s="66">
        <f t="shared" si="11"/>
        <v>15</v>
      </c>
      <c r="H31" s="65">
        <f>VLOOKUP($A31,'Return Data'!$B$7:$R$2843,12,0)</f>
        <v>39.522199999999998</v>
      </c>
      <c r="I31" s="66">
        <f t="shared" si="12"/>
        <v>21</v>
      </c>
      <c r="J31" s="65">
        <f>VLOOKUP($A31,'Return Data'!$B$7:$R$2843,13,0)</f>
        <v>67.412599999999998</v>
      </c>
      <c r="K31" s="66">
        <f t="shared" si="8"/>
        <v>22</v>
      </c>
      <c r="L31" s="65">
        <f>VLOOKUP($A31,'Return Data'!$B$7:$R$2843,17,0)</f>
        <v>26.197099999999999</v>
      </c>
      <c r="M31" s="66">
        <f>RANK(L31,L$8:L$33,0)</f>
        <v>10</v>
      </c>
      <c r="N31" s="65">
        <f>VLOOKUP($A31,'Return Data'!$B$7:$R$2843,14,0)</f>
        <v>12.5611</v>
      </c>
      <c r="O31" s="66">
        <f>RANK(N31,N$8:N$33,0)</f>
        <v>11</v>
      </c>
      <c r="P31" s="65">
        <f>VLOOKUP($A31,'Return Data'!$B$7:$R$2843,15,0)</f>
        <v>17.5349</v>
      </c>
      <c r="Q31" s="66">
        <f>RANK(P31,P$8:P$33,0)</f>
        <v>5</v>
      </c>
      <c r="R31" s="65">
        <f>VLOOKUP($A31,'Return Data'!$B$7:$R$2843,16,0)</f>
        <v>17.124099999999999</v>
      </c>
      <c r="S31" s="67">
        <f t="shared" si="7"/>
        <v>19</v>
      </c>
    </row>
    <row r="32" spans="1:19" x14ac:dyDescent="0.3">
      <c r="A32" s="63" t="s">
        <v>1198</v>
      </c>
      <c r="B32" s="64">
        <f>VLOOKUP($A32,'Return Data'!$B$7:$R$2843,3,0)</f>
        <v>44333</v>
      </c>
      <c r="C32" s="65">
        <f>VLOOKUP($A32,'Return Data'!$B$7:$R$2843,4,0)</f>
        <v>21.68</v>
      </c>
      <c r="D32" s="65">
        <f>VLOOKUP($A32,'Return Data'!$B$7:$R$2843,10,0)</f>
        <v>5.2938000000000001</v>
      </c>
      <c r="E32" s="66">
        <f t="shared" si="0"/>
        <v>8</v>
      </c>
      <c r="F32" s="65">
        <f>VLOOKUP($A32,'Return Data'!$B$7:$R$2843,11,0)</f>
        <v>29.355599999999999</v>
      </c>
      <c r="G32" s="66">
        <f t="shared" si="11"/>
        <v>12</v>
      </c>
      <c r="H32" s="65">
        <f>VLOOKUP($A32,'Return Data'!$B$7:$R$2843,12,0)</f>
        <v>46.190199999999997</v>
      </c>
      <c r="I32" s="66">
        <f t="shared" si="12"/>
        <v>11</v>
      </c>
      <c r="J32" s="65"/>
      <c r="K32" s="66"/>
      <c r="L32" s="65"/>
      <c r="M32" s="66"/>
      <c r="N32" s="65"/>
      <c r="O32" s="66"/>
      <c r="P32" s="65"/>
      <c r="Q32" s="66"/>
      <c r="R32" s="65">
        <f>VLOOKUP($A32,'Return Data'!$B$7:$R$2843,16,0)</f>
        <v>95.907700000000006</v>
      </c>
      <c r="S32" s="67">
        <f t="shared" si="7"/>
        <v>1</v>
      </c>
    </row>
    <row r="33" spans="1:19" x14ac:dyDescent="0.3">
      <c r="A33" s="63" t="s">
        <v>1943</v>
      </c>
      <c r="B33" s="64">
        <f>VLOOKUP($A33,'Return Data'!$B$7:$R$2843,3,0)</f>
        <v>44333</v>
      </c>
      <c r="C33" s="65">
        <f>VLOOKUP($A33,'Return Data'!$B$7:$R$2843,4,0)</f>
        <v>160.51390000000001</v>
      </c>
      <c r="D33" s="65">
        <f>VLOOKUP($A33,'Return Data'!$B$7:$R$2843,10,0)</f>
        <v>3.492</v>
      </c>
      <c r="E33" s="66">
        <f t="shared" si="0"/>
        <v>19</v>
      </c>
      <c r="F33" s="65">
        <f>VLOOKUP($A33,'Return Data'!$B$7:$R$2843,11,0)</f>
        <v>25.805599999999998</v>
      </c>
      <c r="G33" s="66">
        <f t="shared" si="11"/>
        <v>17</v>
      </c>
      <c r="H33" s="65">
        <f>VLOOKUP($A33,'Return Data'!$B$7:$R$2843,12,0)</f>
        <v>44.6935</v>
      </c>
      <c r="I33" s="66">
        <f t="shared" si="12"/>
        <v>14</v>
      </c>
      <c r="J33" s="65">
        <f>VLOOKUP($A33,'Return Data'!$B$7:$R$2843,13,0)</f>
        <v>81.042699999999996</v>
      </c>
      <c r="K33" s="66">
        <f>RANK(J33,J$8:J$33,0)</f>
        <v>10</v>
      </c>
      <c r="L33" s="65">
        <f>VLOOKUP($A33,'Return Data'!$B$7:$R$2843,17,0)</f>
        <v>26.898</v>
      </c>
      <c r="M33" s="66">
        <f>RANK(L33,L$8:L$33,0)</f>
        <v>8</v>
      </c>
      <c r="N33" s="65">
        <f>VLOOKUP($A33,'Return Data'!$B$7:$R$2843,14,0)</f>
        <v>11.5707</v>
      </c>
      <c r="O33" s="66">
        <f>RANK(N33,N$8:N$33,0)</f>
        <v>13</v>
      </c>
      <c r="P33" s="65">
        <f>VLOOKUP($A33,'Return Data'!$B$7:$R$2843,15,0)</f>
        <v>14.483499999999999</v>
      </c>
      <c r="Q33" s="66">
        <f>RANK(P33,P$8:P$33,0)</f>
        <v>16</v>
      </c>
      <c r="R33" s="65">
        <f>VLOOKUP($A33,'Return Data'!$B$7:$R$2843,16,0)</f>
        <v>19.3993</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5.0272000000000014</v>
      </c>
      <c r="E35" s="74"/>
      <c r="F35" s="75">
        <f>AVERAGE(F8:F33)</f>
        <v>29.454934615384616</v>
      </c>
      <c r="G35" s="74"/>
      <c r="H35" s="75">
        <f>AVERAGE(H8:H33)</f>
        <v>45.892750000000007</v>
      </c>
      <c r="I35" s="74"/>
      <c r="J35" s="75">
        <f>AVERAGE(J8:J33)</f>
        <v>79.781607999999991</v>
      </c>
      <c r="K35" s="74"/>
      <c r="L35" s="75">
        <f>AVERAGE(L8:L33)</f>
        <v>25.13589130434783</v>
      </c>
      <c r="M35" s="74"/>
      <c r="N35" s="75">
        <f>AVERAGE(N8:N33)</f>
        <v>12.502445454545454</v>
      </c>
      <c r="O35" s="74"/>
      <c r="P35" s="75">
        <f>AVERAGE(P8:P33)</f>
        <v>15.972914285714282</v>
      </c>
      <c r="Q35" s="74"/>
      <c r="R35" s="75">
        <f>AVERAGE(R8:R33)</f>
        <v>21.771888461538463</v>
      </c>
      <c r="S35" s="76"/>
    </row>
    <row r="36" spans="1:19" x14ac:dyDescent="0.3">
      <c r="A36" s="73" t="s">
        <v>28</v>
      </c>
      <c r="B36" s="74"/>
      <c r="C36" s="74"/>
      <c r="D36" s="75">
        <f>MIN(D8:D33)</f>
        <v>-4.3999999999999997E-2</v>
      </c>
      <c r="E36" s="74"/>
      <c r="F36" s="75">
        <f>MIN(F8:F33)</f>
        <v>21.375599999999999</v>
      </c>
      <c r="G36" s="74"/>
      <c r="H36" s="75">
        <f>MIN(H8:H33)</f>
        <v>36.5045</v>
      </c>
      <c r="I36" s="74"/>
      <c r="J36" s="75">
        <f>MIN(J8:J33)</f>
        <v>62.248399999999997</v>
      </c>
      <c r="K36" s="74"/>
      <c r="L36" s="75">
        <f>MIN(L8:L33)</f>
        <v>14.499000000000001</v>
      </c>
      <c r="M36" s="74"/>
      <c r="N36" s="75">
        <f>MIN(N8:N33)</f>
        <v>4.4145000000000003</v>
      </c>
      <c r="O36" s="74"/>
      <c r="P36" s="75">
        <f>MIN(P8:P33)</f>
        <v>11.327500000000001</v>
      </c>
      <c r="Q36" s="74"/>
      <c r="R36" s="75">
        <f>MIN(R8:R33)</f>
        <v>8.0550999999999995</v>
      </c>
      <c r="S36" s="76"/>
    </row>
    <row r="37" spans="1:19" ht="15" thickBot="1" x14ac:dyDescent="0.35">
      <c r="A37" s="77" t="s">
        <v>29</v>
      </c>
      <c r="B37" s="78"/>
      <c r="C37" s="78"/>
      <c r="D37" s="79">
        <f>MAX(D8:D33)</f>
        <v>24.049399999999999</v>
      </c>
      <c r="E37" s="78"/>
      <c r="F37" s="79">
        <f>MAX(F8:F33)</f>
        <v>47.254199999999997</v>
      </c>
      <c r="G37" s="78"/>
      <c r="H37" s="79">
        <f>MAX(H8:H33)</f>
        <v>64.253799999999998</v>
      </c>
      <c r="I37" s="78"/>
      <c r="J37" s="79">
        <f>MAX(J8:J33)</f>
        <v>110.84059999999999</v>
      </c>
      <c r="K37" s="78"/>
      <c r="L37" s="79">
        <f>MAX(L8:L33)</f>
        <v>41.999099999999999</v>
      </c>
      <c r="M37" s="78"/>
      <c r="N37" s="79">
        <f>MAX(N8:N33)</f>
        <v>21.4697</v>
      </c>
      <c r="O37" s="78"/>
      <c r="P37" s="79">
        <f>MAX(P8:P33)</f>
        <v>19.6404</v>
      </c>
      <c r="Q37" s="78"/>
      <c r="R37" s="79">
        <f>MAX(R8:R33)</f>
        <v>95.907700000000006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44333</v>
      </c>
      <c r="C8" s="65">
        <f>VLOOKUP($A8,'Return Data'!$B$7:$R$2843,4,0)</f>
        <v>362.72</v>
      </c>
      <c r="D8" s="65">
        <f>VLOOKUP($A8,'Return Data'!$B$7:$R$2843,10,0)</f>
        <v>4.5845000000000002</v>
      </c>
      <c r="E8" s="66">
        <f t="shared" ref="E8:E33" si="0">RANK(D8,D$8:D$33,0)</f>
        <v>10</v>
      </c>
      <c r="F8" s="65">
        <f>VLOOKUP($A8,'Return Data'!$B$7:$R$2843,11,0)</f>
        <v>28.783999999999999</v>
      </c>
      <c r="G8" s="66">
        <f t="shared" ref="G8:G25" si="1">RANK(F8,F$8:F$33,0)</f>
        <v>11</v>
      </c>
      <c r="H8" s="65">
        <f>VLOOKUP($A8,'Return Data'!$B$7:$R$2843,12,0)</f>
        <v>41.174599999999998</v>
      </c>
      <c r="I8" s="66">
        <f t="shared" ref="I8:I25" si="2">RANK(H8,H$8:H$33,0)</f>
        <v>18</v>
      </c>
      <c r="J8" s="65">
        <f>VLOOKUP($A8,'Return Data'!$B$7:$R$2843,13,0)</f>
        <v>76.626400000000004</v>
      </c>
      <c r="K8" s="66">
        <f t="shared" ref="K8:K21" si="3">RANK(J8,J$8:J$33,0)</f>
        <v>11</v>
      </c>
      <c r="L8" s="65">
        <f>VLOOKUP($A8,'Return Data'!$B$7:$R$2843,17,0)</f>
        <v>15.479100000000001</v>
      </c>
      <c r="M8" s="66">
        <f t="shared" ref="M8:M21" si="4">RANK(L8,L$8:L$33,0)</f>
        <v>22</v>
      </c>
      <c r="N8" s="65">
        <f>VLOOKUP($A8,'Return Data'!$B$7:$R$2843,14,0)</f>
        <v>5.0289999999999999</v>
      </c>
      <c r="O8" s="66">
        <f t="shared" ref="O8:O20" si="5">RANK(N8,N$8:N$33,0)</f>
        <v>21</v>
      </c>
      <c r="P8" s="65">
        <f>VLOOKUP($A8,'Return Data'!$B$7:$R$2843,15,0)</f>
        <v>10.707000000000001</v>
      </c>
      <c r="Q8" s="66">
        <f t="shared" ref="Q8:Q16" si="6">RANK(P8,P$8:P$33,0)</f>
        <v>19</v>
      </c>
      <c r="R8" s="65">
        <f>VLOOKUP($A8,'Return Data'!$B$7:$R$2843,16,0)</f>
        <v>21.255099999999999</v>
      </c>
      <c r="S8" s="67">
        <f t="shared" ref="S8:S33" si="7">RANK(R8,R$8:R$33,0)</f>
        <v>6</v>
      </c>
    </row>
    <row r="9" spans="1:20" x14ac:dyDescent="0.3">
      <c r="A9" s="63" t="s">
        <v>1153</v>
      </c>
      <c r="B9" s="64">
        <f>VLOOKUP($A9,'Return Data'!$B$7:$R$2843,3,0)</f>
        <v>44333</v>
      </c>
      <c r="C9" s="65">
        <f>VLOOKUP($A9,'Return Data'!$B$7:$R$2843,4,0)</f>
        <v>56.01</v>
      </c>
      <c r="D9" s="65">
        <f>VLOOKUP($A9,'Return Data'!$B$7:$R$2843,10,0)</f>
        <v>3.4157999999999999</v>
      </c>
      <c r="E9" s="66">
        <f t="shared" si="0"/>
        <v>17</v>
      </c>
      <c r="F9" s="65">
        <f>VLOOKUP($A9,'Return Data'!$B$7:$R$2843,11,0)</f>
        <v>21.919899999999998</v>
      </c>
      <c r="G9" s="66">
        <f t="shared" si="1"/>
        <v>24</v>
      </c>
      <c r="H9" s="65">
        <f>VLOOKUP($A9,'Return Data'!$B$7:$R$2843,12,0)</f>
        <v>38.296300000000002</v>
      </c>
      <c r="I9" s="66">
        <f t="shared" si="2"/>
        <v>22</v>
      </c>
      <c r="J9" s="65">
        <f>VLOOKUP($A9,'Return Data'!$B$7:$R$2843,13,0)</f>
        <v>59.982900000000001</v>
      </c>
      <c r="K9" s="66">
        <f t="shared" si="3"/>
        <v>25</v>
      </c>
      <c r="L9" s="65">
        <f>VLOOKUP($A9,'Return Data'!$B$7:$R$2843,17,0)</f>
        <v>26.4437</v>
      </c>
      <c r="M9" s="66">
        <f t="shared" si="4"/>
        <v>5</v>
      </c>
      <c r="N9" s="65">
        <f>VLOOKUP($A9,'Return Data'!$B$7:$R$2843,14,0)</f>
        <v>17.006599999999999</v>
      </c>
      <c r="O9" s="66">
        <f t="shared" si="5"/>
        <v>3</v>
      </c>
      <c r="P9" s="65">
        <f>VLOOKUP($A9,'Return Data'!$B$7:$R$2843,15,0)</f>
        <v>18.0303</v>
      </c>
      <c r="Q9" s="66">
        <f t="shared" si="6"/>
        <v>1</v>
      </c>
      <c r="R9" s="65">
        <f>VLOOKUP($A9,'Return Data'!$B$7:$R$2843,16,0)</f>
        <v>18.305900000000001</v>
      </c>
      <c r="S9" s="67">
        <f t="shared" si="7"/>
        <v>9</v>
      </c>
    </row>
    <row r="10" spans="1:20" x14ac:dyDescent="0.3">
      <c r="A10" s="63" t="s">
        <v>1154</v>
      </c>
      <c r="B10" s="64">
        <f>VLOOKUP($A10,'Return Data'!$B$7:$R$2843,3,0)</f>
        <v>44333</v>
      </c>
      <c r="C10" s="65">
        <f>VLOOKUP($A10,'Return Data'!$B$7:$R$2843,4,0)</f>
        <v>13.26</v>
      </c>
      <c r="D10" s="65">
        <f>VLOOKUP($A10,'Return Data'!$B$7:$R$2843,10,0)</f>
        <v>5.8259999999999996</v>
      </c>
      <c r="E10" s="66">
        <f t="shared" si="0"/>
        <v>7</v>
      </c>
      <c r="F10" s="65">
        <f>VLOOKUP($A10,'Return Data'!$B$7:$R$2843,11,0)</f>
        <v>24.3902</v>
      </c>
      <c r="G10" s="66">
        <f t="shared" si="1"/>
        <v>18</v>
      </c>
      <c r="H10" s="65">
        <f>VLOOKUP($A10,'Return Data'!$B$7:$R$2843,12,0)</f>
        <v>42.122199999999999</v>
      </c>
      <c r="I10" s="66">
        <f t="shared" si="2"/>
        <v>16</v>
      </c>
      <c r="J10" s="65">
        <f>VLOOKUP($A10,'Return Data'!$B$7:$R$2843,13,0)</f>
        <v>74.244399999999999</v>
      </c>
      <c r="K10" s="66">
        <f t="shared" si="3"/>
        <v>16</v>
      </c>
      <c r="L10" s="65">
        <f>VLOOKUP($A10,'Return Data'!$B$7:$R$2843,17,0)</f>
        <v>25.082599999999999</v>
      </c>
      <c r="M10" s="66">
        <f t="shared" si="4"/>
        <v>11</v>
      </c>
      <c r="N10" s="65">
        <f>VLOOKUP($A10,'Return Data'!$B$7:$R$2843,14,0)</f>
        <v>9.4892000000000003</v>
      </c>
      <c r="O10" s="66">
        <f t="shared" si="5"/>
        <v>15</v>
      </c>
      <c r="P10" s="65">
        <f>VLOOKUP($A10,'Return Data'!$B$7:$R$2843,15,0)</f>
        <v>15.2812</v>
      </c>
      <c r="Q10" s="66">
        <f t="shared" si="6"/>
        <v>12</v>
      </c>
      <c r="R10" s="65">
        <f>VLOOKUP($A10,'Return Data'!$B$7:$R$2843,16,0)</f>
        <v>2.6913999999999998</v>
      </c>
      <c r="S10" s="67">
        <f t="shared" si="7"/>
        <v>26</v>
      </c>
    </row>
    <row r="11" spans="1:20" x14ac:dyDescent="0.3">
      <c r="A11" s="63" t="s">
        <v>1156</v>
      </c>
      <c r="B11" s="64">
        <f>VLOOKUP($A11,'Return Data'!$B$7:$R$2843,3,0)</f>
        <v>44333</v>
      </c>
      <c r="C11" s="65">
        <f>VLOOKUP($A11,'Return Data'!$B$7:$R$2843,4,0)</f>
        <v>47.877000000000002</v>
      </c>
      <c r="D11" s="65">
        <f>VLOOKUP($A11,'Return Data'!$B$7:$R$2843,10,0)</f>
        <v>5.8383000000000003</v>
      </c>
      <c r="E11" s="66">
        <f t="shared" si="0"/>
        <v>6</v>
      </c>
      <c r="F11" s="65">
        <f>VLOOKUP($A11,'Return Data'!$B$7:$R$2843,11,0)</f>
        <v>32.140099999999997</v>
      </c>
      <c r="G11" s="66">
        <f t="shared" si="1"/>
        <v>7</v>
      </c>
      <c r="H11" s="65">
        <f>VLOOKUP($A11,'Return Data'!$B$7:$R$2843,12,0)</f>
        <v>43.597999999999999</v>
      </c>
      <c r="I11" s="66">
        <f t="shared" si="2"/>
        <v>13</v>
      </c>
      <c r="J11" s="65">
        <f>VLOOKUP($A11,'Return Data'!$B$7:$R$2843,13,0)</f>
        <v>76.115499999999997</v>
      </c>
      <c r="K11" s="66">
        <f t="shared" si="3"/>
        <v>12</v>
      </c>
      <c r="L11" s="65">
        <f>VLOOKUP($A11,'Return Data'!$B$7:$R$2843,17,0)</f>
        <v>25.619199999999999</v>
      </c>
      <c r="M11" s="66">
        <f t="shared" si="4"/>
        <v>9</v>
      </c>
      <c r="N11" s="65">
        <f>VLOOKUP($A11,'Return Data'!$B$7:$R$2843,14,0)</f>
        <v>12.754899999999999</v>
      </c>
      <c r="O11" s="66">
        <f t="shared" si="5"/>
        <v>8</v>
      </c>
      <c r="P11" s="65">
        <f>VLOOKUP($A11,'Return Data'!$B$7:$R$2843,15,0)</f>
        <v>13.930400000000001</v>
      </c>
      <c r="Q11" s="66">
        <f t="shared" si="6"/>
        <v>15</v>
      </c>
      <c r="R11" s="65">
        <f>VLOOKUP($A11,'Return Data'!$B$7:$R$2843,16,0)</f>
        <v>10.964700000000001</v>
      </c>
      <c r="S11" s="67">
        <f t="shared" si="7"/>
        <v>23</v>
      </c>
    </row>
    <row r="12" spans="1:20" x14ac:dyDescent="0.3">
      <c r="A12" s="63" t="s">
        <v>1159</v>
      </c>
      <c r="B12" s="64">
        <f>VLOOKUP($A12,'Return Data'!$B$7:$R$2843,3,0)</f>
        <v>44333</v>
      </c>
      <c r="C12" s="65">
        <f>VLOOKUP($A12,'Return Data'!$B$7:$R$2843,4,0)</f>
        <v>79.328000000000003</v>
      </c>
      <c r="D12" s="65">
        <f>VLOOKUP($A12,'Return Data'!$B$7:$R$2843,10,0)</f>
        <v>4.1582999999999997</v>
      </c>
      <c r="E12" s="66">
        <f t="shared" si="0"/>
        <v>14</v>
      </c>
      <c r="F12" s="65">
        <f>VLOOKUP($A12,'Return Data'!$B$7:$R$2843,11,0)</f>
        <v>20.781400000000001</v>
      </c>
      <c r="G12" s="66">
        <f t="shared" si="1"/>
        <v>26</v>
      </c>
      <c r="H12" s="65">
        <f>VLOOKUP($A12,'Return Data'!$B$7:$R$2843,12,0)</f>
        <v>35.513100000000001</v>
      </c>
      <c r="I12" s="66">
        <f t="shared" si="2"/>
        <v>26</v>
      </c>
      <c r="J12" s="65">
        <f>VLOOKUP($A12,'Return Data'!$B$7:$R$2843,13,0)</f>
        <v>61.722299999999997</v>
      </c>
      <c r="K12" s="66">
        <f t="shared" si="3"/>
        <v>24</v>
      </c>
      <c r="L12" s="65">
        <f>VLOOKUP($A12,'Return Data'!$B$7:$R$2843,17,0)</f>
        <v>23.114599999999999</v>
      </c>
      <c r="M12" s="66">
        <f t="shared" si="4"/>
        <v>14</v>
      </c>
      <c r="N12" s="65">
        <f>VLOOKUP($A12,'Return Data'!$B$7:$R$2843,14,0)</f>
        <v>11.662800000000001</v>
      </c>
      <c r="O12" s="66">
        <f t="shared" si="5"/>
        <v>11</v>
      </c>
      <c r="P12" s="65">
        <f>VLOOKUP($A12,'Return Data'!$B$7:$R$2843,15,0)</f>
        <v>16.3995</v>
      </c>
      <c r="Q12" s="66">
        <f t="shared" si="6"/>
        <v>7</v>
      </c>
      <c r="R12" s="65">
        <f>VLOOKUP($A12,'Return Data'!$B$7:$R$2843,16,0)</f>
        <v>15.336</v>
      </c>
      <c r="S12" s="67">
        <f t="shared" si="7"/>
        <v>15</v>
      </c>
    </row>
    <row r="13" spans="1:20" x14ac:dyDescent="0.3">
      <c r="A13" s="63" t="s">
        <v>1161</v>
      </c>
      <c r="B13" s="64">
        <f>VLOOKUP($A13,'Return Data'!$B$7:$R$2843,3,0)</f>
        <v>44333</v>
      </c>
      <c r="C13" s="65">
        <f>VLOOKUP($A13,'Return Data'!$B$7:$R$2843,4,0)</f>
        <v>40.893000000000001</v>
      </c>
      <c r="D13" s="65">
        <f>VLOOKUP($A13,'Return Data'!$B$7:$R$2843,10,0)</f>
        <v>3.9344000000000001</v>
      </c>
      <c r="E13" s="66">
        <f t="shared" si="0"/>
        <v>16</v>
      </c>
      <c r="F13" s="65">
        <f>VLOOKUP($A13,'Return Data'!$B$7:$R$2843,11,0)</f>
        <v>32.224299999999999</v>
      </c>
      <c r="G13" s="66">
        <f t="shared" si="1"/>
        <v>6</v>
      </c>
      <c r="H13" s="65">
        <f>VLOOKUP($A13,'Return Data'!$B$7:$R$2843,12,0)</f>
        <v>49.939500000000002</v>
      </c>
      <c r="I13" s="66">
        <f t="shared" si="2"/>
        <v>6</v>
      </c>
      <c r="J13" s="65">
        <f>VLOOKUP($A13,'Return Data'!$B$7:$R$2843,13,0)</f>
        <v>82.598799999999997</v>
      </c>
      <c r="K13" s="66">
        <f t="shared" si="3"/>
        <v>8</v>
      </c>
      <c r="L13" s="65">
        <f>VLOOKUP($A13,'Return Data'!$B$7:$R$2843,17,0)</f>
        <v>27.678899999999999</v>
      </c>
      <c r="M13" s="66">
        <f t="shared" si="4"/>
        <v>3</v>
      </c>
      <c r="N13" s="65">
        <f>VLOOKUP($A13,'Return Data'!$B$7:$R$2843,14,0)</f>
        <v>11.7204</v>
      </c>
      <c r="O13" s="66">
        <f t="shared" si="5"/>
        <v>10</v>
      </c>
      <c r="P13" s="65">
        <f>VLOOKUP($A13,'Return Data'!$B$7:$R$2843,15,0)</f>
        <v>16.768999999999998</v>
      </c>
      <c r="Q13" s="66">
        <f t="shared" si="6"/>
        <v>4</v>
      </c>
      <c r="R13" s="65">
        <f>VLOOKUP($A13,'Return Data'!$B$7:$R$2843,16,0)</f>
        <v>11.0824</v>
      </c>
      <c r="S13" s="67">
        <f t="shared" si="7"/>
        <v>22</v>
      </c>
    </row>
    <row r="14" spans="1:20" x14ac:dyDescent="0.3">
      <c r="A14" s="63" t="s">
        <v>1162</v>
      </c>
      <c r="B14" s="64">
        <f>VLOOKUP($A14,'Return Data'!$B$7:$R$2843,3,0)</f>
        <v>44333</v>
      </c>
      <c r="C14" s="65">
        <f>VLOOKUP($A14,'Return Data'!$B$7:$R$2843,4,0)</f>
        <v>1270.9253000000001</v>
      </c>
      <c r="D14" s="65">
        <f>VLOOKUP($A14,'Return Data'!$B$7:$R$2843,10,0)</f>
        <v>0.22670000000000001</v>
      </c>
      <c r="E14" s="66">
        <f t="shared" si="0"/>
        <v>24</v>
      </c>
      <c r="F14" s="65">
        <f>VLOOKUP($A14,'Return Data'!$B$7:$R$2843,11,0)</f>
        <v>22.6419</v>
      </c>
      <c r="G14" s="66">
        <f t="shared" si="1"/>
        <v>23</v>
      </c>
      <c r="H14" s="65">
        <f>VLOOKUP($A14,'Return Data'!$B$7:$R$2843,12,0)</f>
        <v>42.2883</v>
      </c>
      <c r="I14" s="66">
        <f t="shared" si="2"/>
        <v>15</v>
      </c>
      <c r="J14" s="65">
        <f>VLOOKUP($A14,'Return Data'!$B$7:$R$2843,13,0)</f>
        <v>74.457099999999997</v>
      </c>
      <c r="K14" s="66">
        <f t="shared" si="3"/>
        <v>15</v>
      </c>
      <c r="L14" s="65">
        <f>VLOOKUP($A14,'Return Data'!$B$7:$R$2843,17,0)</f>
        <v>18.241</v>
      </c>
      <c r="M14" s="66">
        <f t="shared" si="4"/>
        <v>20</v>
      </c>
      <c r="N14" s="65">
        <f>VLOOKUP($A14,'Return Data'!$B$7:$R$2843,14,0)</f>
        <v>8.8124000000000002</v>
      </c>
      <c r="O14" s="66">
        <f t="shared" si="5"/>
        <v>17</v>
      </c>
      <c r="P14" s="65">
        <f>VLOOKUP($A14,'Return Data'!$B$7:$R$2843,15,0)</f>
        <v>13.1098</v>
      </c>
      <c r="Q14" s="66">
        <f t="shared" si="6"/>
        <v>17</v>
      </c>
      <c r="R14" s="65">
        <f>VLOOKUP($A14,'Return Data'!$B$7:$R$2843,16,0)</f>
        <v>19.282900000000001</v>
      </c>
      <c r="S14" s="67">
        <f t="shared" si="7"/>
        <v>7</v>
      </c>
    </row>
    <row r="15" spans="1:20" x14ac:dyDescent="0.3">
      <c r="A15" s="63" t="s">
        <v>1164</v>
      </c>
      <c r="B15" s="64">
        <f>VLOOKUP($A15,'Return Data'!$B$7:$R$2843,3,0)</f>
        <v>44333</v>
      </c>
      <c r="C15" s="65">
        <f>VLOOKUP($A15,'Return Data'!$B$7:$R$2843,4,0)</f>
        <v>77.167000000000002</v>
      </c>
      <c r="D15" s="65">
        <f>VLOOKUP($A15,'Return Data'!$B$7:$R$2843,10,0)</f>
        <v>6.1516999999999999</v>
      </c>
      <c r="E15" s="66">
        <f t="shared" si="0"/>
        <v>5</v>
      </c>
      <c r="F15" s="65">
        <f>VLOOKUP($A15,'Return Data'!$B$7:$R$2843,11,0)</f>
        <v>30.4224</v>
      </c>
      <c r="G15" s="66">
        <f t="shared" si="1"/>
        <v>10</v>
      </c>
      <c r="H15" s="65">
        <f>VLOOKUP($A15,'Return Data'!$B$7:$R$2843,12,0)</f>
        <v>47.007199999999997</v>
      </c>
      <c r="I15" s="66">
        <f t="shared" si="2"/>
        <v>8</v>
      </c>
      <c r="J15" s="65">
        <f>VLOOKUP($A15,'Return Data'!$B$7:$R$2843,13,0)</f>
        <v>83.355500000000006</v>
      </c>
      <c r="K15" s="66">
        <f t="shared" si="3"/>
        <v>7</v>
      </c>
      <c r="L15" s="65">
        <f>VLOOKUP($A15,'Return Data'!$B$7:$R$2843,17,0)</f>
        <v>21.529399999999999</v>
      </c>
      <c r="M15" s="66">
        <f t="shared" si="4"/>
        <v>16</v>
      </c>
      <c r="N15" s="65">
        <f>VLOOKUP($A15,'Return Data'!$B$7:$R$2843,14,0)</f>
        <v>9.9359999999999999</v>
      </c>
      <c r="O15" s="66">
        <f t="shared" si="5"/>
        <v>14</v>
      </c>
      <c r="P15" s="65">
        <f>VLOOKUP($A15,'Return Data'!$B$7:$R$2843,15,0)</f>
        <v>15.2905</v>
      </c>
      <c r="Q15" s="66">
        <f t="shared" si="6"/>
        <v>11</v>
      </c>
      <c r="R15" s="65">
        <f>VLOOKUP($A15,'Return Data'!$B$7:$R$2843,16,0)</f>
        <v>15.831099999999999</v>
      </c>
      <c r="S15" s="67">
        <f t="shared" si="7"/>
        <v>14</v>
      </c>
    </row>
    <row r="16" spans="1:20" x14ac:dyDescent="0.3">
      <c r="A16" s="63" t="s">
        <v>1166</v>
      </c>
      <c r="B16" s="64">
        <f>VLOOKUP($A16,'Return Data'!$B$7:$R$2843,3,0)</f>
        <v>44333</v>
      </c>
      <c r="C16" s="65">
        <f>VLOOKUP($A16,'Return Data'!$B$7:$R$2843,4,0)</f>
        <v>131.68</v>
      </c>
      <c r="D16" s="65">
        <f>VLOOKUP($A16,'Return Data'!$B$7:$R$2843,10,0)</f>
        <v>4.4085000000000001</v>
      </c>
      <c r="E16" s="66">
        <f t="shared" si="0"/>
        <v>13</v>
      </c>
      <c r="F16" s="65">
        <f>VLOOKUP($A16,'Return Data'!$B$7:$R$2843,11,0)</f>
        <v>31.024899999999999</v>
      </c>
      <c r="G16" s="66">
        <f t="shared" si="1"/>
        <v>9</v>
      </c>
      <c r="H16" s="65">
        <f>VLOOKUP($A16,'Return Data'!$B$7:$R$2843,12,0)</f>
        <v>45.921999999999997</v>
      </c>
      <c r="I16" s="66">
        <f t="shared" si="2"/>
        <v>9</v>
      </c>
      <c r="J16" s="65">
        <f>VLOOKUP($A16,'Return Data'!$B$7:$R$2843,13,0)</f>
        <v>90.647199999999998</v>
      </c>
      <c r="K16" s="66">
        <f t="shared" si="3"/>
        <v>5</v>
      </c>
      <c r="L16" s="65">
        <f>VLOOKUP($A16,'Return Data'!$B$7:$R$2843,17,0)</f>
        <v>19.549399999999999</v>
      </c>
      <c r="M16" s="66">
        <f t="shared" si="4"/>
        <v>18</v>
      </c>
      <c r="N16" s="65">
        <f>VLOOKUP($A16,'Return Data'!$B$7:$R$2843,14,0)</f>
        <v>9.1781000000000006</v>
      </c>
      <c r="O16" s="66">
        <f t="shared" si="5"/>
        <v>16</v>
      </c>
      <c r="P16" s="65">
        <f>VLOOKUP($A16,'Return Data'!$B$7:$R$2843,15,0)</f>
        <v>14.7014</v>
      </c>
      <c r="Q16" s="66">
        <f t="shared" si="6"/>
        <v>14</v>
      </c>
      <c r="R16" s="65">
        <f>VLOOKUP($A16,'Return Data'!$B$7:$R$2843,16,0)</f>
        <v>16.8415</v>
      </c>
      <c r="S16" s="67">
        <f t="shared" si="7"/>
        <v>12</v>
      </c>
    </row>
    <row r="17" spans="1:19" x14ac:dyDescent="0.3">
      <c r="A17" s="63" t="s">
        <v>1168</v>
      </c>
      <c r="B17" s="64">
        <f>VLOOKUP($A17,'Return Data'!$B$7:$R$2843,3,0)</f>
        <v>44333</v>
      </c>
      <c r="C17" s="65">
        <f>VLOOKUP($A17,'Return Data'!$B$7:$R$2843,4,0)</f>
        <v>14.52</v>
      </c>
      <c r="D17" s="65">
        <f>VLOOKUP($A17,'Return Data'!$B$7:$R$2843,10,0)</f>
        <v>1.4675</v>
      </c>
      <c r="E17" s="66">
        <f t="shared" si="0"/>
        <v>22</v>
      </c>
      <c r="F17" s="65">
        <f>VLOOKUP($A17,'Return Data'!$B$7:$R$2843,11,0)</f>
        <v>23.5745</v>
      </c>
      <c r="G17" s="66">
        <f t="shared" si="1"/>
        <v>21</v>
      </c>
      <c r="H17" s="65">
        <f>VLOOKUP($A17,'Return Data'!$B$7:$R$2843,12,0)</f>
        <v>39.7498</v>
      </c>
      <c r="I17" s="66">
        <f t="shared" si="2"/>
        <v>19</v>
      </c>
      <c r="J17" s="65">
        <f>VLOOKUP($A17,'Return Data'!$B$7:$R$2843,13,0)</f>
        <v>75.150800000000004</v>
      </c>
      <c r="K17" s="66">
        <f t="shared" si="3"/>
        <v>13</v>
      </c>
      <c r="L17" s="65">
        <f>VLOOKUP($A17,'Return Data'!$B$7:$R$2843,17,0)</f>
        <v>19.989899999999999</v>
      </c>
      <c r="M17" s="66">
        <f t="shared" si="4"/>
        <v>17</v>
      </c>
      <c r="N17" s="65">
        <f>VLOOKUP($A17,'Return Data'!$B$7:$R$2843,14,0)</f>
        <v>7.3647</v>
      </c>
      <c r="O17" s="66">
        <f t="shared" si="5"/>
        <v>20</v>
      </c>
      <c r="P17" s="65"/>
      <c r="Q17" s="66"/>
      <c r="R17" s="65">
        <f>VLOOKUP($A17,'Return Data'!$B$7:$R$2843,16,0)</f>
        <v>9.0391999999999992</v>
      </c>
      <c r="S17" s="67">
        <f t="shared" si="7"/>
        <v>24</v>
      </c>
    </row>
    <row r="18" spans="1:19" x14ac:dyDescent="0.3">
      <c r="A18" s="63" t="s">
        <v>1170</v>
      </c>
      <c r="B18" s="64">
        <f>VLOOKUP($A18,'Return Data'!$B$7:$R$2843,3,0)</f>
        <v>44333</v>
      </c>
      <c r="C18" s="65">
        <f>VLOOKUP($A18,'Return Data'!$B$7:$R$2843,4,0)</f>
        <v>70.2</v>
      </c>
      <c r="D18" s="65">
        <f>VLOOKUP($A18,'Return Data'!$B$7:$R$2843,10,0)</f>
        <v>0.17119999999999999</v>
      </c>
      <c r="E18" s="66">
        <f t="shared" si="0"/>
        <v>25</v>
      </c>
      <c r="F18" s="65">
        <f>VLOOKUP($A18,'Return Data'!$B$7:$R$2843,11,0)</f>
        <v>23.613299999999999</v>
      </c>
      <c r="G18" s="66">
        <f t="shared" si="1"/>
        <v>20</v>
      </c>
      <c r="H18" s="65">
        <f>VLOOKUP($A18,'Return Data'!$B$7:$R$2843,12,0)</f>
        <v>37.863300000000002</v>
      </c>
      <c r="I18" s="66">
        <f t="shared" si="2"/>
        <v>24</v>
      </c>
      <c r="J18" s="65">
        <f>VLOOKUP($A18,'Return Data'!$B$7:$R$2843,13,0)</f>
        <v>64.827399999999997</v>
      </c>
      <c r="K18" s="66">
        <f t="shared" si="3"/>
        <v>23</v>
      </c>
      <c r="L18" s="65">
        <f>VLOOKUP($A18,'Return Data'!$B$7:$R$2843,17,0)</f>
        <v>23.378699999999998</v>
      </c>
      <c r="M18" s="66">
        <f t="shared" si="4"/>
        <v>12</v>
      </c>
      <c r="N18" s="65">
        <f>VLOOKUP($A18,'Return Data'!$B$7:$R$2843,14,0)</f>
        <v>13.074199999999999</v>
      </c>
      <c r="O18" s="66">
        <f t="shared" si="5"/>
        <v>6</v>
      </c>
      <c r="P18" s="65">
        <f>VLOOKUP($A18,'Return Data'!$B$7:$R$2843,15,0)</f>
        <v>15.648899999999999</v>
      </c>
      <c r="Q18" s="66">
        <f>RANK(P18,P$8:P$33,0)</f>
        <v>9</v>
      </c>
      <c r="R18" s="65">
        <f>VLOOKUP($A18,'Return Data'!$B$7:$R$2843,16,0)</f>
        <v>14.835599999999999</v>
      </c>
      <c r="S18" s="67">
        <f t="shared" si="7"/>
        <v>17</v>
      </c>
    </row>
    <row r="19" spans="1:19" x14ac:dyDescent="0.3">
      <c r="A19" s="63" t="s">
        <v>1172</v>
      </c>
      <c r="B19" s="64">
        <f>VLOOKUP($A19,'Return Data'!$B$7:$R$2843,3,0)</f>
        <v>44333</v>
      </c>
      <c r="C19" s="65">
        <f>VLOOKUP($A19,'Return Data'!$B$7:$R$2843,4,0)</f>
        <v>58.927999999999997</v>
      </c>
      <c r="D19" s="65">
        <f>VLOOKUP($A19,'Return Data'!$B$7:$R$2843,10,0)</f>
        <v>4.5471000000000004</v>
      </c>
      <c r="E19" s="66">
        <f t="shared" si="0"/>
        <v>11</v>
      </c>
      <c r="F19" s="65">
        <f>VLOOKUP($A19,'Return Data'!$B$7:$R$2843,11,0)</f>
        <v>31.6797</v>
      </c>
      <c r="G19" s="66">
        <f t="shared" si="1"/>
        <v>8</v>
      </c>
      <c r="H19" s="65">
        <f>VLOOKUP($A19,'Return Data'!$B$7:$R$2843,12,0)</f>
        <v>50.1312</v>
      </c>
      <c r="I19" s="66">
        <f t="shared" si="2"/>
        <v>5</v>
      </c>
      <c r="J19" s="65">
        <f>VLOOKUP($A19,'Return Data'!$B$7:$R$2843,13,0)</f>
        <v>85.892700000000005</v>
      </c>
      <c r="K19" s="66">
        <f t="shared" si="3"/>
        <v>6</v>
      </c>
      <c r="L19" s="65">
        <f>VLOOKUP($A19,'Return Data'!$B$7:$R$2843,17,0)</f>
        <v>26.515599999999999</v>
      </c>
      <c r="M19" s="66">
        <f t="shared" si="4"/>
        <v>4</v>
      </c>
      <c r="N19" s="65">
        <f>VLOOKUP($A19,'Return Data'!$B$7:$R$2843,14,0)</f>
        <v>13.5984</v>
      </c>
      <c r="O19" s="66">
        <f t="shared" si="5"/>
        <v>5</v>
      </c>
      <c r="P19" s="65">
        <f>VLOOKUP($A19,'Return Data'!$B$7:$R$2843,15,0)</f>
        <v>16.761299999999999</v>
      </c>
      <c r="Q19" s="66">
        <f>RANK(P19,P$8:P$33,0)</f>
        <v>5</v>
      </c>
      <c r="R19" s="65">
        <f>VLOOKUP($A19,'Return Data'!$B$7:$R$2843,16,0)</f>
        <v>13.362299999999999</v>
      </c>
      <c r="S19" s="67">
        <f t="shared" si="7"/>
        <v>18</v>
      </c>
    </row>
    <row r="20" spans="1:19" x14ac:dyDescent="0.3">
      <c r="A20" s="63" t="s">
        <v>1175</v>
      </c>
      <c r="B20" s="64">
        <f>VLOOKUP($A20,'Return Data'!$B$7:$R$2843,3,0)</f>
        <v>44333</v>
      </c>
      <c r="C20" s="65">
        <f>VLOOKUP($A20,'Return Data'!$B$7:$R$2843,4,0)</f>
        <v>178.17</v>
      </c>
      <c r="D20" s="65">
        <f>VLOOKUP($A20,'Return Data'!$B$7:$R$2843,10,0)</f>
        <v>4.7257999999999996</v>
      </c>
      <c r="E20" s="66">
        <f t="shared" si="0"/>
        <v>9</v>
      </c>
      <c r="F20" s="65">
        <f>VLOOKUP($A20,'Return Data'!$B$7:$R$2843,11,0)</f>
        <v>23.429200000000002</v>
      </c>
      <c r="G20" s="66">
        <f t="shared" si="1"/>
        <v>22</v>
      </c>
      <c r="H20" s="65">
        <f>VLOOKUP($A20,'Return Data'!$B$7:$R$2843,12,0)</f>
        <v>37.1066</v>
      </c>
      <c r="I20" s="66">
        <f t="shared" si="2"/>
        <v>25</v>
      </c>
      <c r="J20" s="65">
        <f>VLOOKUP($A20,'Return Data'!$B$7:$R$2843,13,0)</f>
        <v>65.554699999999997</v>
      </c>
      <c r="K20" s="66">
        <f t="shared" si="3"/>
        <v>22</v>
      </c>
      <c r="L20" s="65">
        <f>VLOOKUP($A20,'Return Data'!$B$7:$R$2843,17,0)</f>
        <v>18.763300000000001</v>
      </c>
      <c r="M20" s="66">
        <f t="shared" si="4"/>
        <v>19</v>
      </c>
      <c r="N20" s="65">
        <f>VLOOKUP($A20,'Return Data'!$B$7:$R$2843,14,0)</f>
        <v>7.3733000000000004</v>
      </c>
      <c r="O20" s="66">
        <f t="shared" si="5"/>
        <v>19</v>
      </c>
      <c r="P20" s="65">
        <f>VLOOKUP($A20,'Return Data'!$B$7:$R$2843,15,0)</f>
        <v>15.2188</v>
      </c>
      <c r="Q20" s="66">
        <f>RANK(P20,P$8:P$33,0)</f>
        <v>13</v>
      </c>
      <c r="R20" s="65">
        <f>VLOOKUP($A20,'Return Data'!$B$7:$R$2843,16,0)</f>
        <v>18.724299999999999</v>
      </c>
      <c r="S20" s="67">
        <f t="shared" si="7"/>
        <v>8</v>
      </c>
    </row>
    <row r="21" spans="1:19" x14ac:dyDescent="0.3">
      <c r="A21" s="63" t="s">
        <v>1177</v>
      </c>
      <c r="B21" s="64">
        <f>VLOOKUP($A21,'Return Data'!$B$7:$R$2843,3,0)</f>
        <v>44333</v>
      </c>
      <c r="C21" s="65">
        <f>VLOOKUP($A21,'Return Data'!$B$7:$R$2843,4,0)</f>
        <v>14.336600000000001</v>
      </c>
      <c r="D21" s="65">
        <f>VLOOKUP($A21,'Return Data'!$B$7:$R$2843,10,0)</f>
        <v>9.7161000000000008</v>
      </c>
      <c r="E21" s="66">
        <f t="shared" si="0"/>
        <v>2</v>
      </c>
      <c r="F21" s="65">
        <f>VLOOKUP($A21,'Return Data'!$B$7:$R$2843,11,0)</f>
        <v>37.197600000000001</v>
      </c>
      <c r="G21" s="66">
        <f t="shared" si="1"/>
        <v>3</v>
      </c>
      <c r="H21" s="65">
        <f>VLOOKUP($A21,'Return Data'!$B$7:$R$2843,12,0)</f>
        <v>49.032200000000003</v>
      </c>
      <c r="I21" s="66">
        <f t="shared" si="2"/>
        <v>7</v>
      </c>
      <c r="J21" s="65">
        <f>VLOOKUP($A21,'Return Data'!$B$7:$R$2843,13,0)</f>
        <v>74.621499999999997</v>
      </c>
      <c r="K21" s="66">
        <f t="shared" si="3"/>
        <v>14</v>
      </c>
      <c r="L21" s="65">
        <f>VLOOKUP($A21,'Return Data'!$B$7:$R$2843,17,0)</f>
        <v>26.311</v>
      </c>
      <c r="M21" s="66">
        <f t="shared" si="4"/>
        <v>6</v>
      </c>
      <c r="N21" s="65"/>
      <c r="O21" s="66"/>
      <c r="P21" s="65"/>
      <c r="Q21" s="66"/>
      <c r="R21" s="65">
        <f>VLOOKUP($A21,'Return Data'!$B$7:$R$2843,16,0)</f>
        <v>11.549300000000001</v>
      </c>
      <c r="S21" s="67">
        <f t="shared" si="7"/>
        <v>21</v>
      </c>
    </row>
    <row r="22" spans="1:19" x14ac:dyDescent="0.3">
      <c r="A22" s="63" t="s">
        <v>1179</v>
      </c>
      <c r="B22" s="64">
        <f>VLOOKUP($A22,'Return Data'!$B$7:$R$2843,3,0)</f>
        <v>44333</v>
      </c>
      <c r="C22" s="65">
        <f>VLOOKUP($A22,'Return Data'!$B$7:$R$2843,4,0)</f>
        <v>16.975000000000001</v>
      </c>
      <c r="D22" s="65">
        <f>VLOOKUP($A22,'Return Data'!$B$7:$R$2843,10,0)</f>
        <v>4.0007000000000001</v>
      </c>
      <c r="E22" s="66">
        <f t="shared" si="0"/>
        <v>15</v>
      </c>
      <c r="F22" s="65">
        <f>VLOOKUP($A22,'Return Data'!$B$7:$R$2843,11,0)</f>
        <v>34.0625</v>
      </c>
      <c r="G22" s="66">
        <f t="shared" si="1"/>
        <v>5</v>
      </c>
      <c r="H22" s="65">
        <f>VLOOKUP($A22,'Return Data'!$B$7:$R$2843,12,0)</f>
        <v>52.488300000000002</v>
      </c>
      <c r="I22" s="66">
        <f t="shared" si="2"/>
        <v>4</v>
      </c>
      <c r="J22" s="65">
        <f>VLOOKUP($A22,'Return Data'!$B$7:$R$2843,13,0)</f>
        <v>94.333100000000002</v>
      </c>
      <c r="K22" s="66">
        <f t="shared" ref="K22" si="8">RANK(J22,J$8:J$33,0)</f>
        <v>3</v>
      </c>
      <c r="L22" s="65"/>
      <c r="M22" s="66"/>
      <c r="N22" s="65"/>
      <c r="O22" s="66"/>
      <c r="P22" s="65"/>
      <c r="Q22" s="66"/>
      <c r="R22" s="65">
        <f>VLOOKUP($A22,'Return Data'!$B$7:$R$2843,16,0)</f>
        <v>34.115200000000002</v>
      </c>
      <c r="S22" s="67">
        <f t="shared" si="7"/>
        <v>2</v>
      </c>
    </row>
    <row r="23" spans="1:19" x14ac:dyDescent="0.3">
      <c r="A23" s="63" t="s">
        <v>1181</v>
      </c>
      <c r="B23" s="64">
        <f>VLOOKUP($A23,'Return Data'!$B$7:$R$2843,3,0)</f>
        <v>44333</v>
      </c>
      <c r="C23" s="65">
        <f>VLOOKUP($A23,'Return Data'!$B$7:$R$2843,4,0)</f>
        <v>32.6785</v>
      </c>
      <c r="D23" s="65">
        <f>VLOOKUP($A23,'Return Data'!$B$7:$R$2843,10,0)</f>
        <v>0.24199999999999999</v>
      </c>
      <c r="E23" s="66">
        <f t="shared" si="0"/>
        <v>23</v>
      </c>
      <c r="F23" s="65">
        <f>VLOOKUP($A23,'Return Data'!$B$7:$R$2843,11,0)</f>
        <v>21.362300000000001</v>
      </c>
      <c r="G23" s="66">
        <f t="shared" si="1"/>
        <v>25</v>
      </c>
      <c r="H23" s="65">
        <f>VLOOKUP($A23,'Return Data'!$B$7:$R$2843,12,0)</f>
        <v>37.981200000000001</v>
      </c>
      <c r="I23" s="66">
        <f t="shared" si="2"/>
        <v>23</v>
      </c>
      <c r="J23" s="65">
        <f>VLOOKUP($A23,'Return Data'!$B$7:$R$2843,13,0)</f>
        <v>66.440899999999999</v>
      </c>
      <c r="K23" s="66">
        <f t="shared" ref="K23:K31" si="9">RANK(J23,J$8:J$33,0)</f>
        <v>21</v>
      </c>
      <c r="L23" s="65">
        <f>VLOOKUP($A23,'Return Data'!$B$7:$R$2843,17,0)</f>
        <v>15.5075</v>
      </c>
      <c r="M23" s="66">
        <f>RANK(L23,L$8:L$33,0)</f>
        <v>21</v>
      </c>
      <c r="N23" s="65">
        <f>VLOOKUP($A23,'Return Data'!$B$7:$R$2843,14,0)</f>
        <v>8.1960999999999995</v>
      </c>
      <c r="O23" s="66">
        <f>RANK(N23,N$8:N$33,0)</f>
        <v>18</v>
      </c>
      <c r="P23" s="65">
        <f>VLOOKUP($A23,'Return Data'!$B$7:$R$2843,15,0)</f>
        <v>10.087999999999999</v>
      </c>
      <c r="Q23" s="66">
        <f>RANK(P23,P$8:P$33,0)</f>
        <v>21</v>
      </c>
      <c r="R23" s="65">
        <f>VLOOKUP($A23,'Return Data'!$B$7:$R$2843,16,0)</f>
        <v>17.795200000000001</v>
      </c>
      <c r="S23" s="67">
        <f t="shared" si="7"/>
        <v>10</v>
      </c>
    </row>
    <row r="24" spans="1:19" x14ac:dyDescent="0.3">
      <c r="A24" s="63" t="s">
        <v>1182</v>
      </c>
      <c r="B24" s="64">
        <f>VLOOKUP($A24,'Return Data'!$B$7:$R$2843,3,0)</f>
        <v>44333</v>
      </c>
      <c r="C24" s="65">
        <f>VLOOKUP($A24,'Return Data'!$B$7:$R$2843,4,0)</f>
        <v>1614.7174</v>
      </c>
      <c r="D24" s="65">
        <f>VLOOKUP($A24,'Return Data'!$B$7:$R$2843,10,0)</f>
        <v>3.1080999999999999</v>
      </c>
      <c r="E24" s="66">
        <f t="shared" si="0"/>
        <v>20</v>
      </c>
      <c r="F24" s="65">
        <f>VLOOKUP($A24,'Return Data'!$B$7:$R$2843,11,0)</f>
        <v>28.3752</v>
      </c>
      <c r="G24" s="66">
        <f t="shared" si="1"/>
        <v>13</v>
      </c>
      <c r="H24" s="65">
        <f>VLOOKUP($A24,'Return Data'!$B$7:$R$2843,12,0)</f>
        <v>41.175400000000003</v>
      </c>
      <c r="I24" s="66">
        <f t="shared" si="2"/>
        <v>17</v>
      </c>
      <c r="J24" s="65">
        <f>VLOOKUP($A24,'Return Data'!$B$7:$R$2843,13,0)</f>
        <v>81.339200000000005</v>
      </c>
      <c r="K24" s="66">
        <f t="shared" si="9"/>
        <v>9</v>
      </c>
      <c r="L24" s="65">
        <f>VLOOKUP($A24,'Return Data'!$B$7:$R$2843,17,0)</f>
        <v>22.246700000000001</v>
      </c>
      <c r="M24" s="66">
        <f>RANK(L24,L$8:L$33,0)</f>
        <v>15</v>
      </c>
      <c r="N24" s="65">
        <f>VLOOKUP($A24,'Return Data'!$B$7:$R$2843,14,0)</f>
        <v>13.0326</v>
      </c>
      <c r="O24" s="66">
        <f>RANK(N24,N$8:N$33,0)</f>
        <v>7</v>
      </c>
      <c r="P24" s="65">
        <f>VLOOKUP($A24,'Return Data'!$B$7:$R$2843,15,0)</f>
        <v>15.7735</v>
      </c>
      <c r="Q24" s="66">
        <f>RANK(P24,P$8:P$33,0)</f>
        <v>8</v>
      </c>
      <c r="R24" s="65">
        <f>VLOOKUP($A24,'Return Data'!$B$7:$R$2843,16,0)</f>
        <v>21.946899999999999</v>
      </c>
      <c r="S24" s="67">
        <f t="shared" si="7"/>
        <v>5</v>
      </c>
    </row>
    <row r="25" spans="1:19" x14ac:dyDescent="0.3">
      <c r="A25" s="63" t="s">
        <v>1185</v>
      </c>
      <c r="B25" s="64">
        <f>VLOOKUP($A25,'Return Data'!$B$7:$R$2843,3,0)</f>
        <v>44333</v>
      </c>
      <c r="C25" s="65">
        <f>VLOOKUP($A25,'Return Data'!$B$7:$R$2843,4,0)</f>
        <v>33.36</v>
      </c>
      <c r="D25" s="65">
        <f>VLOOKUP($A25,'Return Data'!$B$7:$R$2843,10,0)</f>
        <v>6.8545999999999996</v>
      </c>
      <c r="E25" s="66">
        <f t="shared" si="0"/>
        <v>4</v>
      </c>
      <c r="F25" s="65">
        <f>VLOOKUP($A25,'Return Data'!$B$7:$R$2843,11,0)</f>
        <v>37.965299999999999</v>
      </c>
      <c r="G25" s="66">
        <f t="shared" si="1"/>
        <v>2</v>
      </c>
      <c r="H25" s="65">
        <f>VLOOKUP($A25,'Return Data'!$B$7:$R$2843,12,0)</f>
        <v>58.781500000000001</v>
      </c>
      <c r="I25" s="66">
        <f t="shared" si="2"/>
        <v>2</v>
      </c>
      <c r="J25" s="65">
        <f>VLOOKUP($A25,'Return Data'!$B$7:$R$2843,13,0)</f>
        <v>106.9479</v>
      </c>
      <c r="K25" s="66">
        <f t="shared" si="9"/>
        <v>1</v>
      </c>
      <c r="L25" s="65">
        <f>VLOOKUP($A25,'Return Data'!$B$7:$R$2843,17,0)</f>
        <v>39.61</v>
      </c>
      <c r="M25" s="66">
        <f>RANK(L25,L$8:L$33,0)</f>
        <v>1</v>
      </c>
      <c r="N25" s="65">
        <f>VLOOKUP($A25,'Return Data'!$B$7:$R$2843,14,0)</f>
        <v>18.6554</v>
      </c>
      <c r="O25" s="66">
        <f>RANK(N25,N$8:N$33,0)</f>
        <v>2</v>
      </c>
      <c r="P25" s="65">
        <f>VLOOKUP($A25,'Return Data'!$B$7:$R$2843,15,0)</f>
        <v>17.8474</v>
      </c>
      <c r="Q25" s="66">
        <f>RANK(P25,P$8:P$33,0)</f>
        <v>2</v>
      </c>
      <c r="R25" s="65">
        <f>VLOOKUP($A25,'Return Data'!$B$7:$R$2843,16,0)</f>
        <v>17.526299999999999</v>
      </c>
      <c r="S25" s="67">
        <f t="shared" si="7"/>
        <v>11</v>
      </c>
    </row>
    <row r="26" spans="1:19" x14ac:dyDescent="0.3">
      <c r="A26" s="63" t="s">
        <v>1187</v>
      </c>
      <c r="B26" s="64">
        <f>VLOOKUP($A26,'Return Data'!$B$7:$R$2843,3,0)</f>
        <v>44333</v>
      </c>
      <c r="C26" s="65">
        <f>VLOOKUP($A26,'Return Data'!$B$7:$R$2843,4,0)</f>
        <v>14.2</v>
      </c>
      <c r="D26" s="65">
        <f>VLOOKUP($A26,'Return Data'!$B$7:$R$2843,10,0)</f>
        <v>3.1977000000000002</v>
      </c>
      <c r="E26" s="66">
        <f t="shared" si="0"/>
        <v>19</v>
      </c>
      <c r="F26" s="65">
        <f>VLOOKUP($A26,'Return Data'!$B$7:$R$2843,11,0)</f>
        <v>26.785699999999999</v>
      </c>
      <c r="G26" s="66">
        <f t="shared" ref="G26" si="10">RANK(F26,F$8:F$33,0)</f>
        <v>15</v>
      </c>
      <c r="H26" s="65">
        <f>VLOOKUP($A26,'Return Data'!$B$7:$R$2843,12,0)</f>
        <v>43.000999999999998</v>
      </c>
      <c r="I26" s="66">
        <f t="shared" ref="I26" si="11">RANK(H26,H$8:H$33,0)</f>
        <v>14</v>
      </c>
      <c r="J26" s="65">
        <f>VLOOKUP($A26,'Return Data'!$B$7:$R$2843,13,0)</f>
        <v>72.959800000000001</v>
      </c>
      <c r="K26" s="66">
        <f t="shared" si="9"/>
        <v>18</v>
      </c>
      <c r="L26" s="65"/>
      <c r="M26" s="66"/>
      <c r="N26" s="65"/>
      <c r="O26" s="66"/>
      <c r="P26" s="65"/>
      <c r="Q26" s="66"/>
      <c r="R26" s="65">
        <f>VLOOKUP($A26,'Return Data'!$B$7:$R$2843,16,0)</f>
        <v>28.910499999999999</v>
      </c>
      <c r="S26" s="67">
        <f t="shared" si="7"/>
        <v>3</v>
      </c>
    </row>
    <row r="27" spans="1:19" x14ac:dyDescent="0.3">
      <c r="A27" s="63" t="s">
        <v>1188</v>
      </c>
      <c r="B27" s="64">
        <f>VLOOKUP($A27,'Return Data'!$B$7:$R$2843,3,0)</f>
        <v>44333</v>
      </c>
      <c r="C27" s="65">
        <f>VLOOKUP($A27,'Return Data'!$B$7:$R$2843,4,0)</f>
        <v>98.319500000000005</v>
      </c>
      <c r="D27" s="65">
        <f>VLOOKUP($A27,'Return Data'!$B$7:$R$2843,10,0)</f>
        <v>23.219899999999999</v>
      </c>
      <c r="E27" s="66">
        <f t="shared" si="0"/>
        <v>1</v>
      </c>
      <c r="F27" s="65">
        <f>VLOOKUP($A27,'Return Data'!$B$7:$R$2843,11,0)</f>
        <v>45.8474</v>
      </c>
      <c r="G27" s="66">
        <f t="shared" ref="G27:G33" si="12">RANK(F27,F$8:F$33,0)</f>
        <v>1</v>
      </c>
      <c r="H27" s="65">
        <f>VLOOKUP($A27,'Return Data'!$B$7:$R$2843,12,0)</f>
        <v>61.992400000000004</v>
      </c>
      <c r="I27" s="66">
        <f t="shared" ref="I27:I33" si="13">RANK(H27,H$8:H$33,0)</f>
        <v>1</v>
      </c>
      <c r="J27" s="65">
        <f>VLOOKUP($A27,'Return Data'!$B$7:$R$2843,13,0)</f>
        <v>94.467200000000005</v>
      </c>
      <c r="K27" s="66">
        <f t="shared" si="9"/>
        <v>2</v>
      </c>
      <c r="L27" s="65">
        <f>VLOOKUP($A27,'Return Data'!$B$7:$R$2843,17,0)</f>
        <v>37.281399999999998</v>
      </c>
      <c r="M27" s="66">
        <f>RANK(L27,L$8:L$33,0)</f>
        <v>2</v>
      </c>
      <c r="N27" s="65">
        <f>VLOOKUP($A27,'Return Data'!$B$7:$R$2843,14,0)</f>
        <v>19.870200000000001</v>
      </c>
      <c r="O27" s="66">
        <f>RANK(N27,N$8:N$33,0)</f>
        <v>1</v>
      </c>
      <c r="P27" s="65">
        <f>VLOOKUP($A27,'Return Data'!$B$7:$R$2843,15,0)</f>
        <v>16.525700000000001</v>
      </c>
      <c r="Q27" s="66">
        <f>RANK(P27,P$8:P$33,0)</f>
        <v>6</v>
      </c>
      <c r="R27" s="65">
        <f>VLOOKUP($A27,'Return Data'!$B$7:$R$2843,16,0)</f>
        <v>11.9594</v>
      </c>
      <c r="S27" s="67">
        <f t="shared" si="7"/>
        <v>19</v>
      </c>
    </row>
    <row r="28" spans="1:19" x14ac:dyDescent="0.3">
      <c r="A28" s="63" t="s">
        <v>1191</v>
      </c>
      <c r="B28" s="64">
        <f>VLOOKUP($A28,'Return Data'!$B$7:$R$2843,3,0)</f>
        <v>44333</v>
      </c>
      <c r="C28" s="65">
        <f>VLOOKUP($A28,'Return Data'!$B$7:$R$2843,4,0)</f>
        <v>109.68049999999999</v>
      </c>
      <c r="D28" s="65">
        <f>VLOOKUP($A28,'Return Data'!$B$7:$R$2843,10,0)</f>
        <v>3.0466000000000002</v>
      </c>
      <c r="E28" s="66">
        <f t="shared" si="0"/>
        <v>21</v>
      </c>
      <c r="F28" s="65">
        <f>VLOOKUP($A28,'Return Data'!$B$7:$R$2843,11,0)</f>
        <v>36.041400000000003</v>
      </c>
      <c r="G28" s="66">
        <f t="shared" si="12"/>
        <v>4</v>
      </c>
      <c r="H28" s="65">
        <f>VLOOKUP($A28,'Return Data'!$B$7:$R$2843,12,0)</f>
        <v>53.373100000000001</v>
      </c>
      <c r="I28" s="66">
        <f t="shared" si="13"/>
        <v>3</v>
      </c>
      <c r="J28" s="65">
        <f>VLOOKUP($A28,'Return Data'!$B$7:$R$2843,13,0)</f>
        <v>92.259699999999995</v>
      </c>
      <c r="K28" s="66">
        <f t="shared" si="9"/>
        <v>4</v>
      </c>
      <c r="L28" s="65">
        <f>VLOOKUP($A28,'Return Data'!$B$7:$R$2843,17,0)</f>
        <v>25.449300000000001</v>
      </c>
      <c r="M28" s="66">
        <f>RANK(L28,L$8:L$33,0)</f>
        <v>10</v>
      </c>
      <c r="N28" s="65">
        <f>VLOOKUP($A28,'Return Data'!$B$7:$R$2843,14,0)</f>
        <v>11.3767</v>
      </c>
      <c r="O28" s="66">
        <f>RANK(N28,N$8:N$33,0)</f>
        <v>12</v>
      </c>
      <c r="P28" s="65">
        <f>VLOOKUP($A28,'Return Data'!$B$7:$R$2843,15,0)</f>
        <v>11.7559</v>
      </c>
      <c r="Q28" s="66">
        <f>RANK(P28,P$8:P$33,0)</f>
        <v>18</v>
      </c>
      <c r="R28" s="65">
        <f>VLOOKUP($A28,'Return Data'!$B$7:$R$2843,16,0)</f>
        <v>15.9908</v>
      </c>
      <c r="S28" s="67">
        <f t="shared" si="7"/>
        <v>13</v>
      </c>
    </row>
    <row r="29" spans="1:19" x14ac:dyDescent="0.3">
      <c r="A29" s="63" t="s">
        <v>1192</v>
      </c>
      <c r="B29" s="64">
        <f>VLOOKUP($A29,'Return Data'!$B$7:$R$2843,3,0)</f>
        <v>44333</v>
      </c>
      <c r="C29" s="65">
        <f>VLOOKUP($A29,'Return Data'!$B$7:$R$2843,4,0)</f>
        <v>577.40459999999996</v>
      </c>
      <c r="D29" s="65">
        <f>VLOOKUP($A29,'Return Data'!$B$7:$R$2843,10,0)</f>
        <v>-0.25459999999999999</v>
      </c>
      <c r="E29" s="66">
        <f t="shared" si="0"/>
        <v>26</v>
      </c>
      <c r="F29" s="65">
        <f>VLOOKUP($A29,'Return Data'!$B$7:$R$2843,11,0)</f>
        <v>24.358699999999999</v>
      </c>
      <c r="G29" s="66">
        <f t="shared" si="12"/>
        <v>19</v>
      </c>
      <c r="H29" s="65">
        <f>VLOOKUP($A29,'Return Data'!$B$7:$R$2843,12,0)</f>
        <v>38.473700000000001</v>
      </c>
      <c r="I29" s="66">
        <f t="shared" si="13"/>
        <v>21</v>
      </c>
      <c r="J29" s="65">
        <f>VLOOKUP($A29,'Return Data'!$B$7:$R$2843,13,0)</f>
        <v>68.199200000000005</v>
      </c>
      <c r="K29" s="66">
        <f t="shared" si="9"/>
        <v>19</v>
      </c>
      <c r="L29" s="65">
        <f>VLOOKUP($A29,'Return Data'!$B$7:$R$2843,17,0)</f>
        <v>13.589499999999999</v>
      </c>
      <c r="M29" s="66">
        <f>RANK(L29,L$8:L$33,0)</f>
        <v>23</v>
      </c>
      <c r="N29" s="65">
        <f>VLOOKUP($A29,'Return Data'!$B$7:$R$2843,14,0)</f>
        <v>3.5922000000000001</v>
      </c>
      <c r="O29" s="66">
        <f>RANK(N29,N$8:N$33,0)</f>
        <v>22</v>
      </c>
      <c r="P29" s="65">
        <f>VLOOKUP($A29,'Return Data'!$B$7:$R$2843,15,0)</f>
        <v>10.5427</v>
      </c>
      <c r="Q29" s="66">
        <f>RANK(P29,P$8:P$33,0)</f>
        <v>20</v>
      </c>
      <c r="R29" s="65">
        <f>VLOOKUP($A29,'Return Data'!$B$7:$R$2843,16,0)</f>
        <v>24.0199</v>
      </c>
      <c r="S29" s="67">
        <f t="shared" si="7"/>
        <v>4</v>
      </c>
    </row>
    <row r="30" spans="1:19" x14ac:dyDescent="0.3">
      <c r="A30" s="63" t="s">
        <v>1194</v>
      </c>
      <c r="B30" s="64">
        <f>VLOOKUP($A30,'Return Data'!$B$7:$R$2843,3,0)</f>
        <v>44333</v>
      </c>
      <c r="C30" s="65">
        <f>VLOOKUP($A30,'Return Data'!$B$7:$R$2843,4,0)</f>
        <v>201.31280000000001</v>
      </c>
      <c r="D30" s="65">
        <f>VLOOKUP($A30,'Return Data'!$B$7:$R$2843,10,0)</f>
        <v>4.4107000000000003</v>
      </c>
      <c r="E30" s="66">
        <f t="shared" si="0"/>
        <v>12</v>
      </c>
      <c r="F30" s="65">
        <f>VLOOKUP($A30,'Return Data'!$B$7:$R$2843,11,0)</f>
        <v>26.258900000000001</v>
      </c>
      <c r="G30" s="66">
        <f t="shared" si="12"/>
        <v>16</v>
      </c>
      <c r="H30" s="65">
        <f>VLOOKUP($A30,'Return Data'!$B$7:$R$2843,12,0)</f>
        <v>45.085599999999999</v>
      </c>
      <c r="I30" s="66">
        <f t="shared" si="13"/>
        <v>10</v>
      </c>
      <c r="J30" s="65">
        <f>VLOOKUP($A30,'Return Data'!$B$7:$R$2843,13,0)</f>
        <v>73.08</v>
      </c>
      <c r="K30" s="66">
        <f t="shared" si="9"/>
        <v>17</v>
      </c>
      <c r="L30" s="65">
        <f>VLOOKUP($A30,'Return Data'!$B$7:$R$2843,17,0)</f>
        <v>23.294799999999999</v>
      </c>
      <c r="M30" s="66">
        <f>RANK(L30,L$8:L$33,0)</f>
        <v>13</v>
      </c>
      <c r="N30" s="65">
        <f>VLOOKUP($A30,'Return Data'!$B$7:$R$2843,14,0)</f>
        <v>13.7479</v>
      </c>
      <c r="O30" s="66">
        <f>RANK(N30,N$8:N$33,0)</f>
        <v>4</v>
      </c>
      <c r="P30" s="65">
        <f>VLOOKUP($A30,'Return Data'!$B$7:$R$2843,15,0)</f>
        <v>15.4686</v>
      </c>
      <c r="Q30" s="66">
        <f>RANK(P30,P$8:P$33,0)</f>
        <v>10</v>
      </c>
      <c r="R30" s="65">
        <f>VLOOKUP($A30,'Return Data'!$B$7:$R$2843,16,0)</f>
        <v>11.8094</v>
      </c>
      <c r="S30" s="67">
        <f t="shared" si="7"/>
        <v>20</v>
      </c>
    </row>
    <row r="31" spans="1:19" x14ac:dyDescent="0.3">
      <c r="A31" s="63" t="s">
        <v>1197</v>
      </c>
      <c r="B31" s="64">
        <f>VLOOKUP($A31,'Return Data'!$B$7:$R$2843,3,0)</f>
        <v>44333</v>
      </c>
      <c r="C31" s="65">
        <f>VLOOKUP($A31,'Return Data'!$B$7:$R$2843,4,0)</f>
        <v>64.05</v>
      </c>
      <c r="D31" s="65">
        <f>VLOOKUP($A31,'Return Data'!$B$7:$R$2843,10,0)</f>
        <v>7.4303999999999997</v>
      </c>
      <c r="E31" s="66">
        <f t="shared" si="0"/>
        <v>3</v>
      </c>
      <c r="F31" s="65">
        <f>VLOOKUP($A31,'Return Data'!$B$7:$R$2843,11,0)</f>
        <v>27.488099999999999</v>
      </c>
      <c r="G31" s="66">
        <f t="shared" si="12"/>
        <v>14</v>
      </c>
      <c r="H31" s="65">
        <f>VLOOKUP($A31,'Return Data'!$B$7:$R$2843,12,0)</f>
        <v>39.148400000000002</v>
      </c>
      <c r="I31" s="66">
        <f t="shared" si="13"/>
        <v>20</v>
      </c>
      <c r="J31" s="65">
        <f>VLOOKUP($A31,'Return Data'!$B$7:$R$2843,13,0)</f>
        <v>66.796899999999994</v>
      </c>
      <c r="K31" s="66">
        <f t="shared" si="9"/>
        <v>20</v>
      </c>
      <c r="L31" s="65">
        <f>VLOOKUP($A31,'Return Data'!$B$7:$R$2843,17,0)</f>
        <v>25.686599999999999</v>
      </c>
      <c r="M31" s="66">
        <f>RANK(L31,L$8:L$33,0)</f>
        <v>8</v>
      </c>
      <c r="N31" s="65">
        <f>VLOOKUP($A31,'Return Data'!$B$7:$R$2843,14,0)</f>
        <v>12.053599999999999</v>
      </c>
      <c r="O31" s="66">
        <f>RANK(N31,N$8:N$33,0)</f>
        <v>9</v>
      </c>
      <c r="P31" s="65">
        <f>VLOOKUP($A31,'Return Data'!$B$7:$R$2843,15,0)</f>
        <v>17.033100000000001</v>
      </c>
      <c r="Q31" s="66">
        <f>RANK(P31,P$8:P$33,0)</f>
        <v>3</v>
      </c>
      <c r="R31" s="65">
        <f>VLOOKUP($A31,'Return Data'!$B$7:$R$2843,16,0)</f>
        <v>7.1986999999999997</v>
      </c>
      <c r="S31" s="67">
        <f t="shared" si="7"/>
        <v>25</v>
      </c>
    </row>
    <row r="32" spans="1:19" x14ac:dyDescent="0.3">
      <c r="A32" s="63" t="s">
        <v>1199</v>
      </c>
      <c r="B32" s="64">
        <f>VLOOKUP($A32,'Return Data'!$B$7:$R$2843,3,0)</f>
        <v>44333</v>
      </c>
      <c r="C32" s="65">
        <f>VLOOKUP($A32,'Return Data'!$B$7:$R$2843,4,0)</f>
        <v>21.4</v>
      </c>
      <c r="D32" s="65">
        <f>VLOOKUP($A32,'Return Data'!$B$7:$R$2843,10,0)</f>
        <v>4.9020000000000001</v>
      </c>
      <c r="E32" s="66">
        <f t="shared" si="0"/>
        <v>8</v>
      </c>
      <c r="F32" s="65">
        <f>VLOOKUP($A32,'Return Data'!$B$7:$R$2843,11,0)</f>
        <v>28.528500000000001</v>
      </c>
      <c r="G32" s="66">
        <f t="shared" si="12"/>
        <v>12</v>
      </c>
      <c r="H32" s="65">
        <f>VLOOKUP($A32,'Return Data'!$B$7:$R$2843,12,0)</f>
        <v>44.986400000000003</v>
      </c>
      <c r="I32" s="66">
        <f t="shared" si="13"/>
        <v>11</v>
      </c>
      <c r="J32" s="65"/>
      <c r="K32" s="66"/>
      <c r="L32" s="65"/>
      <c r="M32" s="66"/>
      <c r="N32" s="65"/>
      <c r="O32" s="66"/>
      <c r="P32" s="65"/>
      <c r="Q32" s="66"/>
      <c r="R32" s="65">
        <f>VLOOKUP($A32,'Return Data'!$B$7:$R$2843,16,0)</f>
        <v>93.706999999999994</v>
      </c>
      <c r="S32" s="67">
        <f t="shared" si="7"/>
        <v>1</v>
      </c>
    </row>
    <row r="33" spans="1:19" x14ac:dyDescent="0.3">
      <c r="A33" s="63" t="s">
        <v>1944</v>
      </c>
      <c r="B33" s="64">
        <f>VLOOKUP($A33,'Return Data'!$B$7:$R$2843,3,0)</f>
        <v>44333</v>
      </c>
      <c r="C33" s="65">
        <f>VLOOKUP($A33,'Return Data'!$B$7:$R$2843,4,0)</f>
        <v>149.83539999999999</v>
      </c>
      <c r="D33" s="65">
        <f>VLOOKUP($A33,'Return Data'!$B$7:$R$2843,10,0)</f>
        <v>3.2553999999999998</v>
      </c>
      <c r="E33" s="66">
        <f t="shared" si="0"/>
        <v>18</v>
      </c>
      <c r="F33" s="65">
        <f>VLOOKUP($A33,'Return Data'!$B$7:$R$2843,11,0)</f>
        <v>25.234300000000001</v>
      </c>
      <c r="G33" s="66">
        <f t="shared" si="12"/>
        <v>17</v>
      </c>
      <c r="H33" s="65">
        <f>VLOOKUP($A33,'Return Data'!$B$7:$R$2843,12,0)</f>
        <v>43.691200000000002</v>
      </c>
      <c r="I33" s="66">
        <f t="shared" si="13"/>
        <v>12</v>
      </c>
      <c r="J33" s="65">
        <f>VLOOKUP($A33,'Return Data'!$B$7:$R$2843,13,0)</f>
        <v>79.403599999999997</v>
      </c>
      <c r="K33" s="66">
        <f>RANK(J33,J$8:J$33,0)</f>
        <v>10</v>
      </c>
      <c r="L33" s="65">
        <f>VLOOKUP($A33,'Return Data'!$B$7:$R$2843,17,0)</f>
        <v>25.797899999999998</v>
      </c>
      <c r="M33" s="66">
        <f>RANK(L33,L$8:L$33,0)</f>
        <v>7</v>
      </c>
      <c r="N33" s="65">
        <f>VLOOKUP($A33,'Return Data'!$B$7:$R$2843,14,0)</f>
        <v>10.6008</v>
      </c>
      <c r="O33" s="66">
        <f>RANK(N33,N$8:N$33,0)</f>
        <v>13</v>
      </c>
      <c r="P33" s="65">
        <f>VLOOKUP($A33,'Return Data'!$B$7:$R$2843,15,0)</f>
        <v>13.4611</v>
      </c>
      <c r="Q33" s="66">
        <f>RANK(P33,P$8:P$33,0)</f>
        <v>16</v>
      </c>
      <c r="R33" s="65">
        <f>VLOOKUP($A33,'Return Data'!$B$7:$R$2843,16,0)</f>
        <v>15.3248</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4.7148230769230768</v>
      </c>
      <c r="E35" s="74"/>
      <c r="F35" s="75">
        <f>AVERAGE(F8:F33)</f>
        <v>28.697373076923078</v>
      </c>
      <c r="G35" s="74"/>
      <c r="H35" s="75">
        <f>AVERAGE(H8:H33)</f>
        <v>44.612403846153853</v>
      </c>
      <c r="I35" s="74"/>
      <c r="J35" s="75">
        <f>AVERAGE(J8:J33)</f>
        <v>77.680988000000028</v>
      </c>
      <c r="K35" s="74"/>
      <c r="L35" s="75">
        <f>AVERAGE(L8:L33)</f>
        <v>23.746091304347829</v>
      </c>
      <c r="M35" s="74"/>
      <c r="N35" s="75">
        <f>AVERAGE(N8:N33)</f>
        <v>11.278431818181817</v>
      </c>
      <c r="O35" s="74"/>
      <c r="P35" s="75">
        <f>AVERAGE(P8:P33)</f>
        <v>14.778290476190474</v>
      </c>
      <c r="Q35" s="74"/>
      <c r="R35" s="75">
        <f>AVERAGE(R8:R33)</f>
        <v>19.207915384615383</v>
      </c>
      <c r="S35" s="76"/>
    </row>
    <row r="36" spans="1:19" x14ac:dyDescent="0.3">
      <c r="A36" s="73" t="s">
        <v>28</v>
      </c>
      <c r="B36" s="74"/>
      <c r="C36" s="74"/>
      <c r="D36" s="75">
        <f>MIN(D8:D33)</f>
        <v>-0.25459999999999999</v>
      </c>
      <c r="E36" s="74"/>
      <c r="F36" s="75">
        <f>MIN(F8:F33)</f>
        <v>20.781400000000001</v>
      </c>
      <c r="G36" s="74"/>
      <c r="H36" s="75">
        <f>MIN(H8:H33)</f>
        <v>35.513100000000001</v>
      </c>
      <c r="I36" s="74"/>
      <c r="J36" s="75">
        <f>MIN(J8:J33)</f>
        <v>59.982900000000001</v>
      </c>
      <c r="K36" s="74"/>
      <c r="L36" s="75">
        <f>MIN(L8:L33)</f>
        <v>13.589499999999999</v>
      </c>
      <c r="M36" s="74"/>
      <c r="N36" s="75">
        <f>MIN(N8:N33)</f>
        <v>3.5922000000000001</v>
      </c>
      <c r="O36" s="74"/>
      <c r="P36" s="75">
        <f>MIN(P8:P33)</f>
        <v>10.087999999999999</v>
      </c>
      <c r="Q36" s="74"/>
      <c r="R36" s="75">
        <f>MIN(R8:R33)</f>
        <v>2.6913999999999998</v>
      </c>
      <c r="S36" s="76"/>
    </row>
    <row r="37" spans="1:19" ht="15" thickBot="1" x14ac:dyDescent="0.35">
      <c r="A37" s="77" t="s">
        <v>29</v>
      </c>
      <c r="B37" s="78"/>
      <c r="C37" s="78"/>
      <c r="D37" s="79">
        <f>MAX(D8:D33)</f>
        <v>23.219899999999999</v>
      </c>
      <c r="E37" s="78"/>
      <c r="F37" s="79">
        <f>MAX(F8:F33)</f>
        <v>45.8474</v>
      </c>
      <c r="G37" s="78"/>
      <c r="H37" s="79">
        <f>MAX(H8:H33)</f>
        <v>61.992400000000004</v>
      </c>
      <c r="I37" s="78"/>
      <c r="J37" s="79">
        <f>MAX(J8:J33)</f>
        <v>106.9479</v>
      </c>
      <c r="K37" s="78"/>
      <c r="L37" s="79">
        <f>MAX(L8:L33)</f>
        <v>39.61</v>
      </c>
      <c r="M37" s="78"/>
      <c r="N37" s="79">
        <f>MAX(N8:N33)</f>
        <v>19.870200000000001</v>
      </c>
      <c r="O37" s="78"/>
      <c r="P37" s="79">
        <f>MAX(P8:P33)</f>
        <v>18.0303</v>
      </c>
      <c r="Q37" s="78"/>
      <c r="R37" s="79">
        <f>MAX(R8:R33)</f>
        <v>93.706999999999994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44333</v>
      </c>
      <c r="C8" s="65">
        <f>VLOOKUP($A8,'Return Data'!$B$7:$R$2843,4,0)</f>
        <v>1058.6500000000001</v>
      </c>
      <c r="D8" s="65">
        <f>VLOOKUP($A8,'Return Data'!$B$7:$R$2843,10,0)</f>
        <v>2.2820999999999998</v>
      </c>
      <c r="E8" s="66">
        <f>RANK(D8,D$8:D$41,0)</f>
        <v>9</v>
      </c>
      <c r="F8" s="65">
        <f>VLOOKUP($A8,'Return Data'!$B$7:$R$2843,11,0)</f>
        <v>21.406199999999998</v>
      </c>
      <c r="G8" s="66">
        <f>RANK(F8,F$8:F$41,0)</f>
        <v>17</v>
      </c>
      <c r="H8" s="65">
        <f>VLOOKUP($A8,'Return Data'!$B$7:$R$2843,12,0)</f>
        <v>40.122</v>
      </c>
      <c r="I8" s="66">
        <f>RANK(H8,H$8:H$41,0)</f>
        <v>12</v>
      </c>
      <c r="J8" s="65">
        <f>VLOOKUP($A8,'Return Data'!$B$7:$R$2843,13,0)</f>
        <v>70.118899999999996</v>
      </c>
      <c r="K8" s="66">
        <f>RANK(J8,J$8:J$41,0)</f>
        <v>9</v>
      </c>
      <c r="L8" s="65">
        <f>VLOOKUP($A8,'Return Data'!$B$7:$R$2843,17,0)</f>
        <v>18.724599999999999</v>
      </c>
      <c r="M8" s="66">
        <f>RANK(L8,L$8:L$41,0)</f>
        <v>14</v>
      </c>
      <c r="N8" s="65">
        <f>VLOOKUP($A8,'Return Data'!$B$7:$R$2843,14,0)</f>
        <v>12.076499999999999</v>
      </c>
      <c r="O8" s="66">
        <f>RANK(N8,N$8:N$41,0)</f>
        <v>14</v>
      </c>
      <c r="P8" s="65">
        <f>VLOOKUP($A8,'Return Data'!$B$7:$R$2843,15,0)</f>
        <v>16.277799999999999</v>
      </c>
      <c r="Q8" s="66">
        <f>RANK(P8,P$8:P$41,0)</f>
        <v>9</v>
      </c>
      <c r="R8" s="65">
        <f>VLOOKUP($A8,'Return Data'!$B$7:$R$2843,16,0)</f>
        <v>17.275300000000001</v>
      </c>
      <c r="S8" s="67">
        <f>RANK(R8,R$8:R$41,0)</f>
        <v>7</v>
      </c>
    </row>
    <row r="9" spans="1:20" x14ac:dyDescent="0.3">
      <c r="A9" s="63" t="s">
        <v>1810</v>
      </c>
      <c r="B9" s="64">
        <f>VLOOKUP($A9,'Return Data'!$B$7:$R$2843,3,0)</f>
        <v>44333</v>
      </c>
      <c r="C9" s="65">
        <f>VLOOKUP($A9,'Return Data'!$B$7:$R$2843,4,0)</f>
        <v>16.59</v>
      </c>
      <c r="D9" s="65">
        <f>VLOOKUP($A9,'Return Data'!$B$7:$R$2843,10,0)</f>
        <v>-2.4691000000000001</v>
      </c>
      <c r="E9" s="66">
        <f t="shared" ref="E9:E41" si="0">RANK(D9,D$8:D$41,0)</f>
        <v>34</v>
      </c>
      <c r="F9" s="65">
        <f>VLOOKUP($A9,'Return Data'!$B$7:$R$2843,11,0)</f>
        <v>14.492800000000001</v>
      </c>
      <c r="G9" s="66">
        <f t="shared" ref="G9:G41" si="1">RANK(F9,F$8:F$41,0)</f>
        <v>31</v>
      </c>
      <c r="H9" s="65">
        <f>VLOOKUP($A9,'Return Data'!$B$7:$R$2843,12,0)</f>
        <v>30.9392</v>
      </c>
      <c r="I9" s="66">
        <f t="shared" ref="I9:I41" si="2">RANK(H9,H$8:H$41,0)</f>
        <v>28</v>
      </c>
      <c r="J9" s="65">
        <f>VLOOKUP($A9,'Return Data'!$B$7:$R$2843,13,0)</f>
        <v>51.0929</v>
      </c>
      <c r="K9" s="66">
        <f t="shared" ref="K9:K41" si="3">RANK(J9,J$8:J$41,0)</f>
        <v>31</v>
      </c>
      <c r="L9" s="65">
        <f>VLOOKUP($A9,'Return Data'!$B$7:$R$2843,17,0)</f>
        <v>19.457799999999999</v>
      </c>
      <c r="M9" s="66">
        <f t="shared" ref="M9:M41" si="4">RANK(L9,L$8:L$41,0)</f>
        <v>11</v>
      </c>
      <c r="N9" s="65">
        <f>VLOOKUP($A9,'Return Data'!$B$7:$R$2843,14,0)</f>
        <v>15.2966</v>
      </c>
      <c r="O9" s="66">
        <f t="shared" ref="O9:O41" si="5">RANK(N9,N$8:N$41,0)</f>
        <v>7</v>
      </c>
      <c r="P9" s="65"/>
      <c r="Q9" s="66"/>
      <c r="R9" s="65">
        <f>VLOOKUP($A9,'Return Data'!$B$7:$R$2843,16,0)</f>
        <v>15.568099999999999</v>
      </c>
      <c r="S9" s="67">
        <f t="shared" ref="S9:S41" si="6">RANK(R9,R$8:R$41,0)</f>
        <v>17</v>
      </c>
    </row>
    <row r="10" spans="1:20" x14ac:dyDescent="0.3">
      <c r="A10" s="63" t="s">
        <v>1261</v>
      </c>
      <c r="B10" s="64">
        <f>VLOOKUP($A10,'Return Data'!$B$7:$R$2843,3,0)</f>
        <v>44333</v>
      </c>
      <c r="C10" s="65">
        <f>VLOOKUP($A10,'Return Data'!$B$7:$R$2843,4,0)</f>
        <v>145.16999999999999</v>
      </c>
      <c r="D10" s="65">
        <f>VLOOKUP($A10,'Return Data'!$B$7:$R$2843,10,0)</f>
        <v>2.5501999999999998</v>
      </c>
      <c r="E10" s="66">
        <f t="shared" si="0"/>
        <v>7</v>
      </c>
      <c r="F10" s="65">
        <f>VLOOKUP($A10,'Return Data'!$B$7:$R$2843,11,0)</f>
        <v>23.875800000000002</v>
      </c>
      <c r="G10" s="66">
        <f t="shared" si="1"/>
        <v>11</v>
      </c>
      <c r="H10" s="65">
        <f>VLOOKUP($A10,'Return Data'!$B$7:$R$2843,12,0)</f>
        <v>40.369399999999999</v>
      </c>
      <c r="I10" s="66">
        <f t="shared" si="2"/>
        <v>11</v>
      </c>
      <c r="J10" s="65">
        <f>VLOOKUP($A10,'Return Data'!$B$7:$R$2843,13,0)</f>
        <v>68.665000000000006</v>
      </c>
      <c r="K10" s="66">
        <f t="shared" si="3"/>
        <v>11</v>
      </c>
      <c r="L10" s="65">
        <f>VLOOKUP($A10,'Return Data'!$B$7:$R$2843,17,0)</f>
        <v>20.007200000000001</v>
      </c>
      <c r="M10" s="66">
        <f t="shared" si="4"/>
        <v>10</v>
      </c>
      <c r="N10" s="65">
        <f>VLOOKUP($A10,'Return Data'!$B$7:$R$2843,14,0)</f>
        <v>11.665100000000001</v>
      </c>
      <c r="O10" s="66">
        <f t="shared" si="5"/>
        <v>19</v>
      </c>
      <c r="P10" s="65">
        <f>VLOOKUP($A10,'Return Data'!$B$7:$R$2843,15,0)</f>
        <v>13.939500000000001</v>
      </c>
      <c r="Q10" s="66">
        <f t="shared" ref="Q10:Q41" si="7">RANK(P10,P$8:P$41,0)</f>
        <v>18</v>
      </c>
      <c r="R10" s="65">
        <f>VLOOKUP($A10,'Return Data'!$B$7:$R$2843,16,0)</f>
        <v>13.413399999999999</v>
      </c>
      <c r="S10" s="67">
        <f t="shared" si="6"/>
        <v>27</v>
      </c>
    </row>
    <row r="11" spans="1:20" x14ac:dyDescent="0.3">
      <c r="A11" s="63" t="s">
        <v>1263</v>
      </c>
      <c r="B11" s="64">
        <f>VLOOKUP($A11,'Return Data'!$B$7:$R$2843,3,0)</f>
        <v>44333</v>
      </c>
      <c r="C11" s="65">
        <f>VLOOKUP($A11,'Return Data'!$B$7:$R$2843,4,0)</f>
        <v>70.67</v>
      </c>
      <c r="D11" s="65">
        <f>VLOOKUP($A11,'Return Data'!$B$7:$R$2843,10,0)</f>
        <v>4.3346</v>
      </c>
      <c r="E11" s="66">
        <f t="shared" si="0"/>
        <v>5</v>
      </c>
      <c r="F11" s="65">
        <f>VLOOKUP($A11,'Return Data'!$B$7:$R$2843,11,0)</f>
        <v>24.084800000000001</v>
      </c>
      <c r="G11" s="66">
        <f t="shared" si="1"/>
        <v>10</v>
      </c>
      <c r="H11" s="65">
        <f>VLOOKUP($A11,'Return Data'!$B$7:$R$2843,12,0)</f>
        <v>38.021999999999998</v>
      </c>
      <c r="I11" s="66">
        <f t="shared" si="2"/>
        <v>15</v>
      </c>
      <c r="J11" s="65">
        <f>VLOOKUP($A11,'Return Data'!$B$7:$R$2843,13,0)</f>
        <v>63.372399999999999</v>
      </c>
      <c r="K11" s="66">
        <f t="shared" si="3"/>
        <v>20</v>
      </c>
      <c r="L11" s="65">
        <f>VLOOKUP($A11,'Return Data'!$B$7:$R$2843,17,0)</f>
        <v>18.9999</v>
      </c>
      <c r="M11" s="66">
        <f t="shared" si="4"/>
        <v>12</v>
      </c>
      <c r="N11" s="65">
        <f>VLOOKUP($A11,'Return Data'!$B$7:$R$2843,14,0)</f>
        <v>12.0883</v>
      </c>
      <c r="O11" s="66">
        <f t="shared" si="5"/>
        <v>13</v>
      </c>
      <c r="P11" s="65">
        <f>VLOOKUP($A11,'Return Data'!$B$7:$R$2843,15,0)</f>
        <v>14.482200000000001</v>
      </c>
      <c r="Q11" s="66">
        <f t="shared" si="7"/>
        <v>15</v>
      </c>
      <c r="R11" s="65">
        <f>VLOOKUP($A11,'Return Data'!$B$7:$R$2843,16,0)</f>
        <v>15.6968</v>
      </c>
      <c r="S11" s="67">
        <f t="shared" si="6"/>
        <v>12</v>
      </c>
    </row>
    <row r="12" spans="1:20" x14ac:dyDescent="0.3">
      <c r="A12" s="63" t="s">
        <v>1831</v>
      </c>
      <c r="B12" s="64">
        <f>VLOOKUP($A12,'Return Data'!$B$7:$R$2843,3,0)</f>
        <v>44333</v>
      </c>
      <c r="C12" s="65">
        <f>VLOOKUP($A12,'Return Data'!$B$7:$R$2843,4,0)</f>
        <v>199.84</v>
      </c>
      <c r="D12" s="65">
        <f>VLOOKUP($A12,'Return Data'!$B$7:$R$2843,10,0)</f>
        <v>-0.41860000000000003</v>
      </c>
      <c r="E12" s="66">
        <f t="shared" si="0"/>
        <v>26</v>
      </c>
      <c r="F12" s="65">
        <f>VLOOKUP($A12,'Return Data'!$B$7:$R$2843,11,0)</f>
        <v>17.7746</v>
      </c>
      <c r="G12" s="66">
        <f t="shared" si="1"/>
        <v>25</v>
      </c>
      <c r="H12" s="65">
        <f>VLOOKUP($A12,'Return Data'!$B$7:$R$2843,12,0)</f>
        <v>33.618600000000001</v>
      </c>
      <c r="I12" s="66">
        <f t="shared" si="2"/>
        <v>25</v>
      </c>
      <c r="J12" s="65">
        <f>VLOOKUP($A12,'Return Data'!$B$7:$R$2843,13,0)</f>
        <v>58.830100000000002</v>
      </c>
      <c r="K12" s="66">
        <f t="shared" si="3"/>
        <v>27</v>
      </c>
      <c r="L12" s="65">
        <f>VLOOKUP($A12,'Return Data'!$B$7:$R$2843,17,0)</f>
        <v>21.2319</v>
      </c>
      <c r="M12" s="66">
        <f t="shared" si="4"/>
        <v>8</v>
      </c>
      <c r="N12" s="65">
        <f>VLOOKUP($A12,'Return Data'!$B$7:$R$2843,14,0)</f>
        <v>15.6302</v>
      </c>
      <c r="O12" s="66">
        <f t="shared" si="5"/>
        <v>6</v>
      </c>
      <c r="P12" s="65">
        <f>VLOOKUP($A12,'Return Data'!$B$7:$R$2843,15,0)</f>
        <v>17.438700000000001</v>
      </c>
      <c r="Q12" s="66">
        <f t="shared" si="7"/>
        <v>5</v>
      </c>
      <c r="R12" s="65">
        <f>VLOOKUP($A12,'Return Data'!$B$7:$R$2843,16,0)</f>
        <v>14.5724</v>
      </c>
      <c r="S12" s="67">
        <f t="shared" si="6"/>
        <v>21</v>
      </c>
    </row>
    <row r="13" spans="1:20" x14ac:dyDescent="0.3">
      <c r="A13" s="102" t="s">
        <v>1877</v>
      </c>
      <c r="B13" s="64">
        <f>VLOOKUP($A13,'Return Data'!$B$7:$R$2843,3,0)</f>
        <v>44333</v>
      </c>
      <c r="C13" s="65">
        <f>VLOOKUP($A13,'Return Data'!$B$7:$R$2843,4,0)</f>
        <v>60.287999999999997</v>
      </c>
      <c r="D13" s="65">
        <f>VLOOKUP($A13,'Return Data'!$B$7:$R$2843,10,0)</f>
        <v>1.6763999999999999</v>
      </c>
      <c r="E13" s="66">
        <f t="shared" si="0"/>
        <v>10</v>
      </c>
      <c r="F13" s="65">
        <f>VLOOKUP($A13,'Return Data'!$B$7:$R$2843,11,0)</f>
        <v>22.926400000000001</v>
      </c>
      <c r="G13" s="66">
        <f t="shared" si="1"/>
        <v>12</v>
      </c>
      <c r="H13" s="65">
        <f>VLOOKUP($A13,'Return Data'!$B$7:$R$2843,12,0)</f>
        <v>41.448099999999997</v>
      </c>
      <c r="I13" s="66">
        <f t="shared" si="2"/>
        <v>10</v>
      </c>
      <c r="J13" s="65">
        <f>VLOOKUP($A13,'Return Data'!$B$7:$R$2843,13,0)</f>
        <v>66.421899999999994</v>
      </c>
      <c r="K13" s="66">
        <f t="shared" si="3"/>
        <v>15</v>
      </c>
      <c r="L13" s="65">
        <f>VLOOKUP($A13,'Return Data'!$B$7:$R$2843,17,0)</f>
        <v>23.295100000000001</v>
      </c>
      <c r="M13" s="66">
        <f t="shared" si="4"/>
        <v>6</v>
      </c>
      <c r="N13" s="65">
        <f>VLOOKUP($A13,'Return Data'!$B$7:$R$2843,14,0)</f>
        <v>15.0021</v>
      </c>
      <c r="O13" s="66">
        <f t="shared" si="5"/>
        <v>8</v>
      </c>
      <c r="P13" s="65">
        <f>VLOOKUP($A13,'Return Data'!$B$7:$R$2843,15,0)</f>
        <v>17.695699999999999</v>
      </c>
      <c r="Q13" s="66">
        <f t="shared" si="7"/>
        <v>4</v>
      </c>
      <c r="R13" s="65">
        <f>VLOOKUP($A13,'Return Data'!$B$7:$R$2843,16,0)</f>
        <v>15.6419</v>
      </c>
      <c r="S13" s="67">
        <f t="shared" si="6"/>
        <v>13</v>
      </c>
    </row>
    <row r="14" spans="1:20" x14ac:dyDescent="0.3">
      <c r="A14" s="102" t="s">
        <v>1792</v>
      </c>
      <c r="B14" s="64">
        <f>VLOOKUP($A14,'Return Data'!$B$7:$R$2843,3,0)</f>
        <v>44333</v>
      </c>
      <c r="C14" s="65">
        <f>VLOOKUP($A14,'Return Data'!$B$7:$R$2843,4,0)</f>
        <v>20.687000000000001</v>
      </c>
      <c r="D14" s="65">
        <f>VLOOKUP($A14,'Return Data'!$B$7:$R$2843,10,0)</f>
        <v>-2.9000000000000001E-2</v>
      </c>
      <c r="E14" s="66">
        <f t="shared" si="0"/>
        <v>22</v>
      </c>
      <c r="F14" s="65">
        <f>VLOOKUP($A14,'Return Data'!$B$7:$R$2843,11,0)</f>
        <v>20.729500000000002</v>
      </c>
      <c r="G14" s="66">
        <f t="shared" si="1"/>
        <v>19</v>
      </c>
      <c r="H14" s="65">
        <f>VLOOKUP($A14,'Return Data'!$B$7:$R$2843,12,0)</f>
        <v>37.491700000000002</v>
      </c>
      <c r="I14" s="66">
        <f t="shared" si="2"/>
        <v>17</v>
      </c>
      <c r="J14" s="65">
        <f>VLOOKUP($A14,'Return Data'!$B$7:$R$2843,13,0)</f>
        <v>67.167699999999996</v>
      </c>
      <c r="K14" s="66">
        <f t="shared" si="3"/>
        <v>14</v>
      </c>
      <c r="L14" s="65">
        <f>VLOOKUP($A14,'Return Data'!$B$7:$R$2843,17,0)</f>
        <v>18.2761</v>
      </c>
      <c r="M14" s="66">
        <f t="shared" si="4"/>
        <v>16</v>
      </c>
      <c r="N14" s="65">
        <f>VLOOKUP($A14,'Return Data'!$B$7:$R$2843,14,0)</f>
        <v>11.939299999999999</v>
      </c>
      <c r="O14" s="66">
        <f t="shared" si="5"/>
        <v>17</v>
      </c>
      <c r="P14" s="65">
        <f>VLOOKUP($A14,'Return Data'!$B$7:$R$2843,15,0)</f>
        <v>16.5672</v>
      </c>
      <c r="Q14" s="66">
        <f t="shared" si="7"/>
        <v>8</v>
      </c>
      <c r="R14" s="65">
        <f>VLOOKUP($A14,'Return Data'!$B$7:$R$2843,16,0)</f>
        <v>12.255800000000001</v>
      </c>
      <c r="S14" s="67">
        <f t="shared" si="6"/>
        <v>31</v>
      </c>
    </row>
    <row r="15" spans="1:20" x14ac:dyDescent="0.3">
      <c r="A15" s="63" t="s">
        <v>1799</v>
      </c>
      <c r="B15" s="64">
        <f>VLOOKUP($A15,'Return Data'!$B$7:$R$2843,3,0)</f>
        <v>44333</v>
      </c>
      <c r="C15" s="65">
        <f>VLOOKUP($A15,'Return Data'!$B$7:$R$2843,4,0)</f>
        <v>852.82090000000005</v>
      </c>
      <c r="D15" s="65">
        <f>VLOOKUP($A15,'Return Data'!$B$7:$R$2843,10,0)</f>
        <v>-0.2142</v>
      </c>
      <c r="E15" s="66">
        <f t="shared" si="0"/>
        <v>24</v>
      </c>
      <c r="F15" s="65">
        <f>VLOOKUP($A15,'Return Data'!$B$7:$R$2843,11,0)</f>
        <v>25.665600000000001</v>
      </c>
      <c r="G15" s="66">
        <f t="shared" si="1"/>
        <v>9</v>
      </c>
      <c r="H15" s="65">
        <f>VLOOKUP($A15,'Return Data'!$B$7:$R$2843,12,0)</f>
        <v>45.805799999999998</v>
      </c>
      <c r="I15" s="66">
        <f t="shared" si="2"/>
        <v>4</v>
      </c>
      <c r="J15" s="65">
        <f>VLOOKUP($A15,'Return Data'!$B$7:$R$2843,13,0)</f>
        <v>78.448499999999996</v>
      </c>
      <c r="K15" s="66">
        <f t="shared" si="3"/>
        <v>4</v>
      </c>
      <c r="L15" s="65">
        <f>VLOOKUP($A15,'Return Data'!$B$7:$R$2843,17,0)</f>
        <v>18.796500000000002</v>
      </c>
      <c r="M15" s="66">
        <f t="shared" si="4"/>
        <v>13</v>
      </c>
      <c r="N15" s="65">
        <f>VLOOKUP($A15,'Return Data'!$B$7:$R$2843,14,0)</f>
        <v>12.117100000000001</v>
      </c>
      <c r="O15" s="66">
        <f t="shared" si="5"/>
        <v>12</v>
      </c>
      <c r="P15" s="65">
        <f>VLOOKUP($A15,'Return Data'!$B$7:$R$2843,15,0)</f>
        <v>13.2403</v>
      </c>
      <c r="Q15" s="66">
        <f t="shared" si="7"/>
        <v>20</v>
      </c>
      <c r="R15" s="65">
        <f>VLOOKUP($A15,'Return Data'!$B$7:$R$2843,16,0)</f>
        <v>15.571</v>
      </c>
      <c r="S15" s="67">
        <f t="shared" si="6"/>
        <v>16</v>
      </c>
    </row>
    <row r="16" spans="1:20" x14ac:dyDescent="0.3">
      <c r="A16" s="63" t="s">
        <v>1801</v>
      </c>
      <c r="B16" s="64">
        <f>VLOOKUP($A16,'Return Data'!$B$7:$R$2843,3,0)</f>
        <v>44333</v>
      </c>
      <c r="C16" s="65">
        <f>VLOOKUP($A16,'Return Data'!$B$7:$R$2843,4,0)</f>
        <v>893.64800000000002</v>
      </c>
      <c r="D16" s="65">
        <f>VLOOKUP($A16,'Return Data'!$B$7:$R$2843,10,0)</f>
        <v>1.4713000000000001</v>
      </c>
      <c r="E16" s="66">
        <f t="shared" si="0"/>
        <v>12</v>
      </c>
      <c r="F16" s="65">
        <f>VLOOKUP($A16,'Return Data'!$B$7:$R$2843,11,0)</f>
        <v>30.7776</v>
      </c>
      <c r="G16" s="66">
        <f t="shared" si="1"/>
        <v>2</v>
      </c>
      <c r="H16" s="65">
        <f>VLOOKUP($A16,'Return Data'!$B$7:$R$2843,12,0)</f>
        <v>44.110300000000002</v>
      </c>
      <c r="I16" s="66">
        <f t="shared" si="2"/>
        <v>5</v>
      </c>
      <c r="J16" s="65">
        <f>VLOOKUP($A16,'Return Data'!$B$7:$R$2843,13,0)</f>
        <v>75.718100000000007</v>
      </c>
      <c r="K16" s="66">
        <f t="shared" si="3"/>
        <v>6</v>
      </c>
      <c r="L16" s="65">
        <f>VLOOKUP($A16,'Return Data'!$B$7:$R$2843,17,0)</f>
        <v>14.226000000000001</v>
      </c>
      <c r="M16" s="66">
        <f t="shared" si="4"/>
        <v>26</v>
      </c>
      <c r="N16" s="65">
        <f>VLOOKUP($A16,'Return Data'!$B$7:$R$2843,14,0)</f>
        <v>12.0367</v>
      </c>
      <c r="O16" s="66">
        <f t="shared" si="5"/>
        <v>15</v>
      </c>
      <c r="P16" s="65">
        <f>VLOOKUP($A16,'Return Data'!$B$7:$R$2843,15,0)</f>
        <v>15.332700000000001</v>
      </c>
      <c r="Q16" s="66">
        <f t="shared" si="7"/>
        <v>12</v>
      </c>
      <c r="R16" s="65">
        <f>VLOOKUP($A16,'Return Data'!$B$7:$R$2843,16,0)</f>
        <v>14.212199999999999</v>
      </c>
      <c r="S16" s="67">
        <f t="shared" si="6"/>
        <v>23</v>
      </c>
    </row>
    <row r="17" spans="1:19" x14ac:dyDescent="0.3">
      <c r="A17" s="126" t="s">
        <v>1795</v>
      </c>
      <c r="B17" s="64">
        <f>VLOOKUP($A17,'Return Data'!$B$7:$R$2843,3,0)</f>
        <v>44333</v>
      </c>
      <c r="C17" s="65">
        <f>VLOOKUP($A17,'Return Data'!$B$7:$R$2843,4,0)</f>
        <v>116.9481</v>
      </c>
      <c r="D17" s="65">
        <f>VLOOKUP($A17,'Return Data'!$B$7:$R$2843,10,0)</f>
        <v>-1.5979000000000001</v>
      </c>
      <c r="E17" s="66">
        <f t="shared" si="0"/>
        <v>31</v>
      </c>
      <c r="F17" s="65">
        <f>VLOOKUP($A17,'Return Data'!$B$7:$R$2843,11,0)</f>
        <v>17.4682</v>
      </c>
      <c r="G17" s="66">
        <f t="shared" si="1"/>
        <v>27</v>
      </c>
      <c r="H17" s="65">
        <f>VLOOKUP($A17,'Return Data'!$B$7:$R$2843,12,0)</f>
        <v>35.242199999999997</v>
      </c>
      <c r="I17" s="66">
        <f t="shared" si="2"/>
        <v>21</v>
      </c>
      <c r="J17" s="65">
        <f>VLOOKUP($A17,'Return Data'!$B$7:$R$2843,13,0)</f>
        <v>65.423699999999997</v>
      </c>
      <c r="K17" s="66">
        <f t="shared" si="3"/>
        <v>18</v>
      </c>
      <c r="L17" s="65">
        <f>VLOOKUP($A17,'Return Data'!$B$7:$R$2843,17,0)</f>
        <v>16.6067</v>
      </c>
      <c r="M17" s="66">
        <f t="shared" si="4"/>
        <v>21</v>
      </c>
      <c r="N17" s="65">
        <f>VLOOKUP($A17,'Return Data'!$B$7:$R$2843,14,0)</f>
        <v>8.2662999999999993</v>
      </c>
      <c r="O17" s="66">
        <f t="shared" si="5"/>
        <v>25</v>
      </c>
      <c r="P17" s="65">
        <f>VLOOKUP($A17,'Return Data'!$B$7:$R$2843,15,0)</f>
        <v>12.332599999999999</v>
      </c>
      <c r="Q17" s="66">
        <f t="shared" si="7"/>
        <v>23</v>
      </c>
      <c r="R17" s="65">
        <f>VLOOKUP($A17,'Return Data'!$B$7:$R$2843,16,0)</f>
        <v>14.2644</v>
      </c>
      <c r="S17" s="67">
        <f t="shared" si="6"/>
        <v>22</v>
      </c>
    </row>
    <row r="18" spans="1:19" x14ac:dyDescent="0.3">
      <c r="A18" s="127" t="s">
        <v>1265</v>
      </c>
      <c r="B18" s="64">
        <f>VLOOKUP($A18,'Return Data'!$B$7:$R$2843,3,0)</f>
        <v>44333</v>
      </c>
      <c r="C18" s="65">
        <f>VLOOKUP($A18,'Return Data'!$B$7:$R$2843,4,0)</f>
        <v>400.36</v>
      </c>
      <c r="D18" s="65">
        <f>VLOOKUP($A18,'Return Data'!$B$7:$R$2843,10,0)</f>
        <v>0.58289999999999997</v>
      </c>
      <c r="E18" s="66">
        <f t="shared" si="0"/>
        <v>18</v>
      </c>
      <c r="F18" s="65">
        <f>VLOOKUP($A18,'Return Data'!$B$7:$R$2843,11,0)</f>
        <v>26.8246</v>
      </c>
      <c r="G18" s="66">
        <f t="shared" si="1"/>
        <v>7</v>
      </c>
      <c r="H18" s="65">
        <f>VLOOKUP($A18,'Return Data'!$B$7:$R$2843,12,0)</f>
        <v>39.985999999999997</v>
      </c>
      <c r="I18" s="66">
        <f t="shared" si="2"/>
        <v>13</v>
      </c>
      <c r="J18" s="65">
        <f>VLOOKUP($A18,'Return Data'!$B$7:$R$2843,13,0)</f>
        <v>69.249600000000001</v>
      </c>
      <c r="K18" s="66">
        <f t="shared" si="3"/>
        <v>10</v>
      </c>
      <c r="L18" s="65">
        <f>VLOOKUP($A18,'Return Data'!$B$7:$R$2843,17,0)</f>
        <v>15.1014</v>
      </c>
      <c r="M18" s="66">
        <f t="shared" si="4"/>
        <v>24</v>
      </c>
      <c r="N18" s="65">
        <f>VLOOKUP($A18,'Return Data'!$B$7:$R$2843,14,0)</f>
        <v>11.9398</v>
      </c>
      <c r="O18" s="66">
        <f t="shared" si="5"/>
        <v>16</v>
      </c>
      <c r="P18" s="65">
        <f>VLOOKUP($A18,'Return Data'!$B$7:$R$2843,15,0)</f>
        <v>14.3619</v>
      </c>
      <c r="Q18" s="66">
        <f t="shared" si="7"/>
        <v>16</v>
      </c>
      <c r="R18" s="65">
        <f>VLOOKUP($A18,'Return Data'!$B$7:$R$2843,16,0)</f>
        <v>15.1448</v>
      </c>
      <c r="S18" s="67">
        <f t="shared" si="6"/>
        <v>19</v>
      </c>
    </row>
    <row r="19" spans="1:19" x14ac:dyDescent="0.3">
      <c r="A19" s="63" t="s">
        <v>1803</v>
      </c>
      <c r="B19" s="64">
        <f>VLOOKUP($A19,'Return Data'!$B$7:$R$2843,3,0)</f>
        <v>44333</v>
      </c>
      <c r="C19" s="65">
        <f>VLOOKUP($A19,'Return Data'!$B$7:$R$2843,4,0)</f>
        <v>30.42</v>
      </c>
      <c r="D19" s="65">
        <f>VLOOKUP($A19,'Return Data'!$B$7:$R$2843,10,0)</f>
        <v>0.69510000000000005</v>
      </c>
      <c r="E19" s="66">
        <f t="shared" si="0"/>
        <v>16</v>
      </c>
      <c r="F19" s="65">
        <f>VLOOKUP($A19,'Return Data'!$B$7:$R$2843,11,0)</f>
        <v>18.181799999999999</v>
      </c>
      <c r="G19" s="66">
        <f t="shared" si="1"/>
        <v>24</v>
      </c>
      <c r="H19" s="65">
        <f>VLOOKUP($A19,'Return Data'!$B$7:$R$2843,12,0)</f>
        <v>31.517499999999998</v>
      </c>
      <c r="I19" s="66">
        <f t="shared" si="2"/>
        <v>27</v>
      </c>
      <c r="J19" s="65">
        <f>VLOOKUP($A19,'Return Data'!$B$7:$R$2843,13,0)</f>
        <v>59.267000000000003</v>
      </c>
      <c r="K19" s="66">
        <f t="shared" si="3"/>
        <v>26</v>
      </c>
      <c r="L19" s="65">
        <f>VLOOKUP($A19,'Return Data'!$B$7:$R$2843,17,0)</f>
        <v>18.590599999999998</v>
      </c>
      <c r="M19" s="66">
        <f t="shared" si="4"/>
        <v>15</v>
      </c>
      <c r="N19" s="65">
        <f>VLOOKUP($A19,'Return Data'!$B$7:$R$2843,14,0)</f>
        <v>9.9344000000000001</v>
      </c>
      <c r="O19" s="66">
        <f t="shared" si="5"/>
        <v>21</v>
      </c>
      <c r="P19" s="65">
        <f>VLOOKUP($A19,'Return Data'!$B$7:$R$2843,15,0)</f>
        <v>12.8165</v>
      </c>
      <c r="Q19" s="66">
        <f t="shared" si="7"/>
        <v>21</v>
      </c>
      <c r="R19" s="65">
        <f>VLOOKUP($A19,'Return Data'!$B$7:$R$2843,16,0)</f>
        <v>16.854600000000001</v>
      </c>
      <c r="S19" s="67">
        <f t="shared" si="6"/>
        <v>9</v>
      </c>
    </row>
    <row r="20" spans="1:19" x14ac:dyDescent="0.3">
      <c r="A20" s="63" t="s">
        <v>1825</v>
      </c>
      <c r="B20" s="64">
        <f>VLOOKUP($A20,'Return Data'!$B$7:$R$2843,3,0)</f>
        <v>44333</v>
      </c>
      <c r="C20" s="65">
        <f>VLOOKUP($A20,'Return Data'!$B$7:$R$2843,4,0)</f>
        <v>121.23</v>
      </c>
      <c r="D20" s="65">
        <f>VLOOKUP($A20,'Return Data'!$B$7:$R$2843,10,0)</f>
        <v>1.4817</v>
      </c>
      <c r="E20" s="66">
        <f t="shared" si="0"/>
        <v>11</v>
      </c>
      <c r="F20" s="65">
        <f>VLOOKUP($A20,'Return Data'!$B$7:$R$2843,11,0)</f>
        <v>17.7333</v>
      </c>
      <c r="G20" s="66">
        <f t="shared" si="1"/>
        <v>26</v>
      </c>
      <c r="H20" s="65">
        <f>VLOOKUP($A20,'Return Data'!$B$7:$R$2843,12,0)</f>
        <v>34.103999999999999</v>
      </c>
      <c r="I20" s="66">
        <f t="shared" si="2"/>
        <v>23</v>
      </c>
      <c r="J20" s="65">
        <f>VLOOKUP($A20,'Return Data'!$B$7:$R$2843,13,0)</f>
        <v>55.642600000000002</v>
      </c>
      <c r="K20" s="66">
        <f t="shared" si="3"/>
        <v>29</v>
      </c>
      <c r="L20" s="65">
        <f>VLOOKUP($A20,'Return Data'!$B$7:$R$2843,17,0)</f>
        <v>13.914099999999999</v>
      </c>
      <c r="M20" s="66">
        <f t="shared" si="4"/>
        <v>27</v>
      </c>
      <c r="N20" s="65">
        <f>VLOOKUP($A20,'Return Data'!$B$7:$R$2843,14,0)</f>
        <v>7.2933000000000003</v>
      </c>
      <c r="O20" s="66">
        <f t="shared" si="5"/>
        <v>27</v>
      </c>
      <c r="P20" s="65">
        <f>VLOOKUP($A20,'Return Data'!$B$7:$R$2843,15,0)</f>
        <v>10.451000000000001</v>
      </c>
      <c r="Q20" s="66">
        <f t="shared" si="7"/>
        <v>26</v>
      </c>
      <c r="R20" s="65">
        <f>VLOOKUP($A20,'Return Data'!$B$7:$R$2843,16,0)</f>
        <v>14.001200000000001</v>
      </c>
      <c r="S20" s="67">
        <f t="shared" si="6"/>
        <v>24</v>
      </c>
    </row>
    <row r="21" spans="1:19" x14ac:dyDescent="0.3">
      <c r="A21" s="63" t="s">
        <v>1268</v>
      </c>
      <c r="B21" s="64">
        <f>VLOOKUP($A21,'Return Data'!$B$7:$R$2843,3,0)</f>
        <v>44333</v>
      </c>
      <c r="C21" s="65">
        <f>VLOOKUP($A21,'Return Data'!$B$7:$R$2843,4,0)</f>
        <v>73.08</v>
      </c>
      <c r="D21" s="65">
        <f>VLOOKUP($A21,'Return Data'!$B$7:$R$2843,10,0)</f>
        <v>1.3873</v>
      </c>
      <c r="E21" s="66">
        <f t="shared" si="0"/>
        <v>13</v>
      </c>
      <c r="F21" s="65">
        <f>VLOOKUP($A21,'Return Data'!$B$7:$R$2843,11,0)</f>
        <v>25.739799999999999</v>
      </c>
      <c r="G21" s="66">
        <f t="shared" si="1"/>
        <v>8</v>
      </c>
      <c r="H21" s="65">
        <f>VLOOKUP($A21,'Return Data'!$B$7:$R$2843,12,0)</f>
        <v>43.519199999999998</v>
      </c>
      <c r="I21" s="66">
        <f t="shared" si="2"/>
        <v>7</v>
      </c>
      <c r="J21" s="65">
        <f>VLOOKUP($A21,'Return Data'!$B$7:$R$2843,13,0)</f>
        <v>65.789500000000004</v>
      </c>
      <c r="K21" s="66">
        <f t="shared" si="3"/>
        <v>17</v>
      </c>
      <c r="L21" s="65">
        <f>VLOOKUP($A21,'Return Data'!$B$7:$R$2843,17,0)</f>
        <v>21.830200000000001</v>
      </c>
      <c r="M21" s="66">
        <f t="shared" si="4"/>
        <v>7</v>
      </c>
      <c r="N21" s="65">
        <f>VLOOKUP($A21,'Return Data'!$B$7:$R$2843,14,0)</f>
        <v>10.195399999999999</v>
      </c>
      <c r="O21" s="66">
        <f t="shared" si="5"/>
        <v>20</v>
      </c>
      <c r="P21" s="65">
        <f>VLOOKUP($A21,'Return Data'!$B$7:$R$2843,15,0)</f>
        <v>14.873699999999999</v>
      </c>
      <c r="Q21" s="66">
        <f t="shared" si="7"/>
        <v>14</v>
      </c>
      <c r="R21" s="65">
        <f>VLOOKUP($A21,'Return Data'!$B$7:$R$2843,16,0)</f>
        <v>18.361999999999998</v>
      </c>
      <c r="S21" s="67">
        <f t="shared" si="6"/>
        <v>5</v>
      </c>
    </row>
    <row r="22" spans="1:19" x14ac:dyDescent="0.3">
      <c r="A22" s="63" t="s">
        <v>1269</v>
      </c>
      <c r="B22" s="64">
        <f>VLOOKUP($A22,'Return Data'!$B$7:$R$2843,3,0)</f>
        <v>44333</v>
      </c>
      <c r="C22" s="65">
        <f>VLOOKUP($A22,'Return Data'!$B$7:$R$2843,4,0)</f>
        <v>14.023400000000001</v>
      </c>
      <c r="D22" s="65">
        <f>VLOOKUP($A22,'Return Data'!$B$7:$R$2843,10,0)</f>
        <v>4.0574000000000003</v>
      </c>
      <c r="E22" s="66">
        <f t="shared" si="0"/>
        <v>6</v>
      </c>
      <c r="F22" s="65">
        <f>VLOOKUP($A22,'Return Data'!$B$7:$R$2843,11,0)</f>
        <v>28.620799999999999</v>
      </c>
      <c r="G22" s="66">
        <f t="shared" si="1"/>
        <v>5</v>
      </c>
      <c r="H22" s="65">
        <f>VLOOKUP($A22,'Return Data'!$B$7:$R$2843,12,0)</f>
        <v>41.463299999999997</v>
      </c>
      <c r="I22" s="66">
        <f t="shared" si="2"/>
        <v>9</v>
      </c>
      <c r="J22" s="65">
        <f>VLOOKUP($A22,'Return Data'!$B$7:$R$2843,13,0)</f>
        <v>60.357199999999999</v>
      </c>
      <c r="K22" s="66">
        <f t="shared" si="3"/>
        <v>23</v>
      </c>
      <c r="L22" s="65"/>
      <c r="M22" s="66"/>
      <c r="N22" s="65"/>
      <c r="O22" s="66"/>
      <c r="P22" s="65"/>
      <c r="Q22" s="66"/>
      <c r="R22" s="65">
        <f>VLOOKUP($A22,'Return Data'!$B$7:$R$2843,16,0)</f>
        <v>18.3385</v>
      </c>
      <c r="S22" s="67">
        <f t="shared" si="6"/>
        <v>6</v>
      </c>
    </row>
    <row r="23" spans="1:19" x14ac:dyDescent="0.3">
      <c r="A23" s="63" t="s">
        <v>1805</v>
      </c>
      <c r="B23" s="64">
        <f>VLOOKUP($A23,'Return Data'!$B$7:$R$2843,3,0)</f>
        <v>44333</v>
      </c>
      <c r="C23" s="65">
        <f>VLOOKUP($A23,'Return Data'!$B$7:$R$2843,4,0)</f>
        <v>46.392400000000002</v>
      </c>
      <c r="D23" s="65">
        <f>VLOOKUP($A23,'Return Data'!$B$7:$R$2843,10,0)</f>
        <v>-1.8255999999999999</v>
      </c>
      <c r="E23" s="66">
        <f t="shared" si="0"/>
        <v>32</v>
      </c>
      <c r="F23" s="65">
        <f>VLOOKUP($A23,'Return Data'!$B$7:$R$2843,11,0)</f>
        <v>22.242899999999999</v>
      </c>
      <c r="G23" s="66">
        <f t="shared" si="1"/>
        <v>14</v>
      </c>
      <c r="H23" s="65">
        <f>VLOOKUP($A23,'Return Data'!$B$7:$R$2843,12,0)</f>
        <v>37.511499999999998</v>
      </c>
      <c r="I23" s="66">
        <f t="shared" si="2"/>
        <v>16</v>
      </c>
      <c r="J23" s="65">
        <f>VLOOKUP($A23,'Return Data'!$B$7:$R$2843,13,0)</f>
        <v>61.099800000000002</v>
      </c>
      <c r="K23" s="66">
        <f t="shared" si="3"/>
        <v>21</v>
      </c>
      <c r="L23" s="65">
        <f>VLOOKUP($A23,'Return Data'!$B$7:$R$2843,17,0)</f>
        <v>18.027200000000001</v>
      </c>
      <c r="M23" s="66">
        <f t="shared" si="4"/>
        <v>17</v>
      </c>
      <c r="N23" s="65">
        <f>VLOOKUP($A23,'Return Data'!$B$7:$R$2843,14,0)</f>
        <v>12.3238</v>
      </c>
      <c r="O23" s="66">
        <f t="shared" si="5"/>
        <v>11</v>
      </c>
      <c r="P23" s="65">
        <f>VLOOKUP($A23,'Return Data'!$B$7:$R$2843,15,0)</f>
        <v>17.2211</v>
      </c>
      <c r="Q23" s="66">
        <f t="shared" si="7"/>
        <v>6</v>
      </c>
      <c r="R23" s="65">
        <f>VLOOKUP($A23,'Return Data'!$B$7:$R$2843,16,0)</f>
        <v>15.6381</v>
      </c>
      <c r="S23" s="67">
        <f t="shared" si="6"/>
        <v>14</v>
      </c>
    </row>
    <row r="24" spans="1:19" x14ac:dyDescent="0.3">
      <c r="A24" s="63" t="s">
        <v>1813</v>
      </c>
      <c r="B24" s="64">
        <f>VLOOKUP($A24,'Return Data'!$B$7:$R$2843,3,0)</f>
        <v>44333</v>
      </c>
      <c r="C24" s="65">
        <f>VLOOKUP($A24,'Return Data'!$B$7:$R$2843,4,0)</f>
        <v>49.478000000000002</v>
      </c>
      <c r="D24" s="65">
        <f>VLOOKUP($A24,'Return Data'!$B$7:$R$2843,10,0)</f>
        <v>-0.81589999999999996</v>
      </c>
      <c r="E24" s="66">
        <f t="shared" si="0"/>
        <v>28</v>
      </c>
      <c r="F24" s="65">
        <f>VLOOKUP($A24,'Return Data'!$B$7:$R$2843,11,0)</f>
        <v>17.1965</v>
      </c>
      <c r="G24" s="66">
        <f t="shared" si="1"/>
        <v>28</v>
      </c>
      <c r="H24" s="65">
        <f>VLOOKUP($A24,'Return Data'!$B$7:$R$2843,12,0)</f>
        <v>32.698599999999999</v>
      </c>
      <c r="I24" s="66">
        <f t="shared" si="2"/>
        <v>26</v>
      </c>
      <c r="J24" s="65">
        <f>VLOOKUP($A24,'Return Data'!$B$7:$R$2843,13,0)</f>
        <v>59.272500000000001</v>
      </c>
      <c r="K24" s="66">
        <f t="shared" si="3"/>
        <v>25</v>
      </c>
      <c r="L24" s="65">
        <f>VLOOKUP($A24,'Return Data'!$B$7:$R$2843,17,0)</f>
        <v>15.66</v>
      </c>
      <c r="M24" s="66">
        <f t="shared" si="4"/>
        <v>22</v>
      </c>
      <c r="N24" s="65">
        <f>VLOOKUP($A24,'Return Data'!$B$7:$R$2843,14,0)</f>
        <v>12.5526</v>
      </c>
      <c r="O24" s="66">
        <f t="shared" si="5"/>
        <v>10</v>
      </c>
      <c r="P24" s="65">
        <f>VLOOKUP($A24,'Return Data'!$B$7:$R$2843,15,0)</f>
        <v>15.996600000000001</v>
      </c>
      <c r="Q24" s="66">
        <f t="shared" si="7"/>
        <v>10</v>
      </c>
      <c r="R24" s="65">
        <f>VLOOKUP($A24,'Return Data'!$B$7:$R$2843,16,0)</f>
        <v>16.892499999999998</v>
      </c>
      <c r="S24" s="67">
        <f t="shared" si="6"/>
        <v>8</v>
      </c>
    </row>
    <row r="25" spans="1:19" x14ac:dyDescent="0.3">
      <c r="A25" s="63" t="s">
        <v>1827</v>
      </c>
      <c r="B25" s="64">
        <f>VLOOKUP($A25,'Return Data'!$B$7:$R$2843,3,0)</f>
        <v>44333</v>
      </c>
      <c r="C25" s="65">
        <f>VLOOKUP($A25,'Return Data'!$B$7:$R$2843,4,0)</f>
        <v>109.60899999999999</v>
      </c>
      <c r="D25" s="65">
        <f>VLOOKUP($A25,'Return Data'!$B$7:$R$2843,10,0)</f>
        <v>0.92449999999999999</v>
      </c>
      <c r="E25" s="66">
        <f t="shared" si="0"/>
        <v>15</v>
      </c>
      <c r="F25" s="65">
        <f>VLOOKUP($A25,'Return Data'!$B$7:$R$2843,11,0)</f>
        <v>19.2699</v>
      </c>
      <c r="G25" s="66">
        <f t="shared" si="1"/>
        <v>22</v>
      </c>
      <c r="H25" s="65">
        <f>VLOOKUP($A25,'Return Data'!$B$7:$R$2843,12,0)</f>
        <v>29.682600000000001</v>
      </c>
      <c r="I25" s="66">
        <f t="shared" si="2"/>
        <v>29</v>
      </c>
      <c r="J25" s="65">
        <f>VLOOKUP($A25,'Return Data'!$B$7:$R$2843,13,0)</f>
        <v>59.840499999999999</v>
      </c>
      <c r="K25" s="66">
        <f t="shared" si="3"/>
        <v>24</v>
      </c>
      <c r="L25" s="65">
        <f>VLOOKUP($A25,'Return Data'!$B$7:$R$2843,17,0)</f>
        <v>15.0627</v>
      </c>
      <c r="M25" s="66">
        <f t="shared" si="4"/>
        <v>25</v>
      </c>
      <c r="N25" s="65">
        <f>VLOOKUP($A25,'Return Data'!$B$7:$R$2843,14,0)</f>
        <v>7.9032999999999998</v>
      </c>
      <c r="O25" s="66">
        <f t="shared" si="5"/>
        <v>26</v>
      </c>
      <c r="P25" s="65">
        <f>VLOOKUP($A25,'Return Data'!$B$7:$R$2843,15,0)</f>
        <v>12.731299999999999</v>
      </c>
      <c r="Q25" s="66">
        <f t="shared" si="7"/>
        <v>22</v>
      </c>
      <c r="R25" s="65">
        <f>VLOOKUP($A25,'Return Data'!$B$7:$R$2843,16,0)</f>
        <v>13.465400000000001</v>
      </c>
      <c r="S25" s="67">
        <f t="shared" si="6"/>
        <v>26</v>
      </c>
    </row>
    <row r="26" spans="1:19" x14ac:dyDescent="0.3">
      <c r="A26" s="63" t="s">
        <v>1830</v>
      </c>
      <c r="B26" s="64">
        <f>VLOOKUP($A26,'Return Data'!$B$7:$R$2843,3,0)</f>
        <v>44333</v>
      </c>
      <c r="C26" s="65">
        <f>VLOOKUP($A26,'Return Data'!$B$7:$R$2843,4,0)</f>
        <v>60.886299999999999</v>
      </c>
      <c r="D26" s="65">
        <f>VLOOKUP($A26,'Return Data'!$B$7:$R$2843,10,0)</f>
        <v>-1.1259999999999999</v>
      </c>
      <c r="E26" s="66">
        <f t="shared" si="0"/>
        <v>30</v>
      </c>
      <c r="F26" s="65">
        <f>VLOOKUP($A26,'Return Data'!$B$7:$R$2843,11,0)</f>
        <v>11.013400000000001</v>
      </c>
      <c r="G26" s="66">
        <f t="shared" si="1"/>
        <v>34</v>
      </c>
      <c r="H26" s="65">
        <f>VLOOKUP($A26,'Return Data'!$B$7:$R$2843,12,0)</f>
        <v>25.5991</v>
      </c>
      <c r="I26" s="66">
        <f t="shared" si="2"/>
        <v>32</v>
      </c>
      <c r="J26" s="65">
        <f>VLOOKUP($A26,'Return Data'!$B$7:$R$2843,13,0)</f>
        <v>44.280999999999999</v>
      </c>
      <c r="K26" s="66">
        <f t="shared" si="3"/>
        <v>34</v>
      </c>
      <c r="L26" s="65">
        <f>VLOOKUP($A26,'Return Data'!$B$7:$R$2843,17,0)</f>
        <v>13.2081</v>
      </c>
      <c r="M26" s="66">
        <f t="shared" si="4"/>
        <v>28</v>
      </c>
      <c r="N26" s="65">
        <f>VLOOKUP($A26,'Return Data'!$B$7:$R$2843,14,0)</f>
        <v>9.8721999999999994</v>
      </c>
      <c r="O26" s="66">
        <f t="shared" si="5"/>
        <v>22</v>
      </c>
      <c r="P26" s="65">
        <f>VLOOKUP($A26,'Return Data'!$B$7:$R$2843,15,0)</f>
        <v>10.755000000000001</v>
      </c>
      <c r="Q26" s="66">
        <f t="shared" si="7"/>
        <v>25</v>
      </c>
      <c r="R26" s="65">
        <f>VLOOKUP($A26,'Return Data'!$B$7:$R$2843,16,0)</f>
        <v>9.9639000000000006</v>
      </c>
      <c r="S26" s="67">
        <f t="shared" si="6"/>
        <v>33</v>
      </c>
    </row>
    <row r="27" spans="1:19" x14ac:dyDescent="0.3">
      <c r="A27" s="63" t="s">
        <v>1271</v>
      </c>
      <c r="B27" s="64">
        <f>VLOOKUP($A27,'Return Data'!$B$7:$R$2843,3,0)</f>
        <v>44333</v>
      </c>
      <c r="C27" s="65">
        <f>VLOOKUP($A27,'Return Data'!$B$7:$R$2843,4,0)</f>
        <v>17.790900000000001</v>
      </c>
      <c r="D27" s="65">
        <f>VLOOKUP($A27,'Return Data'!$B$7:$R$2843,10,0)</f>
        <v>7.0888999999999998</v>
      </c>
      <c r="E27" s="66">
        <f t="shared" si="0"/>
        <v>2</v>
      </c>
      <c r="F27" s="65">
        <f>VLOOKUP($A27,'Return Data'!$B$7:$R$2843,11,0)</f>
        <v>30.5764</v>
      </c>
      <c r="G27" s="66">
        <f t="shared" si="1"/>
        <v>3</v>
      </c>
      <c r="H27" s="65">
        <f>VLOOKUP($A27,'Return Data'!$B$7:$R$2843,12,0)</f>
        <v>46.925400000000003</v>
      </c>
      <c r="I27" s="66">
        <f t="shared" si="2"/>
        <v>2</v>
      </c>
      <c r="J27" s="65">
        <f>VLOOKUP($A27,'Return Data'!$B$7:$R$2843,13,0)</f>
        <v>77.096100000000007</v>
      </c>
      <c r="K27" s="66">
        <f t="shared" si="3"/>
        <v>5</v>
      </c>
      <c r="L27" s="65">
        <f>VLOOKUP($A27,'Return Data'!$B$7:$R$2843,17,0)</f>
        <v>26.717099999999999</v>
      </c>
      <c r="M27" s="66">
        <f t="shared" si="4"/>
        <v>4</v>
      </c>
      <c r="N27" s="65">
        <f>VLOOKUP($A27,'Return Data'!$B$7:$R$2843,14,0)</f>
        <v>17.3766</v>
      </c>
      <c r="O27" s="66">
        <f t="shared" si="5"/>
        <v>4</v>
      </c>
      <c r="P27" s="65"/>
      <c r="Q27" s="66"/>
      <c r="R27" s="65">
        <f>VLOOKUP($A27,'Return Data'!$B$7:$R$2843,16,0)</f>
        <v>15.412000000000001</v>
      </c>
      <c r="S27" s="67">
        <f t="shared" si="6"/>
        <v>18</v>
      </c>
    </row>
    <row r="28" spans="1:19" x14ac:dyDescent="0.3">
      <c r="A28" s="63" t="s">
        <v>1823</v>
      </c>
      <c r="B28" s="64">
        <f>VLOOKUP($A28,'Return Data'!$B$7:$R$2843,3,0)</f>
        <v>44333</v>
      </c>
      <c r="C28" s="65">
        <f>VLOOKUP($A28,'Return Data'!$B$7:$R$2843,4,0)</f>
        <v>33.532600000000002</v>
      </c>
      <c r="D28" s="65">
        <f>VLOOKUP($A28,'Return Data'!$B$7:$R$2843,10,0)</f>
        <v>-0.86560000000000004</v>
      </c>
      <c r="E28" s="66">
        <f t="shared" si="0"/>
        <v>29</v>
      </c>
      <c r="F28" s="65">
        <f>VLOOKUP($A28,'Return Data'!$B$7:$R$2843,11,0)</f>
        <v>12.702500000000001</v>
      </c>
      <c r="G28" s="66">
        <f t="shared" si="1"/>
        <v>32</v>
      </c>
      <c r="H28" s="65">
        <f>VLOOKUP($A28,'Return Data'!$B$7:$R$2843,12,0)</f>
        <v>24.774799999999999</v>
      </c>
      <c r="I28" s="66">
        <f t="shared" si="2"/>
        <v>33</v>
      </c>
      <c r="J28" s="65">
        <f>VLOOKUP($A28,'Return Data'!$B$7:$R$2843,13,0)</f>
        <v>55.669400000000003</v>
      </c>
      <c r="K28" s="66">
        <f t="shared" si="3"/>
        <v>28</v>
      </c>
      <c r="L28" s="65">
        <f>VLOOKUP($A28,'Return Data'!$B$7:$R$2843,17,0)</f>
        <v>11.931800000000001</v>
      </c>
      <c r="M28" s="66">
        <f t="shared" si="4"/>
        <v>30</v>
      </c>
      <c r="N28" s="65">
        <f>VLOOKUP($A28,'Return Data'!$B$7:$R$2843,14,0)</f>
        <v>6.4013</v>
      </c>
      <c r="O28" s="66">
        <f t="shared" si="5"/>
        <v>28</v>
      </c>
      <c r="P28" s="65">
        <f>VLOOKUP($A28,'Return Data'!$B$7:$R$2843,15,0)</f>
        <v>13.243399999999999</v>
      </c>
      <c r="Q28" s="66">
        <f t="shared" si="7"/>
        <v>19</v>
      </c>
      <c r="R28" s="65">
        <f>VLOOKUP($A28,'Return Data'!$B$7:$R$2843,16,0)</f>
        <v>18.7011</v>
      </c>
      <c r="S28" s="67">
        <f t="shared" si="6"/>
        <v>4</v>
      </c>
    </row>
    <row r="29" spans="1:19" x14ac:dyDescent="0.3">
      <c r="A29" s="63" t="s">
        <v>2019</v>
      </c>
      <c r="B29" s="64">
        <f>VLOOKUP($A29,'Return Data'!$B$7:$R$2843,3,0)</f>
        <v>44333</v>
      </c>
      <c r="C29" s="65">
        <f>VLOOKUP($A29,'Return Data'!$B$7:$R$2843,4,0)</f>
        <v>14.1798</v>
      </c>
      <c r="D29" s="65">
        <f>VLOOKUP($A29,'Return Data'!$B$7:$R$2843,10,0)</f>
        <v>0.58020000000000005</v>
      </c>
      <c r="E29" s="66">
        <f t="shared" si="0"/>
        <v>19</v>
      </c>
      <c r="F29" s="65">
        <f>VLOOKUP($A29,'Return Data'!$B$7:$R$2843,11,0)</f>
        <v>20.654499999999999</v>
      </c>
      <c r="G29" s="66">
        <f t="shared" si="1"/>
        <v>20</v>
      </c>
      <c r="H29" s="65">
        <f>VLOOKUP($A29,'Return Data'!$B$7:$R$2843,12,0)</f>
        <v>33.937199999999997</v>
      </c>
      <c r="I29" s="66">
        <f t="shared" si="2"/>
        <v>24</v>
      </c>
      <c r="J29" s="65">
        <f>VLOOKUP($A29,'Return Data'!$B$7:$R$2843,13,0)</f>
        <v>60.657600000000002</v>
      </c>
      <c r="K29" s="66">
        <f t="shared" si="3"/>
        <v>22</v>
      </c>
      <c r="L29" s="65">
        <f>VLOOKUP($A29,'Return Data'!$B$7:$R$2843,17,0)</f>
        <v>15.6471</v>
      </c>
      <c r="M29" s="66">
        <f t="shared" si="4"/>
        <v>23</v>
      </c>
      <c r="N29" s="65"/>
      <c r="O29" s="66"/>
      <c r="P29" s="65"/>
      <c r="Q29" s="66"/>
      <c r="R29" s="65">
        <f>VLOOKUP($A29,'Return Data'!$B$7:$R$2843,16,0)</f>
        <v>12.999700000000001</v>
      </c>
      <c r="S29" s="67">
        <f t="shared" si="6"/>
        <v>28</v>
      </c>
    </row>
    <row r="30" spans="1:19" x14ac:dyDescent="0.3">
      <c r="A30" s="63" t="s">
        <v>1274</v>
      </c>
      <c r="B30" s="64">
        <f>VLOOKUP($A30,'Return Data'!$B$7:$R$2843,3,0)</f>
        <v>44333</v>
      </c>
      <c r="C30" s="65">
        <f>VLOOKUP($A30,'Return Data'!$B$7:$R$2843,4,0)</f>
        <v>122.64060000000001</v>
      </c>
      <c r="D30" s="65">
        <f>VLOOKUP($A30,'Return Data'!$B$7:$R$2843,10,0)</f>
        <v>2.3043</v>
      </c>
      <c r="E30" s="66">
        <f t="shared" si="0"/>
        <v>8</v>
      </c>
      <c r="F30" s="65">
        <f>VLOOKUP($A30,'Return Data'!$B$7:$R$2843,11,0)</f>
        <v>28.3658</v>
      </c>
      <c r="G30" s="66">
        <f t="shared" si="1"/>
        <v>6</v>
      </c>
      <c r="H30" s="65">
        <f>VLOOKUP($A30,'Return Data'!$B$7:$R$2843,12,0)</f>
        <v>43.883200000000002</v>
      </c>
      <c r="I30" s="66">
        <f t="shared" si="2"/>
        <v>6</v>
      </c>
      <c r="J30" s="65">
        <f>VLOOKUP($A30,'Return Data'!$B$7:$R$2843,13,0)</f>
        <v>78.834000000000003</v>
      </c>
      <c r="K30" s="66">
        <f t="shared" si="3"/>
        <v>3</v>
      </c>
      <c r="L30" s="65">
        <f>VLOOKUP($A30,'Return Data'!$B$7:$R$2843,17,0)</f>
        <v>10.8004</v>
      </c>
      <c r="M30" s="66">
        <f t="shared" si="4"/>
        <v>31</v>
      </c>
      <c r="N30" s="65">
        <f>VLOOKUP($A30,'Return Data'!$B$7:$R$2843,14,0)</f>
        <v>8.4916</v>
      </c>
      <c r="O30" s="66">
        <f t="shared" si="5"/>
        <v>24</v>
      </c>
      <c r="P30" s="65">
        <f>VLOOKUP($A30,'Return Data'!$B$7:$R$2843,15,0)</f>
        <v>12.153</v>
      </c>
      <c r="Q30" s="66">
        <f t="shared" si="7"/>
        <v>24</v>
      </c>
      <c r="R30" s="65">
        <f>VLOOKUP($A30,'Return Data'!$B$7:$R$2843,16,0)</f>
        <v>12.807</v>
      </c>
      <c r="S30" s="67">
        <f t="shared" si="6"/>
        <v>29</v>
      </c>
    </row>
    <row r="31" spans="1:19" x14ac:dyDescent="0.3">
      <c r="A31" s="63" t="s">
        <v>1785</v>
      </c>
      <c r="B31" s="64">
        <f>VLOOKUP($A31,'Return Data'!$B$7:$R$2843,3,0)</f>
        <v>44333</v>
      </c>
      <c r="C31" s="65">
        <f>VLOOKUP($A31,'Return Data'!$B$7:$R$2843,4,0)</f>
        <v>42.715699999999998</v>
      </c>
      <c r="D31" s="65">
        <f>VLOOKUP($A31,'Return Data'!$B$7:$R$2843,10,0)</f>
        <v>6.5872999999999999</v>
      </c>
      <c r="E31" s="66">
        <f t="shared" si="0"/>
        <v>3</v>
      </c>
      <c r="F31" s="65">
        <f>VLOOKUP($A31,'Return Data'!$B$7:$R$2843,11,0)</f>
        <v>22.2041</v>
      </c>
      <c r="G31" s="66">
        <f t="shared" si="1"/>
        <v>15</v>
      </c>
      <c r="H31" s="65">
        <f>VLOOKUP($A31,'Return Data'!$B$7:$R$2843,12,0)</f>
        <v>35.349299999999999</v>
      </c>
      <c r="I31" s="66">
        <f t="shared" si="2"/>
        <v>20</v>
      </c>
      <c r="J31" s="65">
        <f>VLOOKUP($A31,'Return Data'!$B$7:$R$2843,13,0)</f>
        <v>71.753900000000002</v>
      </c>
      <c r="K31" s="66">
        <f t="shared" si="3"/>
        <v>8</v>
      </c>
      <c r="L31" s="65">
        <f>VLOOKUP($A31,'Return Data'!$B$7:$R$2843,17,0)</f>
        <v>29.141200000000001</v>
      </c>
      <c r="M31" s="66">
        <f t="shared" si="4"/>
        <v>3</v>
      </c>
      <c r="N31" s="65">
        <f>VLOOKUP($A31,'Return Data'!$B$7:$R$2843,14,0)</f>
        <v>20.5428</v>
      </c>
      <c r="O31" s="66">
        <f t="shared" si="5"/>
        <v>2</v>
      </c>
      <c r="P31" s="65">
        <f>VLOOKUP($A31,'Return Data'!$B$7:$R$2843,15,0)</f>
        <v>19.708300000000001</v>
      </c>
      <c r="Q31" s="66">
        <f t="shared" si="7"/>
        <v>3</v>
      </c>
      <c r="R31" s="65">
        <f>VLOOKUP($A31,'Return Data'!$B$7:$R$2843,16,0)</f>
        <v>19.9697</v>
      </c>
      <c r="S31" s="67">
        <f t="shared" si="6"/>
        <v>3</v>
      </c>
    </row>
    <row r="32" spans="1:19" x14ac:dyDescent="0.3">
      <c r="A32" s="63" t="s">
        <v>1814</v>
      </c>
      <c r="B32" s="64">
        <f>VLOOKUP($A32,'Return Data'!$B$7:$R$2843,3,0)</f>
        <v>44333</v>
      </c>
      <c r="C32" s="65">
        <f>VLOOKUP($A32,'Return Data'!$B$7:$R$2843,4,0)</f>
        <v>23.86</v>
      </c>
      <c r="D32" s="65">
        <f>VLOOKUP($A32,'Return Data'!$B$7:$R$2843,10,0)</f>
        <v>5.9973000000000001</v>
      </c>
      <c r="E32" s="66">
        <f t="shared" si="0"/>
        <v>4</v>
      </c>
      <c r="F32" s="65">
        <f>VLOOKUP($A32,'Return Data'!$B$7:$R$2843,11,0)</f>
        <v>29.182500000000001</v>
      </c>
      <c r="G32" s="66">
        <f t="shared" si="1"/>
        <v>4</v>
      </c>
      <c r="H32" s="65">
        <f>VLOOKUP($A32,'Return Data'!$B$7:$R$2843,12,0)</f>
        <v>46.201000000000001</v>
      </c>
      <c r="I32" s="66">
        <f t="shared" si="2"/>
        <v>3</v>
      </c>
      <c r="J32" s="65">
        <f>VLOOKUP($A32,'Return Data'!$B$7:$R$2843,13,0)</f>
        <v>89.2149</v>
      </c>
      <c r="K32" s="66">
        <f t="shared" si="3"/>
        <v>2</v>
      </c>
      <c r="L32" s="65">
        <f>VLOOKUP($A32,'Return Data'!$B$7:$R$2843,17,0)</f>
        <v>32.016100000000002</v>
      </c>
      <c r="M32" s="66">
        <f t="shared" si="4"/>
        <v>2</v>
      </c>
      <c r="N32" s="65">
        <f>VLOOKUP($A32,'Return Data'!$B$7:$R$2843,14,0)</f>
        <v>20.3231</v>
      </c>
      <c r="O32" s="66">
        <f t="shared" si="5"/>
        <v>3</v>
      </c>
      <c r="P32" s="65">
        <f>VLOOKUP($A32,'Return Data'!$B$7:$R$2843,15,0)</f>
        <v>19.785900000000002</v>
      </c>
      <c r="Q32" s="66">
        <f t="shared" si="7"/>
        <v>2</v>
      </c>
      <c r="R32" s="65">
        <f>VLOOKUP($A32,'Return Data'!$B$7:$R$2843,16,0)</f>
        <v>15.036</v>
      </c>
      <c r="S32" s="67">
        <f t="shared" si="6"/>
        <v>20</v>
      </c>
    </row>
    <row r="33" spans="1:19" x14ac:dyDescent="0.3">
      <c r="A33" s="63" t="s">
        <v>1276</v>
      </c>
      <c r="B33" s="64">
        <f>VLOOKUP($A33,'Return Data'!$B$7:$R$2843,3,0)</f>
        <v>44333</v>
      </c>
      <c r="C33" s="65">
        <f>VLOOKUP($A33,'Return Data'!$B$7:$R$2843,4,0)</f>
        <v>196.13</v>
      </c>
      <c r="D33" s="65">
        <f>VLOOKUP($A33,'Return Data'!$B$7:$R$2843,10,0)</f>
        <v>0.4713</v>
      </c>
      <c r="E33" s="66">
        <f t="shared" si="0"/>
        <v>20</v>
      </c>
      <c r="F33" s="65">
        <f>VLOOKUP($A33,'Return Data'!$B$7:$R$2843,11,0)</f>
        <v>20.859000000000002</v>
      </c>
      <c r="G33" s="66">
        <f t="shared" si="1"/>
        <v>18</v>
      </c>
      <c r="H33" s="65">
        <f>VLOOKUP($A33,'Return Data'!$B$7:$R$2843,12,0)</f>
        <v>37.4422</v>
      </c>
      <c r="I33" s="66">
        <f t="shared" si="2"/>
        <v>18</v>
      </c>
      <c r="J33" s="65">
        <f>VLOOKUP($A33,'Return Data'!$B$7:$R$2843,13,0)</f>
        <v>66.282300000000006</v>
      </c>
      <c r="K33" s="66">
        <f t="shared" si="3"/>
        <v>16</v>
      </c>
      <c r="L33" s="65">
        <f>VLOOKUP($A33,'Return Data'!$B$7:$R$2843,17,0)</f>
        <v>16.7455</v>
      </c>
      <c r="M33" s="66">
        <f t="shared" si="4"/>
        <v>20</v>
      </c>
      <c r="N33" s="65">
        <f>VLOOKUP($A33,'Return Data'!$B$7:$R$2843,14,0)</f>
        <v>9.5429999999999993</v>
      </c>
      <c r="O33" s="66">
        <f t="shared" si="5"/>
        <v>23</v>
      </c>
      <c r="P33" s="65">
        <f>VLOOKUP($A33,'Return Data'!$B$7:$R$2843,15,0)</f>
        <v>15.7218</v>
      </c>
      <c r="Q33" s="66">
        <f t="shared" si="7"/>
        <v>11</v>
      </c>
      <c r="R33" s="65">
        <f>VLOOKUP($A33,'Return Data'!$B$7:$R$2843,16,0)</f>
        <v>15.602600000000001</v>
      </c>
      <c r="S33" s="67">
        <f t="shared" si="6"/>
        <v>15</v>
      </c>
    </row>
    <row r="34" spans="1:19" x14ac:dyDescent="0.3">
      <c r="A34" s="63" t="s">
        <v>1278</v>
      </c>
      <c r="B34" s="64">
        <f>VLOOKUP($A34,'Return Data'!$B$7:$R$2843,3,0)</f>
        <v>44333</v>
      </c>
      <c r="C34" s="65">
        <f>VLOOKUP($A34,'Return Data'!$B$7:$R$2843,4,0)</f>
        <v>357.53210000000001</v>
      </c>
      <c r="D34" s="65">
        <f>VLOOKUP($A34,'Return Data'!$B$7:$R$2843,10,0)</f>
        <v>21.942399999999999</v>
      </c>
      <c r="E34" s="66">
        <f t="shared" si="0"/>
        <v>1</v>
      </c>
      <c r="F34" s="65">
        <f>VLOOKUP($A34,'Return Data'!$B$7:$R$2843,11,0)</f>
        <v>49.807000000000002</v>
      </c>
      <c r="G34" s="66">
        <f t="shared" si="1"/>
        <v>1</v>
      </c>
      <c r="H34" s="65">
        <f>VLOOKUP($A34,'Return Data'!$B$7:$R$2843,12,0)</f>
        <v>63.8782</v>
      </c>
      <c r="I34" s="66">
        <f t="shared" si="2"/>
        <v>1</v>
      </c>
      <c r="J34" s="65">
        <f>VLOOKUP($A34,'Return Data'!$B$7:$R$2843,13,0)</f>
        <v>120.11320000000001</v>
      </c>
      <c r="K34" s="66">
        <f t="shared" si="3"/>
        <v>1</v>
      </c>
      <c r="L34" s="65">
        <f>VLOOKUP($A34,'Return Data'!$B$7:$R$2843,17,0)</f>
        <v>42.5488</v>
      </c>
      <c r="M34" s="66">
        <f t="shared" si="4"/>
        <v>1</v>
      </c>
      <c r="N34" s="65">
        <f>VLOOKUP($A34,'Return Data'!$B$7:$R$2843,14,0)</f>
        <v>25.629899999999999</v>
      </c>
      <c r="O34" s="66">
        <f t="shared" si="5"/>
        <v>1</v>
      </c>
      <c r="P34" s="65">
        <f>VLOOKUP($A34,'Return Data'!$B$7:$R$2843,15,0)</f>
        <v>22.547899999999998</v>
      </c>
      <c r="Q34" s="66">
        <f t="shared" si="7"/>
        <v>1</v>
      </c>
      <c r="R34" s="65">
        <f>VLOOKUP($A34,'Return Data'!$B$7:$R$2843,16,0)</f>
        <v>20.749099999999999</v>
      </c>
      <c r="S34" s="67">
        <f t="shared" si="6"/>
        <v>2</v>
      </c>
    </row>
    <row r="35" spans="1:19" x14ac:dyDescent="0.3">
      <c r="A35" s="63" t="s">
        <v>1816</v>
      </c>
      <c r="B35" s="64">
        <f>VLOOKUP($A35,'Return Data'!$B$7:$R$2843,3,0)</f>
        <v>44333</v>
      </c>
      <c r="C35" s="65">
        <f>VLOOKUP($A35,'Return Data'!$B$7:$R$2843,4,0)</f>
        <v>69.480999999999995</v>
      </c>
      <c r="D35" s="65">
        <f>VLOOKUP($A35,'Return Data'!$B$7:$R$2843,10,0)</f>
        <v>0.2208</v>
      </c>
      <c r="E35" s="66">
        <f t="shared" si="0"/>
        <v>21</v>
      </c>
      <c r="F35" s="65">
        <f>VLOOKUP($A35,'Return Data'!$B$7:$R$2843,11,0)</f>
        <v>22.344000000000001</v>
      </c>
      <c r="G35" s="66">
        <f t="shared" si="1"/>
        <v>13</v>
      </c>
      <c r="H35" s="65">
        <f>VLOOKUP($A35,'Return Data'!$B$7:$R$2843,12,0)</f>
        <v>39.071300000000001</v>
      </c>
      <c r="I35" s="66">
        <f t="shared" si="2"/>
        <v>14</v>
      </c>
      <c r="J35" s="65">
        <f>VLOOKUP($A35,'Return Data'!$B$7:$R$2843,13,0)</f>
        <v>68.0351</v>
      </c>
      <c r="K35" s="66">
        <f t="shared" si="3"/>
        <v>13</v>
      </c>
      <c r="L35" s="65">
        <f>VLOOKUP($A35,'Return Data'!$B$7:$R$2843,17,0)</f>
        <v>17.5594</v>
      </c>
      <c r="M35" s="66">
        <f t="shared" si="4"/>
        <v>18</v>
      </c>
      <c r="N35" s="65">
        <f>VLOOKUP($A35,'Return Data'!$B$7:$R$2843,14,0)</f>
        <v>11.8253</v>
      </c>
      <c r="O35" s="66">
        <f t="shared" si="5"/>
        <v>18</v>
      </c>
      <c r="P35" s="65">
        <f>VLOOKUP($A35,'Return Data'!$B$7:$R$2843,15,0)</f>
        <v>15.142099999999999</v>
      </c>
      <c r="Q35" s="66">
        <f t="shared" si="7"/>
        <v>13</v>
      </c>
      <c r="R35" s="65">
        <f>VLOOKUP($A35,'Return Data'!$B$7:$R$2843,16,0)</f>
        <v>16.741199999999999</v>
      </c>
      <c r="S35" s="67">
        <f t="shared" si="6"/>
        <v>10</v>
      </c>
    </row>
    <row r="36" spans="1:19" x14ac:dyDescent="0.3">
      <c r="A36" s="63" t="s">
        <v>1818</v>
      </c>
      <c r="B36" s="64">
        <f>VLOOKUP($A36,'Return Data'!$B$7:$R$2843,3,0)</f>
        <v>44333</v>
      </c>
      <c r="C36" s="65">
        <f>VLOOKUP($A36,'Return Data'!$B$7:$R$2843,4,0)</f>
        <v>13.197699999999999</v>
      </c>
      <c r="D36" s="65">
        <f>VLOOKUP($A36,'Return Data'!$B$7:$R$2843,10,0)</f>
        <v>-2.3102</v>
      </c>
      <c r="E36" s="66">
        <f t="shared" si="0"/>
        <v>33</v>
      </c>
      <c r="F36" s="65">
        <f>VLOOKUP($A36,'Return Data'!$B$7:$R$2843,11,0)</f>
        <v>11.7994</v>
      </c>
      <c r="G36" s="66">
        <f t="shared" si="1"/>
        <v>33</v>
      </c>
      <c r="H36" s="65">
        <f>VLOOKUP($A36,'Return Data'!$B$7:$R$2843,12,0)</f>
        <v>24.128399999999999</v>
      </c>
      <c r="I36" s="66">
        <f t="shared" si="2"/>
        <v>34</v>
      </c>
      <c r="J36" s="65">
        <f>VLOOKUP($A36,'Return Data'!$B$7:$R$2843,13,0)</f>
        <v>47.825400000000002</v>
      </c>
      <c r="K36" s="66">
        <f t="shared" si="3"/>
        <v>33</v>
      </c>
      <c r="L36" s="65">
        <f>VLOOKUP($A36,'Return Data'!$B$7:$R$2843,17,0)</f>
        <v>12.495900000000001</v>
      </c>
      <c r="M36" s="66">
        <f t="shared" si="4"/>
        <v>29</v>
      </c>
      <c r="N36" s="65"/>
      <c r="O36" s="66"/>
      <c r="P36" s="65"/>
      <c r="Q36" s="66"/>
      <c r="R36" s="65">
        <f>VLOOKUP($A36,'Return Data'!$B$7:$R$2843,16,0)</f>
        <v>11.1013</v>
      </c>
      <c r="S36" s="67">
        <f t="shared" si="6"/>
        <v>32</v>
      </c>
    </row>
    <row r="37" spans="1:19" x14ac:dyDescent="0.3">
      <c r="A37" s="63" t="s">
        <v>1279</v>
      </c>
      <c r="B37" s="64">
        <f>VLOOKUP($A37,'Return Data'!$B$7:$R$2843,3,0)</f>
        <v>44333</v>
      </c>
      <c r="C37" s="65">
        <f>VLOOKUP($A37,'Return Data'!$B$7:$R$2843,4,0)</f>
        <v>14.0023</v>
      </c>
      <c r="D37" s="65">
        <f>VLOOKUP($A37,'Return Data'!$B$7:$R$2843,10,0)</f>
        <v>1.3674999999999999</v>
      </c>
      <c r="E37" s="66">
        <f t="shared" si="0"/>
        <v>14</v>
      </c>
      <c r="F37" s="65">
        <f>VLOOKUP($A37,'Return Data'!$B$7:$R$2843,11,0)</f>
        <v>21.998899999999999</v>
      </c>
      <c r="G37" s="66">
        <f t="shared" si="1"/>
        <v>16</v>
      </c>
      <c r="H37" s="65">
        <f>VLOOKUP($A37,'Return Data'!$B$7:$R$2843,12,0)</f>
        <v>36.479999999999997</v>
      </c>
      <c r="I37" s="66">
        <f t="shared" si="2"/>
        <v>19</v>
      </c>
      <c r="J37" s="65">
        <f>VLOOKUP($A37,'Return Data'!$B$7:$R$2843,13,0)</f>
        <v>68.207899999999995</v>
      </c>
      <c r="K37" s="66">
        <f t="shared" si="3"/>
        <v>12</v>
      </c>
      <c r="L37" s="65"/>
      <c r="M37" s="66"/>
      <c r="N37" s="65"/>
      <c r="O37" s="66"/>
      <c r="P37" s="65"/>
      <c r="Q37" s="66"/>
      <c r="R37" s="65">
        <f>VLOOKUP($A37,'Return Data'!$B$7:$R$2843,16,0)</f>
        <v>21.9574</v>
      </c>
      <c r="S37" s="67">
        <f t="shared" si="6"/>
        <v>1</v>
      </c>
    </row>
    <row r="38" spans="1:19" x14ac:dyDescent="0.3">
      <c r="A38" s="102" t="s">
        <v>1796</v>
      </c>
      <c r="B38" s="64">
        <f>VLOOKUP($A38,'Return Data'!$B$7:$R$2843,3,0)</f>
        <v>44333</v>
      </c>
      <c r="C38" s="65">
        <f>VLOOKUP($A38,'Return Data'!$B$7:$R$2843,4,0)</f>
        <v>14.2059</v>
      </c>
      <c r="D38" s="65">
        <f>VLOOKUP($A38,'Return Data'!$B$7:$R$2843,10,0)</f>
        <v>-0.43869999999999998</v>
      </c>
      <c r="E38" s="66">
        <f t="shared" si="0"/>
        <v>27</v>
      </c>
      <c r="F38" s="65">
        <f>VLOOKUP($A38,'Return Data'!$B$7:$R$2843,11,0)</f>
        <v>15.008900000000001</v>
      </c>
      <c r="G38" s="66">
        <f t="shared" si="1"/>
        <v>30</v>
      </c>
      <c r="H38" s="65">
        <f>VLOOKUP($A38,'Return Data'!$B$7:$R$2843,12,0)</f>
        <v>27.340900000000001</v>
      </c>
      <c r="I38" s="66">
        <f t="shared" si="2"/>
        <v>31</v>
      </c>
      <c r="J38" s="65">
        <f>VLOOKUP($A38,'Return Data'!$B$7:$R$2843,13,0)</f>
        <v>50.693800000000003</v>
      </c>
      <c r="K38" s="66">
        <f t="shared" si="3"/>
        <v>32</v>
      </c>
      <c r="L38" s="65">
        <f>VLOOKUP($A38,'Return Data'!$B$7:$R$2843,17,0)</f>
        <v>17.213100000000001</v>
      </c>
      <c r="M38" s="66">
        <f t="shared" si="4"/>
        <v>19</v>
      </c>
      <c r="N38" s="65"/>
      <c r="O38" s="66"/>
      <c r="P38" s="65"/>
      <c r="Q38" s="66"/>
      <c r="R38" s="65">
        <f>VLOOKUP($A38,'Return Data'!$B$7:$R$2843,16,0)</f>
        <v>13.9085</v>
      </c>
      <c r="S38" s="67">
        <f t="shared" si="6"/>
        <v>25</v>
      </c>
    </row>
    <row r="39" spans="1:19" x14ac:dyDescent="0.3">
      <c r="A39" s="63" t="s">
        <v>1820</v>
      </c>
      <c r="B39" s="64">
        <f>VLOOKUP($A39,'Return Data'!$B$7:$R$2843,3,0)</f>
        <v>44333</v>
      </c>
      <c r="C39" s="65">
        <f>VLOOKUP($A39,'Return Data'!$B$7:$R$2843,4,0)</f>
        <v>134.62</v>
      </c>
      <c r="D39" s="65">
        <f>VLOOKUP($A39,'Return Data'!$B$7:$R$2843,10,0)</f>
        <v>0.60529999999999995</v>
      </c>
      <c r="E39" s="66">
        <f t="shared" si="0"/>
        <v>17</v>
      </c>
      <c r="F39" s="65">
        <f>VLOOKUP($A39,'Return Data'!$B$7:$R$2843,11,0)</f>
        <v>17.101600000000001</v>
      </c>
      <c r="G39" s="66">
        <f t="shared" si="1"/>
        <v>29</v>
      </c>
      <c r="H39" s="65">
        <f>VLOOKUP($A39,'Return Data'!$B$7:$R$2843,12,0)</f>
        <v>29.0824</v>
      </c>
      <c r="I39" s="66">
        <f t="shared" si="2"/>
        <v>30</v>
      </c>
      <c r="J39" s="65">
        <f>VLOOKUP($A39,'Return Data'!$B$7:$R$2843,13,0)</f>
        <v>52.630400000000002</v>
      </c>
      <c r="K39" s="66">
        <f t="shared" si="3"/>
        <v>30</v>
      </c>
      <c r="L39" s="65">
        <f>VLOOKUP($A39,'Return Data'!$B$7:$R$2843,17,0)</f>
        <v>9.1735000000000007</v>
      </c>
      <c r="M39" s="66">
        <f t="shared" si="4"/>
        <v>32</v>
      </c>
      <c r="N39" s="65">
        <f>VLOOKUP($A39,'Return Data'!$B$7:$R$2843,14,0)</f>
        <v>5.3098999999999998</v>
      </c>
      <c r="O39" s="66">
        <f t="shared" si="5"/>
        <v>29</v>
      </c>
      <c r="P39" s="65">
        <f>VLOOKUP($A39,'Return Data'!$B$7:$R$2843,15,0)</f>
        <v>9.1282999999999994</v>
      </c>
      <c r="Q39" s="66">
        <f t="shared" si="7"/>
        <v>27</v>
      </c>
      <c r="R39" s="65">
        <f>VLOOKUP($A39,'Return Data'!$B$7:$R$2843,16,0)</f>
        <v>9.2768999999999995</v>
      </c>
      <c r="S39" s="67">
        <f t="shared" si="6"/>
        <v>34</v>
      </c>
    </row>
    <row r="40" spans="1:19" x14ac:dyDescent="0.3">
      <c r="A40" s="63" t="s">
        <v>1806</v>
      </c>
      <c r="B40" s="64">
        <f>VLOOKUP($A40,'Return Data'!$B$7:$R$2843,3,0)</f>
        <v>44333</v>
      </c>
      <c r="C40" s="65">
        <f>VLOOKUP($A40,'Return Data'!$B$7:$R$2843,4,0)</f>
        <v>28.94</v>
      </c>
      <c r="D40" s="65">
        <f>VLOOKUP($A40,'Return Data'!$B$7:$R$2843,10,0)</f>
        <v>-0.37869999999999998</v>
      </c>
      <c r="E40" s="66">
        <f t="shared" si="0"/>
        <v>25</v>
      </c>
      <c r="F40" s="65">
        <f>VLOOKUP($A40,'Return Data'!$B$7:$R$2843,11,0)</f>
        <v>18.898900000000001</v>
      </c>
      <c r="G40" s="66">
        <f t="shared" si="1"/>
        <v>23</v>
      </c>
      <c r="H40" s="65">
        <f>VLOOKUP($A40,'Return Data'!$B$7:$R$2843,12,0)</f>
        <v>34.354700000000001</v>
      </c>
      <c r="I40" s="66">
        <f t="shared" si="2"/>
        <v>22</v>
      </c>
      <c r="J40" s="65">
        <f>VLOOKUP($A40,'Return Data'!$B$7:$R$2843,13,0)</f>
        <v>64.338399999999993</v>
      </c>
      <c r="K40" s="66">
        <f t="shared" si="3"/>
        <v>19</v>
      </c>
      <c r="L40" s="65">
        <f>VLOOKUP($A40,'Return Data'!$B$7:$R$2843,17,0)</f>
        <v>20.230899999999998</v>
      </c>
      <c r="M40" s="66">
        <f t="shared" si="4"/>
        <v>9</v>
      </c>
      <c r="N40" s="65">
        <f>VLOOKUP($A40,'Return Data'!$B$7:$R$2843,14,0)</f>
        <v>14.013</v>
      </c>
      <c r="O40" s="66">
        <f t="shared" si="5"/>
        <v>9</v>
      </c>
      <c r="P40" s="65">
        <f>VLOOKUP($A40,'Return Data'!$B$7:$R$2843,15,0)</f>
        <v>14.1448</v>
      </c>
      <c r="Q40" s="66">
        <f t="shared" si="7"/>
        <v>17</v>
      </c>
      <c r="R40" s="65">
        <f>VLOOKUP($A40,'Return Data'!$B$7:$R$2843,16,0)</f>
        <v>12.3736</v>
      </c>
      <c r="S40" s="67">
        <f t="shared" si="6"/>
        <v>30</v>
      </c>
    </row>
    <row r="41" spans="1:19" x14ac:dyDescent="0.3">
      <c r="A41" s="63" t="s">
        <v>1879</v>
      </c>
      <c r="B41" s="64">
        <f>VLOOKUP($A41,'Return Data'!$B$7:$R$2843,3,0)</f>
        <v>44333</v>
      </c>
      <c r="C41" s="65">
        <f>VLOOKUP($A41,'Return Data'!$B$7:$R$2843,4,0)</f>
        <v>221.90989999999999</v>
      </c>
      <c r="D41" s="65">
        <f>VLOOKUP($A41,'Return Data'!$B$7:$R$2843,10,0)</f>
        <v>-0.1963</v>
      </c>
      <c r="E41" s="66">
        <f t="shared" si="0"/>
        <v>23</v>
      </c>
      <c r="F41" s="65">
        <f>VLOOKUP($A41,'Return Data'!$B$7:$R$2843,11,0)</f>
        <v>19.749300000000002</v>
      </c>
      <c r="G41" s="66">
        <f t="shared" si="1"/>
        <v>21</v>
      </c>
      <c r="H41" s="65">
        <f>VLOOKUP($A41,'Return Data'!$B$7:$R$2843,12,0)</f>
        <v>41.597299999999997</v>
      </c>
      <c r="I41" s="66">
        <f t="shared" si="2"/>
        <v>8</v>
      </c>
      <c r="J41" s="65">
        <f>VLOOKUP($A41,'Return Data'!$B$7:$R$2843,13,0)</f>
        <v>74.497699999999995</v>
      </c>
      <c r="K41" s="66">
        <f t="shared" si="3"/>
        <v>7</v>
      </c>
      <c r="L41" s="65">
        <f>VLOOKUP($A41,'Return Data'!$B$7:$R$2843,17,0)</f>
        <v>25.3249</v>
      </c>
      <c r="M41" s="66">
        <f t="shared" si="4"/>
        <v>5</v>
      </c>
      <c r="N41" s="65">
        <f>VLOOKUP($A41,'Return Data'!$B$7:$R$2843,14,0)</f>
        <v>16.6416</v>
      </c>
      <c r="O41" s="66">
        <f t="shared" si="5"/>
        <v>5</v>
      </c>
      <c r="P41" s="65">
        <f>VLOOKUP($A41,'Return Data'!$B$7:$R$2843,15,0)</f>
        <v>16.941099999999999</v>
      </c>
      <c r="Q41" s="66">
        <f t="shared" si="7"/>
        <v>7</v>
      </c>
      <c r="R41" s="65">
        <f>VLOOKUP($A41,'Return Data'!$B$7:$R$2843,16,0)</f>
        <v>16.141500000000001</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1.6447941176470586</v>
      </c>
      <c r="E43" s="74"/>
      <c r="F43" s="75">
        <f>AVERAGE(F8:F41)</f>
        <v>21.978744117647061</v>
      </c>
      <c r="G43" s="74"/>
      <c r="H43" s="75">
        <f>AVERAGE(H8:H41)</f>
        <v>37.285217647058815</v>
      </c>
      <c r="I43" s="74"/>
      <c r="J43" s="75">
        <f>AVERAGE(J8:J41)</f>
        <v>66.056147058823527</v>
      </c>
      <c r="K43" s="74"/>
      <c r="L43" s="75">
        <f>AVERAGE(L8:L41)</f>
        <v>19.017556250000002</v>
      </c>
      <c r="M43" s="74"/>
      <c r="N43" s="75">
        <f>AVERAGE(N8:N41)</f>
        <v>12.559693103448277</v>
      </c>
      <c r="O43" s="74"/>
      <c r="P43" s="75">
        <f>AVERAGE(P8:P41)</f>
        <v>15.00112592592593</v>
      </c>
      <c r="Q43" s="74"/>
      <c r="R43" s="75">
        <f>AVERAGE(R8:R41)</f>
        <v>15.291467647058823</v>
      </c>
      <c r="S43" s="76"/>
    </row>
    <row r="44" spans="1:19" x14ac:dyDescent="0.3">
      <c r="A44" s="73" t="s">
        <v>28</v>
      </c>
      <c r="B44" s="74"/>
      <c r="C44" s="74"/>
      <c r="D44" s="75">
        <f>MIN(D8:D41)</f>
        <v>-2.4691000000000001</v>
      </c>
      <c r="E44" s="74"/>
      <c r="F44" s="75">
        <f>MIN(F8:F41)</f>
        <v>11.013400000000001</v>
      </c>
      <c r="G44" s="74"/>
      <c r="H44" s="75">
        <f>MIN(H8:H41)</f>
        <v>24.128399999999999</v>
      </c>
      <c r="I44" s="74"/>
      <c r="J44" s="75">
        <f>MIN(J8:J41)</f>
        <v>44.280999999999999</v>
      </c>
      <c r="K44" s="74"/>
      <c r="L44" s="75">
        <f>MIN(L8:L41)</f>
        <v>9.1735000000000007</v>
      </c>
      <c r="M44" s="74"/>
      <c r="N44" s="75">
        <f>MIN(N8:N41)</f>
        <v>5.3098999999999998</v>
      </c>
      <c r="O44" s="74"/>
      <c r="P44" s="75">
        <f>MIN(P8:P41)</f>
        <v>9.1282999999999994</v>
      </c>
      <c r="Q44" s="74"/>
      <c r="R44" s="75">
        <f>MIN(R8:R41)</f>
        <v>9.2768999999999995</v>
      </c>
      <c r="S44" s="76"/>
    </row>
    <row r="45" spans="1:19" ht="15" thickBot="1" x14ac:dyDescent="0.35">
      <c r="A45" s="77" t="s">
        <v>29</v>
      </c>
      <c r="B45" s="78"/>
      <c r="C45" s="78"/>
      <c r="D45" s="79">
        <f>MAX(D8:D41)</f>
        <v>21.942399999999999</v>
      </c>
      <c r="E45" s="78"/>
      <c r="F45" s="79">
        <f>MAX(F8:F41)</f>
        <v>49.807000000000002</v>
      </c>
      <c r="G45" s="78"/>
      <c r="H45" s="79">
        <f>MAX(H8:H41)</f>
        <v>63.8782</v>
      </c>
      <c r="I45" s="78"/>
      <c r="J45" s="79">
        <f>MAX(J8:J41)</f>
        <v>120.11320000000001</v>
      </c>
      <c r="K45" s="78"/>
      <c r="L45" s="79">
        <f>MAX(L8:L41)</f>
        <v>42.5488</v>
      </c>
      <c r="M45" s="78"/>
      <c r="N45" s="79">
        <f>MAX(N8:N41)</f>
        <v>25.629899999999999</v>
      </c>
      <c r="O45" s="78"/>
      <c r="P45" s="79">
        <f>MAX(P8:P41)</f>
        <v>22.547899999999998</v>
      </c>
      <c r="Q45" s="78"/>
      <c r="R45" s="79">
        <f>MAX(R8:R41)</f>
        <v>21.9574</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44333</v>
      </c>
      <c r="C8" s="65">
        <f>VLOOKUP($A8,'Return Data'!$B$7:$R$2843,4,0)</f>
        <v>980.79</v>
      </c>
      <c r="D8" s="65">
        <f>VLOOKUP($A8,'Return Data'!$B$7:$R$2843,10,0)</f>
        <v>2.1093000000000002</v>
      </c>
      <c r="E8" s="66">
        <f t="shared" ref="E8:E41" si="0">RANK(D8,D$8:D$41,0)</f>
        <v>9</v>
      </c>
      <c r="F8" s="65">
        <f>VLOOKUP($A8,'Return Data'!$B$7:$R$2843,11,0)</f>
        <v>20.949300000000001</v>
      </c>
      <c r="G8" s="66">
        <f t="shared" ref="G8:G41" si="1">RANK(F8,F$8:F$41,0)</f>
        <v>17</v>
      </c>
      <c r="H8" s="65">
        <f>VLOOKUP($A8,'Return Data'!$B$7:$R$2843,12,0)</f>
        <v>39.275199999999998</v>
      </c>
      <c r="I8" s="66">
        <f t="shared" ref="I8:I41" si="2">RANK(H8,H$8:H$41,0)</f>
        <v>11</v>
      </c>
      <c r="J8" s="65">
        <f>VLOOKUP($A8,'Return Data'!$B$7:$R$2843,13,0)</f>
        <v>68.656800000000004</v>
      </c>
      <c r="K8" s="66">
        <f t="shared" ref="K8:K41" si="3">RANK(J8,J$8:J$41,0)</f>
        <v>9</v>
      </c>
      <c r="L8" s="65">
        <f>VLOOKUP($A8,'Return Data'!$B$7:$R$2843,17,0)</f>
        <v>17.715599999999998</v>
      </c>
      <c r="M8" s="66">
        <f t="shared" ref="M8:M21" si="4">RANK(L8,L$8:L$41,0)</f>
        <v>13</v>
      </c>
      <c r="N8" s="65">
        <f>VLOOKUP($A8,'Return Data'!$B$7:$R$2843,14,0)</f>
        <v>11.0687</v>
      </c>
      <c r="O8" s="66">
        <f t="shared" ref="O8:O21" si="5">RANK(N8,N$8:N$41,0)</f>
        <v>14</v>
      </c>
      <c r="P8" s="65">
        <f>VLOOKUP($A8,'Return Data'!$B$7:$R$2843,15,0)</f>
        <v>15.1448</v>
      </c>
      <c r="Q8" s="66">
        <f>RANK(P8,P$8:P$41,0)</f>
        <v>8</v>
      </c>
      <c r="R8" s="65">
        <f>VLOOKUP($A8,'Return Data'!$B$7:$R$2843,16,0)</f>
        <v>22.346599999999999</v>
      </c>
      <c r="S8" s="67">
        <f t="shared" ref="S8:S41" si="6">RANK(R8,R$8:R$41,0)</f>
        <v>1</v>
      </c>
    </row>
    <row r="9" spans="1:20" x14ac:dyDescent="0.3">
      <c r="A9" s="63" t="s">
        <v>1811</v>
      </c>
      <c r="B9" s="64">
        <f>VLOOKUP($A9,'Return Data'!$B$7:$R$2843,3,0)</f>
        <v>44333</v>
      </c>
      <c r="C9" s="65">
        <f>VLOOKUP($A9,'Return Data'!$B$7:$R$2843,4,0)</f>
        <v>15.73</v>
      </c>
      <c r="D9" s="65">
        <f>VLOOKUP($A9,'Return Data'!$B$7:$R$2843,10,0)</f>
        <v>-2.7812000000000001</v>
      </c>
      <c r="E9" s="66">
        <f t="shared" si="0"/>
        <v>34</v>
      </c>
      <c r="F9" s="65">
        <f>VLOOKUP($A9,'Return Data'!$B$7:$R$2843,11,0)</f>
        <v>13.820499999999999</v>
      </c>
      <c r="G9" s="66">
        <f t="shared" si="1"/>
        <v>31</v>
      </c>
      <c r="H9" s="65">
        <f>VLOOKUP($A9,'Return Data'!$B$7:$R$2843,12,0)</f>
        <v>29.6785</v>
      </c>
      <c r="I9" s="66">
        <f t="shared" si="2"/>
        <v>28</v>
      </c>
      <c r="J9" s="65">
        <f>VLOOKUP($A9,'Return Data'!$B$7:$R$2843,13,0)</f>
        <v>48.958300000000001</v>
      </c>
      <c r="K9" s="66">
        <f t="shared" si="3"/>
        <v>31</v>
      </c>
      <c r="L9" s="65">
        <f>VLOOKUP($A9,'Return Data'!$B$7:$R$2843,17,0)</f>
        <v>17.8018</v>
      </c>
      <c r="M9" s="66">
        <f t="shared" si="4"/>
        <v>12</v>
      </c>
      <c r="N9" s="65">
        <f>VLOOKUP($A9,'Return Data'!$B$7:$R$2843,14,0)</f>
        <v>13.5863</v>
      </c>
      <c r="O9" s="66">
        <f t="shared" si="5"/>
        <v>8</v>
      </c>
      <c r="P9" s="65"/>
      <c r="Q9" s="66"/>
      <c r="R9" s="65">
        <f>VLOOKUP($A9,'Return Data'!$B$7:$R$2843,16,0)</f>
        <v>13.823</v>
      </c>
      <c r="S9" s="67">
        <f t="shared" si="6"/>
        <v>21</v>
      </c>
    </row>
    <row r="10" spans="1:20" x14ac:dyDescent="0.3">
      <c r="A10" s="63" t="s">
        <v>1260</v>
      </c>
      <c r="B10" s="64">
        <f>VLOOKUP($A10,'Return Data'!$B$7:$R$2843,3,0)</f>
        <v>44333</v>
      </c>
      <c r="C10" s="65">
        <f>VLOOKUP($A10,'Return Data'!$B$7:$R$2843,4,0)</f>
        <v>134.9</v>
      </c>
      <c r="D10" s="65">
        <f>VLOOKUP($A10,'Return Data'!$B$7:$R$2843,10,0)</f>
        <v>2.3519999999999999</v>
      </c>
      <c r="E10" s="66">
        <f t="shared" si="0"/>
        <v>7</v>
      </c>
      <c r="F10" s="65">
        <f>VLOOKUP($A10,'Return Data'!$B$7:$R$2843,11,0)</f>
        <v>23.365300000000001</v>
      </c>
      <c r="G10" s="66">
        <f t="shared" si="1"/>
        <v>10</v>
      </c>
      <c r="H10" s="65">
        <f>VLOOKUP($A10,'Return Data'!$B$7:$R$2843,12,0)</f>
        <v>39.518000000000001</v>
      </c>
      <c r="I10" s="66">
        <f t="shared" si="2"/>
        <v>10</v>
      </c>
      <c r="J10" s="65">
        <f>VLOOKUP($A10,'Return Data'!$B$7:$R$2843,13,0)</f>
        <v>67.349000000000004</v>
      </c>
      <c r="K10" s="66">
        <f t="shared" si="3"/>
        <v>11</v>
      </c>
      <c r="L10" s="65">
        <f>VLOOKUP($A10,'Return Data'!$B$7:$R$2843,17,0)</f>
        <v>19.066400000000002</v>
      </c>
      <c r="M10" s="66">
        <f t="shared" si="4"/>
        <v>10</v>
      </c>
      <c r="N10" s="65">
        <f>VLOOKUP($A10,'Return Data'!$B$7:$R$2843,14,0)</f>
        <v>10.7201</v>
      </c>
      <c r="O10" s="66">
        <f t="shared" si="5"/>
        <v>17</v>
      </c>
      <c r="P10" s="65">
        <f>VLOOKUP($A10,'Return Data'!$B$7:$R$2843,15,0)</f>
        <v>12.927300000000001</v>
      </c>
      <c r="Q10" s="66">
        <f t="shared" ref="Q10:Q21" si="7">RANK(P10,P$8:P$41,0)</f>
        <v>17</v>
      </c>
      <c r="R10" s="65">
        <f>VLOOKUP($A10,'Return Data'!$B$7:$R$2843,16,0)</f>
        <v>15.844900000000001</v>
      </c>
      <c r="S10" s="67">
        <f t="shared" si="6"/>
        <v>11</v>
      </c>
    </row>
    <row r="11" spans="1:20" x14ac:dyDescent="0.3">
      <c r="A11" s="63" t="s">
        <v>1262</v>
      </c>
      <c r="B11" s="64">
        <f>VLOOKUP($A11,'Return Data'!$B$7:$R$2843,3,0)</f>
        <v>44333</v>
      </c>
      <c r="C11" s="65">
        <f>VLOOKUP($A11,'Return Data'!$B$7:$R$2843,4,0)</f>
        <v>62.633000000000003</v>
      </c>
      <c r="D11" s="65">
        <f>VLOOKUP($A11,'Return Data'!$B$7:$R$2843,10,0)</f>
        <v>3.9706999999999999</v>
      </c>
      <c r="E11" s="66">
        <f t="shared" si="0"/>
        <v>5</v>
      </c>
      <c r="F11" s="65">
        <f>VLOOKUP($A11,'Return Data'!$B$7:$R$2843,11,0)</f>
        <v>23.191500000000001</v>
      </c>
      <c r="G11" s="66">
        <f t="shared" si="1"/>
        <v>11</v>
      </c>
      <c r="H11" s="65">
        <f>VLOOKUP($A11,'Return Data'!$B$7:$R$2843,12,0)</f>
        <v>36.5505</v>
      </c>
      <c r="I11" s="66">
        <f t="shared" si="2"/>
        <v>17</v>
      </c>
      <c r="J11" s="65">
        <f>VLOOKUP($A11,'Return Data'!$B$7:$R$2843,13,0)</f>
        <v>61.051699999999997</v>
      </c>
      <c r="K11" s="66">
        <f t="shared" si="3"/>
        <v>20</v>
      </c>
      <c r="L11" s="65">
        <f>VLOOKUP($A11,'Return Data'!$B$7:$R$2843,17,0)</f>
        <v>17.382000000000001</v>
      </c>
      <c r="M11" s="66">
        <f t="shared" si="4"/>
        <v>14</v>
      </c>
      <c r="N11" s="65">
        <f>VLOOKUP($A11,'Return Data'!$B$7:$R$2843,14,0)</f>
        <v>10.4964</v>
      </c>
      <c r="O11" s="66">
        <f t="shared" si="5"/>
        <v>18</v>
      </c>
      <c r="P11" s="65">
        <f>VLOOKUP($A11,'Return Data'!$B$7:$R$2843,15,0)</f>
        <v>12.7637</v>
      </c>
      <c r="Q11" s="66">
        <f t="shared" si="7"/>
        <v>18</v>
      </c>
      <c r="R11" s="65">
        <f>VLOOKUP($A11,'Return Data'!$B$7:$R$2843,16,0)</f>
        <v>12.413500000000001</v>
      </c>
      <c r="S11" s="67">
        <f t="shared" si="6"/>
        <v>26</v>
      </c>
    </row>
    <row r="12" spans="1:20" x14ac:dyDescent="0.3">
      <c r="A12" s="63" t="s">
        <v>1832</v>
      </c>
      <c r="B12" s="64">
        <f>VLOOKUP($A12,'Return Data'!$B$7:$R$2843,3,0)</f>
        <v>44333</v>
      </c>
      <c r="C12" s="65">
        <f>VLOOKUP($A12,'Return Data'!$B$7:$R$2843,4,0)</f>
        <v>187.64</v>
      </c>
      <c r="D12" s="65">
        <f>VLOOKUP($A12,'Return Data'!$B$7:$R$2843,10,0)</f>
        <v>-0.7248</v>
      </c>
      <c r="E12" s="66">
        <f t="shared" si="0"/>
        <v>26</v>
      </c>
      <c r="F12" s="65">
        <f>VLOOKUP($A12,'Return Data'!$B$7:$R$2843,11,0)</f>
        <v>17.048200000000001</v>
      </c>
      <c r="G12" s="66">
        <f t="shared" si="1"/>
        <v>27</v>
      </c>
      <c r="H12" s="65">
        <f>VLOOKUP($A12,'Return Data'!$B$7:$R$2843,12,0)</f>
        <v>32.364600000000003</v>
      </c>
      <c r="I12" s="66">
        <f t="shared" si="2"/>
        <v>24</v>
      </c>
      <c r="J12" s="65">
        <f>VLOOKUP($A12,'Return Data'!$B$7:$R$2843,13,0)</f>
        <v>56.758600000000001</v>
      </c>
      <c r="K12" s="66">
        <f t="shared" si="3"/>
        <v>27</v>
      </c>
      <c r="L12" s="65">
        <f>VLOOKUP($A12,'Return Data'!$B$7:$R$2843,17,0)</f>
        <v>19.702300000000001</v>
      </c>
      <c r="M12" s="66">
        <f t="shared" si="4"/>
        <v>8</v>
      </c>
      <c r="N12" s="65">
        <f>VLOOKUP($A12,'Return Data'!$B$7:$R$2843,14,0)</f>
        <v>14.415699999999999</v>
      </c>
      <c r="O12" s="66">
        <f t="shared" si="5"/>
        <v>6</v>
      </c>
      <c r="P12" s="65">
        <f>VLOOKUP($A12,'Return Data'!$B$7:$R$2843,15,0)</f>
        <v>16.375299999999999</v>
      </c>
      <c r="Q12" s="66">
        <f t="shared" si="7"/>
        <v>5</v>
      </c>
      <c r="R12" s="65">
        <f>VLOOKUP($A12,'Return Data'!$B$7:$R$2843,16,0)</f>
        <v>18.0383</v>
      </c>
      <c r="S12" s="67">
        <f t="shared" si="6"/>
        <v>6</v>
      </c>
    </row>
    <row r="13" spans="1:20" x14ac:dyDescent="0.3">
      <c r="A13" s="102" t="s">
        <v>1878</v>
      </c>
      <c r="B13" s="64">
        <f>VLOOKUP($A13,'Return Data'!$B$7:$R$2843,3,0)</f>
        <v>44333</v>
      </c>
      <c r="C13" s="65">
        <f>VLOOKUP($A13,'Return Data'!$B$7:$R$2843,4,0)</f>
        <v>56.698</v>
      </c>
      <c r="D13" s="65">
        <f>VLOOKUP($A13,'Return Data'!$B$7:$R$2843,10,0)</f>
        <v>1.4275</v>
      </c>
      <c r="E13" s="66">
        <f t="shared" si="0"/>
        <v>10</v>
      </c>
      <c r="F13" s="65">
        <f>VLOOKUP($A13,'Return Data'!$B$7:$R$2843,11,0)</f>
        <v>22.307300000000001</v>
      </c>
      <c r="G13" s="66">
        <f t="shared" si="1"/>
        <v>12</v>
      </c>
      <c r="H13" s="65">
        <f>VLOOKUP($A13,'Return Data'!$B$7:$R$2843,12,0)</f>
        <v>40.383299999999998</v>
      </c>
      <c r="I13" s="66">
        <f t="shared" si="2"/>
        <v>9</v>
      </c>
      <c r="J13" s="65">
        <f>VLOOKUP($A13,'Return Data'!$B$7:$R$2843,13,0)</f>
        <v>64.757499999999993</v>
      </c>
      <c r="K13" s="66">
        <f t="shared" si="3"/>
        <v>15</v>
      </c>
      <c r="L13" s="65">
        <f>VLOOKUP($A13,'Return Data'!$B$7:$R$2843,17,0)</f>
        <v>22.1114</v>
      </c>
      <c r="M13" s="66">
        <f t="shared" si="4"/>
        <v>6</v>
      </c>
      <c r="N13" s="65">
        <f>VLOOKUP($A13,'Return Data'!$B$7:$R$2843,14,0)</f>
        <v>13.974</v>
      </c>
      <c r="O13" s="66">
        <f t="shared" si="5"/>
        <v>7</v>
      </c>
      <c r="P13" s="65">
        <f>VLOOKUP($A13,'Return Data'!$B$7:$R$2843,15,0)</f>
        <v>16.721900000000002</v>
      </c>
      <c r="Q13" s="66">
        <f t="shared" si="7"/>
        <v>4</v>
      </c>
      <c r="R13" s="65">
        <f>VLOOKUP($A13,'Return Data'!$B$7:$R$2843,16,0)</f>
        <v>13.2416</v>
      </c>
      <c r="S13" s="67">
        <f t="shared" si="6"/>
        <v>23</v>
      </c>
    </row>
    <row r="14" spans="1:20" x14ac:dyDescent="0.3">
      <c r="A14" s="102" t="s">
        <v>1793</v>
      </c>
      <c r="B14" s="64">
        <f>VLOOKUP($A14,'Return Data'!$B$7:$R$2843,3,0)</f>
        <v>44333</v>
      </c>
      <c r="C14" s="65">
        <f>VLOOKUP($A14,'Return Data'!$B$7:$R$2843,4,0)</f>
        <v>19.143999999999998</v>
      </c>
      <c r="D14" s="65">
        <f>VLOOKUP($A14,'Return Data'!$B$7:$R$2843,10,0)</f>
        <v>-0.4627</v>
      </c>
      <c r="E14" s="66">
        <f t="shared" si="0"/>
        <v>24</v>
      </c>
      <c r="F14" s="65">
        <f>VLOOKUP($A14,'Return Data'!$B$7:$R$2843,11,0)</f>
        <v>19.6724</v>
      </c>
      <c r="G14" s="66">
        <f t="shared" si="1"/>
        <v>19</v>
      </c>
      <c r="H14" s="65">
        <f>VLOOKUP($A14,'Return Data'!$B$7:$R$2843,12,0)</f>
        <v>35.686399999999999</v>
      </c>
      <c r="I14" s="66">
        <f t="shared" si="2"/>
        <v>18</v>
      </c>
      <c r="J14" s="65">
        <f>VLOOKUP($A14,'Return Data'!$B$7:$R$2843,13,0)</f>
        <v>64.227500000000006</v>
      </c>
      <c r="K14" s="66">
        <f t="shared" si="3"/>
        <v>16</v>
      </c>
      <c r="L14" s="65">
        <f>VLOOKUP($A14,'Return Data'!$B$7:$R$2843,17,0)</f>
        <v>16.193200000000001</v>
      </c>
      <c r="M14" s="66">
        <f t="shared" si="4"/>
        <v>18</v>
      </c>
      <c r="N14" s="65">
        <f>VLOOKUP($A14,'Return Data'!$B$7:$R$2843,14,0)</f>
        <v>10.0495</v>
      </c>
      <c r="O14" s="66">
        <f t="shared" si="5"/>
        <v>19</v>
      </c>
      <c r="P14" s="65">
        <f>VLOOKUP($A14,'Return Data'!$B$7:$R$2843,15,0)</f>
        <v>15.0831</v>
      </c>
      <c r="Q14" s="66">
        <f t="shared" si="7"/>
        <v>9</v>
      </c>
      <c r="R14" s="65">
        <f>VLOOKUP($A14,'Return Data'!$B$7:$R$2843,16,0)</f>
        <v>10.8804</v>
      </c>
      <c r="S14" s="67">
        <f t="shared" si="6"/>
        <v>29</v>
      </c>
    </row>
    <row r="15" spans="1:20" x14ac:dyDescent="0.3">
      <c r="A15" s="63" t="s">
        <v>1798</v>
      </c>
      <c r="B15" s="64">
        <f>VLOOKUP($A15,'Return Data'!$B$7:$R$2843,3,0)</f>
        <v>44333</v>
      </c>
      <c r="C15" s="65">
        <f>VLOOKUP($A15,'Return Data'!$B$7:$R$2843,4,0)</f>
        <v>790.63170000000002</v>
      </c>
      <c r="D15" s="65">
        <f>VLOOKUP($A15,'Return Data'!$B$7:$R$2843,10,0)</f>
        <v>-0.39550000000000002</v>
      </c>
      <c r="E15" s="66">
        <f t="shared" si="0"/>
        <v>23</v>
      </c>
      <c r="F15" s="65">
        <f>VLOOKUP($A15,'Return Data'!$B$7:$R$2843,11,0)</f>
        <v>25.2042</v>
      </c>
      <c r="G15" s="66">
        <f t="shared" si="1"/>
        <v>8</v>
      </c>
      <c r="H15" s="65">
        <f>VLOOKUP($A15,'Return Data'!$B$7:$R$2843,12,0)</f>
        <v>44.999699999999997</v>
      </c>
      <c r="I15" s="66">
        <f t="shared" si="2"/>
        <v>3</v>
      </c>
      <c r="J15" s="65">
        <f>VLOOKUP($A15,'Return Data'!$B$7:$R$2843,13,0)</f>
        <v>77.120900000000006</v>
      </c>
      <c r="K15" s="66">
        <f t="shared" si="3"/>
        <v>4</v>
      </c>
      <c r="L15" s="65">
        <f>VLOOKUP($A15,'Return Data'!$B$7:$R$2843,17,0)</f>
        <v>17.895099999999999</v>
      </c>
      <c r="M15" s="66">
        <f t="shared" si="4"/>
        <v>11</v>
      </c>
      <c r="N15" s="65">
        <f>VLOOKUP($A15,'Return Data'!$B$7:$R$2843,14,0)</f>
        <v>11.192600000000001</v>
      </c>
      <c r="O15" s="66">
        <f t="shared" si="5"/>
        <v>13</v>
      </c>
      <c r="P15" s="65">
        <f>VLOOKUP($A15,'Return Data'!$B$7:$R$2843,15,0)</f>
        <v>12.182700000000001</v>
      </c>
      <c r="Q15" s="66">
        <f t="shared" si="7"/>
        <v>20</v>
      </c>
      <c r="R15" s="65">
        <f>VLOOKUP($A15,'Return Data'!$B$7:$R$2843,16,0)</f>
        <v>17.820399999999999</v>
      </c>
      <c r="S15" s="67">
        <f t="shared" si="6"/>
        <v>7</v>
      </c>
    </row>
    <row r="16" spans="1:20" x14ac:dyDescent="0.3">
      <c r="A16" s="63" t="s">
        <v>1800</v>
      </c>
      <c r="B16" s="64">
        <f>VLOOKUP($A16,'Return Data'!$B$7:$R$2843,3,0)</f>
        <v>44333</v>
      </c>
      <c r="C16" s="65">
        <f>VLOOKUP($A16,'Return Data'!$B$7:$R$2843,4,0)</f>
        <v>840.00400000000002</v>
      </c>
      <c r="D16" s="65">
        <f>VLOOKUP($A16,'Return Data'!$B$7:$R$2843,10,0)</f>
        <v>1.3188</v>
      </c>
      <c r="E16" s="66">
        <f t="shared" si="0"/>
        <v>11</v>
      </c>
      <c r="F16" s="65">
        <f>VLOOKUP($A16,'Return Data'!$B$7:$R$2843,11,0)</f>
        <v>30.401399999999999</v>
      </c>
      <c r="G16" s="66">
        <f t="shared" si="1"/>
        <v>2</v>
      </c>
      <c r="H16" s="65">
        <f>VLOOKUP($A16,'Return Data'!$B$7:$R$2843,12,0)</f>
        <v>43.489600000000003</v>
      </c>
      <c r="I16" s="66">
        <f t="shared" si="2"/>
        <v>5</v>
      </c>
      <c r="J16" s="65">
        <f>VLOOKUP($A16,'Return Data'!$B$7:$R$2843,13,0)</f>
        <v>74.686800000000005</v>
      </c>
      <c r="K16" s="66">
        <f t="shared" si="3"/>
        <v>5</v>
      </c>
      <c r="L16" s="65">
        <f>VLOOKUP($A16,'Return Data'!$B$7:$R$2843,17,0)</f>
        <v>13.5846</v>
      </c>
      <c r="M16" s="66">
        <f t="shared" si="4"/>
        <v>25</v>
      </c>
      <c r="N16" s="65">
        <f>VLOOKUP($A16,'Return Data'!$B$7:$R$2843,14,0)</f>
        <v>11.315300000000001</v>
      </c>
      <c r="O16" s="66">
        <f t="shared" si="5"/>
        <v>12</v>
      </c>
      <c r="P16" s="65">
        <f>VLOOKUP($A16,'Return Data'!$B$7:$R$2843,15,0)</f>
        <v>14.4816</v>
      </c>
      <c r="Q16" s="66">
        <f t="shared" si="7"/>
        <v>12</v>
      </c>
      <c r="R16" s="65">
        <f>VLOOKUP($A16,'Return Data'!$B$7:$R$2843,16,0)</f>
        <v>18.280200000000001</v>
      </c>
      <c r="S16" s="67">
        <f t="shared" si="6"/>
        <v>5</v>
      </c>
    </row>
    <row r="17" spans="1:19" x14ac:dyDescent="0.3">
      <c r="A17" s="126" t="s">
        <v>1794</v>
      </c>
      <c r="B17" s="64">
        <f>VLOOKUP($A17,'Return Data'!$B$7:$R$2843,3,0)</f>
        <v>44333</v>
      </c>
      <c r="C17" s="65">
        <f>VLOOKUP($A17,'Return Data'!$B$7:$R$2843,4,0)</f>
        <v>108.9898</v>
      </c>
      <c r="D17" s="65">
        <f>VLOOKUP($A17,'Return Data'!$B$7:$R$2843,10,0)</f>
        <v>-1.8775999999999999</v>
      </c>
      <c r="E17" s="66">
        <f t="shared" si="0"/>
        <v>31</v>
      </c>
      <c r="F17" s="65">
        <f>VLOOKUP($A17,'Return Data'!$B$7:$R$2843,11,0)</f>
        <v>16.792999999999999</v>
      </c>
      <c r="G17" s="66">
        <f t="shared" si="1"/>
        <v>28</v>
      </c>
      <c r="H17" s="65">
        <f>VLOOKUP($A17,'Return Data'!$B$7:$R$2843,12,0)</f>
        <v>34.075499999999998</v>
      </c>
      <c r="I17" s="66">
        <f t="shared" si="2"/>
        <v>21</v>
      </c>
      <c r="J17" s="65">
        <f>VLOOKUP($A17,'Return Data'!$B$7:$R$2843,13,0)</f>
        <v>63.509399999999999</v>
      </c>
      <c r="K17" s="66">
        <f t="shared" si="3"/>
        <v>18</v>
      </c>
      <c r="L17" s="65">
        <f>VLOOKUP($A17,'Return Data'!$B$7:$R$2843,17,0)</f>
        <v>15.272</v>
      </c>
      <c r="M17" s="66">
        <f t="shared" si="4"/>
        <v>20</v>
      </c>
      <c r="N17" s="65">
        <f>VLOOKUP($A17,'Return Data'!$B$7:$R$2843,14,0)</f>
        <v>7.1694000000000004</v>
      </c>
      <c r="O17" s="66">
        <f t="shared" si="5"/>
        <v>25</v>
      </c>
      <c r="P17" s="65">
        <f>VLOOKUP($A17,'Return Data'!$B$7:$R$2843,15,0)</f>
        <v>11.3201</v>
      </c>
      <c r="Q17" s="66">
        <f t="shared" si="7"/>
        <v>23</v>
      </c>
      <c r="R17" s="65">
        <f>VLOOKUP($A17,'Return Data'!$B$7:$R$2843,16,0)</f>
        <v>14.8627</v>
      </c>
      <c r="S17" s="67">
        <f t="shared" si="6"/>
        <v>18</v>
      </c>
    </row>
    <row r="18" spans="1:19" x14ac:dyDescent="0.3">
      <c r="A18" s="127" t="s">
        <v>1264</v>
      </c>
      <c r="B18" s="64">
        <f>VLOOKUP($A18,'Return Data'!$B$7:$R$2843,3,0)</f>
        <v>44333</v>
      </c>
      <c r="C18" s="65">
        <f>VLOOKUP($A18,'Return Data'!$B$7:$R$2843,4,0)</f>
        <v>371.76</v>
      </c>
      <c r="D18" s="65">
        <f>VLOOKUP($A18,'Return Data'!$B$7:$R$2843,10,0)</f>
        <v>0.36449999999999999</v>
      </c>
      <c r="E18" s="66">
        <f t="shared" si="0"/>
        <v>18</v>
      </c>
      <c r="F18" s="65">
        <f>VLOOKUP($A18,'Return Data'!$B$7:$R$2843,11,0)</f>
        <v>26.26</v>
      </c>
      <c r="G18" s="66">
        <f t="shared" si="1"/>
        <v>7</v>
      </c>
      <c r="H18" s="65">
        <f>VLOOKUP($A18,'Return Data'!$B$7:$R$2843,12,0)</f>
        <v>39.017299999999999</v>
      </c>
      <c r="I18" s="66">
        <f t="shared" si="2"/>
        <v>13</v>
      </c>
      <c r="J18" s="65">
        <f>VLOOKUP($A18,'Return Data'!$B$7:$R$2843,13,0)</f>
        <v>67.633099999999999</v>
      </c>
      <c r="K18" s="66">
        <f t="shared" si="3"/>
        <v>10</v>
      </c>
      <c r="L18" s="65">
        <f>VLOOKUP($A18,'Return Data'!$B$7:$R$2843,17,0)</f>
        <v>14.010899999999999</v>
      </c>
      <c r="M18" s="66">
        <f t="shared" si="4"/>
        <v>24</v>
      </c>
      <c r="N18" s="65">
        <f>VLOOKUP($A18,'Return Data'!$B$7:$R$2843,14,0)</f>
        <v>10.8765</v>
      </c>
      <c r="O18" s="66">
        <f t="shared" si="5"/>
        <v>15</v>
      </c>
      <c r="P18" s="65">
        <f>VLOOKUP($A18,'Return Data'!$B$7:$R$2843,15,0)</f>
        <v>13.1935</v>
      </c>
      <c r="Q18" s="66">
        <f t="shared" si="7"/>
        <v>15</v>
      </c>
      <c r="R18" s="65">
        <f>VLOOKUP($A18,'Return Data'!$B$7:$R$2843,16,0)</f>
        <v>14.5342</v>
      </c>
      <c r="S18" s="67">
        <f t="shared" si="6"/>
        <v>19</v>
      </c>
    </row>
    <row r="19" spans="1:19" x14ac:dyDescent="0.3">
      <c r="A19" s="63" t="s">
        <v>1802</v>
      </c>
      <c r="B19" s="64">
        <f>VLOOKUP($A19,'Return Data'!$B$7:$R$2843,3,0)</f>
        <v>44333</v>
      </c>
      <c r="C19" s="65">
        <f>VLOOKUP($A19,'Return Data'!$B$7:$R$2843,4,0)</f>
        <v>27.73</v>
      </c>
      <c r="D19" s="65">
        <f>VLOOKUP($A19,'Return Data'!$B$7:$R$2843,10,0)</f>
        <v>0.39829999999999999</v>
      </c>
      <c r="E19" s="66">
        <f t="shared" si="0"/>
        <v>17</v>
      </c>
      <c r="F19" s="65">
        <f>VLOOKUP($A19,'Return Data'!$B$7:$R$2843,11,0)</f>
        <v>17.450199999999999</v>
      </c>
      <c r="G19" s="66">
        <f t="shared" si="1"/>
        <v>24</v>
      </c>
      <c r="H19" s="65">
        <f>VLOOKUP($A19,'Return Data'!$B$7:$R$2843,12,0)</f>
        <v>30.248899999999999</v>
      </c>
      <c r="I19" s="66">
        <f t="shared" si="2"/>
        <v>27</v>
      </c>
      <c r="J19" s="65">
        <f>VLOOKUP($A19,'Return Data'!$B$7:$R$2843,13,0)</f>
        <v>57.288699999999999</v>
      </c>
      <c r="K19" s="66">
        <f t="shared" si="3"/>
        <v>24</v>
      </c>
      <c r="L19" s="65">
        <f>VLOOKUP($A19,'Return Data'!$B$7:$R$2843,17,0)</f>
        <v>17.0243</v>
      </c>
      <c r="M19" s="66">
        <f t="shared" si="4"/>
        <v>16</v>
      </c>
      <c r="N19" s="65">
        <f>VLOOKUP($A19,'Return Data'!$B$7:$R$2843,14,0)</f>
        <v>8.2929999999999993</v>
      </c>
      <c r="O19" s="66">
        <f t="shared" si="5"/>
        <v>23</v>
      </c>
      <c r="P19" s="65">
        <f>VLOOKUP($A19,'Return Data'!$B$7:$R$2843,15,0)</f>
        <v>11.0158</v>
      </c>
      <c r="Q19" s="66">
        <f t="shared" si="7"/>
        <v>24</v>
      </c>
      <c r="R19" s="65">
        <f>VLOOKUP($A19,'Return Data'!$B$7:$R$2843,16,0)</f>
        <v>15.3497</v>
      </c>
      <c r="S19" s="67">
        <f t="shared" si="6"/>
        <v>15</v>
      </c>
    </row>
    <row r="20" spans="1:19" x14ac:dyDescent="0.3">
      <c r="A20" s="63" t="s">
        <v>1826</v>
      </c>
      <c r="B20" s="64">
        <f>VLOOKUP($A20,'Return Data'!$B$7:$R$2843,3,0)</f>
        <v>44333</v>
      </c>
      <c r="C20" s="65">
        <f>VLOOKUP($A20,'Return Data'!$B$7:$R$2843,4,0)</f>
        <v>114.22</v>
      </c>
      <c r="D20" s="65">
        <f>VLOOKUP($A20,'Return Data'!$B$7:$R$2843,10,0)</f>
        <v>1.2948</v>
      </c>
      <c r="E20" s="66">
        <f t="shared" si="0"/>
        <v>12</v>
      </c>
      <c r="F20" s="65">
        <f>VLOOKUP($A20,'Return Data'!$B$7:$R$2843,11,0)</f>
        <v>17.305099999999999</v>
      </c>
      <c r="G20" s="66">
        <f t="shared" si="1"/>
        <v>25</v>
      </c>
      <c r="H20" s="65">
        <f>VLOOKUP($A20,'Return Data'!$B$7:$R$2843,12,0)</f>
        <v>33.403399999999998</v>
      </c>
      <c r="I20" s="66">
        <f t="shared" si="2"/>
        <v>23</v>
      </c>
      <c r="J20" s="65">
        <f>VLOOKUP($A20,'Return Data'!$B$7:$R$2843,13,0)</f>
        <v>54.539299999999997</v>
      </c>
      <c r="K20" s="66">
        <f t="shared" si="3"/>
        <v>28</v>
      </c>
      <c r="L20" s="65">
        <f>VLOOKUP($A20,'Return Data'!$B$7:$R$2843,17,0)</f>
        <v>13.1334</v>
      </c>
      <c r="M20" s="66">
        <f t="shared" si="4"/>
        <v>27</v>
      </c>
      <c r="N20" s="65">
        <f>VLOOKUP($A20,'Return Data'!$B$7:$R$2843,14,0)</f>
        <v>6.5461999999999998</v>
      </c>
      <c r="O20" s="66">
        <f t="shared" si="5"/>
        <v>27</v>
      </c>
      <c r="P20" s="65">
        <f>VLOOKUP($A20,'Return Data'!$B$7:$R$2843,15,0)</f>
        <v>9.6545000000000005</v>
      </c>
      <c r="Q20" s="66">
        <f t="shared" si="7"/>
        <v>26</v>
      </c>
      <c r="R20" s="65">
        <f>VLOOKUP($A20,'Return Data'!$B$7:$R$2843,16,0)</f>
        <v>16.846</v>
      </c>
      <c r="S20" s="67">
        <f t="shared" si="6"/>
        <v>9</v>
      </c>
    </row>
    <row r="21" spans="1:19" x14ac:dyDescent="0.3">
      <c r="A21" s="63" t="s">
        <v>1267</v>
      </c>
      <c r="B21" s="64">
        <f>VLOOKUP($A21,'Return Data'!$B$7:$R$2843,3,0)</f>
        <v>44333</v>
      </c>
      <c r="C21" s="65">
        <f>VLOOKUP($A21,'Return Data'!$B$7:$R$2843,4,0)</f>
        <v>64.84</v>
      </c>
      <c r="D21" s="65">
        <f>VLOOKUP($A21,'Return Data'!$B$7:$R$2843,10,0)</f>
        <v>1.0441</v>
      </c>
      <c r="E21" s="66">
        <f t="shared" si="0"/>
        <v>13</v>
      </c>
      <c r="F21" s="65">
        <f>VLOOKUP($A21,'Return Data'!$B$7:$R$2843,11,0)</f>
        <v>24.884399999999999</v>
      </c>
      <c r="G21" s="66">
        <f t="shared" si="1"/>
        <v>9</v>
      </c>
      <c r="H21" s="65">
        <f>VLOOKUP($A21,'Return Data'!$B$7:$R$2843,12,0)</f>
        <v>42.037199999999999</v>
      </c>
      <c r="I21" s="66">
        <f t="shared" si="2"/>
        <v>7</v>
      </c>
      <c r="J21" s="65">
        <f>VLOOKUP($A21,'Return Data'!$B$7:$R$2843,13,0)</f>
        <v>63.530900000000003</v>
      </c>
      <c r="K21" s="66">
        <f t="shared" si="3"/>
        <v>17</v>
      </c>
      <c r="L21" s="65">
        <f>VLOOKUP($A21,'Return Data'!$B$7:$R$2843,17,0)</f>
        <v>20.220700000000001</v>
      </c>
      <c r="M21" s="66">
        <f t="shared" si="4"/>
        <v>7</v>
      </c>
      <c r="N21" s="65">
        <f>VLOOKUP($A21,'Return Data'!$B$7:$R$2843,14,0)</f>
        <v>8.6660000000000004</v>
      </c>
      <c r="O21" s="66">
        <f t="shared" si="5"/>
        <v>21</v>
      </c>
      <c r="P21" s="65">
        <f>VLOOKUP($A21,'Return Data'!$B$7:$R$2843,15,0)</f>
        <v>13.142300000000001</v>
      </c>
      <c r="Q21" s="66">
        <f t="shared" si="7"/>
        <v>16</v>
      </c>
      <c r="R21" s="65">
        <f>VLOOKUP($A21,'Return Data'!$B$7:$R$2843,16,0)</f>
        <v>15.244</v>
      </c>
      <c r="S21" s="67">
        <f t="shared" si="6"/>
        <v>16</v>
      </c>
    </row>
    <row r="22" spans="1:19" x14ac:dyDescent="0.3">
      <c r="A22" s="63" t="s">
        <v>1270</v>
      </c>
      <c r="B22" s="64">
        <f>VLOOKUP($A22,'Return Data'!$B$7:$R$2843,3,0)</f>
        <v>44333</v>
      </c>
      <c r="C22" s="65">
        <f>VLOOKUP($A22,'Return Data'!$B$7:$R$2843,4,0)</f>
        <v>13.4338</v>
      </c>
      <c r="D22" s="65">
        <f>VLOOKUP($A22,'Return Data'!$B$7:$R$2843,10,0)</f>
        <v>3.5145</v>
      </c>
      <c r="E22" s="66">
        <f t="shared" si="0"/>
        <v>6</v>
      </c>
      <c r="F22" s="65">
        <f>VLOOKUP($A22,'Return Data'!$B$7:$R$2843,11,0)</f>
        <v>27.266999999999999</v>
      </c>
      <c r="G22" s="66">
        <f t="shared" si="1"/>
        <v>6</v>
      </c>
      <c r="H22" s="65">
        <f>VLOOKUP($A22,'Return Data'!$B$7:$R$2843,12,0)</f>
        <v>39.220500000000001</v>
      </c>
      <c r="I22" s="66">
        <f t="shared" si="2"/>
        <v>12</v>
      </c>
      <c r="J22" s="65">
        <f>VLOOKUP($A22,'Return Data'!$B$7:$R$2843,13,0)</f>
        <v>56.944200000000002</v>
      </c>
      <c r="K22" s="66">
        <f t="shared" si="3"/>
        <v>26</v>
      </c>
      <c r="L22" s="65"/>
      <c r="M22" s="66"/>
      <c r="N22" s="65"/>
      <c r="O22" s="66"/>
      <c r="P22" s="65"/>
      <c r="Q22" s="66"/>
      <c r="R22" s="65">
        <f>VLOOKUP($A22,'Return Data'!$B$7:$R$2843,16,0)</f>
        <v>15.834300000000001</v>
      </c>
      <c r="S22" s="67">
        <f t="shared" si="6"/>
        <v>12</v>
      </c>
    </row>
    <row r="23" spans="1:19" x14ac:dyDescent="0.3">
      <c r="A23" s="63" t="s">
        <v>1804</v>
      </c>
      <c r="B23" s="64">
        <f>VLOOKUP($A23,'Return Data'!$B$7:$R$2843,3,0)</f>
        <v>44333</v>
      </c>
      <c r="C23" s="65">
        <f>VLOOKUP($A23,'Return Data'!$B$7:$R$2843,4,0)</f>
        <v>42.678699999999999</v>
      </c>
      <c r="D23" s="65">
        <f>VLOOKUP($A23,'Return Data'!$B$7:$R$2843,10,0)</f>
        <v>-2.0122</v>
      </c>
      <c r="E23" s="66">
        <f t="shared" si="0"/>
        <v>32</v>
      </c>
      <c r="F23" s="65">
        <f>VLOOKUP($A23,'Return Data'!$B$7:$R$2843,11,0)</f>
        <v>21.770800000000001</v>
      </c>
      <c r="G23" s="66">
        <f t="shared" si="1"/>
        <v>13</v>
      </c>
      <c r="H23" s="65">
        <f>VLOOKUP($A23,'Return Data'!$B$7:$R$2843,12,0)</f>
        <v>36.711399999999998</v>
      </c>
      <c r="I23" s="66">
        <f t="shared" si="2"/>
        <v>15</v>
      </c>
      <c r="J23" s="65">
        <f>VLOOKUP($A23,'Return Data'!$B$7:$R$2843,13,0)</f>
        <v>59.841099999999997</v>
      </c>
      <c r="K23" s="66">
        <f t="shared" si="3"/>
        <v>21</v>
      </c>
      <c r="L23" s="65">
        <f>VLOOKUP($A23,'Return Data'!$B$7:$R$2843,17,0)</f>
        <v>17.111599999999999</v>
      </c>
      <c r="M23" s="66">
        <f t="shared" ref="M23:M36" si="8">RANK(L23,L$8:L$41,0)</f>
        <v>15</v>
      </c>
      <c r="N23" s="65">
        <f>VLOOKUP($A23,'Return Data'!$B$7:$R$2843,14,0)</f>
        <v>11.452</v>
      </c>
      <c r="O23" s="66">
        <f t="shared" ref="O23:O28" si="9">RANK(N23,N$8:N$41,0)</f>
        <v>11</v>
      </c>
      <c r="P23" s="65">
        <f>VLOOKUP($A23,'Return Data'!$B$7:$R$2843,15,0)</f>
        <v>16.078499999999998</v>
      </c>
      <c r="Q23" s="66">
        <f>RANK(P23,P$8:P$41,0)</f>
        <v>7</v>
      </c>
      <c r="R23" s="65">
        <f>VLOOKUP($A23,'Return Data'!$B$7:$R$2843,16,0)</f>
        <v>12.1502</v>
      </c>
      <c r="S23" s="67">
        <f t="shared" si="6"/>
        <v>27</v>
      </c>
    </row>
    <row r="24" spans="1:19" x14ac:dyDescent="0.3">
      <c r="A24" s="63" t="s">
        <v>1812</v>
      </c>
      <c r="B24" s="64">
        <f>VLOOKUP($A24,'Return Data'!$B$7:$R$2843,3,0)</f>
        <v>44333</v>
      </c>
      <c r="C24" s="65">
        <f>VLOOKUP($A24,'Return Data'!$B$7:$R$2843,4,0)</f>
        <v>45.591999999999999</v>
      </c>
      <c r="D24" s="65">
        <f>VLOOKUP($A24,'Return Data'!$B$7:$R$2843,10,0)</f>
        <v>-1.0611999999999999</v>
      </c>
      <c r="E24" s="66">
        <f t="shared" si="0"/>
        <v>28</v>
      </c>
      <c r="F24" s="65">
        <f>VLOOKUP($A24,'Return Data'!$B$7:$R$2843,11,0)</f>
        <v>16.621500000000001</v>
      </c>
      <c r="G24" s="66">
        <f t="shared" si="1"/>
        <v>29</v>
      </c>
      <c r="H24" s="65">
        <f>VLOOKUP($A24,'Return Data'!$B$7:$R$2843,12,0)</f>
        <v>31.745899999999999</v>
      </c>
      <c r="I24" s="66">
        <f t="shared" si="2"/>
        <v>26</v>
      </c>
      <c r="J24" s="65">
        <f>VLOOKUP($A24,'Return Data'!$B$7:$R$2843,13,0)</f>
        <v>57.741399999999999</v>
      </c>
      <c r="K24" s="66">
        <f t="shared" si="3"/>
        <v>23</v>
      </c>
      <c r="L24" s="65">
        <f>VLOOKUP($A24,'Return Data'!$B$7:$R$2843,17,0)</f>
        <v>14.557499999999999</v>
      </c>
      <c r="M24" s="66">
        <f t="shared" si="8"/>
        <v>22</v>
      </c>
      <c r="N24" s="65">
        <f>VLOOKUP($A24,'Return Data'!$B$7:$R$2843,14,0)</f>
        <v>11.4596</v>
      </c>
      <c r="O24" s="66">
        <f t="shared" si="9"/>
        <v>10</v>
      </c>
      <c r="P24" s="65">
        <f>VLOOKUP($A24,'Return Data'!$B$7:$R$2843,15,0)</f>
        <v>14.7867</v>
      </c>
      <c r="Q24" s="66">
        <f>RANK(P24,P$8:P$41,0)</f>
        <v>10</v>
      </c>
      <c r="R24" s="65">
        <f>VLOOKUP($A24,'Return Data'!$B$7:$R$2843,16,0)</f>
        <v>13.860900000000001</v>
      </c>
      <c r="S24" s="67">
        <f t="shared" si="6"/>
        <v>20</v>
      </c>
    </row>
    <row r="25" spans="1:19" x14ac:dyDescent="0.3">
      <c r="A25" s="63" t="s">
        <v>1828</v>
      </c>
      <c r="B25" s="64">
        <f>VLOOKUP($A25,'Return Data'!$B$7:$R$2843,3,0)</f>
        <v>44333</v>
      </c>
      <c r="C25" s="65">
        <f>VLOOKUP($A25,'Return Data'!$B$7:$R$2843,4,0)</f>
        <v>103.464</v>
      </c>
      <c r="D25" s="65">
        <f>VLOOKUP($A25,'Return Data'!$B$7:$R$2843,10,0)</f>
        <v>0.74780000000000002</v>
      </c>
      <c r="E25" s="66">
        <f t="shared" si="0"/>
        <v>15</v>
      </c>
      <c r="F25" s="65">
        <f>VLOOKUP($A25,'Return Data'!$B$7:$R$2843,11,0)</f>
        <v>18.865400000000001</v>
      </c>
      <c r="G25" s="66">
        <f t="shared" si="1"/>
        <v>22</v>
      </c>
      <c r="H25" s="65">
        <f>VLOOKUP($A25,'Return Data'!$B$7:$R$2843,12,0)</f>
        <v>29.0075</v>
      </c>
      <c r="I25" s="66">
        <f t="shared" si="2"/>
        <v>30</v>
      </c>
      <c r="J25" s="65">
        <f>VLOOKUP($A25,'Return Data'!$B$7:$R$2843,13,0)</f>
        <v>58.7042</v>
      </c>
      <c r="K25" s="66">
        <f t="shared" si="3"/>
        <v>22</v>
      </c>
      <c r="L25" s="65">
        <f>VLOOKUP($A25,'Return Data'!$B$7:$R$2843,17,0)</f>
        <v>14.2797</v>
      </c>
      <c r="M25" s="66">
        <f t="shared" si="8"/>
        <v>23</v>
      </c>
      <c r="N25" s="65">
        <f>VLOOKUP($A25,'Return Data'!$B$7:$R$2843,14,0)</f>
        <v>7.1437999999999997</v>
      </c>
      <c r="O25" s="66">
        <f t="shared" si="9"/>
        <v>26</v>
      </c>
      <c r="P25" s="65">
        <f>VLOOKUP($A25,'Return Data'!$B$7:$R$2843,15,0)</f>
        <v>11.929600000000001</v>
      </c>
      <c r="Q25" s="66">
        <f>RANK(P25,P$8:P$41,0)</f>
        <v>21</v>
      </c>
      <c r="R25" s="65">
        <f>VLOOKUP($A25,'Return Data'!$B$7:$R$2843,16,0)</f>
        <v>15.7098</v>
      </c>
      <c r="S25" s="67">
        <f t="shared" si="6"/>
        <v>13</v>
      </c>
    </row>
    <row r="26" spans="1:19" x14ac:dyDescent="0.3">
      <c r="A26" s="63" t="s">
        <v>1829</v>
      </c>
      <c r="B26" s="64">
        <f>VLOOKUP($A26,'Return Data'!$B$7:$R$2843,3,0)</f>
        <v>44333</v>
      </c>
      <c r="C26" s="65">
        <f>VLOOKUP($A26,'Return Data'!$B$7:$R$2843,4,0)</f>
        <v>57.3611</v>
      </c>
      <c r="D26" s="65">
        <f>VLOOKUP($A26,'Return Data'!$B$7:$R$2843,10,0)</f>
        <v>-1.3631</v>
      </c>
      <c r="E26" s="66">
        <f t="shared" si="0"/>
        <v>30</v>
      </c>
      <c r="F26" s="65">
        <f>VLOOKUP($A26,'Return Data'!$B$7:$R$2843,11,0)</f>
        <v>10.4947</v>
      </c>
      <c r="G26" s="66">
        <f t="shared" si="1"/>
        <v>34</v>
      </c>
      <c r="H26" s="65">
        <f>VLOOKUP($A26,'Return Data'!$B$7:$R$2843,12,0)</f>
        <v>24.7667</v>
      </c>
      <c r="I26" s="66">
        <f t="shared" si="2"/>
        <v>32</v>
      </c>
      <c r="J26" s="65">
        <f>VLOOKUP($A26,'Return Data'!$B$7:$R$2843,13,0)</f>
        <v>42.9724</v>
      </c>
      <c r="K26" s="66">
        <f t="shared" si="3"/>
        <v>34</v>
      </c>
      <c r="L26" s="65">
        <f>VLOOKUP($A26,'Return Data'!$B$7:$R$2843,17,0)</f>
        <v>12.322800000000001</v>
      </c>
      <c r="M26" s="66">
        <f t="shared" si="8"/>
        <v>28</v>
      </c>
      <c r="N26" s="65">
        <f>VLOOKUP($A26,'Return Data'!$B$7:$R$2843,14,0)</f>
        <v>8.952</v>
      </c>
      <c r="O26" s="66">
        <f t="shared" si="9"/>
        <v>20</v>
      </c>
      <c r="P26" s="65">
        <f>VLOOKUP($A26,'Return Data'!$B$7:$R$2843,15,0)</f>
        <v>9.8495000000000008</v>
      </c>
      <c r="Q26" s="66">
        <f>RANK(P26,P$8:P$41,0)</f>
        <v>25</v>
      </c>
      <c r="R26" s="65">
        <f>VLOOKUP($A26,'Return Data'!$B$7:$R$2843,16,0)</f>
        <v>8.8138000000000005</v>
      </c>
      <c r="S26" s="67">
        <f t="shared" si="6"/>
        <v>34</v>
      </c>
    </row>
    <row r="27" spans="1:19" x14ac:dyDescent="0.3">
      <c r="A27" s="63" t="s">
        <v>1272</v>
      </c>
      <c r="B27" s="64">
        <f>VLOOKUP($A27,'Return Data'!$B$7:$R$2843,3,0)</f>
        <v>44333</v>
      </c>
      <c r="C27" s="65">
        <f>VLOOKUP($A27,'Return Data'!$B$7:$R$2843,4,0)</f>
        <v>16.409800000000001</v>
      </c>
      <c r="D27" s="65">
        <f>VLOOKUP($A27,'Return Data'!$B$7:$R$2843,10,0)</f>
        <v>6.6422999999999996</v>
      </c>
      <c r="E27" s="66">
        <f t="shared" si="0"/>
        <v>2</v>
      </c>
      <c r="F27" s="65">
        <f>VLOOKUP($A27,'Return Data'!$B$7:$R$2843,11,0)</f>
        <v>29.475100000000001</v>
      </c>
      <c r="G27" s="66">
        <f t="shared" si="1"/>
        <v>3</v>
      </c>
      <c r="H27" s="65">
        <f>VLOOKUP($A27,'Return Data'!$B$7:$R$2843,12,0)</f>
        <v>45.0411</v>
      </c>
      <c r="I27" s="66">
        <f t="shared" si="2"/>
        <v>2</v>
      </c>
      <c r="J27" s="65">
        <f>VLOOKUP($A27,'Return Data'!$B$7:$R$2843,13,0)</f>
        <v>74.033600000000007</v>
      </c>
      <c r="K27" s="66">
        <f t="shared" si="3"/>
        <v>6</v>
      </c>
      <c r="L27" s="65">
        <f>VLOOKUP($A27,'Return Data'!$B$7:$R$2843,17,0)</f>
        <v>24.5867</v>
      </c>
      <c r="M27" s="66">
        <f t="shared" si="8"/>
        <v>4</v>
      </c>
      <c r="N27" s="65">
        <f>VLOOKUP($A27,'Return Data'!$B$7:$R$2843,14,0)</f>
        <v>15.278600000000001</v>
      </c>
      <c r="O27" s="66">
        <f t="shared" si="9"/>
        <v>5</v>
      </c>
      <c r="P27" s="65"/>
      <c r="Q27" s="66"/>
      <c r="R27" s="65">
        <f>VLOOKUP($A27,'Return Data'!$B$7:$R$2843,16,0)</f>
        <v>13.114699999999999</v>
      </c>
      <c r="S27" s="67">
        <f t="shared" si="6"/>
        <v>24</v>
      </c>
    </row>
    <row r="28" spans="1:19" x14ac:dyDescent="0.3">
      <c r="A28" s="63" t="s">
        <v>1824</v>
      </c>
      <c r="B28" s="64">
        <f>VLOOKUP($A28,'Return Data'!$B$7:$R$2843,3,0)</f>
        <v>44333</v>
      </c>
      <c r="C28" s="65">
        <f>VLOOKUP($A28,'Return Data'!$B$7:$R$2843,4,0)</f>
        <v>31.363700000000001</v>
      </c>
      <c r="D28" s="65">
        <f>VLOOKUP($A28,'Return Data'!$B$7:$R$2843,10,0)</f>
        <v>-1.0840000000000001</v>
      </c>
      <c r="E28" s="66">
        <f t="shared" si="0"/>
        <v>29</v>
      </c>
      <c r="F28" s="65">
        <f>VLOOKUP($A28,'Return Data'!$B$7:$R$2843,11,0)</f>
        <v>12.2188</v>
      </c>
      <c r="G28" s="66">
        <f t="shared" si="1"/>
        <v>32</v>
      </c>
      <c r="H28" s="65">
        <f>VLOOKUP($A28,'Return Data'!$B$7:$R$2843,12,0)</f>
        <v>23.941700000000001</v>
      </c>
      <c r="I28" s="66">
        <f t="shared" si="2"/>
        <v>33</v>
      </c>
      <c r="J28" s="65">
        <f>VLOOKUP($A28,'Return Data'!$B$7:$R$2843,13,0)</f>
        <v>54.216900000000003</v>
      </c>
      <c r="K28" s="66">
        <f t="shared" si="3"/>
        <v>29</v>
      </c>
      <c r="L28" s="65">
        <f>VLOOKUP($A28,'Return Data'!$B$7:$R$2843,17,0)</f>
        <v>10.923400000000001</v>
      </c>
      <c r="M28" s="66">
        <f t="shared" si="8"/>
        <v>29</v>
      </c>
      <c r="N28" s="65">
        <f>VLOOKUP($A28,'Return Data'!$B$7:$R$2843,14,0)</f>
        <v>5.4271000000000003</v>
      </c>
      <c r="O28" s="66">
        <f t="shared" si="9"/>
        <v>28</v>
      </c>
      <c r="P28" s="65">
        <f>VLOOKUP($A28,'Return Data'!$B$7:$R$2843,15,0)</f>
        <v>12.218299999999999</v>
      </c>
      <c r="Q28" s="66">
        <f>RANK(P28,P$8:P$41,0)</f>
        <v>19</v>
      </c>
      <c r="R28" s="65">
        <f>VLOOKUP($A28,'Return Data'!$B$7:$R$2843,16,0)</f>
        <v>17.581800000000001</v>
      </c>
      <c r="S28" s="67">
        <f t="shared" si="6"/>
        <v>8</v>
      </c>
    </row>
    <row r="29" spans="1:19" x14ac:dyDescent="0.3">
      <c r="A29" s="63" t="s">
        <v>2020</v>
      </c>
      <c r="B29" s="64">
        <f>VLOOKUP($A29,'Return Data'!$B$7:$R$2843,3,0)</f>
        <v>44333</v>
      </c>
      <c r="C29" s="65">
        <f>VLOOKUP($A29,'Return Data'!$B$7:$R$2843,4,0)</f>
        <v>13.349500000000001</v>
      </c>
      <c r="D29" s="65">
        <f>VLOOKUP($A29,'Return Data'!$B$7:$R$2843,10,0)</f>
        <v>5.5500000000000001E-2</v>
      </c>
      <c r="E29" s="66">
        <f t="shared" si="0"/>
        <v>20</v>
      </c>
      <c r="F29" s="65">
        <f>VLOOKUP($A29,'Return Data'!$B$7:$R$2843,11,0)</f>
        <v>19.427600000000002</v>
      </c>
      <c r="G29" s="66">
        <f t="shared" si="1"/>
        <v>20</v>
      </c>
      <c r="H29" s="65">
        <f>VLOOKUP($A29,'Return Data'!$B$7:$R$2843,12,0)</f>
        <v>31.820900000000002</v>
      </c>
      <c r="I29" s="66">
        <f t="shared" si="2"/>
        <v>25</v>
      </c>
      <c r="J29" s="65">
        <f>VLOOKUP($A29,'Return Data'!$B$7:$R$2843,13,0)</f>
        <v>57.271299999999997</v>
      </c>
      <c r="K29" s="66">
        <f t="shared" si="3"/>
        <v>25</v>
      </c>
      <c r="L29" s="65">
        <f>VLOOKUP($A29,'Return Data'!$B$7:$R$2843,17,0)</f>
        <v>13.3445</v>
      </c>
      <c r="M29" s="66">
        <f t="shared" si="8"/>
        <v>26</v>
      </c>
      <c r="N29" s="65"/>
      <c r="O29" s="66"/>
      <c r="P29" s="65"/>
      <c r="Q29" s="66"/>
      <c r="R29" s="65">
        <f>VLOOKUP($A29,'Return Data'!$B$7:$R$2843,16,0)</f>
        <v>10.6386</v>
      </c>
      <c r="S29" s="67">
        <f t="shared" si="6"/>
        <v>30</v>
      </c>
    </row>
    <row r="30" spans="1:19" x14ac:dyDescent="0.3">
      <c r="A30" s="63" t="s">
        <v>1273</v>
      </c>
      <c r="B30" s="64">
        <f>VLOOKUP($A30,'Return Data'!$B$7:$R$2843,3,0)</f>
        <v>44333</v>
      </c>
      <c r="C30" s="65">
        <f>VLOOKUP($A30,'Return Data'!$B$7:$R$2843,4,0)</f>
        <v>115.3216</v>
      </c>
      <c r="D30" s="65">
        <f>VLOOKUP($A30,'Return Data'!$B$7:$R$2843,10,0)</f>
        <v>2.1375999999999999</v>
      </c>
      <c r="E30" s="66">
        <f t="shared" si="0"/>
        <v>8</v>
      </c>
      <c r="F30" s="65">
        <f>VLOOKUP($A30,'Return Data'!$B$7:$R$2843,11,0)</f>
        <v>27.960899999999999</v>
      </c>
      <c r="G30" s="66">
        <f t="shared" si="1"/>
        <v>4</v>
      </c>
      <c r="H30" s="65">
        <f>VLOOKUP($A30,'Return Data'!$B$7:$R$2843,12,0)</f>
        <v>43.179499999999997</v>
      </c>
      <c r="I30" s="66">
        <f t="shared" si="2"/>
        <v>6</v>
      </c>
      <c r="J30" s="65">
        <f>VLOOKUP($A30,'Return Data'!$B$7:$R$2843,13,0)</f>
        <v>77.645200000000003</v>
      </c>
      <c r="K30" s="66">
        <f t="shared" si="3"/>
        <v>3</v>
      </c>
      <c r="L30" s="65">
        <f>VLOOKUP($A30,'Return Data'!$B$7:$R$2843,17,0)</f>
        <v>10.058299999999999</v>
      </c>
      <c r="M30" s="66">
        <f t="shared" si="8"/>
        <v>31</v>
      </c>
      <c r="N30" s="65">
        <f>VLOOKUP($A30,'Return Data'!$B$7:$R$2843,14,0)</f>
        <v>7.7643000000000004</v>
      </c>
      <c r="O30" s="66">
        <f t="shared" ref="O30:O35" si="10">RANK(N30,N$8:N$41,0)</f>
        <v>24</v>
      </c>
      <c r="P30" s="65">
        <f>VLOOKUP($A30,'Return Data'!$B$7:$R$2843,15,0)</f>
        <v>11.3462</v>
      </c>
      <c r="Q30" s="66">
        <f t="shared" ref="Q30:Q35" si="11">RANK(P30,P$8:P$41,0)</f>
        <v>22</v>
      </c>
      <c r="R30" s="65">
        <f>VLOOKUP($A30,'Return Data'!$B$7:$R$2843,16,0)</f>
        <v>16.348700000000001</v>
      </c>
      <c r="S30" s="67">
        <f t="shared" si="6"/>
        <v>10</v>
      </c>
    </row>
    <row r="31" spans="1:19" x14ac:dyDescent="0.3">
      <c r="A31" s="63" t="s">
        <v>1784</v>
      </c>
      <c r="B31" s="64">
        <f>VLOOKUP($A31,'Return Data'!$B$7:$R$2843,3,0)</f>
        <v>44333</v>
      </c>
      <c r="C31" s="65">
        <f>VLOOKUP($A31,'Return Data'!$B$7:$R$2843,4,0)</f>
        <v>40.594900000000003</v>
      </c>
      <c r="D31" s="65">
        <f>VLOOKUP($A31,'Return Data'!$B$7:$R$2843,10,0)</f>
        <v>6.3220000000000001</v>
      </c>
      <c r="E31" s="66">
        <f t="shared" si="0"/>
        <v>3</v>
      </c>
      <c r="F31" s="65">
        <f>VLOOKUP($A31,'Return Data'!$B$7:$R$2843,11,0)</f>
        <v>21.608599999999999</v>
      </c>
      <c r="G31" s="66">
        <f t="shared" si="1"/>
        <v>15</v>
      </c>
      <c r="H31" s="65">
        <f>VLOOKUP($A31,'Return Data'!$B$7:$R$2843,12,0)</f>
        <v>34.341000000000001</v>
      </c>
      <c r="I31" s="66">
        <f t="shared" si="2"/>
        <v>20</v>
      </c>
      <c r="J31" s="65">
        <f>VLOOKUP($A31,'Return Data'!$B$7:$R$2843,13,0)</f>
        <v>70.058099999999996</v>
      </c>
      <c r="K31" s="66">
        <f t="shared" si="3"/>
        <v>8</v>
      </c>
      <c r="L31" s="65">
        <f>VLOOKUP($A31,'Return Data'!$B$7:$R$2843,17,0)</f>
        <v>27.980699999999999</v>
      </c>
      <c r="M31" s="66">
        <f t="shared" si="8"/>
        <v>3</v>
      </c>
      <c r="N31" s="65">
        <f>VLOOKUP($A31,'Return Data'!$B$7:$R$2843,14,0)</f>
        <v>19.549600000000002</v>
      </c>
      <c r="O31" s="66">
        <f t="shared" si="10"/>
        <v>2</v>
      </c>
      <c r="P31" s="65">
        <f>VLOOKUP($A31,'Return Data'!$B$7:$R$2843,15,0)</f>
        <v>18.8461</v>
      </c>
      <c r="Q31" s="66">
        <f t="shared" si="11"/>
        <v>2</v>
      </c>
      <c r="R31" s="65">
        <f>VLOOKUP($A31,'Return Data'!$B$7:$R$2843,16,0)</f>
        <v>19.206199999999999</v>
      </c>
      <c r="S31" s="67">
        <f t="shared" si="6"/>
        <v>4</v>
      </c>
    </row>
    <row r="32" spans="1:19" x14ac:dyDescent="0.3">
      <c r="A32" s="63" t="s">
        <v>1815</v>
      </c>
      <c r="B32" s="64">
        <f>VLOOKUP($A32,'Return Data'!$B$7:$R$2843,3,0)</f>
        <v>44333</v>
      </c>
      <c r="C32" s="65">
        <f>VLOOKUP($A32,'Return Data'!$B$7:$R$2843,4,0)</f>
        <v>21.76</v>
      </c>
      <c r="D32" s="65">
        <f>VLOOKUP($A32,'Return Data'!$B$7:$R$2843,10,0)</f>
        <v>5.4264000000000001</v>
      </c>
      <c r="E32" s="66">
        <f t="shared" si="0"/>
        <v>4</v>
      </c>
      <c r="F32" s="65">
        <f>VLOOKUP($A32,'Return Data'!$B$7:$R$2843,11,0)</f>
        <v>27.849599999999999</v>
      </c>
      <c r="G32" s="66">
        <f t="shared" si="1"/>
        <v>5</v>
      </c>
      <c r="H32" s="65">
        <f>VLOOKUP($A32,'Return Data'!$B$7:$R$2843,12,0)</f>
        <v>44.010599999999997</v>
      </c>
      <c r="I32" s="66">
        <f t="shared" si="2"/>
        <v>4</v>
      </c>
      <c r="J32" s="65">
        <f>VLOOKUP($A32,'Return Data'!$B$7:$R$2843,13,0)</f>
        <v>85.349199999999996</v>
      </c>
      <c r="K32" s="66">
        <f t="shared" si="3"/>
        <v>2</v>
      </c>
      <c r="L32" s="65">
        <f>VLOOKUP($A32,'Return Data'!$B$7:$R$2843,17,0)</f>
        <v>29.530799999999999</v>
      </c>
      <c r="M32" s="66">
        <f t="shared" si="8"/>
        <v>2</v>
      </c>
      <c r="N32" s="65">
        <f>VLOOKUP($A32,'Return Data'!$B$7:$R$2843,14,0)</f>
        <v>17.993500000000001</v>
      </c>
      <c r="O32" s="66">
        <f t="shared" si="10"/>
        <v>3</v>
      </c>
      <c r="P32" s="65">
        <f>VLOOKUP($A32,'Return Data'!$B$7:$R$2843,15,0)</f>
        <v>17.722100000000001</v>
      </c>
      <c r="Q32" s="66">
        <f t="shared" si="11"/>
        <v>3</v>
      </c>
      <c r="R32" s="65">
        <f>VLOOKUP($A32,'Return Data'!$B$7:$R$2843,16,0)</f>
        <v>13.3415</v>
      </c>
      <c r="S32" s="67">
        <f t="shared" si="6"/>
        <v>22</v>
      </c>
    </row>
    <row r="33" spans="1:19" x14ac:dyDescent="0.3">
      <c r="A33" s="63" t="s">
        <v>1275</v>
      </c>
      <c r="B33" s="64">
        <f>VLOOKUP($A33,'Return Data'!$B$7:$R$2843,3,0)</f>
        <v>44333</v>
      </c>
      <c r="C33" s="65">
        <f>VLOOKUP($A33,'Return Data'!$B$7:$R$2843,4,0)</f>
        <v>184.18</v>
      </c>
      <c r="D33" s="65">
        <f>VLOOKUP($A33,'Return Data'!$B$7:$R$2843,10,0)</f>
        <v>0.28860000000000002</v>
      </c>
      <c r="E33" s="66">
        <f t="shared" si="0"/>
        <v>19</v>
      </c>
      <c r="F33" s="65">
        <f>VLOOKUP($A33,'Return Data'!$B$7:$R$2843,11,0)</f>
        <v>20.418399999999998</v>
      </c>
      <c r="G33" s="66">
        <f t="shared" si="1"/>
        <v>18</v>
      </c>
      <c r="H33" s="65">
        <f>VLOOKUP($A33,'Return Data'!$B$7:$R$2843,12,0)</f>
        <v>36.652299999999997</v>
      </c>
      <c r="I33" s="66">
        <f t="shared" si="2"/>
        <v>16</v>
      </c>
      <c r="J33" s="65">
        <f>VLOOKUP($A33,'Return Data'!$B$7:$R$2843,13,0)</f>
        <v>64.976699999999994</v>
      </c>
      <c r="K33" s="66">
        <f t="shared" si="3"/>
        <v>14</v>
      </c>
      <c r="L33" s="65">
        <f>VLOOKUP($A33,'Return Data'!$B$7:$R$2843,17,0)</f>
        <v>15.784700000000001</v>
      </c>
      <c r="M33" s="66">
        <f t="shared" si="8"/>
        <v>19</v>
      </c>
      <c r="N33" s="65">
        <f>VLOOKUP($A33,'Return Data'!$B$7:$R$2843,14,0)</f>
        <v>8.5838000000000001</v>
      </c>
      <c r="O33" s="66">
        <f t="shared" si="10"/>
        <v>22</v>
      </c>
      <c r="P33" s="65">
        <f>VLOOKUP($A33,'Return Data'!$B$7:$R$2843,15,0)</f>
        <v>14.7592</v>
      </c>
      <c r="Q33" s="66">
        <f t="shared" si="11"/>
        <v>11</v>
      </c>
      <c r="R33" s="65">
        <f>VLOOKUP($A33,'Return Data'!$B$7:$R$2843,16,0)</f>
        <v>15.212999999999999</v>
      </c>
      <c r="S33" s="67">
        <f t="shared" si="6"/>
        <v>17</v>
      </c>
    </row>
    <row r="34" spans="1:19" x14ac:dyDescent="0.3">
      <c r="A34" s="63" t="s">
        <v>1277</v>
      </c>
      <c r="B34" s="64">
        <f>VLOOKUP($A34,'Return Data'!$B$7:$R$2843,3,0)</f>
        <v>44333</v>
      </c>
      <c r="C34" s="65">
        <f>VLOOKUP($A34,'Return Data'!$B$7:$R$2843,4,0)</f>
        <v>346.55880000000002</v>
      </c>
      <c r="D34" s="65">
        <f>VLOOKUP($A34,'Return Data'!$B$7:$R$2843,10,0)</f>
        <v>21.35</v>
      </c>
      <c r="E34" s="66">
        <f t="shared" si="0"/>
        <v>1</v>
      </c>
      <c r="F34" s="65">
        <f>VLOOKUP($A34,'Return Data'!$B$7:$R$2843,11,0)</f>
        <v>48.281399999999998</v>
      </c>
      <c r="G34" s="66">
        <f t="shared" si="1"/>
        <v>1</v>
      </c>
      <c r="H34" s="65">
        <f>VLOOKUP($A34,'Return Data'!$B$7:$R$2843,12,0)</f>
        <v>61.481299999999997</v>
      </c>
      <c r="I34" s="66">
        <f t="shared" si="2"/>
        <v>1</v>
      </c>
      <c r="J34" s="65">
        <f>VLOOKUP($A34,'Return Data'!$B$7:$R$2843,13,0)</f>
        <v>116.3378</v>
      </c>
      <c r="K34" s="66">
        <f t="shared" si="3"/>
        <v>1</v>
      </c>
      <c r="L34" s="65">
        <f>VLOOKUP($A34,'Return Data'!$B$7:$R$2843,17,0)</f>
        <v>41.243899999999996</v>
      </c>
      <c r="M34" s="66">
        <f t="shared" si="8"/>
        <v>1</v>
      </c>
      <c r="N34" s="65">
        <f>VLOOKUP($A34,'Return Data'!$B$7:$R$2843,14,0)</f>
        <v>24.6248</v>
      </c>
      <c r="O34" s="66">
        <f t="shared" si="10"/>
        <v>1</v>
      </c>
      <c r="P34" s="65">
        <f>VLOOKUP($A34,'Return Data'!$B$7:$R$2843,15,0)</f>
        <v>21.8947</v>
      </c>
      <c r="Q34" s="66">
        <f t="shared" si="11"/>
        <v>1</v>
      </c>
      <c r="R34" s="65">
        <f>VLOOKUP($A34,'Return Data'!$B$7:$R$2843,16,0)</f>
        <v>19.2148</v>
      </c>
      <c r="S34" s="67">
        <f t="shared" si="6"/>
        <v>3</v>
      </c>
    </row>
    <row r="35" spans="1:19" x14ac:dyDescent="0.3">
      <c r="A35" s="63" t="s">
        <v>1817</v>
      </c>
      <c r="B35" s="64">
        <f>VLOOKUP($A35,'Return Data'!$B$7:$R$2843,3,0)</f>
        <v>44333</v>
      </c>
      <c r="C35" s="65">
        <f>VLOOKUP($A35,'Return Data'!$B$7:$R$2843,4,0)</f>
        <v>64.525599999999997</v>
      </c>
      <c r="D35" s="65">
        <f>VLOOKUP($A35,'Return Data'!$B$7:$R$2843,10,0)</f>
        <v>-2.2499999999999999E-2</v>
      </c>
      <c r="E35" s="66">
        <f t="shared" si="0"/>
        <v>21</v>
      </c>
      <c r="F35" s="65">
        <f>VLOOKUP($A35,'Return Data'!$B$7:$R$2843,11,0)</f>
        <v>21.752400000000002</v>
      </c>
      <c r="G35" s="66">
        <f t="shared" si="1"/>
        <v>14</v>
      </c>
      <c r="H35" s="65">
        <f>VLOOKUP($A35,'Return Data'!$B$7:$R$2843,12,0)</f>
        <v>38.093899999999998</v>
      </c>
      <c r="I35" s="66">
        <f t="shared" si="2"/>
        <v>14</v>
      </c>
      <c r="J35" s="65">
        <f>VLOOKUP($A35,'Return Data'!$B$7:$R$2843,13,0)</f>
        <v>66.421499999999995</v>
      </c>
      <c r="K35" s="66">
        <f t="shared" si="3"/>
        <v>12</v>
      </c>
      <c r="L35" s="65">
        <f>VLOOKUP($A35,'Return Data'!$B$7:$R$2843,17,0)</f>
        <v>16.446100000000001</v>
      </c>
      <c r="M35" s="66">
        <f t="shared" si="8"/>
        <v>17</v>
      </c>
      <c r="N35" s="65">
        <f>VLOOKUP($A35,'Return Data'!$B$7:$R$2843,14,0)</f>
        <v>10.7464</v>
      </c>
      <c r="O35" s="66">
        <f t="shared" si="10"/>
        <v>16</v>
      </c>
      <c r="P35" s="65">
        <f>VLOOKUP($A35,'Return Data'!$B$7:$R$2843,15,0)</f>
        <v>13.956799999999999</v>
      </c>
      <c r="Q35" s="66">
        <f t="shared" si="11"/>
        <v>13</v>
      </c>
      <c r="R35" s="65">
        <f>VLOOKUP($A35,'Return Data'!$B$7:$R$2843,16,0)</f>
        <v>12.6294</v>
      </c>
      <c r="S35" s="67">
        <f t="shared" si="6"/>
        <v>25</v>
      </c>
    </row>
    <row r="36" spans="1:19" x14ac:dyDescent="0.3">
      <c r="A36" s="63" t="s">
        <v>1819</v>
      </c>
      <c r="B36" s="64">
        <f>VLOOKUP($A36,'Return Data'!$B$7:$R$2843,3,0)</f>
        <v>44333</v>
      </c>
      <c r="C36" s="65">
        <f>VLOOKUP($A36,'Return Data'!$B$7:$R$2843,4,0)</f>
        <v>12.5824</v>
      </c>
      <c r="D36" s="65">
        <f>VLOOKUP($A36,'Return Data'!$B$7:$R$2843,10,0)</f>
        <v>-2.7454999999999998</v>
      </c>
      <c r="E36" s="66">
        <f t="shared" si="0"/>
        <v>33</v>
      </c>
      <c r="F36" s="65">
        <f>VLOOKUP($A36,'Return Data'!$B$7:$R$2843,11,0)</f>
        <v>10.7957</v>
      </c>
      <c r="G36" s="66">
        <f t="shared" si="1"/>
        <v>33</v>
      </c>
      <c r="H36" s="65">
        <f>VLOOKUP($A36,'Return Data'!$B$7:$R$2843,12,0)</f>
        <v>22.457599999999999</v>
      </c>
      <c r="I36" s="66">
        <f t="shared" si="2"/>
        <v>34</v>
      </c>
      <c r="J36" s="65">
        <f>VLOOKUP($A36,'Return Data'!$B$7:$R$2843,13,0)</f>
        <v>45.180999999999997</v>
      </c>
      <c r="K36" s="66">
        <f t="shared" si="3"/>
        <v>33</v>
      </c>
      <c r="L36" s="65">
        <f>VLOOKUP($A36,'Return Data'!$B$7:$R$2843,17,0)</f>
        <v>10.4693</v>
      </c>
      <c r="M36" s="66">
        <f t="shared" si="8"/>
        <v>30</v>
      </c>
      <c r="N36" s="65"/>
      <c r="O36" s="66"/>
      <c r="P36" s="65"/>
      <c r="Q36" s="66"/>
      <c r="R36" s="65">
        <f>VLOOKUP($A36,'Return Data'!$B$7:$R$2843,16,0)</f>
        <v>9.1068999999999996</v>
      </c>
      <c r="S36" s="67">
        <f t="shared" si="6"/>
        <v>33</v>
      </c>
    </row>
    <row r="37" spans="1:19" x14ac:dyDescent="0.3">
      <c r="A37" s="63" t="s">
        <v>1280</v>
      </c>
      <c r="B37" s="64">
        <f>VLOOKUP($A37,'Return Data'!$B$7:$R$2843,3,0)</f>
        <v>44333</v>
      </c>
      <c r="C37" s="65">
        <f>VLOOKUP($A37,'Return Data'!$B$7:$R$2843,4,0)</f>
        <v>13.554500000000001</v>
      </c>
      <c r="D37" s="65">
        <f>VLOOKUP($A37,'Return Data'!$B$7:$R$2843,10,0)</f>
        <v>1.0044999999999999</v>
      </c>
      <c r="E37" s="66">
        <f t="shared" si="0"/>
        <v>14</v>
      </c>
      <c r="F37" s="65">
        <f>VLOOKUP($A37,'Return Data'!$B$7:$R$2843,11,0)</f>
        <v>21.026599999999998</v>
      </c>
      <c r="G37" s="66">
        <f t="shared" si="1"/>
        <v>16</v>
      </c>
      <c r="H37" s="65">
        <f>VLOOKUP($A37,'Return Data'!$B$7:$R$2843,12,0)</f>
        <v>34.711100000000002</v>
      </c>
      <c r="I37" s="66">
        <f t="shared" si="2"/>
        <v>19</v>
      </c>
      <c r="J37" s="65">
        <f>VLOOKUP($A37,'Return Data'!$B$7:$R$2843,13,0)</f>
        <v>65.173900000000003</v>
      </c>
      <c r="K37" s="66">
        <f t="shared" si="3"/>
        <v>13</v>
      </c>
      <c r="L37" s="65"/>
      <c r="M37" s="66"/>
      <c r="N37" s="65"/>
      <c r="O37" s="66"/>
      <c r="P37" s="65"/>
      <c r="Q37" s="66"/>
      <c r="R37" s="65">
        <f>VLOOKUP($A37,'Return Data'!$B$7:$R$2843,16,0)</f>
        <v>19.642199999999999</v>
      </c>
      <c r="S37" s="67">
        <f t="shared" si="6"/>
        <v>2</v>
      </c>
    </row>
    <row r="38" spans="1:19" x14ac:dyDescent="0.3">
      <c r="A38" s="102" t="s">
        <v>1797</v>
      </c>
      <c r="B38" s="64">
        <f>VLOOKUP($A38,'Return Data'!$B$7:$R$2843,3,0)</f>
        <v>44333</v>
      </c>
      <c r="C38" s="65">
        <f>VLOOKUP($A38,'Return Data'!$B$7:$R$2843,4,0)</f>
        <v>13.520200000000001</v>
      </c>
      <c r="D38" s="65">
        <f>VLOOKUP($A38,'Return Data'!$B$7:$R$2843,10,0)</f>
        <v>-0.76839999999999997</v>
      </c>
      <c r="E38" s="66">
        <f t="shared" si="0"/>
        <v>27</v>
      </c>
      <c r="F38" s="65">
        <f>VLOOKUP($A38,'Return Data'!$B$7:$R$2843,11,0)</f>
        <v>14.077199999999999</v>
      </c>
      <c r="G38" s="66">
        <f t="shared" si="1"/>
        <v>30</v>
      </c>
      <c r="H38" s="65">
        <f>VLOOKUP($A38,'Return Data'!$B$7:$R$2843,12,0)</f>
        <v>25.834900000000001</v>
      </c>
      <c r="I38" s="66">
        <f t="shared" si="2"/>
        <v>31</v>
      </c>
      <c r="J38" s="65">
        <f>VLOOKUP($A38,'Return Data'!$B$7:$R$2843,13,0)</f>
        <v>48.161700000000003</v>
      </c>
      <c r="K38" s="66">
        <f t="shared" si="3"/>
        <v>32</v>
      </c>
      <c r="L38" s="65">
        <f>VLOOKUP($A38,'Return Data'!$B$7:$R$2843,17,0)</f>
        <v>15.1881</v>
      </c>
      <c r="M38" s="66">
        <f>RANK(L38,L$8:L$41,0)</f>
        <v>21</v>
      </c>
      <c r="N38" s="65"/>
      <c r="O38" s="66"/>
      <c r="P38" s="65"/>
      <c r="Q38" s="66"/>
      <c r="R38" s="65">
        <f>VLOOKUP($A38,'Return Data'!$B$7:$R$2843,16,0)</f>
        <v>11.837199999999999</v>
      </c>
      <c r="S38" s="67">
        <f t="shared" si="6"/>
        <v>28</v>
      </c>
    </row>
    <row r="39" spans="1:19" x14ac:dyDescent="0.3">
      <c r="A39" s="63" t="s">
        <v>1821</v>
      </c>
      <c r="B39" s="64">
        <f>VLOOKUP($A39,'Return Data'!$B$7:$R$2843,3,0)</f>
        <v>44333</v>
      </c>
      <c r="C39" s="65">
        <f>VLOOKUP($A39,'Return Data'!$B$7:$R$2843,4,0)</f>
        <v>129.68</v>
      </c>
      <c r="D39" s="65">
        <f>VLOOKUP($A39,'Return Data'!$B$7:$R$2843,10,0)</f>
        <v>0.59730000000000005</v>
      </c>
      <c r="E39" s="66">
        <f t="shared" si="0"/>
        <v>16</v>
      </c>
      <c r="F39" s="65">
        <f>VLOOKUP($A39,'Return Data'!$B$7:$R$2843,11,0)</f>
        <v>17.082000000000001</v>
      </c>
      <c r="G39" s="66">
        <f t="shared" si="1"/>
        <v>26</v>
      </c>
      <c r="H39" s="65">
        <f>VLOOKUP($A39,'Return Data'!$B$7:$R$2843,12,0)</f>
        <v>29.034800000000001</v>
      </c>
      <c r="I39" s="66">
        <f t="shared" si="2"/>
        <v>29</v>
      </c>
      <c r="J39" s="65">
        <f>VLOOKUP($A39,'Return Data'!$B$7:$R$2843,13,0)</f>
        <v>52.510899999999999</v>
      </c>
      <c r="K39" s="66">
        <f t="shared" si="3"/>
        <v>30</v>
      </c>
      <c r="L39" s="65">
        <f>VLOOKUP($A39,'Return Data'!$B$7:$R$2843,17,0)</f>
        <v>9.0615000000000006</v>
      </c>
      <c r="M39" s="66">
        <f>RANK(L39,L$8:L$41,0)</f>
        <v>32</v>
      </c>
      <c r="N39" s="65">
        <f>VLOOKUP($A39,'Return Data'!$B$7:$R$2843,14,0)</f>
        <v>5.1902999999999997</v>
      </c>
      <c r="O39" s="66">
        <f>RANK(N39,N$8:N$41,0)</f>
        <v>29</v>
      </c>
      <c r="P39" s="65">
        <f>VLOOKUP($A39,'Return Data'!$B$7:$R$2843,15,0)</f>
        <v>8.9002999999999997</v>
      </c>
      <c r="Q39" s="66">
        <f>RANK(P39,P$8:P$41,0)</f>
        <v>27</v>
      </c>
      <c r="R39" s="65">
        <f>VLOOKUP($A39,'Return Data'!$B$7:$R$2843,16,0)</f>
        <v>9.8353000000000002</v>
      </c>
      <c r="S39" s="67">
        <f t="shared" si="6"/>
        <v>32</v>
      </c>
    </row>
    <row r="40" spans="1:19" x14ac:dyDescent="0.3">
      <c r="A40" s="63" t="s">
        <v>1807</v>
      </c>
      <c r="B40" s="64">
        <f>VLOOKUP($A40,'Return Data'!$B$7:$R$2843,3,0)</f>
        <v>44333</v>
      </c>
      <c r="C40" s="65">
        <f>VLOOKUP($A40,'Return Data'!$B$7:$R$2843,4,0)</f>
        <v>27.23</v>
      </c>
      <c r="D40" s="65">
        <f>VLOOKUP($A40,'Return Data'!$B$7:$R$2843,10,0)</f>
        <v>-0.58420000000000005</v>
      </c>
      <c r="E40" s="66">
        <f t="shared" si="0"/>
        <v>25</v>
      </c>
      <c r="F40" s="65">
        <f>VLOOKUP($A40,'Return Data'!$B$7:$R$2843,11,0)</f>
        <v>18.442799999999998</v>
      </c>
      <c r="G40" s="66">
        <f t="shared" si="1"/>
        <v>23</v>
      </c>
      <c r="H40" s="65">
        <f>VLOOKUP($A40,'Return Data'!$B$7:$R$2843,12,0)</f>
        <v>33.545900000000003</v>
      </c>
      <c r="I40" s="66">
        <f t="shared" si="2"/>
        <v>22</v>
      </c>
      <c r="J40" s="65">
        <f>VLOOKUP($A40,'Return Data'!$B$7:$R$2843,13,0)</f>
        <v>62.956299999999999</v>
      </c>
      <c r="K40" s="66">
        <f t="shared" si="3"/>
        <v>19</v>
      </c>
      <c r="L40" s="65">
        <f>VLOOKUP($A40,'Return Data'!$B$7:$R$2843,17,0)</f>
        <v>19.340599999999998</v>
      </c>
      <c r="M40" s="66">
        <f>RANK(L40,L$8:L$41,0)</f>
        <v>9</v>
      </c>
      <c r="N40" s="65">
        <f>VLOOKUP($A40,'Return Data'!$B$7:$R$2843,14,0)</f>
        <v>13.231199999999999</v>
      </c>
      <c r="O40" s="66">
        <f>RANK(N40,N$8:N$41,0)</f>
        <v>9</v>
      </c>
      <c r="P40" s="65">
        <f>VLOOKUP($A40,'Return Data'!$B$7:$R$2843,15,0)</f>
        <v>13.3462</v>
      </c>
      <c r="Q40" s="66">
        <f>RANK(P40,P$8:P$41,0)</f>
        <v>14</v>
      </c>
      <c r="R40" s="65">
        <f>VLOOKUP($A40,'Return Data'!$B$7:$R$2843,16,0)</f>
        <v>10.6004</v>
      </c>
      <c r="S40" s="67">
        <f t="shared" si="6"/>
        <v>31</v>
      </c>
    </row>
    <row r="41" spans="1:19" x14ac:dyDescent="0.3">
      <c r="A41" s="63" t="s">
        <v>1880</v>
      </c>
      <c r="B41" s="64">
        <f>VLOOKUP($A41,'Return Data'!$B$7:$R$2843,3,0)</f>
        <v>44333</v>
      </c>
      <c r="C41" s="65">
        <f>VLOOKUP($A41,'Return Data'!$B$7:$R$2843,4,0)</f>
        <v>213.5326</v>
      </c>
      <c r="D41" s="65">
        <f>VLOOKUP($A41,'Return Data'!$B$7:$R$2843,10,0)</f>
        <v>-0.37109999999999999</v>
      </c>
      <c r="E41" s="66">
        <f t="shared" si="0"/>
        <v>22</v>
      </c>
      <c r="F41" s="65">
        <f>VLOOKUP($A41,'Return Data'!$B$7:$R$2843,11,0)</f>
        <v>19.34</v>
      </c>
      <c r="G41" s="66">
        <f t="shared" si="1"/>
        <v>21</v>
      </c>
      <c r="H41" s="65">
        <f>VLOOKUP($A41,'Return Data'!$B$7:$R$2843,12,0)</f>
        <v>40.813800000000001</v>
      </c>
      <c r="I41" s="66">
        <f t="shared" si="2"/>
        <v>8</v>
      </c>
      <c r="J41" s="65">
        <f>VLOOKUP($A41,'Return Data'!$B$7:$R$2843,13,0)</f>
        <v>73.255300000000005</v>
      </c>
      <c r="K41" s="66">
        <f t="shared" si="3"/>
        <v>7</v>
      </c>
      <c r="L41" s="65">
        <f>VLOOKUP($A41,'Return Data'!$B$7:$R$2843,17,0)</f>
        <v>24.5274</v>
      </c>
      <c r="M41" s="66">
        <f>RANK(L41,L$8:L$41,0)</f>
        <v>5</v>
      </c>
      <c r="N41" s="65">
        <f>VLOOKUP($A41,'Return Data'!$B$7:$R$2843,14,0)</f>
        <v>15.942</v>
      </c>
      <c r="O41" s="66">
        <f>RANK(N41,N$8:N$41,0)</f>
        <v>4</v>
      </c>
      <c r="P41" s="65">
        <f>VLOOKUP($A41,'Return Data'!$B$7:$R$2843,15,0)</f>
        <v>16.3047</v>
      </c>
      <c r="Q41" s="66">
        <f>RANK(P41,P$8:P$41,0)</f>
        <v>6</v>
      </c>
      <c r="R41" s="65">
        <f>VLOOKUP($A41,'Return Data'!$B$7:$R$2843,16,0)</f>
        <v>15.601800000000001</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1.35625</v>
      </c>
      <c r="E43" s="74"/>
      <c r="F43" s="75">
        <f>AVERAGE(F8:F41)</f>
        <v>21.27733235294118</v>
      </c>
      <c r="G43" s="74"/>
      <c r="H43" s="75">
        <f>AVERAGE(H8:H41)</f>
        <v>36.092367647058822</v>
      </c>
      <c r="I43" s="74"/>
      <c r="J43" s="75">
        <f>AVERAGE(J8:J41)</f>
        <v>64.112388235294105</v>
      </c>
      <c r="K43" s="74"/>
      <c r="L43" s="75">
        <f>AVERAGE(L8:L41)</f>
        <v>17.745978124999993</v>
      </c>
      <c r="M43" s="74"/>
      <c r="N43" s="75">
        <f>AVERAGE(N8:N41)</f>
        <v>11.438231034482758</v>
      </c>
      <c r="O43" s="74"/>
      <c r="P43" s="75">
        <f>AVERAGE(P8:P41)</f>
        <v>13.923907407407411</v>
      </c>
      <c r="Q43" s="74"/>
      <c r="R43" s="75">
        <f>AVERAGE(R8:R41)</f>
        <v>14.700205882352945</v>
      </c>
      <c r="S43" s="76"/>
    </row>
    <row r="44" spans="1:19" x14ac:dyDescent="0.3">
      <c r="A44" s="73" t="s">
        <v>28</v>
      </c>
      <c r="B44" s="74"/>
      <c r="C44" s="74"/>
      <c r="D44" s="75">
        <f>MIN(D8:D41)</f>
        <v>-2.7812000000000001</v>
      </c>
      <c r="E44" s="74"/>
      <c r="F44" s="75">
        <f>MIN(F8:F41)</f>
        <v>10.4947</v>
      </c>
      <c r="G44" s="74"/>
      <c r="H44" s="75">
        <f>MIN(H8:H41)</f>
        <v>22.457599999999999</v>
      </c>
      <c r="I44" s="74"/>
      <c r="J44" s="75">
        <f>MIN(J8:J41)</f>
        <v>42.9724</v>
      </c>
      <c r="K44" s="74"/>
      <c r="L44" s="75">
        <f>MIN(L8:L41)</f>
        <v>9.0615000000000006</v>
      </c>
      <c r="M44" s="74"/>
      <c r="N44" s="75">
        <f>MIN(N8:N41)</f>
        <v>5.1902999999999997</v>
      </c>
      <c r="O44" s="74"/>
      <c r="P44" s="75">
        <f>MIN(P8:P41)</f>
        <v>8.9002999999999997</v>
      </c>
      <c r="Q44" s="74"/>
      <c r="R44" s="75">
        <f>MIN(R8:R41)</f>
        <v>8.8138000000000005</v>
      </c>
      <c r="S44" s="76"/>
    </row>
    <row r="45" spans="1:19" ht="15" thickBot="1" x14ac:dyDescent="0.35">
      <c r="A45" s="77" t="s">
        <v>29</v>
      </c>
      <c r="B45" s="78"/>
      <c r="C45" s="78"/>
      <c r="D45" s="79">
        <f>MAX(D8:D41)</f>
        <v>21.35</v>
      </c>
      <c r="E45" s="78"/>
      <c r="F45" s="79">
        <f>MAX(F8:F41)</f>
        <v>48.281399999999998</v>
      </c>
      <c r="G45" s="78"/>
      <c r="H45" s="79">
        <f>MAX(H8:H41)</f>
        <v>61.481299999999997</v>
      </c>
      <c r="I45" s="78"/>
      <c r="J45" s="79">
        <f>MAX(J8:J41)</f>
        <v>116.3378</v>
      </c>
      <c r="K45" s="78"/>
      <c r="L45" s="79">
        <f>MAX(L8:L41)</f>
        <v>41.243899999999996</v>
      </c>
      <c r="M45" s="78"/>
      <c r="N45" s="79">
        <f>MAX(N8:N41)</f>
        <v>24.6248</v>
      </c>
      <c r="O45" s="78"/>
      <c r="P45" s="79">
        <f>MAX(P8:P41)</f>
        <v>21.8947</v>
      </c>
      <c r="Q45" s="78"/>
      <c r="R45" s="79">
        <f>MAX(R8:R41)</f>
        <v>22.346599999999999</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44333</v>
      </c>
      <c r="C8" s="65">
        <f>VLOOKUP($A8,'Return Data'!$B$7:$R$2843,4,0)</f>
        <v>64.407600000000002</v>
      </c>
      <c r="D8" s="65">
        <f>VLOOKUP($A8,'Return Data'!$B$7:$R$2843,10,0)</f>
        <v>7.4204999999999997</v>
      </c>
      <c r="E8" s="66">
        <f>RANK(D8,D$8:D$23,0)</f>
        <v>2</v>
      </c>
      <c r="F8" s="65">
        <f>VLOOKUP($A8,'Return Data'!$B$7:$R$2843,11,0)</f>
        <v>34.267800000000001</v>
      </c>
      <c r="G8" s="66">
        <f>RANK(F8,F$8:F$23,0)</f>
        <v>2</v>
      </c>
      <c r="H8" s="65">
        <f>VLOOKUP($A8,'Return Data'!$B$7:$R$2843,12,0)</f>
        <v>48.533999999999999</v>
      </c>
      <c r="I8" s="66">
        <f>RANK(H8,H$8:H$23,0)</f>
        <v>3</v>
      </c>
      <c r="J8" s="65">
        <f>VLOOKUP($A8,'Return Data'!$B$7:$R$2843,13,0)</f>
        <v>81.959299999999999</v>
      </c>
      <c r="K8" s="66">
        <f>RANK(J8,J$8:J$23,0)</f>
        <v>3</v>
      </c>
      <c r="L8" s="65">
        <f>VLOOKUP($A8,'Return Data'!$B$7:$R$2843,17,0)</f>
        <v>15.1869</v>
      </c>
      <c r="M8" s="66">
        <f>RANK(L8,L$8:L$23,0)</f>
        <v>11</v>
      </c>
      <c r="N8" s="65">
        <f>VLOOKUP($A8,'Return Data'!$B$7:$R$2843,14,0)</f>
        <v>1.5909</v>
      </c>
      <c r="O8" s="66">
        <f>RANK(N8,N$8:N$23,0)</f>
        <v>12</v>
      </c>
      <c r="P8" s="65">
        <f>VLOOKUP($A8,'Return Data'!$B$7:$R$2843,15,0)</f>
        <v>10.480700000000001</v>
      </c>
      <c r="Q8" s="66">
        <f>RANK(P8,P$8:P$23,0)</f>
        <v>11</v>
      </c>
      <c r="R8" s="65">
        <f>VLOOKUP($A8,'Return Data'!$B$7:$R$2843,16,0)</f>
        <v>15.2194</v>
      </c>
      <c r="S8" s="67">
        <f>RANK(R8,R$8:R$23,0)</f>
        <v>7</v>
      </c>
    </row>
    <row r="9" spans="1:20" x14ac:dyDescent="0.3">
      <c r="A9" s="63" t="s">
        <v>31</v>
      </c>
      <c r="B9" s="64">
        <f>VLOOKUP($A9,'Return Data'!$B$7:$R$2843,3,0)</f>
        <v>44333</v>
      </c>
      <c r="C9" s="65">
        <f>VLOOKUP($A9,'Return Data'!$B$7:$R$2843,4,0)</f>
        <v>357.77699999999999</v>
      </c>
      <c r="D9" s="65">
        <f>VLOOKUP($A9,'Return Data'!$B$7:$R$2843,10,0)</f>
        <v>-0.52739999999999998</v>
      </c>
      <c r="E9" s="66">
        <f t="shared" ref="E9:E23" si="0">RANK(D9,D$8:D$23,0)</f>
        <v>13</v>
      </c>
      <c r="F9" s="65">
        <f>VLOOKUP($A9,'Return Data'!$B$7:$R$2843,11,0)</f>
        <v>19.989699999999999</v>
      </c>
      <c r="G9" s="66">
        <f t="shared" ref="G9:G23" si="1">RANK(F9,F$8:F$23,0)</f>
        <v>10</v>
      </c>
      <c r="H9" s="65">
        <f>VLOOKUP($A9,'Return Data'!$B$7:$R$2843,12,0)</f>
        <v>35.278700000000001</v>
      </c>
      <c r="I9" s="66">
        <f t="shared" ref="I9:I23" si="2">RANK(H9,H$8:H$23,0)</f>
        <v>11</v>
      </c>
      <c r="J9" s="65">
        <f>VLOOKUP($A9,'Return Data'!$B$7:$R$2843,13,0)</f>
        <v>68.417199999999994</v>
      </c>
      <c r="K9" s="66">
        <f t="shared" ref="K9:K23" si="3">RANK(J9,J$8:J$23,0)</f>
        <v>9</v>
      </c>
      <c r="L9" s="65">
        <f>VLOOKUP($A9,'Return Data'!$B$7:$R$2843,17,0)</f>
        <v>12.076599999999999</v>
      </c>
      <c r="M9" s="66">
        <f t="shared" ref="M9:M23" si="4">RANK(L9,L$8:L$23,0)</f>
        <v>16</v>
      </c>
      <c r="N9" s="65">
        <f>VLOOKUP($A9,'Return Data'!$B$7:$R$2843,14,0)</f>
        <v>6.7408000000000001</v>
      </c>
      <c r="O9" s="66">
        <f t="shared" ref="O9:O23" si="5">RANK(N9,N$8:N$23,0)</f>
        <v>9</v>
      </c>
      <c r="P9" s="65">
        <f>VLOOKUP($A9,'Return Data'!$B$7:$R$2843,15,0)</f>
        <v>12.5144</v>
      </c>
      <c r="Q9" s="66">
        <f t="shared" ref="Q9:Q23" si="6">RANK(P9,P$8:P$23,0)</f>
        <v>8</v>
      </c>
      <c r="R9" s="65">
        <f>VLOOKUP($A9,'Return Data'!$B$7:$R$2843,16,0)</f>
        <v>13.997299999999999</v>
      </c>
      <c r="S9" s="67">
        <f t="shared" ref="S9:S23" si="7">RANK(R9,R$8:R$23,0)</f>
        <v>11</v>
      </c>
    </row>
    <row r="10" spans="1:20" x14ac:dyDescent="0.3">
      <c r="A10" s="63" t="s">
        <v>32</v>
      </c>
      <c r="B10" s="64">
        <f>VLOOKUP($A10,'Return Data'!$B$7:$R$2843,3,0)</f>
        <v>44333</v>
      </c>
      <c r="C10" s="65">
        <f>VLOOKUP($A10,'Return Data'!$B$7:$R$2843,4,0)</f>
        <v>205.73</v>
      </c>
      <c r="D10" s="65">
        <f>VLOOKUP($A10,'Return Data'!$B$7:$R$2843,10,0)</f>
        <v>5.5838000000000001</v>
      </c>
      <c r="E10" s="66">
        <f t="shared" si="0"/>
        <v>3</v>
      </c>
      <c r="F10" s="65">
        <f>VLOOKUP($A10,'Return Data'!$B$7:$R$2843,11,0)</f>
        <v>29.691700000000001</v>
      </c>
      <c r="G10" s="66">
        <f t="shared" si="1"/>
        <v>4</v>
      </c>
      <c r="H10" s="65">
        <f>VLOOKUP($A10,'Return Data'!$B$7:$R$2843,12,0)</f>
        <v>39.006799999999998</v>
      </c>
      <c r="I10" s="66">
        <f t="shared" si="2"/>
        <v>7</v>
      </c>
      <c r="J10" s="65">
        <f>VLOOKUP($A10,'Return Data'!$B$7:$R$2843,13,0)</f>
        <v>73.436199999999999</v>
      </c>
      <c r="K10" s="66">
        <f t="shared" si="3"/>
        <v>5</v>
      </c>
      <c r="L10" s="65">
        <f>VLOOKUP($A10,'Return Data'!$B$7:$R$2843,17,0)</f>
        <v>20.8596</v>
      </c>
      <c r="M10" s="66">
        <f t="shared" si="4"/>
        <v>1</v>
      </c>
      <c r="N10" s="65">
        <f>VLOOKUP($A10,'Return Data'!$B$7:$R$2843,14,0)</f>
        <v>12.9192</v>
      </c>
      <c r="O10" s="66">
        <f t="shared" si="5"/>
        <v>1</v>
      </c>
      <c r="P10" s="65">
        <f>VLOOKUP($A10,'Return Data'!$B$7:$R$2843,15,0)</f>
        <v>13.08</v>
      </c>
      <c r="Q10" s="66">
        <f t="shared" si="6"/>
        <v>7</v>
      </c>
      <c r="R10" s="65">
        <f>VLOOKUP($A10,'Return Data'!$B$7:$R$2843,16,0)</f>
        <v>19.770900000000001</v>
      </c>
      <c r="S10" s="67">
        <f t="shared" si="7"/>
        <v>1</v>
      </c>
    </row>
    <row r="11" spans="1:20" x14ac:dyDescent="0.3">
      <c r="A11" s="63" t="s">
        <v>33</v>
      </c>
      <c r="B11" s="64">
        <f>VLOOKUP($A11,'Return Data'!$B$7:$R$2843,3,0)</f>
        <v>44333</v>
      </c>
      <c r="C11" s="65">
        <f>VLOOKUP($A11,'Return Data'!$B$7:$R$2843,4,0)</f>
        <v>13.56</v>
      </c>
      <c r="D11" s="65">
        <f>VLOOKUP($A11,'Return Data'!$B$7:$R$2843,10,0)</f>
        <v>2.9613</v>
      </c>
      <c r="E11" s="66">
        <f t="shared" si="0"/>
        <v>5</v>
      </c>
      <c r="F11" s="65">
        <f>VLOOKUP($A11,'Return Data'!$B$7:$R$2843,11,0)</f>
        <v>23.160799999999998</v>
      </c>
      <c r="G11" s="66">
        <f t="shared" si="1"/>
        <v>7</v>
      </c>
      <c r="H11" s="65">
        <f>VLOOKUP($A11,'Return Data'!$B$7:$R$2843,12,0)</f>
        <v>38.085500000000003</v>
      </c>
      <c r="I11" s="66">
        <f t="shared" si="2"/>
        <v>9</v>
      </c>
      <c r="J11" s="65">
        <f>VLOOKUP($A11,'Return Data'!$B$7:$R$2843,13,0)</f>
        <v>64.563100000000006</v>
      </c>
      <c r="K11" s="66">
        <f t="shared" si="3"/>
        <v>11</v>
      </c>
      <c r="L11" s="65">
        <f>VLOOKUP($A11,'Return Data'!$B$7:$R$2843,17,0)</f>
        <v>16.0184</v>
      </c>
      <c r="M11" s="66">
        <f t="shared" si="4"/>
        <v>7</v>
      </c>
      <c r="N11" s="65"/>
      <c r="O11" s="66"/>
      <c r="P11" s="65"/>
      <c r="Q11" s="66"/>
      <c r="R11" s="65">
        <f>VLOOKUP($A11,'Return Data'!$B$7:$R$2843,16,0)</f>
        <v>11.7446</v>
      </c>
      <c r="S11" s="67">
        <f t="shared" si="7"/>
        <v>13</v>
      </c>
    </row>
    <row r="12" spans="1:20" x14ac:dyDescent="0.3">
      <c r="A12" s="63" t="s">
        <v>34</v>
      </c>
      <c r="B12" s="64">
        <f>VLOOKUP($A12,'Return Data'!$B$7:$R$2843,3,0)</f>
        <v>44333</v>
      </c>
      <c r="C12" s="65">
        <f>VLOOKUP($A12,'Return Data'!$B$7:$R$2843,4,0)</f>
        <v>69.67</v>
      </c>
      <c r="D12" s="65">
        <f>VLOOKUP($A12,'Return Data'!$B$7:$R$2843,10,0)</f>
        <v>9.0980000000000008</v>
      </c>
      <c r="E12" s="66">
        <f t="shared" si="0"/>
        <v>1</v>
      </c>
      <c r="F12" s="65">
        <f>VLOOKUP($A12,'Return Data'!$B$7:$R$2843,11,0)</f>
        <v>41.1753</v>
      </c>
      <c r="G12" s="66">
        <f t="shared" si="1"/>
        <v>1</v>
      </c>
      <c r="H12" s="65">
        <f>VLOOKUP($A12,'Return Data'!$B$7:$R$2843,12,0)</f>
        <v>64.316000000000003</v>
      </c>
      <c r="I12" s="66">
        <f t="shared" si="2"/>
        <v>1</v>
      </c>
      <c r="J12" s="65">
        <f>VLOOKUP($A12,'Return Data'!$B$7:$R$2843,13,0)</f>
        <v>114.17149999999999</v>
      </c>
      <c r="K12" s="66">
        <f t="shared" si="3"/>
        <v>1</v>
      </c>
      <c r="L12" s="65">
        <f>VLOOKUP($A12,'Return Data'!$B$7:$R$2843,17,0)</f>
        <v>19.627300000000002</v>
      </c>
      <c r="M12" s="66">
        <f t="shared" si="4"/>
        <v>3</v>
      </c>
      <c r="N12" s="65">
        <f>VLOOKUP($A12,'Return Data'!$B$7:$R$2843,14,0)</f>
        <v>7.2435</v>
      </c>
      <c r="O12" s="66">
        <f t="shared" si="5"/>
        <v>7</v>
      </c>
      <c r="P12" s="65">
        <f>VLOOKUP($A12,'Return Data'!$B$7:$R$2843,15,0)</f>
        <v>15.0227</v>
      </c>
      <c r="Q12" s="66">
        <f t="shared" si="6"/>
        <v>2</v>
      </c>
      <c r="R12" s="65">
        <f>VLOOKUP($A12,'Return Data'!$B$7:$R$2843,16,0)</f>
        <v>15.838699999999999</v>
      </c>
      <c r="S12" s="67">
        <f t="shared" si="7"/>
        <v>5</v>
      </c>
    </row>
    <row r="13" spans="1:20" x14ac:dyDescent="0.3">
      <c r="A13" s="63" t="s">
        <v>35</v>
      </c>
      <c r="B13" s="64">
        <f>VLOOKUP($A13,'Return Data'!$B$7:$R$2843,3,0)</f>
        <v>44333</v>
      </c>
      <c r="C13" s="65">
        <f>VLOOKUP($A13,'Return Data'!$B$7:$R$2843,4,0)</f>
        <v>14.3588</v>
      </c>
      <c r="D13" s="65">
        <f>VLOOKUP($A13,'Return Data'!$B$7:$R$2843,10,0)</f>
        <v>-1.3072999999999999</v>
      </c>
      <c r="E13" s="66">
        <f t="shared" si="0"/>
        <v>14</v>
      </c>
      <c r="F13" s="65">
        <f>VLOOKUP($A13,'Return Data'!$B$7:$R$2843,11,0)</f>
        <v>13.419499999999999</v>
      </c>
      <c r="G13" s="66">
        <f t="shared" si="1"/>
        <v>16</v>
      </c>
      <c r="H13" s="65">
        <f>VLOOKUP($A13,'Return Data'!$B$7:$R$2843,12,0)</f>
        <v>27.643999999999998</v>
      </c>
      <c r="I13" s="66">
        <f t="shared" si="2"/>
        <v>15</v>
      </c>
      <c r="J13" s="65">
        <f>VLOOKUP($A13,'Return Data'!$B$7:$R$2843,13,0)</f>
        <v>54.183500000000002</v>
      </c>
      <c r="K13" s="66">
        <f t="shared" si="3"/>
        <v>15</v>
      </c>
      <c r="L13" s="65">
        <f>VLOOKUP($A13,'Return Data'!$B$7:$R$2843,17,0)</f>
        <v>12.1027</v>
      </c>
      <c r="M13" s="66">
        <f t="shared" si="4"/>
        <v>15</v>
      </c>
      <c r="N13" s="65">
        <f>VLOOKUP($A13,'Return Data'!$B$7:$R$2843,14,0)</f>
        <v>2.5030000000000001</v>
      </c>
      <c r="O13" s="66">
        <f t="shared" si="5"/>
        <v>11</v>
      </c>
      <c r="P13" s="65">
        <f>VLOOKUP($A13,'Return Data'!$B$7:$R$2843,15,0)</f>
        <v>7.8014000000000001</v>
      </c>
      <c r="Q13" s="66">
        <f t="shared" si="6"/>
        <v>12</v>
      </c>
      <c r="R13" s="65">
        <f>VLOOKUP($A13,'Return Data'!$B$7:$R$2843,16,0)</f>
        <v>6.5575999999999999</v>
      </c>
      <c r="S13" s="67">
        <f t="shared" si="7"/>
        <v>16</v>
      </c>
    </row>
    <row r="14" spans="1:20" x14ac:dyDescent="0.3">
      <c r="A14" s="63" t="s">
        <v>36</v>
      </c>
      <c r="B14" s="64">
        <f>VLOOKUP($A14,'Return Data'!$B$7:$R$2843,3,0)</f>
        <v>44333</v>
      </c>
      <c r="C14" s="65">
        <f>VLOOKUP($A14,'Return Data'!$B$7:$R$2843,4,0)</f>
        <v>347.34367521131702</v>
      </c>
      <c r="D14" s="65">
        <f>VLOOKUP($A14,'Return Data'!$B$7:$R$2843,10,0)</f>
        <v>-0.42770000000000002</v>
      </c>
      <c r="E14" s="66">
        <f t="shared" si="0"/>
        <v>12</v>
      </c>
      <c r="F14" s="65">
        <f>VLOOKUP($A14,'Return Data'!$B$7:$R$2843,11,0)</f>
        <v>22.519100000000002</v>
      </c>
      <c r="G14" s="66">
        <f t="shared" si="1"/>
        <v>9</v>
      </c>
      <c r="H14" s="65">
        <f>VLOOKUP($A14,'Return Data'!$B$7:$R$2843,12,0)</f>
        <v>42.027999999999999</v>
      </c>
      <c r="I14" s="66">
        <f t="shared" si="2"/>
        <v>4</v>
      </c>
      <c r="J14" s="65">
        <f>VLOOKUP($A14,'Return Data'!$B$7:$R$2843,13,0)</f>
        <v>71.861500000000007</v>
      </c>
      <c r="K14" s="66">
        <f t="shared" si="3"/>
        <v>7</v>
      </c>
      <c r="L14" s="65">
        <f>VLOOKUP($A14,'Return Data'!$B$7:$R$2843,17,0)</f>
        <v>18.116700000000002</v>
      </c>
      <c r="M14" s="66">
        <f t="shared" si="4"/>
        <v>5</v>
      </c>
      <c r="N14" s="65">
        <f>VLOOKUP($A14,'Return Data'!$B$7:$R$2843,14,0)</f>
        <v>10.154500000000001</v>
      </c>
      <c r="O14" s="66">
        <f t="shared" si="5"/>
        <v>4</v>
      </c>
      <c r="P14" s="65">
        <f>VLOOKUP($A14,'Return Data'!$B$7:$R$2843,15,0)</f>
        <v>15.7675</v>
      </c>
      <c r="Q14" s="66">
        <f t="shared" si="6"/>
        <v>1</v>
      </c>
      <c r="R14" s="65">
        <f>VLOOKUP($A14,'Return Data'!$B$7:$R$2843,16,0)</f>
        <v>15.950200000000001</v>
      </c>
      <c r="S14" s="67">
        <f t="shared" si="7"/>
        <v>4</v>
      </c>
    </row>
    <row r="15" spans="1:20" x14ac:dyDescent="0.3">
      <c r="A15" s="63" t="s">
        <v>37</v>
      </c>
      <c r="B15" s="64">
        <f>VLOOKUP($A15,'Return Data'!$B$7:$R$2843,3,0)</f>
        <v>44333</v>
      </c>
      <c r="C15" s="65">
        <f>VLOOKUP($A15,'Return Data'!$B$7:$R$2843,4,0)</f>
        <v>47.295000000000002</v>
      </c>
      <c r="D15" s="65">
        <f>VLOOKUP($A15,'Return Data'!$B$7:$R$2843,10,0)</f>
        <v>1.8126</v>
      </c>
      <c r="E15" s="66">
        <f t="shared" si="0"/>
        <v>7</v>
      </c>
      <c r="F15" s="65">
        <f>VLOOKUP($A15,'Return Data'!$B$7:$R$2843,11,0)</f>
        <v>23.1737</v>
      </c>
      <c r="G15" s="66">
        <f t="shared" si="1"/>
        <v>6</v>
      </c>
      <c r="H15" s="65">
        <f>VLOOKUP($A15,'Return Data'!$B$7:$R$2843,12,0)</f>
        <v>38.136000000000003</v>
      </c>
      <c r="I15" s="66">
        <f t="shared" si="2"/>
        <v>8</v>
      </c>
      <c r="J15" s="65">
        <f>VLOOKUP($A15,'Return Data'!$B$7:$R$2843,13,0)</f>
        <v>73.038899999999998</v>
      </c>
      <c r="K15" s="66">
        <f t="shared" si="3"/>
        <v>6</v>
      </c>
      <c r="L15" s="65">
        <f>VLOOKUP($A15,'Return Data'!$B$7:$R$2843,17,0)</f>
        <v>16.873000000000001</v>
      </c>
      <c r="M15" s="66">
        <f t="shared" si="4"/>
        <v>6</v>
      </c>
      <c r="N15" s="65">
        <f>VLOOKUP($A15,'Return Data'!$B$7:$R$2843,14,0)</f>
        <v>8.5315999999999992</v>
      </c>
      <c r="O15" s="66">
        <f t="shared" si="5"/>
        <v>6</v>
      </c>
      <c r="P15" s="65">
        <f>VLOOKUP($A15,'Return Data'!$B$7:$R$2843,15,0)</f>
        <v>14.0732</v>
      </c>
      <c r="Q15" s="66">
        <f t="shared" si="6"/>
        <v>5</v>
      </c>
      <c r="R15" s="65">
        <f>VLOOKUP($A15,'Return Data'!$B$7:$R$2843,16,0)</f>
        <v>14.6553</v>
      </c>
      <c r="S15" s="67">
        <f t="shared" si="7"/>
        <v>8</v>
      </c>
    </row>
    <row r="16" spans="1:20" x14ac:dyDescent="0.3">
      <c r="A16" s="63" t="s">
        <v>38</v>
      </c>
      <c r="B16" s="64">
        <f>VLOOKUP($A16,'Return Data'!$B$7:$R$2843,3,0)</f>
        <v>44333</v>
      </c>
      <c r="C16" s="65">
        <f>VLOOKUP($A16,'Return Data'!$B$7:$R$2843,4,0)</f>
        <v>100.0864</v>
      </c>
      <c r="D16" s="65">
        <f>VLOOKUP($A16,'Return Data'!$B$7:$R$2843,10,0)</f>
        <v>1.8858999999999999</v>
      </c>
      <c r="E16" s="66">
        <f t="shared" si="0"/>
        <v>6</v>
      </c>
      <c r="F16" s="65">
        <f>VLOOKUP($A16,'Return Data'!$B$7:$R$2843,11,0)</f>
        <v>25.547999999999998</v>
      </c>
      <c r="G16" s="66">
        <f t="shared" si="1"/>
        <v>5</v>
      </c>
      <c r="H16" s="65">
        <f>VLOOKUP($A16,'Return Data'!$B$7:$R$2843,12,0)</f>
        <v>40.459099999999999</v>
      </c>
      <c r="I16" s="66">
        <f t="shared" si="2"/>
        <v>5</v>
      </c>
      <c r="J16" s="65">
        <f>VLOOKUP($A16,'Return Data'!$B$7:$R$2843,13,0)</f>
        <v>77.289000000000001</v>
      </c>
      <c r="K16" s="66">
        <f t="shared" si="3"/>
        <v>4</v>
      </c>
      <c r="L16" s="65">
        <f>VLOOKUP($A16,'Return Data'!$B$7:$R$2843,17,0)</f>
        <v>18.1265</v>
      </c>
      <c r="M16" s="66">
        <f t="shared" si="4"/>
        <v>4</v>
      </c>
      <c r="N16" s="65">
        <f>VLOOKUP($A16,'Return Data'!$B$7:$R$2843,14,0)</f>
        <v>10.8508</v>
      </c>
      <c r="O16" s="66">
        <f t="shared" si="5"/>
        <v>3</v>
      </c>
      <c r="P16" s="65">
        <f>VLOOKUP($A16,'Return Data'!$B$7:$R$2843,15,0)</f>
        <v>14.6686</v>
      </c>
      <c r="Q16" s="66">
        <f t="shared" si="6"/>
        <v>3</v>
      </c>
      <c r="R16" s="65">
        <f>VLOOKUP($A16,'Return Data'!$B$7:$R$2843,16,0)</f>
        <v>15.5358</v>
      </c>
      <c r="S16" s="67">
        <f t="shared" si="7"/>
        <v>6</v>
      </c>
    </row>
    <row r="17" spans="1:19" x14ac:dyDescent="0.3">
      <c r="A17" s="63" t="s">
        <v>39</v>
      </c>
      <c r="B17" s="64">
        <f>VLOOKUP($A17,'Return Data'!$B$7:$R$2843,3,0)</f>
        <v>44333</v>
      </c>
      <c r="C17" s="65">
        <f>VLOOKUP($A17,'Return Data'!$B$7:$R$2843,4,0)</f>
        <v>67.89</v>
      </c>
      <c r="D17" s="65">
        <f>VLOOKUP($A17,'Return Data'!$B$7:$R$2843,10,0)</f>
        <v>-0.19109999999999999</v>
      </c>
      <c r="E17" s="66">
        <f t="shared" si="0"/>
        <v>11</v>
      </c>
      <c r="F17" s="65">
        <f>VLOOKUP($A17,'Return Data'!$B$7:$R$2843,11,0)</f>
        <v>22.523</v>
      </c>
      <c r="G17" s="66">
        <f t="shared" si="1"/>
        <v>8</v>
      </c>
      <c r="H17" s="65">
        <f>VLOOKUP($A17,'Return Data'!$B$7:$R$2843,12,0)</f>
        <v>39.806399999999996</v>
      </c>
      <c r="I17" s="66">
        <f t="shared" si="2"/>
        <v>6</v>
      </c>
      <c r="J17" s="65">
        <f>VLOOKUP($A17,'Return Data'!$B$7:$R$2843,13,0)</f>
        <v>71.439400000000006</v>
      </c>
      <c r="K17" s="66">
        <f t="shared" si="3"/>
        <v>8</v>
      </c>
      <c r="L17" s="65">
        <f>VLOOKUP($A17,'Return Data'!$B$7:$R$2843,17,0)</f>
        <v>12.2746</v>
      </c>
      <c r="M17" s="66">
        <f t="shared" si="4"/>
        <v>14</v>
      </c>
      <c r="N17" s="65">
        <f>VLOOKUP($A17,'Return Data'!$B$7:$R$2843,14,0)</f>
        <v>8.9246999999999996</v>
      </c>
      <c r="O17" s="66">
        <f t="shared" si="5"/>
        <v>5</v>
      </c>
      <c r="P17" s="65">
        <f>VLOOKUP($A17,'Return Data'!$B$7:$R$2843,15,0)</f>
        <v>11.2484</v>
      </c>
      <c r="Q17" s="66">
        <f t="shared" si="6"/>
        <v>10</v>
      </c>
      <c r="R17" s="65">
        <f>VLOOKUP($A17,'Return Data'!$B$7:$R$2843,16,0)</f>
        <v>13.2332</v>
      </c>
      <c r="S17" s="67">
        <f t="shared" si="7"/>
        <v>12</v>
      </c>
    </row>
    <row r="18" spans="1:19" x14ac:dyDescent="0.3">
      <c r="A18" s="63" t="s">
        <v>40</v>
      </c>
      <c r="B18" s="64">
        <f>VLOOKUP($A18,'Return Data'!$B$7:$R$2843,3,0)</f>
        <v>44333</v>
      </c>
      <c r="C18" s="65">
        <f>VLOOKUP($A18,'Return Data'!$B$7:$R$2843,4,0)</f>
        <v>165.9442</v>
      </c>
      <c r="D18" s="65">
        <f>VLOOKUP($A18,'Return Data'!$B$7:$R$2843,10,0)</f>
        <v>-1.9833000000000001</v>
      </c>
      <c r="E18" s="66">
        <f t="shared" si="0"/>
        <v>15</v>
      </c>
      <c r="F18" s="65">
        <f>VLOOKUP($A18,'Return Data'!$B$7:$R$2843,11,0)</f>
        <v>14.1112</v>
      </c>
      <c r="G18" s="66">
        <f t="shared" si="1"/>
        <v>15</v>
      </c>
      <c r="H18" s="65">
        <f>VLOOKUP($A18,'Return Data'!$B$7:$R$2843,12,0)</f>
        <v>26.781700000000001</v>
      </c>
      <c r="I18" s="66">
        <f t="shared" si="2"/>
        <v>16</v>
      </c>
      <c r="J18" s="65">
        <f>VLOOKUP($A18,'Return Data'!$B$7:$R$2843,13,0)</f>
        <v>54.347000000000001</v>
      </c>
      <c r="K18" s="66">
        <f t="shared" si="3"/>
        <v>14</v>
      </c>
      <c r="L18" s="65">
        <f>VLOOKUP($A18,'Return Data'!$B$7:$R$2843,17,0)</f>
        <v>13.0722</v>
      </c>
      <c r="M18" s="66">
        <f t="shared" si="4"/>
        <v>13</v>
      </c>
      <c r="N18" s="65">
        <f>VLOOKUP($A18,'Return Data'!$B$7:$R$2843,14,0)</f>
        <v>5.7439999999999998</v>
      </c>
      <c r="O18" s="66">
        <f t="shared" si="5"/>
        <v>10</v>
      </c>
      <c r="P18" s="65">
        <f>VLOOKUP($A18,'Return Data'!$B$7:$R$2843,15,0)</f>
        <v>14.4049</v>
      </c>
      <c r="Q18" s="66">
        <f t="shared" si="6"/>
        <v>4</v>
      </c>
      <c r="R18" s="65">
        <f>VLOOKUP($A18,'Return Data'!$B$7:$R$2843,16,0)</f>
        <v>18.090900000000001</v>
      </c>
      <c r="S18" s="67">
        <f t="shared" si="7"/>
        <v>2</v>
      </c>
    </row>
    <row r="19" spans="1:19" x14ac:dyDescent="0.3">
      <c r="A19" s="63" t="s">
        <v>41</v>
      </c>
      <c r="B19" s="64">
        <f>VLOOKUP($A19,'Return Data'!$B$7:$R$2843,3,0)</f>
        <v>44333</v>
      </c>
      <c r="C19" s="65">
        <f>VLOOKUP($A19,'Return Data'!$B$7:$R$2843,4,0)</f>
        <v>12.703099999999999</v>
      </c>
      <c r="D19" s="65">
        <f>VLOOKUP($A19,'Return Data'!$B$7:$R$2843,10,0)</f>
        <v>3.3191999999999999</v>
      </c>
      <c r="E19" s="66">
        <f t="shared" si="0"/>
        <v>4</v>
      </c>
      <c r="F19" s="65">
        <f>VLOOKUP($A19,'Return Data'!$B$7:$R$2843,11,0)</f>
        <v>19.889199999999999</v>
      </c>
      <c r="G19" s="66">
        <f t="shared" si="1"/>
        <v>11</v>
      </c>
      <c r="H19" s="65">
        <f>VLOOKUP($A19,'Return Data'!$B$7:$R$2843,12,0)</f>
        <v>31.837800000000001</v>
      </c>
      <c r="I19" s="66">
        <f t="shared" si="2"/>
        <v>12</v>
      </c>
      <c r="J19" s="65">
        <f>VLOOKUP($A19,'Return Data'!$B$7:$R$2843,13,0)</f>
        <v>55.906399999999998</v>
      </c>
      <c r="K19" s="66">
        <f t="shared" si="3"/>
        <v>13</v>
      </c>
      <c r="L19" s="65">
        <f>VLOOKUP($A19,'Return Data'!$B$7:$R$2843,17,0)</f>
        <v>15.193</v>
      </c>
      <c r="M19" s="66">
        <f t="shared" si="4"/>
        <v>10</v>
      </c>
      <c r="N19" s="65"/>
      <c r="O19" s="66"/>
      <c r="P19" s="65"/>
      <c r="Q19" s="66"/>
      <c r="R19" s="65">
        <f>VLOOKUP($A19,'Return Data'!$B$7:$R$2843,16,0)</f>
        <v>8.7685999999999993</v>
      </c>
      <c r="S19" s="67">
        <f t="shared" si="7"/>
        <v>14</v>
      </c>
    </row>
    <row r="20" spans="1:19" x14ac:dyDescent="0.3">
      <c r="A20" s="63" t="s">
        <v>42</v>
      </c>
      <c r="B20" s="64">
        <f>VLOOKUP($A20,'Return Data'!$B$7:$R$2843,3,0)</f>
        <v>44333</v>
      </c>
      <c r="C20" s="65">
        <f>VLOOKUP($A20,'Return Data'!$B$7:$R$2843,4,0)</f>
        <v>12.117699999999999</v>
      </c>
      <c r="D20" s="65">
        <f>VLOOKUP($A20,'Return Data'!$B$7:$R$2843,10,0)</f>
        <v>1.6883999999999999</v>
      </c>
      <c r="E20" s="66">
        <f t="shared" si="0"/>
        <v>8</v>
      </c>
      <c r="F20" s="65">
        <f>VLOOKUP($A20,'Return Data'!$B$7:$R$2843,11,0)</f>
        <v>17.159600000000001</v>
      </c>
      <c r="G20" s="66">
        <f t="shared" si="1"/>
        <v>14</v>
      </c>
      <c r="H20" s="65">
        <f>VLOOKUP($A20,'Return Data'!$B$7:$R$2843,12,0)</f>
        <v>28.834900000000001</v>
      </c>
      <c r="I20" s="66">
        <f t="shared" si="2"/>
        <v>14</v>
      </c>
      <c r="J20" s="65">
        <f>VLOOKUP($A20,'Return Data'!$B$7:$R$2843,13,0)</f>
        <v>52.211399999999998</v>
      </c>
      <c r="K20" s="66">
        <f t="shared" si="3"/>
        <v>16</v>
      </c>
      <c r="L20" s="65">
        <f>VLOOKUP($A20,'Return Data'!$B$7:$R$2843,17,0)</f>
        <v>14.098599999999999</v>
      </c>
      <c r="M20" s="66">
        <f t="shared" si="4"/>
        <v>12</v>
      </c>
      <c r="N20" s="65"/>
      <c r="O20" s="66"/>
      <c r="P20" s="65"/>
      <c r="Q20" s="66"/>
      <c r="R20" s="65">
        <f>VLOOKUP($A20,'Return Data'!$B$7:$R$2843,16,0)</f>
        <v>7.1296999999999997</v>
      </c>
      <c r="S20" s="67">
        <f t="shared" si="7"/>
        <v>15</v>
      </c>
    </row>
    <row r="21" spans="1:19" x14ac:dyDescent="0.3">
      <c r="A21" s="63" t="s">
        <v>43</v>
      </c>
      <c r="B21" s="64">
        <f>VLOOKUP($A21,'Return Data'!$B$7:$R$2843,3,0)</f>
        <v>44333</v>
      </c>
      <c r="C21" s="65">
        <f>VLOOKUP($A21,'Return Data'!$B$7:$R$2843,4,0)</f>
        <v>326.61630000000002</v>
      </c>
      <c r="D21" s="65">
        <f>VLOOKUP($A21,'Return Data'!$B$7:$R$2843,10,0)</f>
        <v>0.23899999999999999</v>
      </c>
      <c r="E21" s="66">
        <f t="shared" si="0"/>
        <v>9</v>
      </c>
      <c r="F21" s="65">
        <f>VLOOKUP($A21,'Return Data'!$B$7:$R$2843,11,0)</f>
        <v>34.04</v>
      </c>
      <c r="G21" s="66">
        <f t="shared" si="1"/>
        <v>3</v>
      </c>
      <c r="H21" s="65">
        <f>VLOOKUP($A21,'Return Data'!$B$7:$R$2843,12,0)</f>
        <v>53.278599999999997</v>
      </c>
      <c r="I21" s="66">
        <f t="shared" si="2"/>
        <v>2</v>
      </c>
      <c r="J21" s="65">
        <f>VLOOKUP($A21,'Return Data'!$B$7:$R$2843,13,0)</f>
        <v>90.507400000000004</v>
      </c>
      <c r="K21" s="66">
        <f t="shared" si="3"/>
        <v>2</v>
      </c>
      <c r="L21" s="65">
        <f>VLOOKUP($A21,'Return Data'!$B$7:$R$2843,17,0)</f>
        <v>16.0136</v>
      </c>
      <c r="M21" s="66">
        <f t="shared" si="4"/>
        <v>8</v>
      </c>
      <c r="N21" s="65">
        <f>VLOOKUP($A21,'Return Data'!$B$7:$R$2843,14,0)</f>
        <v>7.1342999999999996</v>
      </c>
      <c r="O21" s="66">
        <f t="shared" si="5"/>
        <v>8</v>
      </c>
      <c r="P21" s="65">
        <f>VLOOKUP($A21,'Return Data'!$B$7:$R$2843,15,0)</f>
        <v>12.379099999999999</v>
      </c>
      <c r="Q21" s="66">
        <f t="shared" si="6"/>
        <v>9</v>
      </c>
      <c r="R21" s="65">
        <f>VLOOKUP($A21,'Return Data'!$B$7:$R$2843,16,0)</f>
        <v>16.891100000000002</v>
      </c>
      <c r="S21" s="67">
        <f t="shared" si="7"/>
        <v>3</v>
      </c>
    </row>
    <row r="22" spans="1:19" x14ac:dyDescent="0.3">
      <c r="A22" s="63" t="s">
        <v>44</v>
      </c>
      <c r="B22" s="64">
        <f>VLOOKUP($A22,'Return Data'!$B$7:$R$2843,3,0)</f>
        <v>44333</v>
      </c>
      <c r="C22" s="65">
        <f>VLOOKUP($A22,'Return Data'!$B$7:$R$2843,4,0)</f>
        <v>13.83</v>
      </c>
      <c r="D22" s="65">
        <f>VLOOKUP($A22,'Return Data'!$B$7:$R$2843,10,0)</f>
        <v>-2.0537999999999998</v>
      </c>
      <c r="E22" s="66">
        <f t="shared" si="0"/>
        <v>16</v>
      </c>
      <c r="F22" s="65">
        <f>VLOOKUP($A22,'Return Data'!$B$7:$R$2843,11,0)</f>
        <v>18.610600000000002</v>
      </c>
      <c r="G22" s="66">
        <f t="shared" si="1"/>
        <v>13</v>
      </c>
      <c r="H22" s="65">
        <f>VLOOKUP($A22,'Return Data'!$B$7:$R$2843,12,0)</f>
        <v>30.471699999999998</v>
      </c>
      <c r="I22" s="66">
        <f t="shared" si="2"/>
        <v>13</v>
      </c>
      <c r="J22" s="65">
        <f>VLOOKUP($A22,'Return Data'!$B$7:$R$2843,13,0)</f>
        <v>62.897500000000001</v>
      </c>
      <c r="K22" s="66">
        <f t="shared" si="3"/>
        <v>12</v>
      </c>
      <c r="L22" s="65">
        <f>VLOOKUP($A22,'Return Data'!$B$7:$R$2843,17,0)</f>
        <v>15.9649</v>
      </c>
      <c r="M22" s="66">
        <f t="shared" si="4"/>
        <v>9</v>
      </c>
      <c r="N22" s="65"/>
      <c r="O22" s="66"/>
      <c r="P22" s="65"/>
      <c r="Q22" s="66"/>
      <c r="R22" s="65">
        <f>VLOOKUP($A22,'Return Data'!$B$7:$R$2843,16,0)</f>
        <v>14.1549</v>
      </c>
      <c r="S22" s="67">
        <f t="shared" si="7"/>
        <v>10</v>
      </c>
    </row>
    <row r="23" spans="1:19" x14ac:dyDescent="0.3">
      <c r="A23" s="63" t="s">
        <v>45</v>
      </c>
      <c r="B23" s="64">
        <f>VLOOKUP($A23,'Return Data'!$B$7:$R$2843,3,0)</f>
        <v>44333</v>
      </c>
      <c r="C23" s="65">
        <f>VLOOKUP($A23,'Return Data'!$B$7:$R$2843,4,0)</f>
        <v>84.726500000000001</v>
      </c>
      <c r="D23" s="65">
        <f>VLOOKUP($A23,'Return Data'!$B$7:$R$2843,10,0)</f>
        <v>-6.9400000000000003E-2</v>
      </c>
      <c r="E23" s="66">
        <f t="shared" si="0"/>
        <v>10</v>
      </c>
      <c r="F23" s="65">
        <f>VLOOKUP($A23,'Return Data'!$B$7:$R$2843,11,0)</f>
        <v>19.628499999999999</v>
      </c>
      <c r="G23" s="66">
        <f t="shared" si="1"/>
        <v>12</v>
      </c>
      <c r="H23" s="65">
        <f>VLOOKUP($A23,'Return Data'!$B$7:$R$2843,12,0)</f>
        <v>36.870399999999997</v>
      </c>
      <c r="I23" s="66">
        <f t="shared" si="2"/>
        <v>10</v>
      </c>
      <c r="J23" s="65">
        <f>VLOOKUP($A23,'Return Data'!$B$7:$R$2843,13,0)</f>
        <v>67.591399999999993</v>
      </c>
      <c r="K23" s="66">
        <f t="shared" si="3"/>
        <v>10</v>
      </c>
      <c r="L23" s="65">
        <f>VLOOKUP($A23,'Return Data'!$B$7:$R$2843,17,0)</f>
        <v>19.713999999999999</v>
      </c>
      <c r="M23" s="66">
        <f t="shared" si="4"/>
        <v>2</v>
      </c>
      <c r="N23" s="65">
        <f>VLOOKUP($A23,'Return Data'!$B$7:$R$2843,14,0)</f>
        <v>12.4857</v>
      </c>
      <c r="O23" s="66">
        <f t="shared" si="5"/>
        <v>2</v>
      </c>
      <c r="P23" s="65">
        <f>VLOOKUP($A23,'Return Data'!$B$7:$R$2843,15,0)</f>
        <v>13.6214</v>
      </c>
      <c r="Q23" s="66">
        <f t="shared" si="6"/>
        <v>6</v>
      </c>
      <c r="R23" s="65">
        <f>VLOOKUP($A23,'Return Data'!$B$7:$R$2843,16,0)</f>
        <v>14.4467</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1.7155437499999999</v>
      </c>
      <c r="E25" s="74"/>
      <c r="F25" s="75">
        <f>AVERAGE(F8:F23)</f>
        <v>23.681731250000002</v>
      </c>
      <c r="G25" s="74"/>
      <c r="H25" s="75">
        <f>AVERAGE(H8:H23)</f>
        <v>38.835599999999999</v>
      </c>
      <c r="I25" s="74"/>
      <c r="J25" s="75">
        <f>AVERAGE(J8:J23)</f>
        <v>70.863793749999999</v>
      </c>
      <c r="K25" s="74"/>
      <c r="L25" s="75">
        <f>AVERAGE(L8:L23)</f>
        <v>15.9574125</v>
      </c>
      <c r="M25" s="74"/>
      <c r="N25" s="75">
        <f>AVERAGE(N8:N23)</f>
        <v>7.9019166666666658</v>
      </c>
      <c r="O25" s="74"/>
      <c r="P25" s="75">
        <f>AVERAGE(P8:P23)</f>
        <v>12.921858333333333</v>
      </c>
      <c r="Q25" s="74"/>
      <c r="R25" s="75">
        <f>AVERAGE(R8:R23)</f>
        <v>13.874056249999997</v>
      </c>
      <c r="S25" s="76"/>
    </row>
    <row r="26" spans="1:19" x14ac:dyDescent="0.3">
      <c r="A26" s="73" t="s">
        <v>28</v>
      </c>
      <c r="B26" s="74"/>
      <c r="C26" s="74"/>
      <c r="D26" s="75">
        <f>MIN(D8:D23)</f>
        <v>-2.0537999999999998</v>
      </c>
      <c r="E26" s="74"/>
      <c r="F26" s="75">
        <f>MIN(F8:F23)</f>
        <v>13.419499999999999</v>
      </c>
      <c r="G26" s="74"/>
      <c r="H26" s="75">
        <f>MIN(H8:H23)</f>
        <v>26.781700000000001</v>
      </c>
      <c r="I26" s="74"/>
      <c r="J26" s="75">
        <f>MIN(J8:J23)</f>
        <v>52.211399999999998</v>
      </c>
      <c r="K26" s="74"/>
      <c r="L26" s="75">
        <f>MIN(L8:L23)</f>
        <v>12.076599999999999</v>
      </c>
      <c r="M26" s="74"/>
      <c r="N26" s="75">
        <f>MIN(N8:N23)</f>
        <v>1.5909</v>
      </c>
      <c r="O26" s="74"/>
      <c r="P26" s="75">
        <f>MIN(P8:P23)</f>
        <v>7.8014000000000001</v>
      </c>
      <c r="Q26" s="74"/>
      <c r="R26" s="75">
        <f>MIN(R8:R23)</f>
        <v>6.5575999999999999</v>
      </c>
      <c r="S26" s="76"/>
    </row>
    <row r="27" spans="1:19" ht="15" thickBot="1" x14ac:dyDescent="0.35">
      <c r="A27" s="77" t="s">
        <v>29</v>
      </c>
      <c r="B27" s="78"/>
      <c r="C27" s="78"/>
      <c r="D27" s="79">
        <f>MAX(D8:D23)</f>
        <v>9.0980000000000008</v>
      </c>
      <c r="E27" s="78"/>
      <c r="F27" s="79">
        <f>MAX(F8:F23)</f>
        <v>41.1753</v>
      </c>
      <c r="G27" s="78"/>
      <c r="H27" s="79">
        <f>MAX(H8:H23)</f>
        <v>64.316000000000003</v>
      </c>
      <c r="I27" s="78"/>
      <c r="J27" s="79">
        <f>MAX(J8:J23)</f>
        <v>114.17149999999999</v>
      </c>
      <c r="K27" s="78"/>
      <c r="L27" s="79">
        <f>MAX(L8:L23)</f>
        <v>20.8596</v>
      </c>
      <c r="M27" s="78"/>
      <c r="N27" s="79">
        <f>MAX(N8:N23)</f>
        <v>12.9192</v>
      </c>
      <c r="O27" s="78"/>
      <c r="P27" s="79">
        <f>MAX(P8:P23)</f>
        <v>15.7675</v>
      </c>
      <c r="Q27" s="78"/>
      <c r="R27" s="79">
        <f>MAX(R8:R23)</f>
        <v>19.770900000000001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44333</v>
      </c>
      <c r="C8" s="65">
        <f>VLOOKUP($A8,'Return Data'!$B$7:$R$2843,4,0)</f>
        <v>591.92999999999995</v>
      </c>
      <c r="D8" s="65">
        <f>VLOOKUP($A8,'Return Data'!$B$7:$R$2843,10,0)</f>
        <v>-0.25779999999999997</v>
      </c>
      <c r="E8" s="66">
        <f>RANK(D8,D$8:D$34,0)</f>
        <v>22</v>
      </c>
      <c r="F8" s="65">
        <f>VLOOKUP($A8,'Return Data'!$B$7:$R$2843,11,0)</f>
        <v>21.916699999999999</v>
      </c>
      <c r="G8" s="66">
        <f>RANK(F8,F$8:F$34,0)</f>
        <v>16</v>
      </c>
      <c r="H8" s="65">
        <f>VLOOKUP($A8,'Return Data'!$B$7:$R$2843,12,0)</f>
        <v>43.2239</v>
      </c>
      <c r="I8" s="66">
        <f>RANK(H8,H$8:H$34,0)</f>
        <v>5</v>
      </c>
      <c r="J8" s="65">
        <f>VLOOKUP($A8,'Return Data'!$B$7:$R$2843,13,0)</f>
        <v>71.967699999999994</v>
      </c>
      <c r="K8" s="66">
        <f>RANK(J8,J$8:J$34,0)</f>
        <v>7</v>
      </c>
      <c r="L8" s="65">
        <f>VLOOKUP($A8,'Return Data'!$B$7:$R$2843,17,0)</f>
        <v>19.537099999999999</v>
      </c>
      <c r="M8" s="66">
        <f>RANK(L8,L$8:L$34,0)</f>
        <v>12</v>
      </c>
      <c r="N8" s="65">
        <f>VLOOKUP($A8,'Return Data'!$B$7:$R$2843,14,0)</f>
        <v>10.4368</v>
      </c>
      <c r="O8" s="66">
        <f>RANK(N8,N$8:N$34,0)</f>
        <v>15</v>
      </c>
      <c r="P8" s="65">
        <f>VLOOKUP($A8,'Return Data'!$B$7:$R$2843,15,0)</f>
        <v>14.582000000000001</v>
      </c>
      <c r="Q8" s="66">
        <f>RANK(P8,P$8:P$34,0)</f>
        <v>15</v>
      </c>
      <c r="R8" s="65">
        <f>VLOOKUP($A8,'Return Data'!$B$7:$R$2843,16,0)</f>
        <v>16.573599999999999</v>
      </c>
      <c r="S8" s="67">
        <f>RANK(R8,R$8:R$34,0)</f>
        <v>10</v>
      </c>
    </row>
    <row r="9" spans="1:20" x14ac:dyDescent="0.3">
      <c r="A9" s="63" t="s">
        <v>900</v>
      </c>
      <c r="B9" s="64">
        <f>VLOOKUP($A9,'Return Data'!$B$7:$R$2843,3,0)</f>
        <v>44333</v>
      </c>
      <c r="C9" s="65">
        <f>VLOOKUP($A9,'Return Data'!$B$7:$R$2843,4,0)</f>
        <v>17.48</v>
      </c>
      <c r="D9" s="65">
        <f>VLOOKUP($A9,'Return Data'!$B$7:$R$2843,10,0)</f>
        <v>5.3647</v>
      </c>
      <c r="E9" s="66">
        <f t="shared" ref="E9:E34" si="0">RANK(D9,D$8:D$34,0)</f>
        <v>2</v>
      </c>
      <c r="F9" s="65">
        <f>VLOOKUP($A9,'Return Data'!$B$7:$R$2843,11,0)</f>
        <v>22.839099999999998</v>
      </c>
      <c r="G9" s="66">
        <f t="shared" ref="G9:G34" si="1">RANK(F9,F$8:F$34,0)</f>
        <v>14</v>
      </c>
      <c r="H9" s="65">
        <f>VLOOKUP($A9,'Return Data'!$B$7:$R$2843,12,0)</f>
        <v>39.728200000000001</v>
      </c>
      <c r="I9" s="66">
        <f t="shared" ref="I9:I34" si="2">RANK(H9,H$8:H$34,0)</f>
        <v>14</v>
      </c>
      <c r="J9" s="65">
        <f>VLOOKUP($A9,'Return Data'!$B$7:$R$2843,13,0)</f>
        <v>68.888900000000007</v>
      </c>
      <c r="K9" s="66">
        <f t="shared" ref="K9:K34" si="3">RANK(J9,J$8:J$34,0)</f>
        <v>14</v>
      </c>
      <c r="L9" s="65">
        <f>VLOOKUP($A9,'Return Data'!$B$7:$R$2843,17,0)</f>
        <v>28.432200000000002</v>
      </c>
      <c r="M9" s="66">
        <f t="shared" ref="M9:M34" si="4">RANK(L9,L$8:L$34,0)</f>
        <v>2</v>
      </c>
      <c r="N9" s="65"/>
      <c r="O9" s="66"/>
      <c r="P9" s="65"/>
      <c r="Q9" s="66"/>
      <c r="R9" s="65">
        <f>VLOOKUP($A9,'Return Data'!$B$7:$R$2843,16,0)</f>
        <v>24.273700000000002</v>
      </c>
      <c r="S9" s="67">
        <f t="shared" ref="S9:S34" si="5">RANK(R9,R$8:R$34,0)</f>
        <v>3</v>
      </c>
    </row>
    <row r="10" spans="1:20" x14ac:dyDescent="0.3">
      <c r="A10" s="63" t="s">
        <v>902</v>
      </c>
      <c r="B10" s="64">
        <f>VLOOKUP($A10,'Return Data'!$B$7:$R$2843,3,0)</f>
        <v>44333</v>
      </c>
      <c r="C10" s="65">
        <f>VLOOKUP($A10,'Return Data'!$B$7:$R$2843,4,0)</f>
        <v>50.76</v>
      </c>
      <c r="D10" s="65">
        <f>VLOOKUP($A10,'Return Data'!$B$7:$R$2843,10,0)</f>
        <v>4.9194000000000004</v>
      </c>
      <c r="E10" s="66">
        <f t="shared" si="0"/>
        <v>3</v>
      </c>
      <c r="F10" s="65">
        <f>VLOOKUP($A10,'Return Data'!$B$7:$R$2843,11,0)</f>
        <v>19.547799999999999</v>
      </c>
      <c r="G10" s="66">
        <f t="shared" si="1"/>
        <v>23</v>
      </c>
      <c r="H10" s="65">
        <f>VLOOKUP($A10,'Return Data'!$B$7:$R$2843,12,0)</f>
        <v>36.122300000000003</v>
      </c>
      <c r="I10" s="66">
        <f t="shared" si="2"/>
        <v>21</v>
      </c>
      <c r="J10" s="65">
        <f>VLOOKUP($A10,'Return Data'!$B$7:$R$2843,13,0)</f>
        <v>61.604599999999998</v>
      </c>
      <c r="K10" s="66">
        <f t="shared" si="3"/>
        <v>23</v>
      </c>
      <c r="L10" s="65">
        <f>VLOOKUP($A10,'Return Data'!$B$7:$R$2843,17,0)</f>
        <v>20.7422</v>
      </c>
      <c r="M10" s="66">
        <f t="shared" si="4"/>
        <v>9</v>
      </c>
      <c r="N10" s="65">
        <f>VLOOKUP($A10,'Return Data'!$B$7:$R$2843,14,0)</f>
        <v>7.6069000000000004</v>
      </c>
      <c r="O10" s="66">
        <f t="shared" ref="O10:O34" si="6">RANK(N10,N$8:N$34,0)</f>
        <v>21</v>
      </c>
      <c r="P10" s="65">
        <f>VLOOKUP($A10,'Return Data'!$B$7:$R$2843,15,0)</f>
        <v>12.8621</v>
      </c>
      <c r="Q10" s="66">
        <f t="shared" ref="Q10:Q34" si="7">RANK(P10,P$8:P$34,0)</f>
        <v>18</v>
      </c>
      <c r="R10" s="65">
        <f>VLOOKUP($A10,'Return Data'!$B$7:$R$2843,16,0)</f>
        <v>12.8468</v>
      </c>
      <c r="S10" s="67">
        <f t="shared" si="5"/>
        <v>24</v>
      </c>
    </row>
    <row r="11" spans="1:20" x14ac:dyDescent="0.3">
      <c r="A11" s="63" t="s">
        <v>904</v>
      </c>
      <c r="B11" s="64">
        <f>VLOOKUP($A11,'Return Data'!$B$7:$R$2843,3,0)</f>
        <v>44333</v>
      </c>
      <c r="C11" s="65">
        <f>VLOOKUP($A11,'Return Data'!$B$7:$R$2843,4,0)</f>
        <v>144.52000000000001</v>
      </c>
      <c r="D11" s="65">
        <f>VLOOKUP($A11,'Return Data'!$B$7:$R$2843,10,0)</f>
        <v>-1.38E-2</v>
      </c>
      <c r="E11" s="66">
        <f t="shared" si="0"/>
        <v>20</v>
      </c>
      <c r="F11" s="65">
        <f>VLOOKUP($A11,'Return Data'!$B$7:$R$2843,11,0)</f>
        <v>19.6754</v>
      </c>
      <c r="G11" s="66">
        <f t="shared" si="1"/>
        <v>22</v>
      </c>
      <c r="H11" s="65">
        <f>VLOOKUP($A11,'Return Data'!$B$7:$R$2843,12,0)</f>
        <v>37.7956</v>
      </c>
      <c r="I11" s="66">
        <f t="shared" si="2"/>
        <v>18</v>
      </c>
      <c r="J11" s="65">
        <f>VLOOKUP($A11,'Return Data'!$B$7:$R$2843,13,0)</f>
        <v>67.017200000000003</v>
      </c>
      <c r="K11" s="66">
        <f t="shared" si="3"/>
        <v>16</v>
      </c>
      <c r="L11" s="65">
        <f>VLOOKUP($A11,'Return Data'!$B$7:$R$2843,17,0)</f>
        <v>21.871300000000002</v>
      </c>
      <c r="M11" s="66">
        <f t="shared" si="4"/>
        <v>7</v>
      </c>
      <c r="N11" s="65">
        <f>VLOOKUP($A11,'Return Data'!$B$7:$R$2843,14,0)</f>
        <v>13.323600000000001</v>
      </c>
      <c r="O11" s="66">
        <f t="shared" si="6"/>
        <v>7</v>
      </c>
      <c r="P11" s="65">
        <f>VLOOKUP($A11,'Return Data'!$B$7:$R$2843,15,0)</f>
        <v>18.4009</v>
      </c>
      <c r="Q11" s="66">
        <f t="shared" si="7"/>
        <v>2</v>
      </c>
      <c r="R11" s="65">
        <f>VLOOKUP($A11,'Return Data'!$B$7:$R$2843,16,0)</f>
        <v>21.7805</v>
      </c>
      <c r="S11" s="67">
        <f t="shared" si="5"/>
        <v>5</v>
      </c>
    </row>
    <row r="12" spans="1:20" x14ac:dyDescent="0.3">
      <c r="A12" s="63" t="s">
        <v>906</v>
      </c>
      <c r="B12" s="64">
        <f>VLOOKUP($A12,'Return Data'!$B$7:$R$2843,3,0)</f>
        <v>44333</v>
      </c>
      <c r="C12" s="65">
        <f>VLOOKUP($A12,'Return Data'!$B$7:$R$2843,4,0)</f>
        <v>333.041</v>
      </c>
      <c r="D12" s="65">
        <f>VLOOKUP($A12,'Return Data'!$B$7:$R$2843,10,0)</f>
        <v>4.3034999999999997</v>
      </c>
      <c r="E12" s="66">
        <f t="shared" si="0"/>
        <v>4</v>
      </c>
      <c r="F12" s="65">
        <f>VLOOKUP($A12,'Return Data'!$B$7:$R$2843,11,0)</f>
        <v>26.8752</v>
      </c>
      <c r="G12" s="66">
        <f t="shared" si="1"/>
        <v>6</v>
      </c>
      <c r="H12" s="65">
        <f>VLOOKUP($A12,'Return Data'!$B$7:$R$2843,12,0)</f>
        <v>42.6648</v>
      </c>
      <c r="I12" s="66">
        <f t="shared" si="2"/>
        <v>7</v>
      </c>
      <c r="J12" s="65">
        <f>VLOOKUP($A12,'Return Data'!$B$7:$R$2843,13,0)</f>
        <v>71.695400000000006</v>
      </c>
      <c r="K12" s="66">
        <f t="shared" si="3"/>
        <v>9</v>
      </c>
      <c r="L12" s="65">
        <f>VLOOKUP($A12,'Return Data'!$B$7:$R$2843,17,0)</f>
        <v>22.240400000000001</v>
      </c>
      <c r="M12" s="66">
        <f t="shared" si="4"/>
        <v>5</v>
      </c>
      <c r="N12" s="65">
        <f>VLOOKUP($A12,'Return Data'!$B$7:$R$2843,14,0)</f>
        <v>13.527100000000001</v>
      </c>
      <c r="O12" s="66">
        <f t="shared" si="6"/>
        <v>6</v>
      </c>
      <c r="P12" s="65">
        <f>VLOOKUP($A12,'Return Data'!$B$7:$R$2843,15,0)</f>
        <v>17.119299999999999</v>
      </c>
      <c r="Q12" s="66">
        <f t="shared" si="7"/>
        <v>4</v>
      </c>
      <c r="R12" s="65">
        <f>VLOOKUP($A12,'Return Data'!$B$7:$R$2843,16,0)</f>
        <v>16.807500000000001</v>
      </c>
      <c r="S12" s="67">
        <f t="shared" si="5"/>
        <v>9</v>
      </c>
    </row>
    <row r="13" spans="1:20" x14ac:dyDescent="0.3">
      <c r="A13" s="63" t="s">
        <v>908</v>
      </c>
      <c r="B13" s="64">
        <f>VLOOKUP($A13,'Return Data'!$B$7:$R$2843,3,0)</f>
        <v>44333</v>
      </c>
      <c r="C13" s="65">
        <f>VLOOKUP($A13,'Return Data'!$B$7:$R$2843,4,0)</f>
        <v>48.213999999999999</v>
      </c>
      <c r="D13" s="65">
        <f>VLOOKUP($A13,'Return Data'!$B$7:$R$2843,10,0)</f>
        <v>0.54010000000000002</v>
      </c>
      <c r="E13" s="66">
        <f t="shared" si="0"/>
        <v>17</v>
      </c>
      <c r="F13" s="65">
        <f>VLOOKUP($A13,'Return Data'!$B$7:$R$2843,11,0)</f>
        <v>22.951000000000001</v>
      </c>
      <c r="G13" s="66">
        <f t="shared" si="1"/>
        <v>13</v>
      </c>
      <c r="H13" s="65">
        <f>VLOOKUP($A13,'Return Data'!$B$7:$R$2843,12,0)</f>
        <v>39.0334</v>
      </c>
      <c r="I13" s="66">
        <f t="shared" si="2"/>
        <v>17</v>
      </c>
      <c r="J13" s="65">
        <f>VLOOKUP($A13,'Return Data'!$B$7:$R$2843,13,0)</f>
        <v>67.1601</v>
      </c>
      <c r="K13" s="66">
        <f t="shared" si="3"/>
        <v>15</v>
      </c>
      <c r="L13" s="65">
        <f>VLOOKUP($A13,'Return Data'!$B$7:$R$2843,17,0)</f>
        <v>22.148</v>
      </c>
      <c r="M13" s="66">
        <f t="shared" si="4"/>
        <v>6</v>
      </c>
      <c r="N13" s="65">
        <f>VLOOKUP($A13,'Return Data'!$B$7:$R$2843,14,0)</f>
        <v>13.8712</v>
      </c>
      <c r="O13" s="66">
        <f t="shared" si="6"/>
        <v>4</v>
      </c>
      <c r="P13" s="65">
        <f>VLOOKUP($A13,'Return Data'!$B$7:$R$2843,15,0)</f>
        <v>16.104299999999999</v>
      </c>
      <c r="Q13" s="66">
        <f t="shared" si="7"/>
        <v>7</v>
      </c>
      <c r="R13" s="65">
        <f>VLOOKUP($A13,'Return Data'!$B$7:$R$2843,16,0)</f>
        <v>15.6214</v>
      </c>
      <c r="S13" s="67">
        <f t="shared" si="5"/>
        <v>16</v>
      </c>
    </row>
    <row r="14" spans="1:20" x14ac:dyDescent="0.3">
      <c r="A14" s="63" t="s">
        <v>911</v>
      </c>
      <c r="B14" s="64">
        <f>VLOOKUP($A14,'Return Data'!$B$7:$R$2843,3,0)</f>
        <v>44333</v>
      </c>
      <c r="C14" s="65">
        <f>VLOOKUP($A14,'Return Data'!$B$7:$R$2843,4,0)</f>
        <v>108.5656</v>
      </c>
      <c r="D14" s="65">
        <f>VLOOKUP($A14,'Return Data'!$B$7:$R$2843,10,0)</f>
        <v>0.4138</v>
      </c>
      <c r="E14" s="66">
        <f t="shared" si="0"/>
        <v>18</v>
      </c>
      <c r="F14" s="65">
        <f>VLOOKUP($A14,'Return Data'!$B$7:$R$2843,11,0)</f>
        <v>25.206</v>
      </c>
      <c r="G14" s="66">
        <f t="shared" si="1"/>
        <v>10</v>
      </c>
      <c r="H14" s="65">
        <f>VLOOKUP($A14,'Return Data'!$B$7:$R$2843,12,0)</f>
        <v>46.186399999999999</v>
      </c>
      <c r="I14" s="66">
        <f t="shared" si="2"/>
        <v>1</v>
      </c>
      <c r="J14" s="65">
        <f>VLOOKUP($A14,'Return Data'!$B$7:$R$2843,13,0)</f>
        <v>83.125799999999998</v>
      </c>
      <c r="K14" s="66">
        <f t="shared" si="3"/>
        <v>1</v>
      </c>
      <c r="L14" s="65">
        <f>VLOOKUP($A14,'Return Data'!$B$7:$R$2843,17,0)</f>
        <v>16.6113</v>
      </c>
      <c r="M14" s="66">
        <f t="shared" si="4"/>
        <v>21</v>
      </c>
      <c r="N14" s="65">
        <f>VLOOKUP($A14,'Return Data'!$B$7:$R$2843,14,0)</f>
        <v>9.1759000000000004</v>
      </c>
      <c r="O14" s="66">
        <f t="shared" si="6"/>
        <v>19</v>
      </c>
      <c r="P14" s="65">
        <f>VLOOKUP($A14,'Return Data'!$B$7:$R$2843,15,0)</f>
        <v>11.607699999999999</v>
      </c>
      <c r="Q14" s="66">
        <f t="shared" si="7"/>
        <v>21</v>
      </c>
      <c r="R14" s="65">
        <f>VLOOKUP($A14,'Return Data'!$B$7:$R$2843,16,0)</f>
        <v>14.2018</v>
      </c>
      <c r="S14" s="67">
        <f t="shared" si="5"/>
        <v>18</v>
      </c>
    </row>
    <row r="15" spans="1:20" x14ac:dyDescent="0.3">
      <c r="A15" s="63" t="s">
        <v>912</v>
      </c>
      <c r="B15" s="64">
        <f>VLOOKUP($A15,'Return Data'!$B$7:$R$2843,3,0)</f>
        <v>44333</v>
      </c>
      <c r="C15" s="65">
        <f>VLOOKUP($A15,'Return Data'!$B$7:$R$2843,4,0)</f>
        <v>154.995</v>
      </c>
      <c r="D15" s="65">
        <f>VLOOKUP($A15,'Return Data'!$B$7:$R$2843,10,0)</f>
        <v>2.8936999999999999</v>
      </c>
      <c r="E15" s="66">
        <f t="shared" si="0"/>
        <v>9</v>
      </c>
      <c r="F15" s="65">
        <f>VLOOKUP($A15,'Return Data'!$B$7:$R$2843,11,0)</f>
        <v>30.393599999999999</v>
      </c>
      <c r="G15" s="66">
        <f t="shared" si="1"/>
        <v>3</v>
      </c>
      <c r="H15" s="65">
        <f>VLOOKUP($A15,'Return Data'!$B$7:$R$2843,12,0)</f>
        <v>42.215499999999999</v>
      </c>
      <c r="I15" s="66">
        <f t="shared" si="2"/>
        <v>8</v>
      </c>
      <c r="J15" s="65">
        <f>VLOOKUP($A15,'Return Data'!$B$7:$R$2843,13,0)</f>
        <v>79.050399999999996</v>
      </c>
      <c r="K15" s="66">
        <f t="shared" si="3"/>
        <v>4</v>
      </c>
      <c r="L15" s="65">
        <f>VLOOKUP($A15,'Return Data'!$B$7:$R$2843,17,0)</f>
        <v>18.319299999999998</v>
      </c>
      <c r="M15" s="66">
        <f t="shared" si="4"/>
        <v>16</v>
      </c>
      <c r="N15" s="65">
        <f>VLOOKUP($A15,'Return Data'!$B$7:$R$2843,14,0)</f>
        <v>12.145799999999999</v>
      </c>
      <c r="O15" s="66">
        <f t="shared" si="6"/>
        <v>9</v>
      </c>
      <c r="P15" s="65">
        <f>VLOOKUP($A15,'Return Data'!$B$7:$R$2843,15,0)</f>
        <v>13.3363</v>
      </c>
      <c r="Q15" s="66">
        <f t="shared" si="7"/>
        <v>17</v>
      </c>
      <c r="R15" s="65">
        <f>VLOOKUP($A15,'Return Data'!$B$7:$R$2843,16,0)</f>
        <v>10.543200000000001</v>
      </c>
      <c r="S15" s="67">
        <f t="shared" si="5"/>
        <v>27</v>
      </c>
    </row>
    <row r="16" spans="1:20" x14ac:dyDescent="0.3">
      <c r="A16" s="63" t="s">
        <v>914</v>
      </c>
      <c r="B16" s="64">
        <f>VLOOKUP($A16,'Return Data'!$B$7:$R$2843,3,0)</f>
        <v>44333</v>
      </c>
      <c r="C16" s="65">
        <f>VLOOKUP($A16,'Return Data'!$B$7:$R$2843,4,0)</f>
        <v>13.7507</v>
      </c>
      <c r="D16" s="65">
        <f>VLOOKUP($A16,'Return Data'!$B$7:$R$2843,10,0)</f>
        <v>-4.9399999999999999E-2</v>
      </c>
      <c r="E16" s="66">
        <f t="shared" si="0"/>
        <v>21</v>
      </c>
      <c r="F16" s="65">
        <f>VLOOKUP($A16,'Return Data'!$B$7:$R$2843,11,0)</f>
        <v>20.805599999999998</v>
      </c>
      <c r="G16" s="66">
        <f t="shared" si="1"/>
        <v>19</v>
      </c>
      <c r="H16" s="65">
        <f>VLOOKUP($A16,'Return Data'!$B$7:$R$2843,12,0)</f>
        <v>39.6053</v>
      </c>
      <c r="I16" s="66">
        <f t="shared" si="2"/>
        <v>16</v>
      </c>
      <c r="J16" s="65">
        <f>VLOOKUP($A16,'Return Data'!$B$7:$R$2843,13,0)</f>
        <v>66.336399999999998</v>
      </c>
      <c r="K16" s="66">
        <f t="shared" si="3"/>
        <v>17</v>
      </c>
      <c r="L16" s="65">
        <f>VLOOKUP($A16,'Return Data'!$B$7:$R$2843,17,0)</f>
        <v>20.106999999999999</v>
      </c>
      <c r="M16" s="66">
        <f t="shared" si="4"/>
        <v>10</v>
      </c>
      <c r="N16" s="65"/>
      <c r="O16" s="66"/>
      <c r="P16" s="65"/>
      <c r="Q16" s="66"/>
      <c r="R16" s="65">
        <f>VLOOKUP($A16,'Return Data'!$B$7:$R$2843,16,0)</f>
        <v>16.0502</v>
      </c>
      <c r="S16" s="67">
        <f t="shared" si="5"/>
        <v>14</v>
      </c>
    </row>
    <row r="17" spans="1:19" x14ac:dyDescent="0.3">
      <c r="A17" s="63" t="s">
        <v>917</v>
      </c>
      <c r="B17" s="64">
        <f>VLOOKUP($A17,'Return Data'!$B$7:$R$2843,3,0)</f>
        <v>44333</v>
      </c>
      <c r="C17" s="65">
        <f>VLOOKUP($A17,'Return Data'!$B$7:$R$2843,4,0)</f>
        <v>461.77</v>
      </c>
      <c r="D17" s="65">
        <f>VLOOKUP($A17,'Return Data'!$B$7:$R$2843,10,0)</f>
        <v>3.1911</v>
      </c>
      <c r="E17" s="66">
        <f t="shared" si="0"/>
        <v>8</v>
      </c>
      <c r="F17" s="65">
        <f>VLOOKUP($A17,'Return Data'!$B$7:$R$2843,11,0)</f>
        <v>28.333600000000001</v>
      </c>
      <c r="G17" s="66">
        <f t="shared" si="1"/>
        <v>5</v>
      </c>
      <c r="H17" s="65">
        <f>VLOOKUP($A17,'Return Data'!$B$7:$R$2843,12,0)</f>
        <v>40.659199999999998</v>
      </c>
      <c r="I17" s="66">
        <f t="shared" si="2"/>
        <v>13</v>
      </c>
      <c r="J17" s="65">
        <f>VLOOKUP($A17,'Return Data'!$B$7:$R$2843,13,0)</f>
        <v>71.508700000000005</v>
      </c>
      <c r="K17" s="66">
        <f t="shared" si="3"/>
        <v>11</v>
      </c>
      <c r="L17" s="65">
        <f>VLOOKUP($A17,'Return Data'!$B$7:$R$2843,17,0)</f>
        <v>17.5837</v>
      </c>
      <c r="M17" s="66">
        <f t="shared" si="4"/>
        <v>19</v>
      </c>
      <c r="N17" s="65">
        <f>VLOOKUP($A17,'Return Data'!$B$7:$R$2843,14,0)</f>
        <v>11.5503</v>
      </c>
      <c r="O17" s="66">
        <f t="shared" si="6"/>
        <v>12</v>
      </c>
      <c r="P17" s="65">
        <f>VLOOKUP($A17,'Return Data'!$B$7:$R$2843,15,0)</f>
        <v>14.494199999999999</v>
      </c>
      <c r="Q17" s="66">
        <f t="shared" si="7"/>
        <v>16</v>
      </c>
      <c r="R17" s="65">
        <f>VLOOKUP($A17,'Return Data'!$B$7:$R$2843,16,0)</f>
        <v>13.978300000000001</v>
      </c>
      <c r="S17" s="67">
        <f t="shared" si="5"/>
        <v>20</v>
      </c>
    </row>
    <row r="18" spans="1:19" x14ac:dyDescent="0.3">
      <c r="A18" s="63" t="s">
        <v>918</v>
      </c>
      <c r="B18" s="64">
        <f>VLOOKUP($A18,'Return Data'!$B$7:$R$2843,3,0)</f>
        <v>44333</v>
      </c>
      <c r="C18" s="65">
        <f>VLOOKUP($A18,'Return Data'!$B$7:$R$2843,4,0)</f>
        <v>65</v>
      </c>
      <c r="D18" s="65">
        <f>VLOOKUP($A18,'Return Data'!$B$7:$R$2843,10,0)</f>
        <v>2.0087999999999999</v>
      </c>
      <c r="E18" s="66">
        <f t="shared" si="0"/>
        <v>14</v>
      </c>
      <c r="F18" s="65">
        <f>VLOOKUP($A18,'Return Data'!$B$7:$R$2843,11,0)</f>
        <v>22.7805</v>
      </c>
      <c r="G18" s="66">
        <f t="shared" si="1"/>
        <v>15</v>
      </c>
      <c r="H18" s="65">
        <f>VLOOKUP($A18,'Return Data'!$B$7:$R$2843,12,0)</f>
        <v>39.694800000000001</v>
      </c>
      <c r="I18" s="66">
        <f t="shared" si="2"/>
        <v>15</v>
      </c>
      <c r="J18" s="65">
        <f>VLOOKUP($A18,'Return Data'!$B$7:$R$2843,13,0)</f>
        <v>74.076099999999997</v>
      </c>
      <c r="K18" s="66">
        <f t="shared" si="3"/>
        <v>5</v>
      </c>
      <c r="L18" s="65">
        <f>VLOOKUP($A18,'Return Data'!$B$7:$R$2843,17,0)</f>
        <v>17.988399999999999</v>
      </c>
      <c r="M18" s="66">
        <f t="shared" si="4"/>
        <v>17</v>
      </c>
      <c r="N18" s="65">
        <f>VLOOKUP($A18,'Return Data'!$B$7:$R$2843,14,0)</f>
        <v>10.3385</v>
      </c>
      <c r="O18" s="66">
        <f t="shared" si="6"/>
        <v>16</v>
      </c>
      <c r="P18" s="65">
        <f>VLOOKUP($A18,'Return Data'!$B$7:$R$2843,15,0)</f>
        <v>15.321300000000001</v>
      </c>
      <c r="Q18" s="66">
        <f t="shared" si="7"/>
        <v>11</v>
      </c>
      <c r="R18" s="65">
        <f>VLOOKUP($A18,'Return Data'!$B$7:$R$2843,16,0)</f>
        <v>13.317500000000001</v>
      </c>
      <c r="S18" s="67">
        <f t="shared" si="5"/>
        <v>22</v>
      </c>
    </row>
    <row r="19" spans="1:19" x14ac:dyDescent="0.3">
      <c r="A19" s="63" t="s">
        <v>921</v>
      </c>
      <c r="B19" s="64">
        <f>VLOOKUP($A19,'Return Data'!$B$7:$R$2843,3,0)</f>
        <v>44333</v>
      </c>
      <c r="C19" s="65">
        <f>VLOOKUP($A19,'Return Data'!$B$7:$R$2843,4,0)</f>
        <v>49.3</v>
      </c>
      <c r="D19" s="65">
        <f>VLOOKUP($A19,'Return Data'!$B$7:$R$2843,10,0)</f>
        <v>-2.4535</v>
      </c>
      <c r="E19" s="66">
        <f t="shared" si="0"/>
        <v>27</v>
      </c>
      <c r="F19" s="65">
        <f>VLOOKUP($A19,'Return Data'!$B$7:$R$2843,11,0)</f>
        <v>17.018799999999999</v>
      </c>
      <c r="G19" s="66">
        <f t="shared" si="1"/>
        <v>24</v>
      </c>
      <c r="H19" s="65">
        <f>VLOOKUP($A19,'Return Data'!$B$7:$R$2843,12,0)</f>
        <v>30.8734</v>
      </c>
      <c r="I19" s="66">
        <f t="shared" si="2"/>
        <v>25</v>
      </c>
      <c r="J19" s="65">
        <f>VLOOKUP($A19,'Return Data'!$B$7:$R$2843,13,0)</f>
        <v>54.982700000000001</v>
      </c>
      <c r="K19" s="66">
        <f t="shared" si="3"/>
        <v>26</v>
      </c>
      <c r="L19" s="65">
        <f>VLOOKUP($A19,'Return Data'!$B$7:$R$2843,17,0)</f>
        <v>16.803899999999999</v>
      </c>
      <c r="M19" s="66">
        <f t="shared" si="4"/>
        <v>20</v>
      </c>
      <c r="N19" s="65">
        <f>VLOOKUP($A19,'Return Data'!$B$7:$R$2843,14,0)</f>
        <v>11.017899999999999</v>
      </c>
      <c r="O19" s="66">
        <f t="shared" si="6"/>
        <v>14</v>
      </c>
      <c r="P19" s="65">
        <f>VLOOKUP($A19,'Return Data'!$B$7:$R$2843,15,0)</f>
        <v>15.884600000000001</v>
      </c>
      <c r="Q19" s="66">
        <f t="shared" si="7"/>
        <v>9</v>
      </c>
      <c r="R19" s="65">
        <f>VLOOKUP($A19,'Return Data'!$B$7:$R$2843,16,0)</f>
        <v>16.453399999999998</v>
      </c>
      <c r="S19" s="67">
        <f t="shared" si="5"/>
        <v>11</v>
      </c>
    </row>
    <row r="20" spans="1:19" x14ac:dyDescent="0.3">
      <c r="A20" s="63" t="s">
        <v>923</v>
      </c>
      <c r="B20" s="64">
        <f>VLOOKUP($A20,'Return Data'!$B$7:$R$2843,3,0)</f>
        <v>44333</v>
      </c>
      <c r="C20" s="65">
        <f>VLOOKUP($A20,'Return Data'!$B$7:$R$2843,4,0)</f>
        <v>181.696</v>
      </c>
      <c r="D20" s="65">
        <f>VLOOKUP($A20,'Return Data'!$B$7:$R$2843,10,0)</f>
        <v>2.0253999999999999</v>
      </c>
      <c r="E20" s="66">
        <f t="shared" si="0"/>
        <v>13</v>
      </c>
      <c r="F20" s="65">
        <f>VLOOKUP($A20,'Return Data'!$B$7:$R$2843,11,0)</f>
        <v>21.6676</v>
      </c>
      <c r="G20" s="66">
        <f t="shared" si="1"/>
        <v>17</v>
      </c>
      <c r="H20" s="65">
        <f>VLOOKUP($A20,'Return Data'!$B$7:$R$2843,12,0)</f>
        <v>36.493499999999997</v>
      </c>
      <c r="I20" s="66">
        <f t="shared" si="2"/>
        <v>20</v>
      </c>
      <c r="J20" s="65">
        <f>VLOOKUP($A20,'Return Data'!$B$7:$R$2843,13,0)</f>
        <v>64.392099999999999</v>
      </c>
      <c r="K20" s="66">
        <f t="shared" si="3"/>
        <v>19</v>
      </c>
      <c r="L20" s="65">
        <f>VLOOKUP($A20,'Return Data'!$B$7:$R$2843,17,0)</f>
        <v>21.094100000000001</v>
      </c>
      <c r="M20" s="66">
        <f t="shared" si="4"/>
        <v>8</v>
      </c>
      <c r="N20" s="65">
        <f>VLOOKUP($A20,'Return Data'!$B$7:$R$2843,14,0)</f>
        <v>14.4116</v>
      </c>
      <c r="O20" s="66">
        <f t="shared" si="6"/>
        <v>3</v>
      </c>
      <c r="P20" s="65">
        <f>VLOOKUP($A20,'Return Data'!$B$7:$R$2843,15,0)</f>
        <v>16.941099999999999</v>
      </c>
      <c r="Q20" s="66">
        <f t="shared" si="7"/>
        <v>5</v>
      </c>
      <c r="R20" s="65">
        <f>VLOOKUP($A20,'Return Data'!$B$7:$R$2843,16,0)</f>
        <v>16.441299999999998</v>
      </c>
      <c r="S20" s="67">
        <f t="shared" si="5"/>
        <v>12</v>
      </c>
    </row>
    <row r="21" spans="1:19" x14ac:dyDescent="0.3">
      <c r="A21" s="63" t="s">
        <v>924</v>
      </c>
      <c r="B21" s="64">
        <f>VLOOKUP($A21,'Return Data'!$B$7:$R$2843,3,0)</f>
        <v>44333</v>
      </c>
      <c r="C21" s="65">
        <f>VLOOKUP($A21,'Return Data'!$B$7:$R$2843,4,0)</f>
        <v>63.033999999999999</v>
      </c>
      <c r="D21" s="65">
        <f>VLOOKUP($A21,'Return Data'!$B$7:$R$2843,10,0)</f>
        <v>2.23</v>
      </c>
      <c r="E21" s="66">
        <f t="shared" si="0"/>
        <v>12</v>
      </c>
      <c r="F21" s="65">
        <f>VLOOKUP($A21,'Return Data'!$B$7:$R$2843,11,0)</f>
        <v>16.099699999999999</v>
      </c>
      <c r="G21" s="66">
        <f t="shared" si="1"/>
        <v>26</v>
      </c>
      <c r="H21" s="65">
        <f>VLOOKUP($A21,'Return Data'!$B$7:$R$2843,12,0)</f>
        <v>27.452100000000002</v>
      </c>
      <c r="I21" s="66">
        <f t="shared" si="2"/>
        <v>27</v>
      </c>
      <c r="J21" s="65">
        <f>VLOOKUP($A21,'Return Data'!$B$7:$R$2843,13,0)</f>
        <v>51.505800000000001</v>
      </c>
      <c r="K21" s="66">
        <f t="shared" si="3"/>
        <v>27</v>
      </c>
      <c r="L21" s="65">
        <f>VLOOKUP($A21,'Return Data'!$B$7:$R$2843,17,0)</f>
        <v>15.5444</v>
      </c>
      <c r="M21" s="66">
        <f t="shared" si="4"/>
        <v>23</v>
      </c>
      <c r="N21" s="65">
        <f>VLOOKUP($A21,'Return Data'!$B$7:$R$2843,14,0)</f>
        <v>6.4991000000000003</v>
      </c>
      <c r="O21" s="66">
        <f t="shared" si="6"/>
        <v>22</v>
      </c>
      <c r="P21" s="65">
        <f>VLOOKUP($A21,'Return Data'!$B$7:$R$2843,15,0)</f>
        <v>12.6823</v>
      </c>
      <c r="Q21" s="66">
        <f t="shared" si="7"/>
        <v>19</v>
      </c>
      <c r="R21" s="65">
        <f>VLOOKUP($A21,'Return Data'!$B$7:$R$2843,16,0)</f>
        <v>13.677</v>
      </c>
      <c r="S21" s="67">
        <f t="shared" si="5"/>
        <v>21</v>
      </c>
    </row>
    <row r="22" spans="1:19" x14ac:dyDescent="0.3">
      <c r="A22" s="63" t="s">
        <v>926</v>
      </c>
      <c r="B22" s="64">
        <f>VLOOKUP($A22,'Return Data'!$B$7:$R$2843,3,0)</f>
        <v>44333</v>
      </c>
      <c r="C22" s="65">
        <f>VLOOKUP($A22,'Return Data'!$B$7:$R$2843,4,0)</f>
        <v>21.3476</v>
      </c>
      <c r="D22" s="65">
        <f>VLOOKUP($A22,'Return Data'!$B$7:$R$2843,10,0)</f>
        <v>1.7729999999999999</v>
      </c>
      <c r="E22" s="66">
        <f t="shared" si="0"/>
        <v>15</v>
      </c>
      <c r="F22" s="65">
        <f>VLOOKUP($A22,'Return Data'!$B$7:$R$2843,11,0)</f>
        <v>16.726900000000001</v>
      </c>
      <c r="G22" s="66">
        <f t="shared" si="1"/>
        <v>25</v>
      </c>
      <c r="H22" s="65">
        <f>VLOOKUP($A22,'Return Data'!$B$7:$R$2843,12,0)</f>
        <v>33.8643</v>
      </c>
      <c r="I22" s="66">
        <f t="shared" si="2"/>
        <v>22</v>
      </c>
      <c r="J22" s="65">
        <f>VLOOKUP($A22,'Return Data'!$B$7:$R$2843,13,0)</f>
        <v>58.734699999999997</v>
      </c>
      <c r="K22" s="66">
        <f t="shared" si="3"/>
        <v>25</v>
      </c>
      <c r="L22" s="65">
        <f>VLOOKUP($A22,'Return Data'!$B$7:$R$2843,17,0)</f>
        <v>18.939499999999999</v>
      </c>
      <c r="M22" s="66">
        <f t="shared" si="4"/>
        <v>13</v>
      </c>
      <c r="N22" s="65">
        <f>VLOOKUP($A22,'Return Data'!$B$7:$R$2843,14,0)</f>
        <v>11.062200000000001</v>
      </c>
      <c r="O22" s="66">
        <f t="shared" si="6"/>
        <v>13</v>
      </c>
      <c r="P22" s="65">
        <f>VLOOKUP($A22,'Return Data'!$B$7:$R$2843,15,0)</f>
        <v>16.791799999999999</v>
      </c>
      <c r="Q22" s="66">
        <f t="shared" si="7"/>
        <v>6</v>
      </c>
      <c r="R22" s="65">
        <f>VLOOKUP($A22,'Return Data'!$B$7:$R$2843,16,0)</f>
        <v>12.950200000000001</v>
      </c>
      <c r="S22" s="67">
        <f t="shared" si="5"/>
        <v>23</v>
      </c>
    </row>
    <row r="23" spans="1:19" x14ac:dyDescent="0.3">
      <c r="A23" s="63" t="s">
        <v>928</v>
      </c>
      <c r="B23" s="64">
        <f>VLOOKUP($A23,'Return Data'!$B$7:$R$2843,3,0)</f>
        <v>44333</v>
      </c>
      <c r="C23" s="65">
        <f>VLOOKUP($A23,'Return Data'!$B$7:$R$2843,4,0)</f>
        <v>13.984999999999999</v>
      </c>
      <c r="D23" s="65">
        <f>VLOOKUP($A23,'Return Data'!$B$7:$R$2843,10,0)</f>
        <v>3.7378</v>
      </c>
      <c r="E23" s="66">
        <f t="shared" si="0"/>
        <v>6</v>
      </c>
      <c r="F23" s="65">
        <f>VLOOKUP($A23,'Return Data'!$B$7:$R$2843,11,0)</f>
        <v>28.671099999999999</v>
      </c>
      <c r="G23" s="66">
        <f t="shared" si="1"/>
        <v>4</v>
      </c>
      <c r="H23" s="65">
        <f>VLOOKUP($A23,'Return Data'!$B$7:$R$2843,12,0)</f>
        <v>43.313899999999997</v>
      </c>
      <c r="I23" s="66">
        <f t="shared" si="2"/>
        <v>4</v>
      </c>
      <c r="J23" s="65">
        <f>VLOOKUP($A23,'Return Data'!$B$7:$R$2843,13,0)</f>
        <v>71.616100000000003</v>
      </c>
      <c r="K23" s="66">
        <f t="shared" si="3"/>
        <v>10</v>
      </c>
      <c r="L23" s="65"/>
      <c r="M23" s="66"/>
      <c r="N23" s="65"/>
      <c r="O23" s="66"/>
      <c r="P23" s="65"/>
      <c r="Q23" s="66"/>
      <c r="R23" s="65">
        <f>VLOOKUP($A23,'Return Data'!$B$7:$R$2843,16,0)</f>
        <v>27.494</v>
      </c>
      <c r="S23" s="67">
        <f t="shared" si="5"/>
        <v>1</v>
      </c>
    </row>
    <row r="24" spans="1:19" x14ac:dyDescent="0.3">
      <c r="A24" s="63" t="s">
        <v>930</v>
      </c>
      <c r="B24" s="64">
        <f>VLOOKUP($A24,'Return Data'!$B$7:$R$2843,3,0)</f>
        <v>44333</v>
      </c>
      <c r="C24" s="65">
        <f>VLOOKUP($A24,'Return Data'!$B$7:$R$2843,4,0)</f>
        <v>88.259</v>
      </c>
      <c r="D24" s="65">
        <f>VLOOKUP($A24,'Return Data'!$B$7:$R$2843,10,0)</f>
        <v>2.4659</v>
      </c>
      <c r="E24" s="66">
        <f t="shared" si="0"/>
        <v>11</v>
      </c>
      <c r="F24" s="65">
        <f>VLOOKUP($A24,'Return Data'!$B$7:$R$2843,11,0)</f>
        <v>25.537299999999998</v>
      </c>
      <c r="G24" s="66">
        <f t="shared" si="1"/>
        <v>9</v>
      </c>
      <c r="H24" s="65">
        <f>VLOOKUP($A24,'Return Data'!$B$7:$R$2843,12,0)</f>
        <v>44.263599999999997</v>
      </c>
      <c r="I24" s="66">
        <f t="shared" si="2"/>
        <v>2</v>
      </c>
      <c r="J24" s="65">
        <f>VLOOKUP($A24,'Return Data'!$B$7:$R$2843,13,0)</f>
        <v>80.282300000000006</v>
      </c>
      <c r="K24" s="66">
        <f t="shared" si="3"/>
        <v>3</v>
      </c>
      <c r="L24" s="65">
        <f>VLOOKUP($A24,'Return Data'!$B$7:$R$2843,17,0)</f>
        <v>27.363199999999999</v>
      </c>
      <c r="M24" s="66">
        <f t="shared" si="4"/>
        <v>3</v>
      </c>
      <c r="N24" s="65">
        <f>VLOOKUP($A24,'Return Data'!$B$7:$R$2843,14,0)</f>
        <v>19.229800000000001</v>
      </c>
      <c r="O24" s="66">
        <f t="shared" si="6"/>
        <v>1</v>
      </c>
      <c r="P24" s="65">
        <f>VLOOKUP($A24,'Return Data'!$B$7:$R$2843,15,0)</f>
        <v>22.022400000000001</v>
      </c>
      <c r="Q24" s="66">
        <f t="shared" si="7"/>
        <v>1</v>
      </c>
      <c r="R24" s="65">
        <f>VLOOKUP($A24,'Return Data'!$B$7:$R$2843,16,0)</f>
        <v>24.557300000000001</v>
      </c>
      <c r="S24" s="67">
        <f t="shared" si="5"/>
        <v>2</v>
      </c>
    </row>
    <row r="25" spans="1:19" x14ac:dyDescent="0.3">
      <c r="A25" s="63" t="s">
        <v>932</v>
      </c>
      <c r="B25" s="64">
        <f>VLOOKUP($A25,'Return Data'!$B$7:$R$2843,3,0)</f>
        <v>44333</v>
      </c>
      <c r="C25" s="65">
        <f>VLOOKUP($A25,'Return Data'!$B$7:$R$2843,4,0)</f>
        <v>13.771000000000001</v>
      </c>
      <c r="D25" s="65">
        <f>VLOOKUP($A25,'Return Data'!$B$7:$R$2843,10,0)</f>
        <v>-0.65500000000000003</v>
      </c>
      <c r="E25" s="66">
        <f t="shared" si="0"/>
        <v>24</v>
      </c>
      <c r="F25" s="65">
        <f>VLOOKUP($A25,'Return Data'!$B$7:$R$2843,11,0)</f>
        <v>22.995999999999999</v>
      </c>
      <c r="G25" s="66">
        <f t="shared" si="1"/>
        <v>12</v>
      </c>
      <c r="H25" s="65">
        <f>VLOOKUP($A25,'Return Data'!$B$7:$R$2843,12,0)</f>
        <v>43.658900000000003</v>
      </c>
      <c r="I25" s="66">
        <f t="shared" si="2"/>
        <v>3</v>
      </c>
      <c r="J25" s="65">
        <f>VLOOKUP($A25,'Return Data'!$B$7:$R$2843,13,0)</f>
        <v>66.308400000000006</v>
      </c>
      <c r="K25" s="66">
        <f t="shared" si="3"/>
        <v>18</v>
      </c>
      <c r="L25" s="65"/>
      <c r="M25" s="66"/>
      <c r="N25" s="65"/>
      <c r="O25" s="66"/>
      <c r="P25" s="65"/>
      <c r="Q25" s="66"/>
      <c r="R25" s="65">
        <f>VLOOKUP($A25,'Return Data'!$B$7:$R$2843,16,0)</f>
        <v>22.392600000000002</v>
      </c>
      <c r="S25" s="67">
        <f t="shared" si="5"/>
        <v>4</v>
      </c>
    </row>
    <row r="26" spans="1:19" x14ac:dyDescent="0.3">
      <c r="A26" s="63" t="s">
        <v>2021</v>
      </c>
      <c r="B26" s="64">
        <f>VLOOKUP($A26,'Return Data'!$B$7:$R$2843,3,0)</f>
        <v>44333</v>
      </c>
      <c r="C26" s="65">
        <f>VLOOKUP($A26,'Return Data'!$B$7:$R$2843,4,0)</f>
        <v>21.769200000000001</v>
      </c>
      <c r="D26" s="65">
        <f>VLOOKUP($A26,'Return Data'!$B$7:$R$2843,10,0)</f>
        <v>2.6471</v>
      </c>
      <c r="E26" s="66">
        <f t="shared" si="0"/>
        <v>10</v>
      </c>
      <c r="F26" s="65">
        <f>VLOOKUP($A26,'Return Data'!$B$7:$R$2843,11,0)</f>
        <v>25.782599999999999</v>
      </c>
      <c r="G26" s="66">
        <f t="shared" si="1"/>
        <v>8</v>
      </c>
      <c r="H26" s="65">
        <f>VLOOKUP($A26,'Return Data'!$B$7:$R$2843,12,0)</f>
        <v>41.309800000000003</v>
      </c>
      <c r="I26" s="66">
        <f t="shared" si="2"/>
        <v>10</v>
      </c>
      <c r="J26" s="65">
        <f>VLOOKUP($A26,'Return Data'!$B$7:$R$2843,13,0)</f>
        <v>69.462900000000005</v>
      </c>
      <c r="K26" s="66">
        <f t="shared" si="3"/>
        <v>13</v>
      </c>
      <c r="L26" s="65">
        <f>VLOOKUP($A26,'Return Data'!$B$7:$R$2843,17,0)</f>
        <v>17.940899999999999</v>
      </c>
      <c r="M26" s="66">
        <f t="shared" si="4"/>
        <v>18</v>
      </c>
      <c r="N26" s="65">
        <f>VLOOKUP($A26,'Return Data'!$B$7:$R$2843,14,0)</f>
        <v>11.8887</v>
      </c>
      <c r="O26" s="66">
        <f t="shared" si="6"/>
        <v>10</v>
      </c>
      <c r="P26" s="65">
        <f>VLOOKUP($A26,'Return Data'!$B$7:$R$2843,15,0)</f>
        <v>15.0726</v>
      </c>
      <c r="Q26" s="66">
        <f t="shared" si="7"/>
        <v>12</v>
      </c>
      <c r="R26" s="65">
        <f>VLOOKUP($A26,'Return Data'!$B$7:$R$2843,16,0)</f>
        <v>15.3529</v>
      </c>
      <c r="S26" s="67">
        <f t="shared" si="5"/>
        <v>17</v>
      </c>
    </row>
    <row r="27" spans="1:19" x14ac:dyDescent="0.3">
      <c r="A27" s="63" t="s">
        <v>935</v>
      </c>
      <c r="B27" s="64">
        <f>VLOOKUP($A27,'Return Data'!$B$7:$R$2843,3,0)</f>
        <v>44333</v>
      </c>
      <c r="C27" s="65">
        <f>VLOOKUP($A27,'Return Data'!$B$7:$R$2843,4,0)</f>
        <v>716.63109999999995</v>
      </c>
      <c r="D27" s="65">
        <f>VLOOKUP($A27,'Return Data'!$B$7:$R$2843,10,0)</f>
        <v>-1.26E-2</v>
      </c>
      <c r="E27" s="66">
        <f t="shared" si="0"/>
        <v>19</v>
      </c>
      <c r="F27" s="65">
        <f>VLOOKUP($A27,'Return Data'!$B$7:$R$2843,11,0)</f>
        <v>21.229800000000001</v>
      </c>
      <c r="G27" s="66">
        <f t="shared" si="1"/>
        <v>18</v>
      </c>
      <c r="H27" s="65">
        <f>VLOOKUP($A27,'Return Data'!$B$7:$R$2843,12,0)</f>
        <v>37.387099999999997</v>
      </c>
      <c r="I27" s="66">
        <f t="shared" si="2"/>
        <v>19</v>
      </c>
      <c r="J27" s="65">
        <f>VLOOKUP($A27,'Return Data'!$B$7:$R$2843,13,0)</f>
        <v>71.9114</v>
      </c>
      <c r="K27" s="66">
        <f t="shared" si="3"/>
        <v>8</v>
      </c>
      <c r="L27" s="65">
        <f>VLOOKUP($A27,'Return Data'!$B$7:$R$2843,17,0)</f>
        <v>16.605699999999999</v>
      </c>
      <c r="M27" s="66">
        <f t="shared" si="4"/>
        <v>22</v>
      </c>
      <c r="N27" s="65">
        <f>VLOOKUP($A27,'Return Data'!$B$7:$R$2843,14,0)</f>
        <v>9.1506000000000007</v>
      </c>
      <c r="O27" s="66">
        <f t="shared" si="6"/>
        <v>20</v>
      </c>
      <c r="P27" s="65">
        <f>VLOOKUP($A27,'Return Data'!$B$7:$R$2843,15,0)</f>
        <v>11.2341</v>
      </c>
      <c r="Q27" s="66">
        <f t="shared" si="7"/>
        <v>22</v>
      </c>
      <c r="R27" s="65">
        <f>VLOOKUP($A27,'Return Data'!$B$7:$R$2843,16,0)</f>
        <v>12.2575</v>
      </c>
      <c r="S27" s="67">
        <f t="shared" si="5"/>
        <v>26</v>
      </c>
    </row>
    <row r="28" spans="1:19" x14ac:dyDescent="0.3">
      <c r="A28" s="63" t="s">
        <v>937</v>
      </c>
      <c r="B28" s="64">
        <f>VLOOKUP($A28,'Return Data'!$B$7:$R$2843,3,0)</f>
        <v>44333</v>
      </c>
      <c r="C28" s="65">
        <f>VLOOKUP($A28,'Return Data'!$B$7:$R$2843,4,0)</f>
        <v>160.69</v>
      </c>
      <c r="D28" s="65">
        <f>VLOOKUP($A28,'Return Data'!$B$7:$R$2843,10,0)</f>
        <v>1.7476</v>
      </c>
      <c r="E28" s="66">
        <f t="shared" si="0"/>
        <v>16</v>
      </c>
      <c r="F28" s="65">
        <f>VLOOKUP($A28,'Return Data'!$B$7:$R$2843,11,0)</f>
        <v>23.607700000000001</v>
      </c>
      <c r="G28" s="66">
        <f t="shared" si="1"/>
        <v>11</v>
      </c>
      <c r="H28" s="65">
        <f>VLOOKUP($A28,'Return Data'!$B$7:$R$2843,12,0)</f>
        <v>41.092300000000002</v>
      </c>
      <c r="I28" s="66">
        <f t="shared" si="2"/>
        <v>11</v>
      </c>
      <c r="J28" s="65">
        <f>VLOOKUP($A28,'Return Data'!$B$7:$R$2843,13,0)</f>
        <v>71.092399999999998</v>
      </c>
      <c r="K28" s="66">
        <f t="shared" si="3"/>
        <v>12</v>
      </c>
      <c r="L28" s="65">
        <f>VLOOKUP($A28,'Return Data'!$B$7:$R$2843,17,0)</f>
        <v>22.834299999999999</v>
      </c>
      <c r="M28" s="66">
        <f t="shared" si="4"/>
        <v>4</v>
      </c>
      <c r="N28" s="65">
        <f>VLOOKUP($A28,'Return Data'!$B$7:$R$2843,14,0)</f>
        <v>11.782400000000001</v>
      </c>
      <c r="O28" s="66">
        <f t="shared" si="6"/>
        <v>11</v>
      </c>
      <c r="P28" s="65">
        <f>VLOOKUP($A28,'Return Data'!$B$7:$R$2843,15,0)</f>
        <v>17.895199999999999</v>
      </c>
      <c r="Q28" s="66">
        <f t="shared" si="7"/>
        <v>3</v>
      </c>
      <c r="R28" s="65">
        <f>VLOOKUP($A28,'Return Data'!$B$7:$R$2843,16,0)</f>
        <v>20.274799999999999</v>
      </c>
      <c r="S28" s="67">
        <f t="shared" si="5"/>
        <v>7</v>
      </c>
    </row>
    <row r="29" spans="1:19" x14ac:dyDescent="0.3">
      <c r="A29" s="63" t="s">
        <v>939</v>
      </c>
      <c r="B29" s="64">
        <f>VLOOKUP($A29,'Return Data'!$B$7:$R$2843,3,0)</f>
        <v>44333</v>
      </c>
      <c r="C29" s="65">
        <f>VLOOKUP($A29,'Return Data'!$B$7:$R$2843,4,0)</f>
        <v>58.1205</v>
      </c>
      <c r="D29" s="65">
        <f>VLOOKUP($A29,'Return Data'!$B$7:$R$2843,10,0)</f>
        <v>14.2867</v>
      </c>
      <c r="E29" s="66">
        <f t="shared" si="0"/>
        <v>1</v>
      </c>
      <c r="F29" s="65">
        <f>VLOOKUP($A29,'Return Data'!$B$7:$R$2843,11,0)</f>
        <v>34.229999999999997</v>
      </c>
      <c r="G29" s="66">
        <f t="shared" si="1"/>
        <v>1</v>
      </c>
      <c r="H29" s="65">
        <f>VLOOKUP($A29,'Return Data'!$B$7:$R$2843,12,0)</f>
        <v>40.888300000000001</v>
      </c>
      <c r="I29" s="66">
        <f t="shared" si="2"/>
        <v>12</v>
      </c>
      <c r="J29" s="65">
        <f>VLOOKUP($A29,'Return Data'!$B$7:$R$2843,13,0)</f>
        <v>63.240600000000001</v>
      </c>
      <c r="K29" s="66">
        <f t="shared" si="3"/>
        <v>20</v>
      </c>
      <c r="L29" s="65">
        <f>VLOOKUP($A29,'Return Data'!$B$7:$R$2843,17,0)</f>
        <v>28.715299999999999</v>
      </c>
      <c r="M29" s="66">
        <f t="shared" si="4"/>
        <v>1</v>
      </c>
      <c r="N29" s="65">
        <f>VLOOKUP($A29,'Return Data'!$B$7:$R$2843,14,0)</f>
        <v>15.254200000000001</v>
      </c>
      <c r="O29" s="66">
        <f t="shared" si="6"/>
        <v>2</v>
      </c>
      <c r="P29" s="65">
        <f>VLOOKUP($A29,'Return Data'!$B$7:$R$2843,15,0)</f>
        <v>16.033300000000001</v>
      </c>
      <c r="Q29" s="66">
        <f t="shared" si="7"/>
        <v>8</v>
      </c>
      <c r="R29" s="65">
        <f>VLOOKUP($A29,'Return Data'!$B$7:$R$2843,16,0)</f>
        <v>18.031099999999999</v>
      </c>
      <c r="S29" s="67">
        <f t="shared" si="5"/>
        <v>8</v>
      </c>
    </row>
    <row r="30" spans="1:19" x14ac:dyDescent="0.3">
      <c r="A30" s="63" t="s">
        <v>1908</v>
      </c>
      <c r="B30" s="64">
        <f>VLOOKUP($A30,'Return Data'!$B$7:$R$2843,3,0)</f>
        <v>44333</v>
      </c>
      <c r="C30" s="65">
        <f>VLOOKUP($A30,'Return Data'!$B$7:$R$2843,4,0)</f>
        <v>315.44850000000002</v>
      </c>
      <c r="D30" s="65">
        <f>VLOOKUP($A30,'Return Data'!$B$7:$R$2843,10,0)</f>
        <v>3.4411999999999998</v>
      </c>
      <c r="E30" s="66">
        <f t="shared" si="0"/>
        <v>7</v>
      </c>
      <c r="F30" s="65">
        <f>VLOOKUP($A30,'Return Data'!$B$7:$R$2843,11,0)</f>
        <v>26.427399999999999</v>
      </c>
      <c r="G30" s="66">
        <f t="shared" si="1"/>
        <v>7</v>
      </c>
      <c r="H30" s="65">
        <f>VLOOKUP($A30,'Return Data'!$B$7:$R$2843,12,0)</f>
        <v>41.528599999999997</v>
      </c>
      <c r="I30" s="66">
        <f t="shared" si="2"/>
        <v>9</v>
      </c>
      <c r="J30" s="65">
        <f>VLOOKUP($A30,'Return Data'!$B$7:$R$2843,13,0)</f>
        <v>73.933999999999997</v>
      </c>
      <c r="K30" s="66">
        <f t="shared" si="3"/>
        <v>6</v>
      </c>
      <c r="L30" s="65">
        <f>VLOOKUP($A30,'Return Data'!$B$7:$R$2843,17,0)</f>
        <v>19.746099999999998</v>
      </c>
      <c r="M30" s="66">
        <f t="shared" si="4"/>
        <v>11</v>
      </c>
      <c r="N30" s="65">
        <f>VLOOKUP($A30,'Return Data'!$B$7:$R$2843,14,0)</f>
        <v>13.267099999999999</v>
      </c>
      <c r="O30" s="66">
        <f t="shared" si="6"/>
        <v>8</v>
      </c>
      <c r="P30" s="65">
        <f>VLOOKUP($A30,'Return Data'!$B$7:$R$2843,15,0)</f>
        <v>14.898</v>
      </c>
      <c r="Q30" s="66">
        <f t="shared" si="7"/>
        <v>13</v>
      </c>
      <c r="R30" s="65">
        <f>VLOOKUP($A30,'Return Data'!$B$7:$R$2843,16,0)</f>
        <v>16.3628</v>
      </c>
      <c r="S30" s="67">
        <f t="shared" si="5"/>
        <v>13</v>
      </c>
    </row>
    <row r="31" spans="1:19" x14ac:dyDescent="0.3">
      <c r="A31" s="63" t="s">
        <v>941</v>
      </c>
      <c r="B31" s="64">
        <f>VLOOKUP($A31,'Return Data'!$B$7:$R$2843,3,0)</f>
        <v>44333</v>
      </c>
      <c r="C31" s="65">
        <f>VLOOKUP($A31,'Return Data'!$B$7:$R$2843,4,0)</f>
        <v>46.633499999999998</v>
      </c>
      <c r="D31" s="65">
        <f>VLOOKUP($A31,'Return Data'!$B$7:$R$2843,10,0)</f>
        <v>-2.3422999999999998</v>
      </c>
      <c r="E31" s="66">
        <f t="shared" si="0"/>
        <v>26</v>
      </c>
      <c r="F31" s="65">
        <f>VLOOKUP($A31,'Return Data'!$B$7:$R$2843,11,0)</f>
        <v>19.7407</v>
      </c>
      <c r="G31" s="66">
        <f t="shared" si="1"/>
        <v>21</v>
      </c>
      <c r="H31" s="65">
        <f>VLOOKUP($A31,'Return Data'!$B$7:$R$2843,12,0)</f>
        <v>32.0105</v>
      </c>
      <c r="I31" s="66">
        <f t="shared" si="2"/>
        <v>24</v>
      </c>
      <c r="J31" s="65">
        <f>VLOOKUP($A31,'Return Data'!$B$7:$R$2843,13,0)</f>
        <v>62.272300000000001</v>
      </c>
      <c r="K31" s="66">
        <f t="shared" si="3"/>
        <v>22</v>
      </c>
      <c r="L31" s="65">
        <f>VLOOKUP($A31,'Return Data'!$B$7:$R$2843,17,0)</f>
        <v>15.1769</v>
      </c>
      <c r="M31" s="66">
        <f t="shared" si="4"/>
        <v>24</v>
      </c>
      <c r="N31" s="65">
        <f>VLOOKUP($A31,'Return Data'!$B$7:$R$2843,14,0)</f>
        <v>10.2887</v>
      </c>
      <c r="O31" s="66">
        <f t="shared" si="6"/>
        <v>17</v>
      </c>
      <c r="P31" s="65">
        <f>VLOOKUP($A31,'Return Data'!$B$7:$R$2843,15,0)</f>
        <v>15.530200000000001</v>
      </c>
      <c r="Q31" s="66">
        <f t="shared" si="7"/>
        <v>10</v>
      </c>
      <c r="R31" s="65">
        <f>VLOOKUP($A31,'Return Data'!$B$7:$R$2843,16,0)</f>
        <v>14.201700000000001</v>
      </c>
      <c r="S31" s="67">
        <f t="shared" si="5"/>
        <v>19</v>
      </c>
    </row>
    <row r="32" spans="1:19" x14ac:dyDescent="0.3">
      <c r="A32" s="63" t="s">
        <v>943</v>
      </c>
      <c r="B32" s="64">
        <f>VLOOKUP($A32,'Return Data'!$B$7:$R$2843,3,0)</f>
        <v>44333</v>
      </c>
      <c r="C32" s="65">
        <f>VLOOKUP($A32,'Return Data'!$B$7:$R$2843,4,0)</f>
        <v>305.31079999999997</v>
      </c>
      <c r="D32" s="65">
        <f>VLOOKUP($A32,'Return Data'!$B$7:$R$2843,10,0)</f>
        <v>-0.37040000000000001</v>
      </c>
      <c r="E32" s="66">
        <f t="shared" si="0"/>
        <v>23</v>
      </c>
      <c r="F32" s="65">
        <f>VLOOKUP($A32,'Return Data'!$B$7:$R$2843,11,0)</f>
        <v>20.124199999999998</v>
      </c>
      <c r="G32" s="66">
        <f t="shared" si="1"/>
        <v>20</v>
      </c>
      <c r="H32" s="65">
        <f>VLOOKUP($A32,'Return Data'!$B$7:$R$2843,12,0)</f>
        <v>32.9895</v>
      </c>
      <c r="I32" s="66">
        <f t="shared" si="2"/>
        <v>23</v>
      </c>
      <c r="J32" s="65">
        <f>VLOOKUP($A32,'Return Data'!$B$7:$R$2843,13,0)</f>
        <v>62.384099999999997</v>
      </c>
      <c r="K32" s="66">
        <f t="shared" si="3"/>
        <v>21</v>
      </c>
      <c r="L32" s="65">
        <f>VLOOKUP($A32,'Return Data'!$B$7:$R$2843,17,0)</f>
        <v>18.778300000000002</v>
      </c>
      <c r="M32" s="66">
        <f t="shared" si="4"/>
        <v>14</v>
      </c>
      <c r="N32" s="65">
        <f>VLOOKUP($A32,'Return Data'!$B$7:$R$2843,14,0)</f>
        <v>13.771699999999999</v>
      </c>
      <c r="O32" s="66">
        <f t="shared" si="6"/>
        <v>5</v>
      </c>
      <c r="P32" s="65">
        <f>VLOOKUP($A32,'Return Data'!$B$7:$R$2843,15,0)</f>
        <v>14.894500000000001</v>
      </c>
      <c r="Q32" s="66">
        <f t="shared" si="7"/>
        <v>14</v>
      </c>
      <c r="R32" s="65">
        <f>VLOOKUP($A32,'Return Data'!$B$7:$R$2843,16,0)</f>
        <v>15.8856</v>
      </c>
      <c r="S32" s="67">
        <f t="shared" si="5"/>
        <v>15</v>
      </c>
    </row>
    <row r="33" spans="1:19" x14ac:dyDescent="0.3">
      <c r="A33" s="63" t="s">
        <v>944</v>
      </c>
      <c r="B33" s="64">
        <f>VLOOKUP($A33,'Return Data'!$B$7:$R$2843,3,0)</f>
        <v>44333</v>
      </c>
      <c r="C33" s="65">
        <f>VLOOKUP($A33,'Return Data'!$B$7:$R$2843,4,0)</f>
        <v>13.24</v>
      </c>
      <c r="D33" s="65">
        <f>VLOOKUP($A33,'Return Data'!$B$7:$R$2843,10,0)</f>
        <v>-1.3412999999999999</v>
      </c>
      <c r="E33" s="66">
        <f t="shared" si="0"/>
        <v>25</v>
      </c>
      <c r="F33" s="65">
        <f>VLOOKUP($A33,'Return Data'!$B$7:$R$2843,11,0)</f>
        <v>14.5329</v>
      </c>
      <c r="G33" s="66">
        <f t="shared" si="1"/>
        <v>27</v>
      </c>
      <c r="H33" s="65">
        <f>VLOOKUP($A33,'Return Data'!$B$7:$R$2843,12,0)</f>
        <v>29.044799999999999</v>
      </c>
      <c r="I33" s="66">
        <f t="shared" si="2"/>
        <v>26</v>
      </c>
      <c r="J33" s="65">
        <f>VLOOKUP($A33,'Return Data'!$B$7:$R$2843,13,0)</f>
        <v>58.943600000000004</v>
      </c>
      <c r="K33" s="66">
        <f t="shared" si="3"/>
        <v>24</v>
      </c>
      <c r="L33" s="65"/>
      <c r="M33" s="66"/>
      <c r="N33" s="65"/>
      <c r="O33" s="66"/>
      <c r="P33" s="65"/>
      <c r="Q33" s="66"/>
      <c r="R33" s="65">
        <f>VLOOKUP($A33,'Return Data'!$B$7:$R$2843,16,0)</f>
        <v>21.4115</v>
      </c>
      <c r="S33" s="67">
        <f t="shared" si="5"/>
        <v>6</v>
      </c>
    </row>
    <row r="34" spans="1:19" x14ac:dyDescent="0.3">
      <c r="A34" s="63" t="s">
        <v>946</v>
      </c>
      <c r="B34" s="64">
        <f>VLOOKUP($A34,'Return Data'!$B$7:$R$2843,3,0)</f>
        <v>44333</v>
      </c>
      <c r="C34" s="65">
        <f>VLOOKUP($A34,'Return Data'!$B$7:$R$2843,4,0)</f>
        <v>86.380799999999994</v>
      </c>
      <c r="D34" s="65">
        <f>VLOOKUP($A34,'Return Data'!$B$7:$R$2843,10,0)</f>
        <v>4.2065999999999999</v>
      </c>
      <c r="E34" s="66">
        <f t="shared" si="0"/>
        <v>5</v>
      </c>
      <c r="F34" s="65">
        <f>VLOOKUP($A34,'Return Data'!$B$7:$R$2843,11,0)</f>
        <v>31.055499999999999</v>
      </c>
      <c r="G34" s="66">
        <f t="shared" si="1"/>
        <v>2</v>
      </c>
      <c r="H34" s="65">
        <f>VLOOKUP($A34,'Return Data'!$B$7:$R$2843,12,0)</f>
        <v>43.205199999999998</v>
      </c>
      <c r="I34" s="66">
        <f t="shared" si="2"/>
        <v>6</v>
      </c>
      <c r="J34" s="65">
        <f>VLOOKUP($A34,'Return Data'!$B$7:$R$2843,13,0)</f>
        <v>80.536199999999994</v>
      </c>
      <c r="K34" s="66">
        <f t="shared" si="3"/>
        <v>2</v>
      </c>
      <c r="L34" s="65">
        <f>VLOOKUP($A34,'Return Data'!$B$7:$R$2843,17,0)</f>
        <v>18.597999999999999</v>
      </c>
      <c r="M34" s="66">
        <f t="shared" si="4"/>
        <v>15</v>
      </c>
      <c r="N34" s="65">
        <f>VLOOKUP($A34,'Return Data'!$B$7:$R$2843,14,0)</f>
        <v>10.2265</v>
      </c>
      <c r="O34" s="66">
        <f t="shared" si="6"/>
        <v>18</v>
      </c>
      <c r="P34" s="65">
        <f>VLOOKUP($A34,'Return Data'!$B$7:$R$2843,15,0)</f>
        <v>12.555999999999999</v>
      </c>
      <c r="Q34" s="66">
        <f t="shared" si="7"/>
        <v>20</v>
      </c>
      <c r="R34" s="65">
        <f>VLOOKUP($A34,'Return Data'!$B$7:$R$2843,16,0)</f>
        <v>12.8169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2.0259370370370378</v>
      </c>
      <c r="E36" s="74"/>
      <c r="F36" s="75">
        <f>AVERAGE(F8:F34)</f>
        <v>23.213803703703704</v>
      </c>
      <c r="G36" s="74"/>
      <c r="H36" s="75">
        <f>AVERAGE(H8:H34)</f>
        <v>38.752044444444444</v>
      </c>
      <c r="I36" s="74"/>
      <c r="J36" s="75">
        <f>AVERAGE(J8:J34)</f>
        <v>68.297440740740754</v>
      </c>
      <c r="K36" s="74"/>
      <c r="L36" s="75">
        <f>AVERAGE(L8:L34)</f>
        <v>20.155062500000003</v>
      </c>
      <c r="M36" s="74"/>
      <c r="N36" s="75">
        <f>AVERAGE(N8:N34)</f>
        <v>11.8103</v>
      </c>
      <c r="O36" s="74"/>
      <c r="P36" s="75">
        <f>AVERAGE(P8:P34)</f>
        <v>15.284736363636362</v>
      </c>
      <c r="Q36" s="74"/>
      <c r="R36" s="75">
        <f>AVERAGE(R8:R34)</f>
        <v>16.909448148148144</v>
      </c>
      <c r="S36" s="76"/>
    </row>
    <row r="37" spans="1:19" x14ac:dyDescent="0.3">
      <c r="A37" s="73" t="s">
        <v>28</v>
      </c>
      <c r="B37" s="74"/>
      <c r="C37" s="74"/>
      <c r="D37" s="75">
        <f>MIN(D8:D34)</f>
        <v>-2.4535</v>
      </c>
      <c r="E37" s="74"/>
      <c r="F37" s="75">
        <f>MIN(F8:F34)</f>
        <v>14.5329</v>
      </c>
      <c r="G37" s="74"/>
      <c r="H37" s="75">
        <f>MIN(H8:H34)</f>
        <v>27.452100000000002</v>
      </c>
      <c r="I37" s="74"/>
      <c r="J37" s="75">
        <f>MIN(J8:J34)</f>
        <v>51.505800000000001</v>
      </c>
      <c r="K37" s="74"/>
      <c r="L37" s="75">
        <f>MIN(L8:L34)</f>
        <v>15.1769</v>
      </c>
      <c r="M37" s="74"/>
      <c r="N37" s="75">
        <f>MIN(N8:N34)</f>
        <v>6.4991000000000003</v>
      </c>
      <c r="O37" s="74"/>
      <c r="P37" s="75">
        <f>MIN(P8:P34)</f>
        <v>11.2341</v>
      </c>
      <c r="Q37" s="74"/>
      <c r="R37" s="75">
        <f>MIN(R8:R34)</f>
        <v>10.543200000000001</v>
      </c>
      <c r="S37" s="76"/>
    </row>
    <row r="38" spans="1:19" ht="15" thickBot="1" x14ac:dyDescent="0.35">
      <c r="A38" s="77" t="s">
        <v>29</v>
      </c>
      <c r="B38" s="78"/>
      <c r="C38" s="78"/>
      <c r="D38" s="79">
        <f>MAX(D8:D34)</f>
        <v>14.2867</v>
      </c>
      <c r="E38" s="78"/>
      <c r="F38" s="79">
        <f>MAX(F8:F34)</f>
        <v>34.229999999999997</v>
      </c>
      <c r="G38" s="78"/>
      <c r="H38" s="79">
        <f>MAX(H8:H34)</f>
        <v>46.186399999999999</v>
      </c>
      <c r="I38" s="78"/>
      <c r="J38" s="79">
        <f>MAX(J8:J34)</f>
        <v>83.125799999999998</v>
      </c>
      <c r="K38" s="78"/>
      <c r="L38" s="79">
        <f>MAX(L8:L34)</f>
        <v>28.715299999999999</v>
      </c>
      <c r="M38" s="78"/>
      <c r="N38" s="79">
        <f>MAX(N8:N34)</f>
        <v>19.229800000000001</v>
      </c>
      <c r="O38" s="78"/>
      <c r="P38" s="79">
        <f>MAX(P8:P34)</f>
        <v>22.022400000000001</v>
      </c>
      <c r="Q38" s="78"/>
      <c r="R38" s="79">
        <f>MAX(R8:R34)</f>
        <v>27.494</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44333</v>
      </c>
      <c r="C8" s="65">
        <f>VLOOKUP($A8,'Return Data'!$B$7:$R$2843,4,0)</f>
        <v>664.53302402852796</v>
      </c>
      <c r="D8" s="65">
        <f>VLOOKUP($A8,'Return Data'!$B$7:$R$2843,10,0)</f>
        <v>-0.46429999999999999</v>
      </c>
      <c r="E8" s="66">
        <f t="shared" ref="E8:E34" si="0">RANK(D8,D$8:D$34,0)</f>
        <v>21</v>
      </c>
      <c r="F8" s="65">
        <f>VLOOKUP($A8,'Return Data'!$B$7:$R$2843,11,0)</f>
        <v>21.389099999999999</v>
      </c>
      <c r="G8" s="66">
        <f t="shared" ref="G8:G34" si="1">RANK(F8,F$8:F$34,0)</f>
        <v>16</v>
      </c>
      <c r="H8" s="65">
        <f>VLOOKUP($A8,'Return Data'!$B$7:$R$2843,12,0)</f>
        <v>42.259500000000003</v>
      </c>
      <c r="I8" s="66">
        <f>RANK(H8,H$8:H$34,0)</f>
        <v>4</v>
      </c>
      <c r="J8" s="65">
        <f>VLOOKUP($A8,'Return Data'!$B$7:$R$2843,13,0)</f>
        <v>70.372699999999995</v>
      </c>
      <c r="K8" s="66">
        <f>RANK(J8,J$8:J$34,0)</f>
        <v>8</v>
      </c>
      <c r="L8" s="65">
        <f>VLOOKUP($A8,'Return Data'!$B$7:$R$2843,17,0)</f>
        <v>18.449300000000001</v>
      </c>
      <c r="M8" s="66">
        <f>RANK(L8,L$8:L$34,0)</f>
        <v>11</v>
      </c>
      <c r="N8" s="65">
        <f>VLOOKUP($A8,'Return Data'!$B$7:$R$2843,14,0)</f>
        <v>9.4107000000000003</v>
      </c>
      <c r="O8" s="66">
        <f>RANK(N8,N$8:N$34,0)</f>
        <v>16</v>
      </c>
      <c r="P8" s="65">
        <f>VLOOKUP($A8,'Return Data'!$B$7:$R$2843,15,0)</f>
        <v>13.381399999999999</v>
      </c>
      <c r="Q8" s="66">
        <f>RANK(P8,P$8:P$34,0)</f>
        <v>14</v>
      </c>
      <c r="R8" s="65">
        <f>VLOOKUP($A8,'Return Data'!$B$7:$R$2843,16,0)</f>
        <v>17.616800000000001</v>
      </c>
      <c r="S8" s="67">
        <f>RANK(R8,R$8:R$34,0)</f>
        <v>11</v>
      </c>
    </row>
    <row r="9" spans="1:20" x14ac:dyDescent="0.3">
      <c r="A9" s="63" t="s">
        <v>901</v>
      </c>
      <c r="B9" s="64">
        <f>VLOOKUP($A9,'Return Data'!$B$7:$R$2843,3,0)</f>
        <v>44333</v>
      </c>
      <c r="C9" s="65">
        <f>VLOOKUP($A9,'Return Data'!$B$7:$R$2843,4,0)</f>
        <v>16.72</v>
      </c>
      <c r="D9" s="65">
        <f>VLOOKUP($A9,'Return Data'!$B$7:$R$2843,10,0)</f>
        <v>4.9592000000000001</v>
      </c>
      <c r="E9" s="66">
        <f t="shared" si="0"/>
        <v>2</v>
      </c>
      <c r="F9" s="65">
        <f>VLOOKUP($A9,'Return Data'!$B$7:$R$2843,11,0)</f>
        <v>21.954799999999999</v>
      </c>
      <c r="G9" s="66">
        <f t="shared" si="1"/>
        <v>14</v>
      </c>
      <c r="H9" s="65">
        <f>VLOOKUP($A9,'Return Data'!$B$7:$R$2843,12,0)</f>
        <v>38.067700000000002</v>
      </c>
      <c r="I9" s="66">
        <f t="shared" ref="I9:I34" si="2">RANK(H9,H$8:H$34,0)</f>
        <v>15</v>
      </c>
      <c r="J9" s="65">
        <f>VLOOKUP($A9,'Return Data'!$B$7:$R$2843,13,0)</f>
        <v>66.202799999999996</v>
      </c>
      <c r="K9" s="66">
        <f t="shared" ref="K9:K34" si="3">RANK(J9,J$8:J$34,0)</f>
        <v>13</v>
      </c>
      <c r="L9" s="65">
        <f>VLOOKUP($A9,'Return Data'!$B$7:$R$2843,17,0)</f>
        <v>26.329799999999999</v>
      </c>
      <c r="M9" s="66">
        <f t="shared" ref="M9:M34" si="4">RANK(L9,L$8:L$34,0)</f>
        <v>2</v>
      </c>
      <c r="N9" s="65"/>
      <c r="O9" s="66"/>
      <c r="P9" s="65"/>
      <c r="Q9" s="66"/>
      <c r="R9" s="65">
        <f>VLOOKUP($A9,'Return Data'!$B$7:$R$2843,16,0)</f>
        <v>22.142600000000002</v>
      </c>
      <c r="S9" s="67">
        <f t="shared" ref="S9:S34" si="5">RANK(R9,R$8:R$34,0)</f>
        <v>3</v>
      </c>
    </row>
    <row r="10" spans="1:20" x14ac:dyDescent="0.3">
      <c r="A10" s="63" t="s">
        <v>903</v>
      </c>
      <c r="B10" s="64">
        <f>VLOOKUP($A10,'Return Data'!$B$7:$R$2843,3,0)</f>
        <v>44333</v>
      </c>
      <c r="C10" s="65">
        <f>VLOOKUP($A10,'Return Data'!$B$7:$R$2843,4,0)</f>
        <v>46.15</v>
      </c>
      <c r="D10" s="65">
        <f>VLOOKUP($A10,'Return Data'!$B$7:$R$2843,10,0)</f>
        <v>4.6247999999999996</v>
      </c>
      <c r="E10" s="66">
        <f t="shared" si="0"/>
        <v>3</v>
      </c>
      <c r="F10" s="65">
        <f>VLOOKUP($A10,'Return Data'!$B$7:$R$2843,11,0)</f>
        <v>18.882000000000001</v>
      </c>
      <c r="G10" s="66">
        <f t="shared" si="1"/>
        <v>23</v>
      </c>
      <c r="H10" s="65">
        <f>VLOOKUP($A10,'Return Data'!$B$7:$R$2843,12,0)</f>
        <v>34.981000000000002</v>
      </c>
      <c r="I10" s="66">
        <f t="shared" si="2"/>
        <v>21</v>
      </c>
      <c r="J10" s="65">
        <f>VLOOKUP($A10,'Return Data'!$B$7:$R$2843,13,0)</f>
        <v>59.799199999999999</v>
      </c>
      <c r="K10" s="66">
        <f t="shared" si="3"/>
        <v>23</v>
      </c>
      <c r="L10" s="65">
        <f>VLOOKUP($A10,'Return Data'!$B$7:$R$2843,17,0)</f>
        <v>19.337</v>
      </c>
      <c r="M10" s="66">
        <f t="shared" si="4"/>
        <v>9</v>
      </c>
      <c r="N10" s="65">
        <f>VLOOKUP($A10,'Return Data'!$B$7:$R$2843,14,0)</f>
        <v>6.3320999999999996</v>
      </c>
      <c r="O10" s="66">
        <f t="shared" ref="O10:O34" si="6">RANK(N10,N$8:N$34,0)</f>
        <v>21</v>
      </c>
      <c r="P10" s="65">
        <f>VLOOKUP($A10,'Return Data'!$B$7:$R$2843,15,0)</f>
        <v>11.526</v>
      </c>
      <c r="Q10" s="66">
        <f t="shared" ref="Q10:Q34" si="7">RANK(P10,P$8:P$34,0)</f>
        <v>20</v>
      </c>
      <c r="R10" s="65">
        <f>VLOOKUP($A10,'Return Data'!$B$7:$R$2843,16,0)</f>
        <v>12.928599999999999</v>
      </c>
      <c r="S10" s="67">
        <f t="shared" si="5"/>
        <v>17</v>
      </c>
    </row>
    <row r="11" spans="1:20" x14ac:dyDescent="0.3">
      <c r="A11" s="63" t="s">
        <v>905</v>
      </c>
      <c r="B11" s="64">
        <f>VLOOKUP($A11,'Return Data'!$B$7:$R$2843,3,0)</f>
        <v>44333</v>
      </c>
      <c r="C11" s="65">
        <f>VLOOKUP($A11,'Return Data'!$B$7:$R$2843,4,0)</f>
        <v>132.18</v>
      </c>
      <c r="D11" s="65">
        <f>VLOOKUP($A11,'Return Data'!$B$7:$R$2843,10,0)</f>
        <v>-0.30170000000000002</v>
      </c>
      <c r="E11" s="66">
        <f t="shared" si="0"/>
        <v>20</v>
      </c>
      <c r="F11" s="65">
        <f>VLOOKUP($A11,'Return Data'!$B$7:$R$2843,11,0)</f>
        <v>18.9739</v>
      </c>
      <c r="G11" s="66">
        <f t="shared" si="1"/>
        <v>22</v>
      </c>
      <c r="H11" s="65">
        <f>VLOOKUP($A11,'Return Data'!$B$7:$R$2843,12,0)</f>
        <v>36.577800000000003</v>
      </c>
      <c r="I11" s="66">
        <f t="shared" si="2"/>
        <v>19</v>
      </c>
      <c r="J11" s="65">
        <f>VLOOKUP($A11,'Return Data'!$B$7:$R$2843,13,0)</f>
        <v>65.018699999999995</v>
      </c>
      <c r="K11" s="66">
        <f t="shared" si="3"/>
        <v>15</v>
      </c>
      <c r="L11" s="65">
        <f>VLOOKUP($A11,'Return Data'!$B$7:$R$2843,17,0)</f>
        <v>20.437200000000001</v>
      </c>
      <c r="M11" s="66">
        <f t="shared" si="4"/>
        <v>6</v>
      </c>
      <c r="N11" s="65">
        <f>VLOOKUP($A11,'Return Data'!$B$7:$R$2843,14,0)</f>
        <v>12.0174</v>
      </c>
      <c r="O11" s="66">
        <f t="shared" si="6"/>
        <v>8</v>
      </c>
      <c r="P11" s="65">
        <f>VLOOKUP($A11,'Return Data'!$B$7:$R$2843,15,0)</f>
        <v>16.974</v>
      </c>
      <c r="Q11" s="66">
        <f t="shared" si="7"/>
        <v>2</v>
      </c>
      <c r="R11" s="65">
        <f>VLOOKUP($A11,'Return Data'!$B$7:$R$2843,16,0)</f>
        <v>17.282</v>
      </c>
      <c r="S11" s="67">
        <f t="shared" si="5"/>
        <v>12</v>
      </c>
    </row>
    <row r="12" spans="1:20" x14ac:dyDescent="0.3">
      <c r="A12" s="63" t="s">
        <v>907</v>
      </c>
      <c r="B12" s="64">
        <f>VLOOKUP($A12,'Return Data'!$B$7:$R$2843,3,0)</f>
        <v>44333</v>
      </c>
      <c r="C12" s="65">
        <f>VLOOKUP($A12,'Return Data'!$B$7:$R$2843,4,0)</f>
        <v>310.49799999999999</v>
      </c>
      <c r="D12" s="65">
        <f>VLOOKUP($A12,'Return Data'!$B$7:$R$2843,10,0)</f>
        <v>4.0602</v>
      </c>
      <c r="E12" s="66">
        <f t="shared" si="0"/>
        <v>5</v>
      </c>
      <c r="F12" s="65">
        <f>VLOOKUP($A12,'Return Data'!$B$7:$R$2843,11,0)</f>
        <v>26.274699999999999</v>
      </c>
      <c r="G12" s="66">
        <f t="shared" si="1"/>
        <v>6</v>
      </c>
      <c r="H12" s="65">
        <f>VLOOKUP($A12,'Return Data'!$B$7:$R$2843,12,0)</f>
        <v>41.658299999999997</v>
      </c>
      <c r="I12" s="66">
        <f t="shared" si="2"/>
        <v>7</v>
      </c>
      <c r="J12" s="65">
        <f>VLOOKUP($A12,'Return Data'!$B$7:$R$2843,13,0)</f>
        <v>70.053899999999999</v>
      </c>
      <c r="K12" s="66">
        <f t="shared" si="3"/>
        <v>10</v>
      </c>
      <c r="L12" s="65">
        <f>VLOOKUP($A12,'Return Data'!$B$7:$R$2843,17,0)</f>
        <v>21.088899999999999</v>
      </c>
      <c r="M12" s="66">
        <f t="shared" si="4"/>
        <v>5</v>
      </c>
      <c r="N12" s="65">
        <f>VLOOKUP($A12,'Return Data'!$B$7:$R$2843,14,0)</f>
        <v>12.4307</v>
      </c>
      <c r="O12" s="66">
        <f t="shared" si="6"/>
        <v>6</v>
      </c>
      <c r="P12" s="65">
        <f>VLOOKUP($A12,'Return Data'!$B$7:$R$2843,15,0)</f>
        <v>15.940899999999999</v>
      </c>
      <c r="Q12" s="66">
        <f t="shared" si="7"/>
        <v>4</v>
      </c>
      <c r="R12" s="65">
        <f>VLOOKUP($A12,'Return Data'!$B$7:$R$2843,16,0)</f>
        <v>17.7592</v>
      </c>
      <c r="S12" s="67">
        <f t="shared" si="5"/>
        <v>10</v>
      </c>
    </row>
    <row r="13" spans="1:20" x14ac:dyDescent="0.3">
      <c r="A13" s="63" t="s">
        <v>909</v>
      </c>
      <c r="B13" s="64">
        <f>VLOOKUP($A13,'Return Data'!$B$7:$R$2843,3,0)</f>
        <v>44333</v>
      </c>
      <c r="C13" s="65">
        <f>VLOOKUP($A13,'Return Data'!$B$7:$R$2843,4,0)</f>
        <v>43.707000000000001</v>
      </c>
      <c r="D13" s="65">
        <f>VLOOKUP($A13,'Return Data'!$B$7:$R$2843,10,0)</f>
        <v>0.16270000000000001</v>
      </c>
      <c r="E13" s="66">
        <f t="shared" si="0"/>
        <v>18</v>
      </c>
      <c r="F13" s="65">
        <f>VLOOKUP($A13,'Return Data'!$B$7:$R$2843,11,0)</f>
        <v>22.015000000000001</v>
      </c>
      <c r="G13" s="66">
        <f t="shared" si="1"/>
        <v>13</v>
      </c>
      <c r="H13" s="65">
        <f>VLOOKUP($A13,'Return Data'!$B$7:$R$2843,12,0)</f>
        <v>37.465000000000003</v>
      </c>
      <c r="I13" s="66">
        <f t="shared" si="2"/>
        <v>17</v>
      </c>
      <c r="J13" s="65">
        <f>VLOOKUP($A13,'Return Data'!$B$7:$R$2843,13,0)</f>
        <v>64.602900000000005</v>
      </c>
      <c r="K13" s="66">
        <f t="shared" si="3"/>
        <v>16</v>
      </c>
      <c r="L13" s="65">
        <f>VLOOKUP($A13,'Return Data'!$B$7:$R$2843,17,0)</f>
        <v>20.269400000000001</v>
      </c>
      <c r="M13" s="66">
        <f t="shared" si="4"/>
        <v>7</v>
      </c>
      <c r="N13" s="65">
        <f>VLOOKUP($A13,'Return Data'!$B$7:$R$2843,14,0)</f>
        <v>12.181800000000001</v>
      </c>
      <c r="O13" s="66">
        <f t="shared" si="6"/>
        <v>7</v>
      </c>
      <c r="P13" s="65">
        <f>VLOOKUP($A13,'Return Data'!$B$7:$R$2843,15,0)</f>
        <v>14.7193</v>
      </c>
      <c r="Q13" s="66">
        <f t="shared" si="7"/>
        <v>8</v>
      </c>
      <c r="R13" s="65">
        <f>VLOOKUP($A13,'Return Data'!$B$7:$R$2843,16,0)</f>
        <v>11.1654</v>
      </c>
      <c r="S13" s="67">
        <f t="shared" si="5"/>
        <v>26</v>
      </c>
    </row>
    <row r="14" spans="1:20" x14ac:dyDescent="0.3">
      <c r="A14" s="63" t="s">
        <v>910</v>
      </c>
      <c r="B14" s="64">
        <f>VLOOKUP($A14,'Return Data'!$B$7:$R$2843,3,0)</f>
        <v>44333</v>
      </c>
      <c r="C14" s="65">
        <f>VLOOKUP($A14,'Return Data'!$B$7:$R$2843,4,0)</f>
        <v>101.8997</v>
      </c>
      <c r="D14" s="65">
        <f>VLOOKUP($A14,'Return Data'!$B$7:$R$2843,10,0)</f>
        <v>0.2346</v>
      </c>
      <c r="E14" s="66">
        <f t="shared" si="0"/>
        <v>17</v>
      </c>
      <c r="F14" s="65">
        <f>VLOOKUP($A14,'Return Data'!$B$7:$R$2843,11,0)</f>
        <v>24.729399999999998</v>
      </c>
      <c r="G14" s="66">
        <f t="shared" si="1"/>
        <v>9</v>
      </c>
      <c r="H14" s="65">
        <f>VLOOKUP($A14,'Return Data'!$B$7:$R$2843,12,0)</f>
        <v>45.301200000000001</v>
      </c>
      <c r="I14" s="66">
        <f t="shared" si="2"/>
        <v>1</v>
      </c>
      <c r="J14" s="65">
        <f>VLOOKUP($A14,'Return Data'!$B$7:$R$2843,13,0)</f>
        <v>81.539699999999996</v>
      </c>
      <c r="K14" s="66">
        <f t="shared" si="3"/>
        <v>1</v>
      </c>
      <c r="L14" s="65">
        <f>VLOOKUP($A14,'Return Data'!$B$7:$R$2843,17,0)</f>
        <v>15.617100000000001</v>
      </c>
      <c r="M14" s="66">
        <f t="shared" si="4"/>
        <v>21</v>
      </c>
      <c r="N14" s="65">
        <f>VLOOKUP($A14,'Return Data'!$B$7:$R$2843,14,0)</f>
        <v>8.2913999999999994</v>
      </c>
      <c r="O14" s="66">
        <f t="shared" si="6"/>
        <v>20</v>
      </c>
      <c r="P14" s="65">
        <f>VLOOKUP($A14,'Return Data'!$B$7:$R$2843,15,0)</f>
        <v>10.7096</v>
      </c>
      <c r="Q14" s="66">
        <f t="shared" si="7"/>
        <v>21</v>
      </c>
      <c r="R14" s="65">
        <f>VLOOKUP($A14,'Return Data'!$B$7:$R$2843,16,0)</f>
        <v>15.387600000000001</v>
      </c>
      <c r="S14" s="67">
        <f t="shared" si="5"/>
        <v>13</v>
      </c>
    </row>
    <row r="15" spans="1:20" x14ac:dyDescent="0.3">
      <c r="A15" s="63" t="s">
        <v>913</v>
      </c>
      <c r="B15" s="64">
        <f>VLOOKUP($A15,'Return Data'!$B$7:$R$2843,3,0)</f>
        <v>44333</v>
      </c>
      <c r="C15" s="65">
        <f>VLOOKUP($A15,'Return Data'!$B$7:$R$2843,4,0)</f>
        <v>205.271608765915</v>
      </c>
      <c r="D15" s="65">
        <f>VLOOKUP($A15,'Return Data'!$B$7:$R$2843,10,0)</f>
        <v>2.702</v>
      </c>
      <c r="E15" s="66">
        <f t="shared" si="0"/>
        <v>9</v>
      </c>
      <c r="F15" s="65">
        <f>VLOOKUP($A15,'Return Data'!$B$7:$R$2843,11,0)</f>
        <v>30.004100000000001</v>
      </c>
      <c r="G15" s="66">
        <f t="shared" si="1"/>
        <v>3</v>
      </c>
      <c r="H15" s="65">
        <f>VLOOKUP($A15,'Return Data'!$B$7:$R$2843,12,0)</f>
        <v>41.683</v>
      </c>
      <c r="I15" s="66">
        <f t="shared" si="2"/>
        <v>6</v>
      </c>
      <c r="J15" s="65">
        <f>VLOOKUP($A15,'Return Data'!$B$7:$R$2843,13,0)</f>
        <v>78.222099999999998</v>
      </c>
      <c r="K15" s="66">
        <f t="shared" si="3"/>
        <v>4</v>
      </c>
      <c r="L15" s="65">
        <f>VLOOKUP($A15,'Return Data'!$B$7:$R$2843,17,0)</f>
        <v>17.9071</v>
      </c>
      <c r="M15" s="66">
        <f t="shared" si="4"/>
        <v>15</v>
      </c>
      <c r="N15" s="65">
        <f>VLOOKUP($A15,'Return Data'!$B$7:$R$2843,14,0)</f>
        <v>11.840400000000001</v>
      </c>
      <c r="O15" s="66">
        <f t="shared" si="6"/>
        <v>9</v>
      </c>
      <c r="P15" s="65">
        <f>VLOOKUP($A15,'Return Data'!$B$7:$R$2843,15,0)</f>
        <v>13.098800000000001</v>
      </c>
      <c r="Q15" s="66">
        <f t="shared" si="7"/>
        <v>16</v>
      </c>
      <c r="R15" s="65">
        <f>VLOOKUP($A15,'Return Data'!$B$7:$R$2843,16,0)</f>
        <v>11.7225</v>
      </c>
      <c r="S15" s="67">
        <f t="shared" si="5"/>
        <v>23</v>
      </c>
    </row>
    <row r="16" spans="1:20" x14ac:dyDescent="0.3">
      <c r="A16" s="63" t="s">
        <v>915</v>
      </c>
      <c r="B16" s="64">
        <f>VLOOKUP($A16,'Return Data'!$B$7:$R$2843,3,0)</f>
        <v>44333</v>
      </c>
      <c r="C16" s="65">
        <f>VLOOKUP($A16,'Return Data'!$B$7:$R$2843,4,0)</f>
        <v>13.276</v>
      </c>
      <c r="D16" s="65">
        <f>VLOOKUP($A16,'Return Data'!$B$7:$R$2843,10,0)</f>
        <v>-0.46479999999999999</v>
      </c>
      <c r="E16" s="66">
        <f t="shared" si="0"/>
        <v>22</v>
      </c>
      <c r="F16" s="65">
        <f>VLOOKUP($A16,'Return Data'!$B$7:$R$2843,11,0)</f>
        <v>19.794599999999999</v>
      </c>
      <c r="G16" s="66">
        <f t="shared" si="1"/>
        <v>19</v>
      </c>
      <c r="H16" s="65">
        <f>VLOOKUP($A16,'Return Data'!$B$7:$R$2843,12,0)</f>
        <v>37.8566</v>
      </c>
      <c r="I16" s="66">
        <f t="shared" si="2"/>
        <v>16</v>
      </c>
      <c r="J16" s="65">
        <f>VLOOKUP($A16,'Return Data'!$B$7:$R$2843,13,0)</f>
        <v>63.553899999999999</v>
      </c>
      <c r="K16" s="66">
        <f t="shared" si="3"/>
        <v>17</v>
      </c>
      <c r="L16" s="65">
        <f>VLOOKUP($A16,'Return Data'!$B$7:$R$2843,17,0)</f>
        <v>18.1418</v>
      </c>
      <c r="M16" s="66">
        <f t="shared" si="4"/>
        <v>13</v>
      </c>
      <c r="N16" s="65"/>
      <c r="O16" s="66"/>
      <c r="P16" s="65"/>
      <c r="Q16" s="66"/>
      <c r="R16" s="65">
        <f>VLOOKUP($A16,'Return Data'!$B$7:$R$2843,16,0)</f>
        <v>14.160399999999999</v>
      </c>
      <c r="S16" s="67">
        <f t="shared" si="5"/>
        <v>15</v>
      </c>
    </row>
    <row r="17" spans="1:19" x14ac:dyDescent="0.3">
      <c r="A17" s="63" t="s">
        <v>916</v>
      </c>
      <c r="B17" s="64">
        <f>VLOOKUP($A17,'Return Data'!$B$7:$R$2843,3,0)</f>
        <v>44333</v>
      </c>
      <c r="C17" s="65">
        <f>VLOOKUP($A17,'Return Data'!$B$7:$R$2843,4,0)</f>
        <v>428.3</v>
      </c>
      <c r="D17" s="65">
        <f>VLOOKUP($A17,'Return Data'!$B$7:$R$2843,10,0)</f>
        <v>3.0310000000000001</v>
      </c>
      <c r="E17" s="66">
        <f t="shared" si="0"/>
        <v>8</v>
      </c>
      <c r="F17" s="65">
        <f>VLOOKUP($A17,'Return Data'!$B$7:$R$2843,11,0)</f>
        <v>27.862200000000001</v>
      </c>
      <c r="G17" s="66">
        <f t="shared" si="1"/>
        <v>4</v>
      </c>
      <c r="H17" s="65">
        <f>VLOOKUP($A17,'Return Data'!$B$7:$R$2843,12,0)</f>
        <v>39.862200000000001</v>
      </c>
      <c r="I17" s="66">
        <f t="shared" si="2"/>
        <v>12</v>
      </c>
      <c r="J17" s="65">
        <f>VLOOKUP($A17,'Return Data'!$B$7:$R$2843,13,0)</f>
        <v>70.183199999999999</v>
      </c>
      <c r="K17" s="66">
        <f t="shared" si="3"/>
        <v>9</v>
      </c>
      <c r="L17" s="65">
        <f>VLOOKUP($A17,'Return Data'!$B$7:$R$2843,17,0)</f>
        <v>16.688300000000002</v>
      </c>
      <c r="M17" s="66">
        <f t="shared" si="4"/>
        <v>17</v>
      </c>
      <c r="N17" s="65">
        <f>VLOOKUP($A17,'Return Data'!$B$7:$R$2843,14,0)</f>
        <v>10.6107</v>
      </c>
      <c r="O17" s="66">
        <f t="shared" si="6"/>
        <v>10</v>
      </c>
      <c r="P17" s="65">
        <f>VLOOKUP($A17,'Return Data'!$B$7:$R$2843,15,0)</f>
        <v>13.3627</v>
      </c>
      <c r="Q17" s="66">
        <f t="shared" si="7"/>
        <v>15</v>
      </c>
      <c r="R17" s="65">
        <f>VLOOKUP($A17,'Return Data'!$B$7:$R$2843,16,0)</f>
        <v>17.854199999999999</v>
      </c>
      <c r="S17" s="67">
        <f t="shared" si="5"/>
        <v>9</v>
      </c>
    </row>
    <row r="18" spans="1:19" x14ac:dyDescent="0.3">
      <c r="A18" s="63" t="s">
        <v>919</v>
      </c>
      <c r="B18" s="64">
        <f>VLOOKUP($A18,'Return Data'!$B$7:$R$2843,3,0)</f>
        <v>44333</v>
      </c>
      <c r="C18" s="65">
        <f>VLOOKUP($A18,'Return Data'!$B$7:$R$2843,4,0)</f>
        <v>58.58</v>
      </c>
      <c r="D18" s="65">
        <f>VLOOKUP($A18,'Return Data'!$B$7:$R$2843,10,0)</f>
        <v>1.7190000000000001</v>
      </c>
      <c r="E18" s="66">
        <f t="shared" si="0"/>
        <v>14</v>
      </c>
      <c r="F18" s="65">
        <f>VLOOKUP($A18,'Return Data'!$B$7:$R$2843,11,0)</f>
        <v>22.0671</v>
      </c>
      <c r="G18" s="66">
        <f t="shared" si="1"/>
        <v>12</v>
      </c>
      <c r="H18" s="65">
        <f>VLOOKUP($A18,'Return Data'!$B$7:$R$2843,12,0)</f>
        <v>38.454300000000003</v>
      </c>
      <c r="I18" s="66">
        <f t="shared" si="2"/>
        <v>14</v>
      </c>
      <c r="J18" s="65">
        <f>VLOOKUP($A18,'Return Data'!$B$7:$R$2843,13,0)</f>
        <v>71.990600000000001</v>
      </c>
      <c r="K18" s="66">
        <f t="shared" si="3"/>
        <v>6</v>
      </c>
      <c r="L18" s="65">
        <f>VLOOKUP($A18,'Return Data'!$B$7:$R$2843,17,0)</f>
        <v>16.585799999999999</v>
      </c>
      <c r="M18" s="66">
        <f t="shared" si="4"/>
        <v>18</v>
      </c>
      <c r="N18" s="65">
        <f>VLOOKUP($A18,'Return Data'!$B$7:$R$2843,14,0)</f>
        <v>9.0062999999999995</v>
      </c>
      <c r="O18" s="66">
        <f t="shared" si="6"/>
        <v>18</v>
      </c>
      <c r="P18" s="65">
        <f>VLOOKUP($A18,'Return Data'!$B$7:$R$2843,15,0)</f>
        <v>13.7331</v>
      </c>
      <c r="Q18" s="66">
        <f t="shared" si="7"/>
        <v>12</v>
      </c>
      <c r="R18" s="65">
        <f>VLOOKUP($A18,'Return Data'!$B$7:$R$2843,16,0)</f>
        <v>11.8538</v>
      </c>
      <c r="S18" s="67">
        <f t="shared" si="5"/>
        <v>22</v>
      </c>
    </row>
    <row r="19" spans="1:19" x14ac:dyDescent="0.3">
      <c r="A19" s="63" t="s">
        <v>920</v>
      </c>
      <c r="B19" s="64">
        <f>VLOOKUP($A19,'Return Data'!$B$7:$R$2843,3,0)</f>
        <v>44333</v>
      </c>
      <c r="C19" s="65">
        <f>VLOOKUP($A19,'Return Data'!$B$7:$R$2843,4,0)</f>
        <v>43.83</v>
      </c>
      <c r="D19" s="65">
        <f>VLOOKUP($A19,'Return Data'!$B$7:$R$2843,10,0)</f>
        <v>-2.7728000000000002</v>
      </c>
      <c r="E19" s="66">
        <f t="shared" si="0"/>
        <v>27</v>
      </c>
      <c r="F19" s="65">
        <f>VLOOKUP($A19,'Return Data'!$B$7:$R$2843,11,0)</f>
        <v>16.229099999999999</v>
      </c>
      <c r="G19" s="66">
        <f t="shared" si="1"/>
        <v>24</v>
      </c>
      <c r="H19" s="65">
        <f>VLOOKUP($A19,'Return Data'!$B$7:$R$2843,12,0)</f>
        <v>29.5213</v>
      </c>
      <c r="I19" s="66">
        <f t="shared" si="2"/>
        <v>25</v>
      </c>
      <c r="J19" s="65">
        <f>VLOOKUP($A19,'Return Data'!$B$7:$R$2843,13,0)</f>
        <v>52.877600000000001</v>
      </c>
      <c r="K19" s="66">
        <f t="shared" si="3"/>
        <v>26</v>
      </c>
      <c r="L19" s="65">
        <f>VLOOKUP($A19,'Return Data'!$B$7:$R$2843,17,0)</f>
        <v>15.416700000000001</v>
      </c>
      <c r="M19" s="66">
        <f t="shared" si="4"/>
        <v>22</v>
      </c>
      <c r="N19" s="65">
        <f>VLOOKUP($A19,'Return Data'!$B$7:$R$2843,14,0)</f>
        <v>9.6588999999999992</v>
      </c>
      <c r="O19" s="66">
        <f t="shared" si="6"/>
        <v>14</v>
      </c>
      <c r="P19" s="65">
        <f>VLOOKUP($A19,'Return Data'!$B$7:$R$2843,15,0)</f>
        <v>14.2477</v>
      </c>
      <c r="Q19" s="66">
        <f t="shared" si="7"/>
        <v>10</v>
      </c>
      <c r="R19" s="65">
        <f>VLOOKUP($A19,'Return Data'!$B$7:$R$2843,16,0)</f>
        <v>11.3192</v>
      </c>
      <c r="S19" s="67">
        <f t="shared" si="5"/>
        <v>25</v>
      </c>
    </row>
    <row r="20" spans="1:19" x14ac:dyDescent="0.3">
      <c r="A20" s="63" t="s">
        <v>922</v>
      </c>
      <c r="B20" s="64">
        <f>VLOOKUP($A20,'Return Data'!$B$7:$R$2843,3,0)</f>
        <v>44333</v>
      </c>
      <c r="C20" s="65">
        <f>VLOOKUP($A20,'Return Data'!$B$7:$R$2843,4,0)</f>
        <v>166.09899999999999</v>
      </c>
      <c r="D20" s="65">
        <f>VLOOKUP($A20,'Return Data'!$B$7:$R$2843,10,0)</f>
        <v>1.7202999999999999</v>
      </c>
      <c r="E20" s="66">
        <f t="shared" si="0"/>
        <v>13</v>
      </c>
      <c r="F20" s="65">
        <f>VLOOKUP($A20,'Return Data'!$B$7:$R$2843,11,0)</f>
        <v>20.941800000000001</v>
      </c>
      <c r="G20" s="66">
        <f t="shared" si="1"/>
        <v>17</v>
      </c>
      <c r="H20" s="65">
        <f>VLOOKUP($A20,'Return Data'!$B$7:$R$2843,12,0)</f>
        <v>35.279600000000002</v>
      </c>
      <c r="I20" s="66">
        <f t="shared" si="2"/>
        <v>20</v>
      </c>
      <c r="J20" s="65">
        <f>VLOOKUP($A20,'Return Data'!$B$7:$R$2843,13,0)</f>
        <v>62.432899999999997</v>
      </c>
      <c r="K20" s="66">
        <f t="shared" si="3"/>
        <v>20</v>
      </c>
      <c r="L20" s="65">
        <f>VLOOKUP($A20,'Return Data'!$B$7:$R$2843,17,0)</f>
        <v>19.7378</v>
      </c>
      <c r="M20" s="66">
        <f t="shared" si="4"/>
        <v>8</v>
      </c>
      <c r="N20" s="65">
        <f>VLOOKUP($A20,'Return Data'!$B$7:$R$2843,14,0)</f>
        <v>13.1526</v>
      </c>
      <c r="O20" s="66">
        <f t="shared" si="6"/>
        <v>3</v>
      </c>
      <c r="P20" s="65">
        <f>VLOOKUP($A20,'Return Data'!$B$7:$R$2843,15,0)</f>
        <v>15.5379</v>
      </c>
      <c r="Q20" s="66">
        <f t="shared" si="7"/>
        <v>6</v>
      </c>
      <c r="R20" s="65">
        <f>VLOOKUP($A20,'Return Data'!$B$7:$R$2843,16,0)</f>
        <v>18.329699999999999</v>
      </c>
      <c r="S20" s="67">
        <f t="shared" si="5"/>
        <v>7</v>
      </c>
    </row>
    <row r="21" spans="1:19" x14ac:dyDescent="0.3">
      <c r="A21" s="63" t="s">
        <v>925</v>
      </c>
      <c r="B21" s="64">
        <f>VLOOKUP($A21,'Return Data'!$B$7:$R$2843,3,0)</f>
        <v>44333</v>
      </c>
      <c r="C21" s="65">
        <f>VLOOKUP($A21,'Return Data'!$B$7:$R$2843,4,0)</f>
        <v>59.131999999999998</v>
      </c>
      <c r="D21" s="65">
        <f>VLOOKUP($A21,'Return Data'!$B$7:$R$2843,10,0)</f>
        <v>2.0097999999999998</v>
      </c>
      <c r="E21" s="66">
        <f t="shared" si="0"/>
        <v>12</v>
      </c>
      <c r="F21" s="65">
        <f>VLOOKUP($A21,'Return Data'!$B$7:$R$2843,11,0)</f>
        <v>15.6073</v>
      </c>
      <c r="G21" s="66">
        <f t="shared" si="1"/>
        <v>26</v>
      </c>
      <c r="H21" s="65">
        <f>VLOOKUP($A21,'Return Data'!$B$7:$R$2843,12,0)</f>
        <v>26.6264</v>
      </c>
      <c r="I21" s="66">
        <f t="shared" si="2"/>
        <v>27</v>
      </c>
      <c r="J21" s="65">
        <f>VLOOKUP($A21,'Return Data'!$B$7:$R$2843,13,0)</f>
        <v>50.176499999999997</v>
      </c>
      <c r="K21" s="66">
        <f t="shared" si="3"/>
        <v>27</v>
      </c>
      <c r="L21" s="65">
        <f>VLOOKUP($A21,'Return Data'!$B$7:$R$2843,17,0)</f>
        <v>14.5646</v>
      </c>
      <c r="M21" s="66">
        <f t="shared" si="4"/>
        <v>23</v>
      </c>
      <c r="N21" s="65">
        <f>VLOOKUP($A21,'Return Data'!$B$7:$R$2843,14,0)</f>
        <v>5.6050000000000004</v>
      </c>
      <c r="O21" s="66">
        <f t="shared" si="6"/>
        <v>22</v>
      </c>
      <c r="P21" s="65">
        <f>VLOOKUP($A21,'Return Data'!$B$7:$R$2843,15,0)</f>
        <v>11.765000000000001</v>
      </c>
      <c r="Q21" s="66">
        <f t="shared" si="7"/>
        <v>19</v>
      </c>
      <c r="R21" s="65">
        <f>VLOOKUP($A21,'Return Data'!$B$7:$R$2843,16,0)</f>
        <v>12.5808</v>
      </c>
      <c r="S21" s="67">
        <f t="shared" si="5"/>
        <v>19</v>
      </c>
    </row>
    <row r="22" spans="1:19" x14ac:dyDescent="0.3">
      <c r="A22" s="63" t="s">
        <v>927</v>
      </c>
      <c r="B22" s="64">
        <f>VLOOKUP($A22,'Return Data'!$B$7:$R$2843,3,0)</f>
        <v>44333</v>
      </c>
      <c r="C22" s="65">
        <f>VLOOKUP($A22,'Return Data'!$B$7:$R$2843,4,0)</f>
        <v>19.657699999999998</v>
      </c>
      <c r="D22" s="65">
        <f>VLOOKUP($A22,'Return Data'!$B$7:$R$2843,10,0)</f>
        <v>1.3633999999999999</v>
      </c>
      <c r="E22" s="66">
        <f t="shared" si="0"/>
        <v>16</v>
      </c>
      <c r="F22" s="65">
        <f>VLOOKUP($A22,'Return Data'!$B$7:$R$2843,11,0)</f>
        <v>15.8093</v>
      </c>
      <c r="G22" s="66">
        <f t="shared" si="1"/>
        <v>25</v>
      </c>
      <c r="H22" s="65">
        <f>VLOOKUP($A22,'Return Data'!$B$7:$R$2843,12,0)</f>
        <v>32.2958</v>
      </c>
      <c r="I22" s="66">
        <f t="shared" si="2"/>
        <v>23</v>
      </c>
      <c r="J22" s="65">
        <f>VLOOKUP($A22,'Return Data'!$B$7:$R$2843,13,0)</f>
        <v>56.190800000000003</v>
      </c>
      <c r="K22" s="66">
        <f t="shared" si="3"/>
        <v>25</v>
      </c>
      <c r="L22" s="65">
        <f>VLOOKUP($A22,'Return Data'!$B$7:$R$2843,17,0)</f>
        <v>17.162099999999999</v>
      </c>
      <c r="M22" s="66">
        <f t="shared" si="4"/>
        <v>16</v>
      </c>
      <c r="N22" s="65">
        <f>VLOOKUP($A22,'Return Data'!$B$7:$R$2843,14,0)</f>
        <v>9.484</v>
      </c>
      <c r="O22" s="66">
        <f t="shared" si="6"/>
        <v>15</v>
      </c>
      <c r="P22" s="65">
        <f>VLOOKUP($A22,'Return Data'!$B$7:$R$2843,15,0)</f>
        <v>15.079499999999999</v>
      </c>
      <c r="Q22" s="66">
        <f t="shared" si="7"/>
        <v>7</v>
      </c>
      <c r="R22" s="65">
        <f>VLOOKUP($A22,'Return Data'!$B$7:$R$2843,16,0)</f>
        <v>11.4643</v>
      </c>
      <c r="S22" s="67">
        <f t="shared" si="5"/>
        <v>24</v>
      </c>
    </row>
    <row r="23" spans="1:19" x14ac:dyDescent="0.3">
      <c r="A23" s="63" t="s">
        <v>929</v>
      </c>
      <c r="B23" s="64">
        <f>VLOOKUP($A23,'Return Data'!$B$7:$R$2843,3,0)</f>
        <v>44333</v>
      </c>
      <c r="C23" s="65">
        <f>VLOOKUP($A23,'Return Data'!$B$7:$R$2843,4,0)</f>
        <v>13.639799999999999</v>
      </c>
      <c r="D23" s="65">
        <f>VLOOKUP($A23,'Return Data'!$B$7:$R$2843,10,0)</f>
        <v>3.2622</v>
      </c>
      <c r="E23" s="66">
        <f t="shared" si="0"/>
        <v>6</v>
      </c>
      <c r="F23" s="65">
        <f>VLOOKUP($A23,'Return Data'!$B$7:$R$2843,11,0)</f>
        <v>27.4998</v>
      </c>
      <c r="G23" s="66">
        <f t="shared" si="1"/>
        <v>5</v>
      </c>
      <c r="H23" s="65">
        <f>VLOOKUP($A23,'Return Data'!$B$7:$R$2843,12,0)</f>
        <v>41.342100000000002</v>
      </c>
      <c r="I23" s="66">
        <f t="shared" si="2"/>
        <v>8</v>
      </c>
      <c r="J23" s="65">
        <f>VLOOKUP($A23,'Return Data'!$B$7:$R$2843,13,0)</f>
        <v>68.434200000000004</v>
      </c>
      <c r="K23" s="66">
        <f t="shared" si="3"/>
        <v>12</v>
      </c>
      <c r="L23" s="65"/>
      <c r="M23" s="66"/>
      <c r="N23" s="65"/>
      <c r="O23" s="66"/>
      <c r="P23" s="65"/>
      <c r="Q23" s="66"/>
      <c r="R23" s="65">
        <f>VLOOKUP($A23,'Return Data'!$B$7:$R$2843,16,0)</f>
        <v>25.207100000000001</v>
      </c>
      <c r="S23" s="67">
        <f t="shared" si="5"/>
        <v>1</v>
      </c>
    </row>
    <row r="24" spans="1:19" x14ac:dyDescent="0.3">
      <c r="A24" s="63" t="s">
        <v>931</v>
      </c>
      <c r="B24" s="64">
        <f>VLOOKUP($A24,'Return Data'!$B$7:$R$2843,3,0)</f>
        <v>44333</v>
      </c>
      <c r="C24" s="65">
        <f>VLOOKUP($A24,'Return Data'!$B$7:$R$2843,4,0)</f>
        <v>81.643000000000001</v>
      </c>
      <c r="D24" s="65">
        <f>VLOOKUP($A24,'Return Data'!$B$7:$R$2843,10,0)</f>
        <v>2.2071000000000001</v>
      </c>
      <c r="E24" s="66">
        <f t="shared" si="0"/>
        <v>10</v>
      </c>
      <c r="F24" s="65">
        <f>VLOOKUP($A24,'Return Data'!$B$7:$R$2843,11,0)</f>
        <v>24.8765</v>
      </c>
      <c r="G24" s="66">
        <f t="shared" si="1"/>
        <v>8</v>
      </c>
      <c r="H24" s="65">
        <f>VLOOKUP($A24,'Return Data'!$B$7:$R$2843,12,0)</f>
        <v>43.127899999999997</v>
      </c>
      <c r="I24" s="66">
        <f t="shared" si="2"/>
        <v>2</v>
      </c>
      <c r="J24" s="65">
        <f>VLOOKUP($A24,'Return Data'!$B$7:$R$2843,13,0)</f>
        <v>78.372799999999998</v>
      </c>
      <c r="K24" s="66">
        <f t="shared" si="3"/>
        <v>3</v>
      </c>
      <c r="L24" s="65">
        <f>VLOOKUP($A24,'Return Data'!$B$7:$R$2843,17,0)</f>
        <v>26.069700000000001</v>
      </c>
      <c r="M24" s="66">
        <f t="shared" si="4"/>
        <v>3</v>
      </c>
      <c r="N24" s="65">
        <f>VLOOKUP($A24,'Return Data'!$B$7:$R$2843,14,0)</f>
        <v>18.078399999999998</v>
      </c>
      <c r="O24" s="66">
        <f t="shared" si="6"/>
        <v>1</v>
      </c>
      <c r="P24" s="65">
        <f>VLOOKUP($A24,'Return Data'!$B$7:$R$2843,15,0)</f>
        <v>20.952000000000002</v>
      </c>
      <c r="Q24" s="66">
        <f t="shared" si="7"/>
        <v>1</v>
      </c>
      <c r="R24" s="65">
        <f>VLOOKUP($A24,'Return Data'!$B$7:$R$2843,16,0)</f>
        <v>21.324100000000001</v>
      </c>
      <c r="S24" s="67">
        <f t="shared" si="5"/>
        <v>4</v>
      </c>
    </row>
    <row r="25" spans="1:19" x14ac:dyDescent="0.3">
      <c r="A25" s="63" t="s">
        <v>933</v>
      </c>
      <c r="B25" s="64">
        <f>VLOOKUP($A25,'Return Data'!$B$7:$R$2843,3,0)</f>
        <v>44333</v>
      </c>
      <c r="C25" s="65">
        <f>VLOOKUP($A25,'Return Data'!$B$7:$R$2843,4,0)</f>
        <v>13.3933</v>
      </c>
      <c r="D25" s="65">
        <f>VLOOKUP($A25,'Return Data'!$B$7:$R$2843,10,0)</f>
        <v>-1.0842000000000001</v>
      </c>
      <c r="E25" s="66">
        <f t="shared" si="0"/>
        <v>24</v>
      </c>
      <c r="F25" s="65">
        <f>VLOOKUP($A25,'Return Data'!$B$7:$R$2843,11,0)</f>
        <v>21.941299999999998</v>
      </c>
      <c r="G25" s="66">
        <f t="shared" si="1"/>
        <v>15</v>
      </c>
      <c r="H25" s="65">
        <f>VLOOKUP($A25,'Return Data'!$B$7:$R$2843,12,0)</f>
        <v>41.7881</v>
      </c>
      <c r="I25" s="66">
        <f t="shared" si="2"/>
        <v>5</v>
      </c>
      <c r="J25" s="65">
        <f>VLOOKUP($A25,'Return Data'!$B$7:$R$2843,13,0)</f>
        <v>63.3628</v>
      </c>
      <c r="K25" s="66">
        <f t="shared" si="3"/>
        <v>18</v>
      </c>
      <c r="L25" s="65"/>
      <c r="M25" s="66"/>
      <c r="N25" s="65"/>
      <c r="O25" s="66"/>
      <c r="P25" s="65"/>
      <c r="Q25" s="66"/>
      <c r="R25" s="65">
        <f>VLOOKUP($A25,'Return Data'!$B$7:$R$2843,16,0)</f>
        <v>20.261900000000001</v>
      </c>
      <c r="S25" s="67">
        <f t="shared" si="5"/>
        <v>5</v>
      </c>
    </row>
    <row r="26" spans="1:19" x14ac:dyDescent="0.3">
      <c r="A26" s="63" t="s">
        <v>2022</v>
      </c>
      <c r="B26" s="64">
        <f>VLOOKUP($A26,'Return Data'!$B$7:$R$2843,3,0)</f>
        <v>44333</v>
      </c>
      <c r="C26" s="65">
        <f>VLOOKUP($A26,'Return Data'!$B$7:$R$2843,4,0)</f>
        <v>19.728200000000001</v>
      </c>
      <c r="D26" s="65">
        <f>VLOOKUP($A26,'Return Data'!$B$7:$R$2843,10,0)</f>
        <v>2.0928</v>
      </c>
      <c r="E26" s="66">
        <f t="shared" si="0"/>
        <v>11</v>
      </c>
      <c r="F26" s="65">
        <f>VLOOKUP($A26,'Return Data'!$B$7:$R$2843,11,0)</f>
        <v>24.4619</v>
      </c>
      <c r="G26" s="66">
        <f t="shared" si="1"/>
        <v>10</v>
      </c>
      <c r="H26" s="65">
        <f>VLOOKUP($A26,'Return Data'!$B$7:$R$2843,12,0)</f>
        <v>39.057299999999998</v>
      </c>
      <c r="I26" s="66">
        <f t="shared" si="2"/>
        <v>13</v>
      </c>
      <c r="J26" s="65">
        <f>VLOOKUP($A26,'Return Data'!$B$7:$R$2843,13,0)</f>
        <v>65.938000000000002</v>
      </c>
      <c r="K26" s="66">
        <f t="shared" si="3"/>
        <v>14</v>
      </c>
      <c r="L26" s="65">
        <f>VLOOKUP($A26,'Return Data'!$B$7:$R$2843,17,0)</f>
        <v>15.688700000000001</v>
      </c>
      <c r="M26" s="66">
        <f t="shared" si="4"/>
        <v>20</v>
      </c>
      <c r="N26" s="65">
        <f>VLOOKUP($A26,'Return Data'!$B$7:$R$2843,14,0)</f>
        <v>9.7997999999999994</v>
      </c>
      <c r="O26" s="66">
        <f t="shared" si="6"/>
        <v>12</v>
      </c>
      <c r="P26" s="65">
        <f>VLOOKUP($A26,'Return Data'!$B$7:$R$2843,15,0)</f>
        <v>13.0243</v>
      </c>
      <c r="Q26" s="66">
        <f t="shared" si="7"/>
        <v>17</v>
      </c>
      <c r="R26" s="65">
        <f>VLOOKUP($A26,'Return Data'!$B$7:$R$2843,16,0)</f>
        <v>13.2866</v>
      </c>
      <c r="S26" s="67">
        <f t="shared" si="5"/>
        <v>16</v>
      </c>
    </row>
    <row r="27" spans="1:19" x14ac:dyDescent="0.3">
      <c r="A27" s="63" t="s">
        <v>934</v>
      </c>
      <c r="B27" s="64">
        <f>VLOOKUP($A27,'Return Data'!$B$7:$R$2843,3,0)</f>
        <v>44333</v>
      </c>
      <c r="C27" s="65">
        <f>VLOOKUP($A27,'Return Data'!$B$7:$R$2843,4,0)</f>
        <v>680.87990000000002</v>
      </c>
      <c r="D27" s="65">
        <f>VLOOKUP($A27,'Return Data'!$B$7:$R$2843,10,0)</f>
        <v>-0.13830000000000001</v>
      </c>
      <c r="E27" s="66">
        <f t="shared" si="0"/>
        <v>19</v>
      </c>
      <c r="F27" s="65">
        <f>VLOOKUP($A27,'Return Data'!$B$7:$R$2843,11,0)</f>
        <v>20.915199999999999</v>
      </c>
      <c r="G27" s="66">
        <f t="shared" si="1"/>
        <v>18</v>
      </c>
      <c r="H27" s="65">
        <f>VLOOKUP($A27,'Return Data'!$B$7:$R$2843,12,0)</f>
        <v>36.849600000000002</v>
      </c>
      <c r="I27" s="66">
        <f t="shared" si="2"/>
        <v>18</v>
      </c>
      <c r="J27" s="65">
        <f>VLOOKUP($A27,'Return Data'!$B$7:$R$2843,13,0)</f>
        <v>71.0411</v>
      </c>
      <c r="K27" s="66">
        <f t="shared" si="3"/>
        <v>7</v>
      </c>
      <c r="L27" s="65">
        <f>VLOOKUP($A27,'Return Data'!$B$7:$R$2843,17,0)</f>
        <v>15.992599999999999</v>
      </c>
      <c r="M27" s="66">
        <f t="shared" si="4"/>
        <v>19</v>
      </c>
      <c r="N27" s="65">
        <f>VLOOKUP($A27,'Return Data'!$B$7:$R$2843,14,0)</f>
        <v>8.5653000000000006</v>
      </c>
      <c r="O27" s="66">
        <f t="shared" si="6"/>
        <v>19</v>
      </c>
      <c r="P27" s="65">
        <f>VLOOKUP($A27,'Return Data'!$B$7:$R$2843,15,0)</f>
        <v>10.563800000000001</v>
      </c>
      <c r="Q27" s="66">
        <f t="shared" si="7"/>
        <v>22</v>
      </c>
      <c r="R27" s="65">
        <f>VLOOKUP($A27,'Return Data'!$B$7:$R$2843,16,0)</f>
        <v>17.905899999999999</v>
      </c>
      <c r="S27" s="67">
        <f t="shared" si="5"/>
        <v>8</v>
      </c>
    </row>
    <row r="28" spans="1:19" x14ac:dyDescent="0.3">
      <c r="A28" s="63" t="s">
        <v>936</v>
      </c>
      <c r="B28" s="64">
        <f>VLOOKUP($A28,'Return Data'!$B$7:$R$2843,3,0)</f>
        <v>44333</v>
      </c>
      <c r="C28" s="65">
        <f>VLOOKUP($A28,'Return Data'!$B$7:$R$2843,4,0)</f>
        <v>148.16999999999999</v>
      </c>
      <c r="D28" s="65">
        <f>VLOOKUP($A28,'Return Data'!$B$7:$R$2843,10,0)</f>
        <v>1.4723999999999999</v>
      </c>
      <c r="E28" s="66">
        <f t="shared" si="0"/>
        <v>15</v>
      </c>
      <c r="F28" s="65">
        <f>VLOOKUP($A28,'Return Data'!$B$7:$R$2843,11,0)</f>
        <v>22.932099999999998</v>
      </c>
      <c r="G28" s="66">
        <f t="shared" si="1"/>
        <v>11</v>
      </c>
      <c r="H28" s="65">
        <f>VLOOKUP($A28,'Return Data'!$B$7:$R$2843,12,0)</f>
        <v>39.928199999999997</v>
      </c>
      <c r="I28" s="66">
        <f t="shared" si="2"/>
        <v>10</v>
      </c>
      <c r="J28" s="65">
        <f>VLOOKUP($A28,'Return Data'!$B$7:$R$2843,13,0)</f>
        <v>69.201800000000006</v>
      </c>
      <c r="K28" s="66">
        <f t="shared" si="3"/>
        <v>11</v>
      </c>
      <c r="L28" s="65">
        <f>VLOOKUP($A28,'Return Data'!$B$7:$R$2843,17,0)</f>
        <v>21.4682</v>
      </c>
      <c r="M28" s="66">
        <f t="shared" si="4"/>
        <v>4</v>
      </c>
      <c r="N28" s="65">
        <f>VLOOKUP($A28,'Return Data'!$B$7:$R$2843,14,0)</f>
        <v>10.5463</v>
      </c>
      <c r="O28" s="66">
        <f t="shared" si="6"/>
        <v>11</v>
      </c>
      <c r="P28" s="65">
        <f>VLOOKUP($A28,'Return Data'!$B$7:$R$2843,15,0)</f>
        <v>16.6035</v>
      </c>
      <c r="Q28" s="66">
        <f t="shared" si="7"/>
        <v>3</v>
      </c>
      <c r="R28" s="65">
        <f>VLOOKUP($A28,'Return Data'!$B$7:$R$2843,16,0)</f>
        <v>24.030200000000001</v>
      </c>
      <c r="S28" s="67">
        <f t="shared" si="5"/>
        <v>2</v>
      </c>
    </row>
    <row r="29" spans="1:19" x14ac:dyDescent="0.3">
      <c r="A29" s="63" t="s">
        <v>938</v>
      </c>
      <c r="B29" s="64">
        <f>VLOOKUP($A29,'Return Data'!$B$7:$R$2843,3,0)</f>
        <v>44333</v>
      </c>
      <c r="C29" s="65">
        <f>VLOOKUP($A29,'Return Data'!$B$7:$R$2843,4,0)</f>
        <v>56.6355</v>
      </c>
      <c r="D29" s="65">
        <f>VLOOKUP($A29,'Return Data'!$B$7:$R$2843,10,0)</f>
        <v>13.7698</v>
      </c>
      <c r="E29" s="66">
        <f t="shared" si="0"/>
        <v>1</v>
      </c>
      <c r="F29" s="65">
        <f>VLOOKUP($A29,'Return Data'!$B$7:$R$2843,11,0)</f>
        <v>33.366700000000002</v>
      </c>
      <c r="G29" s="66">
        <f t="shared" si="1"/>
        <v>1</v>
      </c>
      <c r="H29" s="65">
        <f>VLOOKUP($A29,'Return Data'!$B$7:$R$2843,12,0)</f>
        <v>39.905700000000003</v>
      </c>
      <c r="I29" s="66">
        <f t="shared" si="2"/>
        <v>11</v>
      </c>
      <c r="J29" s="65">
        <f>VLOOKUP($A29,'Return Data'!$B$7:$R$2843,13,0)</f>
        <v>62.052799999999998</v>
      </c>
      <c r="K29" s="66">
        <f t="shared" si="3"/>
        <v>21</v>
      </c>
      <c r="L29" s="65">
        <f>VLOOKUP($A29,'Return Data'!$B$7:$R$2843,17,0)</f>
        <v>28.159600000000001</v>
      </c>
      <c r="M29" s="66">
        <f t="shared" si="4"/>
        <v>1</v>
      </c>
      <c r="N29" s="65">
        <f>VLOOKUP($A29,'Return Data'!$B$7:$R$2843,14,0)</f>
        <v>14.696199999999999</v>
      </c>
      <c r="O29" s="66">
        <f t="shared" si="6"/>
        <v>2</v>
      </c>
      <c r="P29" s="65">
        <f>VLOOKUP($A29,'Return Data'!$B$7:$R$2843,15,0)</f>
        <v>15.690200000000001</v>
      </c>
      <c r="Q29" s="66">
        <f t="shared" si="7"/>
        <v>5</v>
      </c>
      <c r="R29" s="65">
        <f>VLOOKUP($A29,'Return Data'!$B$7:$R$2843,16,0)</f>
        <v>12.7584</v>
      </c>
      <c r="S29" s="67">
        <f t="shared" si="5"/>
        <v>18</v>
      </c>
    </row>
    <row r="30" spans="1:19" x14ac:dyDescent="0.3">
      <c r="A30" s="63" t="s">
        <v>1909</v>
      </c>
      <c r="B30" s="64">
        <f>VLOOKUP($A30,'Return Data'!$B$7:$R$2843,3,0)</f>
        <v>44333</v>
      </c>
      <c r="C30" s="65">
        <f>VLOOKUP($A30,'Return Data'!$B$7:$R$2843,4,0)</f>
        <v>443.71435834296602</v>
      </c>
      <c r="D30" s="65">
        <f>VLOOKUP($A30,'Return Data'!$B$7:$R$2843,10,0)</f>
        <v>3.2618999999999998</v>
      </c>
      <c r="E30" s="66">
        <f t="shared" si="0"/>
        <v>7</v>
      </c>
      <c r="F30" s="65">
        <f>VLOOKUP($A30,'Return Data'!$B$7:$R$2843,11,0)</f>
        <v>25.972100000000001</v>
      </c>
      <c r="G30" s="66">
        <f t="shared" si="1"/>
        <v>7</v>
      </c>
      <c r="H30" s="65">
        <f>VLOOKUP($A30,'Return Data'!$B$7:$R$2843,12,0)</f>
        <v>40.790599999999998</v>
      </c>
      <c r="I30" s="66">
        <f t="shared" si="2"/>
        <v>9</v>
      </c>
      <c r="J30" s="65">
        <f>VLOOKUP($A30,'Return Data'!$B$7:$R$2843,13,0)</f>
        <v>72.716399999999993</v>
      </c>
      <c r="K30" s="66">
        <f t="shared" si="3"/>
        <v>5</v>
      </c>
      <c r="L30" s="65">
        <f>VLOOKUP($A30,'Return Data'!$B$7:$R$2843,17,0)</f>
        <v>18.941400000000002</v>
      </c>
      <c r="M30" s="66">
        <f t="shared" si="4"/>
        <v>10</v>
      </c>
      <c r="N30" s="65">
        <f>VLOOKUP($A30,'Return Data'!$B$7:$R$2843,14,0)</f>
        <v>12.474299999999999</v>
      </c>
      <c r="O30" s="66">
        <f t="shared" si="6"/>
        <v>5</v>
      </c>
      <c r="P30" s="65">
        <f>VLOOKUP($A30,'Return Data'!$B$7:$R$2843,15,0)</f>
        <v>14.136799999999999</v>
      </c>
      <c r="Q30" s="66">
        <f t="shared" si="7"/>
        <v>11</v>
      </c>
      <c r="R30" s="65">
        <f>VLOOKUP($A30,'Return Data'!$B$7:$R$2843,16,0)</f>
        <v>14.3773</v>
      </c>
      <c r="S30" s="67">
        <f t="shared" si="5"/>
        <v>14</v>
      </c>
    </row>
    <row r="31" spans="1:19" x14ac:dyDescent="0.3">
      <c r="A31" s="63" t="s">
        <v>940</v>
      </c>
      <c r="B31" s="64">
        <f>VLOOKUP($A31,'Return Data'!$B$7:$R$2843,3,0)</f>
        <v>44333</v>
      </c>
      <c r="C31" s="65">
        <f>VLOOKUP($A31,'Return Data'!$B$7:$R$2843,4,0)</f>
        <v>43.464799999999997</v>
      </c>
      <c r="D31" s="65">
        <f>VLOOKUP($A31,'Return Data'!$B$7:$R$2843,10,0)</f>
        <v>-2.6297999999999999</v>
      </c>
      <c r="E31" s="66">
        <f t="shared" si="0"/>
        <v>26</v>
      </c>
      <c r="F31" s="65">
        <f>VLOOKUP($A31,'Return Data'!$B$7:$R$2843,11,0)</f>
        <v>19.011500000000002</v>
      </c>
      <c r="G31" s="66">
        <f t="shared" si="1"/>
        <v>21</v>
      </c>
      <c r="H31" s="65">
        <f>VLOOKUP($A31,'Return Data'!$B$7:$R$2843,12,0)</f>
        <v>30.7562</v>
      </c>
      <c r="I31" s="66">
        <f t="shared" si="2"/>
        <v>24</v>
      </c>
      <c r="J31" s="65">
        <f>VLOOKUP($A31,'Return Data'!$B$7:$R$2843,13,0)</f>
        <v>60.1509</v>
      </c>
      <c r="K31" s="66">
        <f t="shared" si="3"/>
        <v>22</v>
      </c>
      <c r="L31" s="65">
        <f>VLOOKUP($A31,'Return Data'!$B$7:$R$2843,17,0)</f>
        <v>13.7933</v>
      </c>
      <c r="M31" s="66">
        <f t="shared" si="4"/>
        <v>24</v>
      </c>
      <c r="N31" s="65">
        <f>VLOOKUP($A31,'Return Data'!$B$7:$R$2843,14,0)</f>
        <v>9.0533999999999999</v>
      </c>
      <c r="O31" s="66">
        <f t="shared" si="6"/>
        <v>17</v>
      </c>
      <c r="P31" s="65">
        <f>VLOOKUP($A31,'Return Data'!$B$7:$R$2843,15,0)</f>
        <v>14.3758</v>
      </c>
      <c r="Q31" s="66">
        <f t="shared" si="7"/>
        <v>9</v>
      </c>
      <c r="R31" s="65">
        <f>VLOOKUP($A31,'Return Data'!$B$7:$R$2843,16,0)</f>
        <v>10.879899999999999</v>
      </c>
      <c r="S31" s="67">
        <f t="shared" si="5"/>
        <v>27</v>
      </c>
    </row>
    <row r="32" spans="1:19" x14ac:dyDescent="0.3">
      <c r="A32" s="63" t="s">
        <v>942</v>
      </c>
      <c r="B32" s="64">
        <f>VLOOKUP($A32,'Return Data'!$B$7:$R$2843,3,0)</f>
        <v>44333</v>
      </c>
      <c r="C32" s="65">
        <f>VLOOKUP($A32,'Return Data'!$B$7:$R$2843,4,0)</f>
        <v>280.33280000000002</v>
      </c>
      <c r="D32" s="65">
        <f>VLOOKUP($A32,'Return Data'!$B$7:$R$2843,10,0)</f>
        <v>-0.62649999999999995</v>
      </c>
      <c r="E32" s="66">
        <f t="shared" si="0"/>
        <v>23</v>
      </c>
      <c r="F32" s="65">
        <f>VLOOKUP($A32,'Return Data'!$B$7:$R$2843,11,0)</f>
        <v>19.485700000000001</v>
      </c>
      <c r="G32" s="66">
        <f t="shared" si="1"/>
        <v>20</v>
      </c>
      <c r="H32" s="65">
        <f>VLOOKUP($A32,'Return Data'!$B$7:$R$2843,12,0)</f>
        <v>33.812399999999997</v>
      </c>
      <c r="I32" s="66">
        <f t="shared" si="2"/>
        <v>22</v>
      </c>
      <c r="J32" s="65">
        <f>VLOOKUP($A32,'Return Data'!$B$7:$R$2843,13,0)</f>
        <v>62.9343</v>
      </c>
      <c r="K32" s="66">
        <f t="shared" si="3"/>
        <v>19</v>
      </c>
      <c r="L32" s="65">
        <f>VLOOKUP($A32,'Return Data'!$B$7:$R$2843,17,0)</f>
        <v>18.231300000000001</v>
      </c>
      <c r="M32" s="66">
        <f t="shared" si="4"/>
        <v>12</v>
      </c>
      <c r="N32" s="65">
        <f>VLOOKUP($A32,'Return Data'!$B$7:$R$2843,14,0)</f>
        <v>12.8977</v>
      </c>
      <c r="O32" s="66">
        <f t="shared" si="6"/>
        <v>4</v>
      </c>
      <c r="P32" s="65">
        <f>VLOOKUP($A32,'Return Data'!$B$7:$R$2843,15,0)</f>
        <v>13.6897</v>
      </c>
      <c r="Q32" s="66">
        <f t="shared" si="7"/>
        <v>13</v>
      </c>
      <c r="R32" s="65">
        <f>VLOOKUP($A32,'Return Data'!$B$7:$R$2843,16,0)</f>
        <v>12.5282</v>
      </c>
      <c r="S32" s="67">
        <f t="shared" si="5"/>
        <v>20</v>
      </c>
    </row>
    <row r="33" spans="1:19" x14ac:dyDescent="0.3">
      <c r="A33" s="63" t="s">
        <v>945</v>
      </c>
      <c r="B33" s="64">
        <f>VLOOKUP($A33,'Return Data'!$B$7:$R$2843,3,0)</f>
        <v>44333</v>
      </c>
      <c r="C33" s="65">
        <f>VLOOKUP($A33,'Return Data'!$B$7:$R$2843,4,0)</f>
        <v>13.05</v>
      </c>
      <c r="D33" s="65">
        <f>VLOOKUP($A33,'Return Data'!$B$7:$R$2843,10,0)</f>
        <v>-1.5837000000000001</v>
      </c>
      <c r="E33" s="66">
        <f t="shared" si="0"/>
        <v>25</v>
      </c>
      <c r="F33" s="65">
        <f>VLOOKUP($A33,'Return Data'!$B$7:$R$2843,11,0)</f>
        <v>13.973800000000001</v>
      </c>
      <c r="G33" s="66">
        <f t="shared" si="1"/>
        <v>27</v>
      </c>
      <c r="H33" s="65">
        <f>VLOOKUP($A33,'Return Data'!$B$7:$R$2843,12,0)</f>
        <v>28.066700000000001</v>
      </c>
      <c r="I33" s="66">
        <f t="shared" si="2"/>
        <v>26</v>
      </c>
      <c r="J33" s="65">
        <f>VLOOKUP($A33,'Return Data'!$B$7:$R$2843,13,0)</f>
        <v>57.418599999999998</v>
      </c>
      <c r="K33" s="66">
        <f t="shared" si="3"/>
        <v>24</v>
      </c>
      <c r="L33" s="65"/>
      <c r="M33" s="66"/>
      <c r="N33" s="65"/>
      <c r="O33" s="66"/>
      <c r="P33" s="65"/>
      <c r="Q33" s="66"/>
      <c r="R33" s="65">
        <f>VLOOKUP($A33,'Return Data'!$B$7:$R$2843,16,0)</f>
        <v>20.2043</v>
      </c>
      <c r="S33" s="67">
        <f t="shared" si="5"/>
        <v>6</v>
      </c>
    </row>
    <row r="34" spans="1:19" x14ac:dyDescent="0.3">
      <c r="A34" s="63" t="s">
        <v>947</v>
      </c>
      <c r="B34" s="64">
        <f>VLOOKUP($A34,'Return Data'!$B$7:$R$2843,3,0)</f>
        <v>44333</v>
      </c>
      <c r="C34" s="65">
        <f>VLOOKUP($A34,'Return Data'!$B$7:$R$2843,4,0)</f>
        <v>166.31960000000001</v>
      </c>
      <c r="D34" s="65">
        <f>VLOOKUP($A34,'Return Data'!$B$7:$R$2843,10,0)</f>
        <v>4.0731999999999999</v>
      </c>
      <c r="E34" s="66">
        <f t="shared" si="0"/>
        <v>4</v>
      </c>
      <c r="F34" s="65">
        <f>VLOOKUP($A34,'Return Data'!$B$7:$R$2843,11,0)</f>
        <v>30.730399999999999</v>
      </c>
      <c r="G34" s="66">
        <f t="shared" si="1"/>
        <v>2</v>
      </c>
      <c r="H34" s="65">
        <f>VLOOKUP($A34,'Return Data'!$B$7:$R$2843,12,0)</f>
        <v>42.680300000000003</v>
      </c>
      <c r="I34" s="66">
        <f t="shared" si="2"/>
        <v>3</v>
      </c>
      <c r="J34" s="65">
        <f>VLOOKUP($A34,'Return Data'!$B$7:$R$2843,13,0)</f>
        <v>79.667100000000005</v>
      </c>
      <c r="K34" s="66">
        <f t="shared" si="3"/>
        <v>2</v>
      </c>
      <c r="L34" s="65">
        <f>VLOOKUP($A34,'Return Data'!$B$7:$R$2843,17,0)</f>
        <v>18.029199999999999</v>
      </c>
      <c r="M34" s="66">
        <f t="shared" si="4"/>
        <v>14</v>
      </c>
      <c r="N34" s="65">
        <f>VLOOKUP($A34,'Return Data'!$B$7:$R$2843,14,0)</f>
        <v>9.6843000000000004</v>
      </c>
      <c r="O34" s="66">
        <f t="shared" si="6"/>
        <v>13</v>
      </c>
      <c r="P34" s="65">
        <f>VLOOKUP($A34,'Return Data'!$B$7:$R$2843,15,0)</f>
        <v>11.9742</v>
      </c>
      <c r="Q34" s="66">
        <f t="shared" si="7"/>
        <v>18</v>
      </c>
      <c r="R34" s="65">
        <f>VLOOKUP($A34,'Return Data'!$B$7:$R$2843,16,0)</f>
        <v>11.889200000000001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1.728159259259259</v>
      </c>
      <c r="E36" s="74"/>
      <c r="F36" s="75">
        <f>AVERAGE(F8:F34)</f>
        <v>22.507459259259257</v>
      </c>
      <c r="G36" s="74"/>
      <c r="H36" s="75">
        <f>AVERAGE(H8:H34)</f>
        <v>37.629437037037036</v>
      </c>
      <c r="I36" s="74"/>
      <c r="J36" s="75">
        <f>AVERAGE(J8:J34)</f>
        <v>66.463270370370367</v>
      </c>
      <c r="K36" s="74"/>
      <c r="L36" s="75">
        <f>AVERAGE(L8:L34)</f>
        <v>18.921120833333333</v>
      </c>
      <c r="M36" s="74"/>
      <c r="N36" s="75">
        <f>AVERAGE(N8:N34)</f>
        <v>10.718986363636363</v>
      </c>
      <c r="O36" s="74"/>
      <c r="P36" s="75">
        <f>AVERAGE(P8:P34)</f>
        <v>14.140281818181819</v>
      </c>
      <c r="Q36" s="74"/>
      <c r="R36" s="75">
        <f>AVERAGE(R8:R34)</f>
        <v>15.860007407407409</v>
      </c>
      <c r="S36" s="76"/>
    </row>
    <row r="37" spans="1:19" x14ac:dyDescent="0.3">
      <c r="A37" s="73" t="s">
        <v>28</v>
      </c>
      <c r="B37" s="74"/>
      <c r="C37" s="74"/>
      <c r="D37" s="75">
        <f>MIN(D8:D34)</f>
        <v>-2.7728000000000002</v>
      </c>
      <c r="E37" s="74"/>
      <c r="F37" s="75">
        <f>MIN(F8:F34)</f>
        <v>13.973800000000001</v>
      </c>
      <c r="G37" s="74"/>
      <c r="H37" s="75">
        <f>MIN(H8:H34)</f>
        <v>26.6264</v>
      </c>
      <c r="I37" s="74"/>
      <c r="J37" s="75">
        <f>MIN(J8:J34)</f>
        <v>50.176499999999997</v>
      </c>
      <c r="K37" s="74"/>
      <c r="L37" s="75">
        <f>MIN(L8:L34)</f>
        <v>13.7933</v>
      </c>
      <c r="M37" s="74"/>
      <c r="N37" s="75">
        <f>MIN(N8:N34)</f>
        <v>5.6050000000000004</v>
      </c>
      <c r="O37" s="74"/>
      <c r="P37" s="75">
        <f>MIN(P8:P34)</f>
        <v>10.563800000000001</v>
      </c>
      <c r="Q37" s="74"/>
      <c r="R37" s="75">
        <f>MIN(R8:R34)</f>
        <v>10.879899999999999</v>
      </c>
      <c r="S37" s="76"/>
    </row>
    <row r="38" spans="1:19" ht="15" thickBot="1" x14ac:dyDescent="0.35">
      <c r="A38" s="77" t="s">
        <v>29</v>
      </c>
      <c r="B38" s="78"/>
      <c r="C38" s="78"/>
      <c r="D38" s="79">
        <f>MAX(D8:D34)</f>
        <v>13.7698</v>
      </c>
      <c r="E38" s="78"/>
      <c r="F38" s="79">
        <f>MAX(F8:F34)</f>
        <v>33.366700000000002</v>
      </c>
      <c r="G38" s="78"/>
      <c r="H38" s="79">
        <f>MAX(H8:H34)</f>
        <v>45.301200000000001</v>
      </c>
      <c r="I38" s="78"/>
      <c r="J38" s="79">
        <f>MAX(J8:J34)</f>
        <v>81.539699999999996</v>
      </c>
      <c r="K38" s="78"/>
      <c r="L38" s="79">
        <f>MAX(L8:L34)</f>
        <v>28.159600000000001</v>
      </c>
      <c r="M38" s="78"/>
      <c r="N38" s="79">
        <f>MAX(N8:N34)</f>
        <v>18.078399999999998</v>
      </c>
      <c r="O38" s="78"/>
      <c r="P38" s="79">
        <f>MAX(P8:P34)</f>
        <v>20.952000000000002</v>
      </c>
      <c r="Q38" s="78"/>
      <c r="R38" s="79">
        <f>MAX(R8:R34)</f>
        <v>25.207100000000001</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44333</v>
      </c>
      <c r="C8" s="65">
        <f>VLOOKUP($A8,'Return Data'!$B$7:$R$2843,4,0)</f>
        <v>50.2</v>
      </c>
      <c r="D8" s="65">
        <f>VLOOKUP($A8,'Return Data'!$B$7:$R$2843,10,0)</f>
        <v>-3.9051</v>
      </c>
      <c r="E8" s="66">
        <f t="shared" ref="E8:E39" si="0">RANK(D8,D$8:D$71,0)</f>
        <v>63</v>
      </c>
      <c r="F8" s="65">
        <f>VLOOKUP($A8,'Return Data'!$B$7:$R$2843,11,0)</f>
        <v>12.6066</v>
      </c>
      <c r="G8" s="66">
        <f t="shared" ref="G8:G39" si="1">RANK(F8,F$8:F$71,0)</f>
        <v>63</v>
      </c>
      <c r="H8" s="65">
        <f>VLOOKUP($A8,'Return Data'!$B$7:$R$2843,12,0)</f>
        <v>22.618500000000001</v>
      </c>
      <c r="I8" s="66">
        <f t="shared" ref="I8:I39" si="2">RANK(H8,H$8:H$71,0)</f>
        <v>63</v>
      </c>
      <c r="J8" s="65">
        <f>VLOOKUP($A8,'Return Data'!$B$7:$R$2843,13,0)</f>
        <v>44.4604</v>
      </c>
      <c r="K8" s="66">
        <f t="shared" ref="K8:K39" si="3">RANK(J8,J$8:J$71,0)</f>
        <v>64</v>
      </c>
      <c r="L8" s="65">
        <f>VLOOKUP($A8,'Return Data'!$B$7:$R$2843,17,0)</f>
        <v>11.8977</v>
      </c>
      <c r="M8" s="66">
        <f t="shared" ref="M8:M28" si="4">RANK(L8,L$8:L$71,0)</f>
        <v>58</v>
      </c>
      <c r="N8" s="65">
        <f>VLOOKUP($A8,'Return Data'!$B$7:$R$2843,14,0)</f>
        <v>6.2121000000000004</v>
      </c>
      <c r="O8" s="66">
        <f>RANK(N8,N$8:N$71,0)</f>
        <v>44</v>
      </c>
      <c r="P8" s="65">
        <f>VLOOKUP($A8,'Return Data'!$B$7:$R$2843,15,0)</f>
        <v>12.0914</v>
      </c>
      <c r="Q8" s="66">
        <f>RANK(P8,P$8:P$71,0)</f>
        <v>30</v>
      </c>
      <c r="R8" s="65">
        <f>VLOOKUP($A8,'Return Data'!$B$7:$R$2843,16,0)</f>
        <v>15.075900000000001</v>
      </c>
      <c r="S8" s="67">
        <f t="shared" ref="S8:S39" si="5">RANK(R8,R$8:R$71,0)</f>
        <v>28</v>
      </c>
    </row>
    <row r="9" spans="1:20" x14ac:dyDescent="0.3">
      <c r="A9" s="63" t="s">
        <v>164</v>
      </c>
      <c r="B9" s="64">
        <f>VLOOKUP($A9,'Return Data'!$B$7:$R$2843,3,0)</f>
        <v>44333</v>
      </c>
      <c r="C9" s="65">
        <f>VLOOKUP($A9,'Return Data'!$B$7:$R$2843,4,0)</f>
        <v>41.08</v>
      </c>
      <c r="D9" s="65">
        <f>VLOOKUP($A9,'Return Data'!$B$7:$R$2843,10,0)</f>
        <v>-3.5680999999999998</v>
      </c>
      <c r="E9" s="66">
        <f t="shared" si="0"/>
        <v>62</v>
      </c>
      <c r="F9" s="65">
        <f>VLOOKUP($A9,'Return Data'!$B$7:$R$2843,11,0)</f>
        <v>12.8261</v>
      </c>
      <c r="G9" s="66">
        <f t="shared" si="1"/>
        <v>62</v>
      </c>
      <c r="H9" s="65">
        <f>VLOOKUP($A9,'Return Data'!$B$7:$R$2843,12,0)</f>
        <v>23.1784</v>
      </c>
      <c r="I9" s="66">
        <f t="shared" si="2"/>
        <v>62</v>
      </c>
      <c r="J9" s="65">
        <f>VLOOKUP($A9,'Return Data'!$B$7:$R$2843,13,0)</f>
        <v>44.902999999999999</v>
      </c>
      <c r="K9" s="66">
        <f t="shared" si="3"/>
        <v>63</v>
      </c>
      <c r="L9" s="65">
        <f>VLOOKUP($A9,'Return Data'!$B$7:$R$2843,17,0)</f>
        <v>13.0542</v>
      </c>
      <c r="M9" s="66">
        <f t="shared" si="4"/>
        <v>54</v>
      </c>
      <c r="N9" s="65">
        <f>VLOOKUP($A9,'Return Data'!$B$7:$R$2843,14,0)</f>
        <v>7.3178999999999998</v>
      </c>
      <c r="O9" s="66">
        <f>RANK(N9,N$8:N$71,0)</f>
        <v>42</v>
      </c>
      <c r="P9" s="65">
        <f>VLOOKUP($A9,'Return Data'!$B$7:$R$2843,15,0)</f>
        <v>12.918200000000001</v>
      </c>
      <c r="Q9" s="66">
        <f>RANK(P9,P$8:P$71,0)</f>
        <v>25</v>
      </c>
      <c r="R9" s="65">
        <f>VLOOKUP($A9,'Return Data'!$B$7:$R$2843,16,0)</f>
        <v>15.8567</v>
      </c>
      <c r="S9" s="67">
        <f t="shared" si="5"/>
        <v>19</v>
      </c>
    </row>
    <row r="10" spans="1:20" x14ac:dyDescent="0.3">
      <c r="A10" s="63" t="s">
        <v>165</v>
      </c>
      <c r="B10" s="64">
        <f>VLOOKUP($A10,'Return Data'!$B$7:$R$2843,3,0)</f>
        <v>44333</v>
      </c>
      <c r="C10" s="65">
        <f>VLOOKUP($A10,'Return Data'!$B$7:$R$2843,4,0)</f>
        <v>67.369699999999995</v>
      </c>
      <c r="D10" s="65">
        <f>VLOOKUP($A10,'Return Data'!$B$7:$R$2843,10,0)</f>
        <v>-1.9317</v>
      </c>
      <c r="E10" s="66">
        <f t="shared" si="0"/>
        <v>56</v>
      </c>
      <c r="F10" s="65">
        <f>VLOOKUP($A10,'Return Data'!$B$7:$R$2843,11,0)</f>
        <v>15.7133</v>
      </c>
      <c r="G10" s="66">
        <f t="shared" si="1"/>
        <v>55</v>
      </c>
      <c r="H10" s="65">
        <f>VLOOKUP($A10,'Return Data'!$B$7:$R$2843,12,0)</f>
        <v>34.529299999999999</v>
      </c>
      <c r="I10" s="66">
        <f t="shared" si="2"/>
        <v>41</v>
      </c>
      <c r="J10" s="65">
        <f>VLOOKUP($A10,'Return Data'!$B$7:$R$2843,13,0)</f>
        <v>55.866100000000003</v>
      </c>
      <c r="K10" s="66">
        <f t="shared" si="3"/>
        <v>56</v>
      </c>
      <c r="L10" s="65">
        <f>VLOOKUP($A10,'Return Data'!$B$7:$R$2843,17,0)</f>
        <v>20.007999999999999</v>
      </c>
      <c r="M10" s="66">
        <f t="shared" si="4"/>
        <v>17</v>
      </c>
      <c r="N10" s="65">
        <f>VLOOKUP($A10,'Return Data'!$B$7:$R$2843,14,0)</f>
        <v>13.6876</v>
      </c>
      <c r="O10" s="66">
        <f>RANK(N10,N$8:N$71,0)</f>
        <v>11</v>
      </c>
      <c r="P10" s="65">
        <f>VLOOKUP($A10,'Return Data'!$B$7:$R$2843,15,0)</f>
        <v>16.426400000000001</v>
      </c>
      <c r="Q10" s="66">
        <f>RANK(P10,P$8:P$71,0)</f>
        <v>10</v>
      </c>
      <c r="R10" s="65">
        <f>VLOOKUP($A10,'Return Data'!$B$7:$R$2843,16,0)</f>
        <v>19.718599999999999</v>
      </c>
      <c r="S10" s="67">
        <f t="shared" si="5"/>
        <v>8</v>
      </c>
    </row>
    <row r="11" spans="1:20" x14ac:dyDescent="0.3">
      <c r="A11" s="63" t="s">
        <v>166</v>
      </c>
      <c r="B11" s="64">
        <f>VLOOKUP($A11,'Return Data'!$B$7:$R$2843,3,0)</f>
        <v>44333</v>
      </c>
      <c r="C11" s="65">
        <f>VLOOKUP($A11,'Return Data'!$B$7:$R$2843,4,0)</f>
        <v>63.14</v>
      </c>
      <c r="D11" s="65">
        <f>VLOOKUP($A11,'Return Data'!$B$7:$R$2843,10,0)</f>
        <v>1.5602</v>
      </c>
      <c r="E11" s="66">
        <f t="shared" si="0"/>
        <v>28</v>
      </c>
      <c r="F11" s="65">
        <f>VLOOKUP($A11,'Return Data'!$B$7:$R$2843,11,0)</f>
        <v>19.9924</v>
      </c>
      <c r="G11" s="66">
        <f t="shared" si="1"/>
        <v>40</v>
      </c>
      <c r="H11" s="65">
        <f>VLOOKUP($A11,'Return Data'!$B$7:$R$2843,12,0)</f>
        <v>36.165599999999998</v>
      </c>
      <c r="I11" s="66">
        <f t="shared" si="2"/>
        <v>36</v>
      </c>
      <c r="J11" s="65">
        <f>VLOOKUP($A11,'Return Data'!$B$7:$R$2843,13,0)</f>
        <v>65.504599999999996</v>
      </c>
      <c r="K11" s="66">
        <f t="shared" si="3"/>
        <v>42</v>
      </c>
      <c r="L11" s="65">
        <f>VLOOKUP($A11,'Return Data'!$B$7:$R$2843,17,0)</f>
        <v>17.5549</v>
      </c>
      <c r="M11" s="66">
        <f t="shared" si="4"/>
        <v>28</v>
      </c>
      <c r="N11" s="65">
        <f>VLOOKUP($A11,'Return Data'!$B$7:$R$2843,14,0)</f>
        <v>8.2972999999999999</v>
      </c>
      <c r="O11" s="66">
        <f>RANK(N11,N$8:N$71,0)</f>
        <v>38</v>
      </c>
      <c r="P11" s="65">
        <f>VLOOKUP($A11,'Return Data'!$B$7:$R$2843,15,0)</f>
        <v>11.9726</v>
      </c>
      <c r="Q11" s="66">
        <f>RANK(P11,P$8:P$71,0)</f>
        <v>32</v>
      </c>
      <c r="R11" s="65">
        <f>VLOOKUP($A11,'Return Data'!$B$7:$R$2843,16,0)</f>
        <v>7.5693000000000001</v>
      </c>
      <c r="S11" s="67">
        <f t="shared" si="5"/>
        <v>55</v>
      </c>
    </row>
    <row r="12" spans="1:20" x14ac:dyDescent="0.3">
      <c r="A12" s="63" t="s">
        <v>167</v>
      </c>
      <c r="B12" s="64">
        <f>VLOOKUP($A12,'Return Data'!$B$7:$R$2843,3,0)</f>
        <v>44333</v>
      </c>
      <c r="C12" s="65">
        <f>VLOOKUP($A12,'Return Data'!$B$7:$R$2843,4,0)</f>
        <v>55.418999999999997</v>
      </c>
      <c r="D12" s="65">
        <f>VLOOKUP($A12,'Return Data'!$B$7:$R$2843,10,0)</f>
        <v>-0.90659999999999996</v>
      </c>
      <c r="E12" s="66">
        <f t="shared" si="0"/>
        <v>45</v>
      </c>
      <c r="F12" s="65">
        <f>VLOOKUP($A12,'Return Data'!$B$7:$R$2843,11,0)</f>
        <v>14.9581</v>
      </c>
      <c r="G12" s="66">
        <f t="shared" si="1"/>
        <v>59</v>
      </c>
      <c r="H12" s="65">
        <f>VLOOKUP($A12,'Return Data'!$B$7:$R$2843,12,0)</f>
        <v>30.308700000000002</v>
      </c>
      <c r="I12" s="66">
        <f t="shared" si="2"/>
        <v>55</v>
      </c>
      <c r="J12" s="65">
        <f>VLOOKUP($A12,'Return Data'!$B$7:$R$2843,13,0)</f>
        <v>55.392000000000003</v>
      </c>
      <c r="K12" s="66">
        <f t="shared" si="3"/>
        <v>57</v>
      </c>
      <c r="L12" s="65">
        <f>VLOOKUP($A12,'Return Data'!$B$7:$R$2843,17,0)</f>
        <v>19.880500000000001</v>
      </c>
      <c r="M12" s="66">
        <f t="shared" si="4"/>
        <v>18</v>
      </c>
      <c r="N12" s="65">
        <f>VLOOKUP($A12,'Return Data'!$B$7:$R$2843,14,0)</f>
        <v>12.7767</v>
      </c>
      <c r="O12" s="66">
        <f>RANK(N12,N$8:N$71,0)</f>
        <v>15</v>
      </c>
      <c r="P12" s="65">
        <f>VLOOKUP($A12,'Return Data'!$B$7:$R$2843,15,0)</f>
        <v>13.319000000000001</v>
      </c>
      <c r="Q12" s="66">
        <f>RANK(P12,P$8:P$71,0)</f>
        <v>23</v>
      </c>
      <c r="R12" s="65">
        <f>VLOOKUP($A12,'Return Data'!$B$7:$R$2843,16,0)</f>
        <v>15.1274</v>
      </c>
      <c r="S12" s="67">
        <f t="shared" si="5"/>
        <v>26</v>
      </c>
    </row>
    <row r="13" spans="1:20" x14ac:dyDescent="0.3">
      <c r="A13" s="63" t="s">
        <v>168</v>
      </c>
      <c r="B13" s="64">
        <f>VLOOKUP($A13,'Return Data'!$B$7:$R$2843,3,0)</f>
        <v>44333</v>
      </c>
      <c r="C13" s="65">
        <f>VLOOKUP($A13,'Return Data'!$B$7:$R$2843,4,0)</f>
        <v>14.11</v>
      </c>
      <c r="D13" s="65">
        <f>VLOOKUP($A13,'Return Data'!$B$7:$R$2843,10,0)</f>
        <v>6.1700999999999997</v>
      </c>
      <c r="E13" s="66">
        <f t="shared" si="0"/>
        <v>12</v>
      </c>
      <c r="F13" s="65">
        <f>VLOOKUP($A13,'Return Data'!$B$7:$R$2843,11,0)</f>
        <v>24.8673</v>
      </c>
      <c r="G13" s="66">
        <f t="shared" si="1"/>
        <v>22</v>
      </c>
      <c r="H13" s="65">
        <f>VLOOKUP($A13,'Return Data'!$B$7:$R$2843,12,0)</f>
        <v>41.5246</v>
      </c>
      <c r="I13" s="66">
        <f t="shared" si="2"/>
        <v>23</v>
      </c>
      <c r="J13" s="65">
        <f>VLOOKUP($A13,'Return Data'!$B$7:$R$2843,13,0)</f>
        <v>71.445899999999995</v>
      </c>
      <c r="K13" s="66">
        <f t="shared" si="3"/>
        <v>26</v>
      </c>
      <c r="L13" s="65">
        <f>VLOOKUP($A13,'Return Data'!$B$7:$R$2843,17,0)</f>
        <v>30.415199999999999</v>
      </c>
      <c r="M13" s="66">
        <f t="shared" si="4"/>
        <v>5</v>
      </c>
      <c r="N13" s="65"/>
      <c r="O13" s="66"/>
      <c r="P13" s="65"/>
      <c r="Q13" s="66"/>
      <c r="R13" s="65">
        <f>VLOOKUP($A13,'Return Data'!$B$7:$R$2843,16,0)</f>
        <v>11.207700000000001</v>
      </c>
      <c r="S13" s="67">
        <f t="shared" si="5"/>
        <v>49</v>
      </c>
    </row>
    <row r="14" spans="1:20" x14ac:dyDescent="0.3">
      <c r="A14" s="63" t="s">
        <v>169</v>
      </c>
      <c r="B14" s="64">
        <f>VLOOKUP($A14,'Return Data'!$B$7:$R$2843,3,0)</f>
        <v>44333</v>
      </c>
      <c r="C14" s="65">
        <f>VLOOKUP($A14,'Return Data'!$B$7:$R$2843,4,0)</f>
        <v>17.22</v>
      </c>
      <c r="D14" s="65">
        <f>VLOOKUP($A14,'Return Data'!$B$7:$R$2843,10,0)</f>
        <v>6.0998000000000001</v>
      </c>
      <c r="E14" s="66">
        <f t="shared" si="0"/>
        <v>13</v>
      </c>
      <c r="F14" s="65">
        <f>VLOOKUP($A14,'Return Data'!$B$7:$R$2843,11,0)</f>
        <v>24.692299999999999</v>
      </c>
      <c r="G14" s="66">
        <f t="shared" si="1"/>
        <v>23</v>
      </c>
      <c r="H14" s="65">
        <f>VLOOKUP($A14,'Return Data'!$B$7:$R$2843,12,0)</f>
        <v>43.5</v>
      </c>
      <c r="I14" s="66">
        <f t="shared" si="2"/>
        <v>18</v>
      </c>
      <c r="J14" s="65">
        <f>VLOOKUP($A14,'Return Data'!$B$7:$R$2843,13,0)</f>
        <v>73.588700000000003</v>
      </c>
      <c r="K14" s="66">
        <f t="shared" si="3"/>
        <v>19</v>
      </c>
      <c r="L14" s="65">
        <f>VLOOKUP($A14,'Return Data'!$B$7:$R$2843,17,0)</f>
        <v>28.694099999999999</v>
      </c>
      <c r="M14" s="66">
        <f t="shared" si="4"/>
        <v>6</v>
      </c>
      <c r="N14" s="65"/>
      <c r="O14" s="66"/>
      <c r="P14" s="65"/>
      <c r="Q14" s="66"/>
      <c r="R14" s="65">
        <f>VLOOKUP($A14,'Return Data'!$B$7:$R$2843,16,0)</f>
        <v>23.4678</v>
      </c>
      <c r="S14" s="67">
        <f t="shared" si="5"/>
        <v>3</v>
      </c>
    </row>
    <row r="15" spans="1:20" x14ac:dyDescent="0.3">
      <c r="A15" s="63" t="s">
        <v>170</v>
      </c>
      <c r="B15" s="64">
        <f>VLOOKUP($A15,'Return Data'!$B$7:$R$2843,3,0)</f>
        <v>44333</v>
      </c>
      <c r="C15" s="65">
        <f>VLOOKUP($A15,'Return Data'!$B$7:$R$2843,4,0)</f>
        <v>91.24</v>
      </c>
      <c r="D15" s="65">
        <f>VLOOKUP($A15,'Return Data'!$B$7:$R$2843,10,0)</f>
        <v>3.7290000000000001</v>
      </c>
      <c r="E15" s="66">
        <f t="shared" si="0"/>
        <v>19</v>
      </c>
      <c r="F15" s="65">
        <f>VLOOKUP($A15,'Return Data'!$B$7:$R$2843,11,0)</f>
        <v>23.765599999999999</v>
      </c>
      <c r="G15" s="66">
        <f t="shared" si="1"/>
        <v>25</v>
      </c>
      <c r="H15" s="65">
        <f>VLOOKUP($A15,'Return Data'!$B$7:$R$2843,12,0)</f>
        <v>42.251300000000001</v>
      </c>
      <c r="I15" s="66">
        <f t="shared" si="2"/>
        <v>21</v>
      </c>
      <c r="J15" s="65">
        <f>VLOOKUP($A15,'Return Data'!$B$7:$R$2843,13,0)</f>
        <v>71.956299999999999</v>
      </c>
      <c r="K15" s="66">
        <f t="shared" si="3"/>
        <v>25</v>
      </c>
      <c r="L15" s="65">
        <f>VLOOKUP($A15,'Return Data'!$B$7:$R$2843,17,0)</f>
        <v>30.6539</v>
      </c>
      <c r="M15" s="66">
        <f t="shared" si="4"/>
        <v>4</v>
      </c>
      <c r="N15" s="65">
        <f>VLOOKUP($A15,'Return Data'!$B$7:$R$2843,14,0)</f>
        <v>13.670299999999999</v>
      </c>
      <c r="O15" s="66">
        <f t="shared" ref="O15:O23" si="6">RANK(N15,N$8:N$71,0)</f>
        <v>12</v>
      </c>
      <c r="P15" s="65">
        <f>VLOOKUP($A15,'Return Data'!$B$7:$R$2843,15,0)</f>
        <v>19.128499999999999</v>
      </c>
      <c r="Q15" s="66">
        <f t="shared" ref="Q15:Q23" si="7">RANK(P15,P$8:P$71,0)</f>
        <v>3</v>
      </c>
      <c r="R15" s="65">
        <f>VLOOKUP($A15,'Return Data'!$B$7:$R$2843,16,0)</f>
        <v>17.647300000000001</v>
      </c>
      <c r="S15" s="67">
        <f t="shared" si="5"/>
        <v>11</v>
      </c>
    </row>
    <row r="16" spans="1:20" x14ac:dyDescent="0.3">
      <c r="A16" s="63" t="s">
        <v>171</v>
      </c>
      <c r="B16" s="64">
        <f>VLOOKUP($A16,'Return Data'!$B$7:$R$2843,3,0)</f>
        <v>44333</v>
      </c>
      <c r="C16" s="65">
        <f>VLOOKUP($A16,'Return Data'!$B$7:$R$2843,4,0)</f>
        <v>102.57</v>
      </c>
      <c r="D16" s="65">
        <f>VLOOKUP($A16,'Return Data'!$B$7:$R$2843,10,0)</f>
        <v>-1.1850000000000001</v>
      </c>
      <c r="E16" s="66">
        <f t="shared" si="0"/>
        <v>48</v>
      </c>
      <c r="F16" s="65">
        <f>VLOOKUP($A16,'Return Data'!$B$7:$R$2843,11,0)</f>
        <v>22.8383</v>
      </c>
      <c r="G16" s="66">
        <f t="shared" si="1"/>
        <v>29</v>
      </c>
      <c r="H16" s="65">
        <f>VLOOKUP($A16,'Return Data'!$B$7:$R$2843,12,0)</f>
        <v>39.855499999999999</v>
      </c>
      <c r="I16" s="66">
        <f t="shared" si="2"/>
        <v>27</v>
      </c>
      <c r="J16" s="65">
        <f>VLOOKUP($A16,'Return Data'!$B$7:$R$2843,13,0)</f>
        <v>67.597999999999999</v>
      </c>
      <c r="K16" s="66">
        <f t="shared" si="3"/>
        <v>35</v>
      </c>
      <c r="L16" s="65">
        <f>VLOOKUP($A16,'Return Data'!$B$7:$R$2843,17,0)</f>
        <v>24.6633</v>
      </c>
      <c r="M16" s="66">
        <f t="shared" si="4"/>
        <v>10</v>
      </c>
      <c r="N16" s="65">
        <f>VLOOKUP($A16,'Return Data'!$B$7:$R$2843,14,0)</f>
        <v>18.1066</v>
      </c>
      <c r="O16" s="66">
        <f t="shared" si="6"/>
        <v>5</v>
      </c>
      <c r="P16" s="65">
        <f>VLOOKUP($A16,'Return Data'!$B$7:$R$2843,15,0)</f>
        <v>17.96</v>
      </c>
      <c r="Q16" s="66">
        <f t="shared" si="7"/>
        <v>4</v>
      </c>
      <c r="R16" s="65">
        <f>VLOOKUP($A16,'Return Data'!$B$7:$R$2843,16,0)</f>
        <v>15.864599999999999</v>
      </c>
      <c r="S16" s="67">
        <f t="shared" si="5"/>
        <v>18</v>
      </c>
    </row>
    <row r="17" spans="1:19" x14ac:dyDescent="0.3">
      <c r="A17" s="63" t="s">
        <v>172</v>
      </c>
      <c r="B17" s="64">
        <f>VLOOKUP($A17,'Return Data'!$B$7:$R$2843,3,0)</f>
        <v>44333</v>
      </c>
      <c r="C17" s="65">
        <f>VLOOKUP($A17,'Return Data'!$B$7:$R$2843,4,0)</f>
        <v>73.370999999999995</v>
      </c>
      <c r="D17" s="65">
        <f>VLOOKUP($A17,'Return Data'!$B$7:$R$2843,10,0)</f>
        <v>4.1875999999999998</v>
      </c>
      <c r="E17" s="66">
        <f t="shared" si="0"/>
        <v>17</v>
      </c>
      <c r="F17" s="65">
        <f>VLOOKUP($A17,'Return Data'!$B$7:$R$2843,11,0)</f>
        <v>26.6568</v>
      </c>
      <c r="G17" s="66">
        <f t="shared" si="1"/>
        <v>16</v>
      </c>
      <c r="H17" s="65">
        <f>VLOOKUP($A17,'Return Data'!$B$7:$R$2843,12,0)</f>
        <v>44.485100000000003</v>
      </c>
      <c r="I17" s="66">
        <f t="shared" si="2"/>
        <v>12</v>
      </c>
      <c r="J17" s="65">
        <f>VLOOKUP($A17,'Return Data'!$B$7:$R$2843,13,0)</f>
        <v>72.706699999999998</v>
      </c>
      <c r="K17" s="66">
        <f t="shared" si="3"/>
        <v>23</v>
      </c>
      <c r="L17" s="65">
        <f>VLOOKUP($A17,'Return Data'!$B$7:$R$2843,17,0)</f>
        <v>22.5657</v>
      </c>
      <c r="M17" s="66">
        <f t="shared" si="4"/>
        <v>12</v>
      </c>
      <c r="N17" s="65">
        <f>VLOOKUP($A17,'Return Data'!$B$7:$R$2843,14,0)</f>
        <v>15.2506</v>
      </c>
      <c r="O17" s="66">
        <f t="shared" si="6"/>
        <v>7</v>
      </c>
      <c r="P17" s="65">
        <f>VLOOKUP($A17,'Return Data'!$B$7:$R$2843,15,0)</f>
        <v>17.508500000000002</v>
      </c>
      <c r="Q17" s="66">
        <f t="shared" si="7"/>
        <v>5</v>
      </c>
      <c r="R17" s="65">
        <f>VLOOKUP($A17,'Return Data'!$B$7:$R$2843,16,0)</f>
        <v>17.545200000000001</v>
      </c>
      <c r="S17" s="67">
        <f t="shared" si="5"/>
        <v>13</v>
      </c>
    </row>
    <row r="18" spans="1:19" x14ac:dyDescent="0.3">
      <c r="A18" s="63" t="s">
        <v>173</v>
      </c>
      <c r="B18" s="64">
        <f>VLOOKUP($A18,'Return Data'!$B$7:$R$2843,3,0)</f>
        <v>44333</v>
      </c>
      <c r="C18" s="65">
        <f>VLOOKUP($A18,'Return Data'!$B$7:$R$2843,4,0)</f>
        <v>65.86</v>
      </c>
      <c r="D18" s="65">
        <f>VLOOKUP($A18,'Return Data'!$B$7:$R$2843,10,0)</f>
        <v>-1.4661999999999999</v>
      </c>
      <c r="E18" s="66">
        <f t="shared" si="0"/>
        <v>51</v>
      </c>
      <c r="F18" s="65">
        <f>VLOOKUP($A18,'Return Data'!$B$7:$R$2843,11,0)</f>
        <v>18.304300000000001</v>
      </c>
      <c r="G18" s="66">
        <f t="shared" si="1"/>
        <v>49</v>
      </c>
      <c r="H18" s="65">
        <f>VLOOKUP($A18,'Return Data'!$B$7:$R$2843,12,0)</f>
        <v>33.590299999999999</v>
      </c>
      <c r="I18" s="66">
        <f t="shared" si="2"/>
        <v>47</v>
      </c>
      <c r="J18" s="65">
        <f>VLOOKUP($A18,'Return Data'!$B$7:$R$2843,13,0)</f>
        <v>61.738700000000001</v>
      </c>
      <c r="K18" s="66">
        <f t="shared" si="3"/>
        <v>47</v>
      </c>
      <c r="L18" s="65">
        <f>VLOOKUP($A18,'Return Data'!$B$7:$R$2843,17,0)</f>
        <v>16.771000000000001</v>
      </c>
      <c r="M18" s="66">
        <f t="shared" si="4"/>
        <v>35</v>
      </c>
      <c r="N18" s="65">
        <f>VLOOKUP($A18,'Return Data'!$B$7:$R$2843,14,0)</f>
        <v>10.2744</v>
      </c>
      <c r="O18" s="66">
        <f t="shared" si="6"/>
        <v>27</v>
      </c>
      <c r="P18" s="65">
        <f>VLOOKUP($A18,'Return Data'!$B$7:$R$2843,15,0)</f>
        <v>13.2829</v>
      </c>
      <c r="Q18" s="66">
        <f t="shared" si="7"/>
        <v>24</v>
      </c>
      <c r="R18" s="65">
        <f>VLOOKUP($A18,'Return Data'!$B$7:$R$2843,16,0)</f>
        <v>14.206099999999999</v>
      </c>
      <c r="S18" s="67">
        <f t="shared" si="5"/>
        <v>33</v>
      </c>
    </row>
    <row r="19" spans="1:19" x14ac:dyDescent="0.3">
      <c r="A19" s="63" t="s">
        <v>175</v>
      </c>
      <c r="B19" s="64">
        <f>VLOOKUP($A19,'Return Data'!$B$7:$R$2843,3,0)</f>
        <v>44333</v>
      </c>
      <c r="C19" s="65">
        <f>VLOOKUP($A19,'Return Data'!$B$7:$R$2843,4,0)</f>
        <v>776.51679999999999</v>
      </c>
      <c r="D19" s="65">
        <f>VLOOKUP($A19,'Return Data'!$B$7:$R$2843,10,0)</f>
        <v>0.34350000000000003</v>
      </c>
      <c r="E19" s="66">
        <f t="shared" si="0"/>
        <v>34</v>
      </c>
      <c r="F19" s="65">
        <f>VLOOKUP($A19,'Return Data'!$B$7:$R$2843,11,0)</f>
        <v>23.917400000000001</v>
      </c>
      <c r="G19" s="66">
        <f t="shared" si="1"/>
        <v>24</v>
      </c>
      <c r="H19" s="65">
        <f>VLOOKUP($A19,'Return Data'!$B$7:$R$2843,12,0)</f>
        <v>43.718499999999999</v>
      </c>
      <c r="I19" s="66">
        <f t="shared" si="2"/>
        <v>14</v>
      </c>
      <c r="J19" s="65">
        <f>VLOOKUP($A19,'Return Data'!$B$7:$R$2843,13,0)</f>
        <v>76.388999999999996</v>
      </c>
      <c r="K19" s="66">
        <f t="shared" si="3"/>
        <v>17</v>
      </c>
      <c r="L19" s="65">
        <f>VLOOKUP($A19,'Return Data'!$B$7:$R$2843,17,0)</f>
        <v>15.154199999999999</v>
      </c>
      <c r="M19" s="66">
        <f t="shared" si="4"/>
        <v>47</v>
      </c>
      <c r="N19" s="65">
        <f>VLOOKUP($A19,'Return Data'!$B$7:$R$2843,14,0)</f>
        <v>9.9410000000000007</v>
      </c>
      <c r="O19" s="66">
        <f t="shared" si="6"/>
        <v>28</v>
      </c>
      <c r="P19" s="65">
        <f>VLOOKUP($A19,'Return Data'!$B$7:$R$2843,15,0)</f>
        <v>12.245900000000001</v>
      </c>
      <c r="Q19" s="66">
        <f t="shared" si="7"/>
        <v>29</v>
      </c>
      <c r="R19" s="65">
        <f>VLOOKUP($A19,'Return Data'!$B$7:$R$2843,16,0)</f>
        <v>14.8947</v>
      </c>
      <c r="S19" s="67">
        <f t="shared" si="5"/>
        <v>29</v>
      </c>
    </row>
    <row r="20" spans="1:19" x14ac:dyDescent="0.3">
      <c r="A20" s="63" t="s">
        <v>176</v>
      </c>
      <c r="B20" s="64">
        <f>VLOOKUP($A20,'Return Data'!$B$7:$R$2843,3,0)</f>
        <v>44333</v>
      </c>
      <c r="C20" s="65">
        <f>VLOOKUP($A20,'Return Data'!$B$7:$R$2843,4,0)</f>
        <v>494.435</v>
      </c>
      <c r="D20" s="65">
        <f>VLOOKUP($A20,'Return Data'!$B$7:$R$2843,10,0)</f>
        <v>-0.80389999999999995</v>
      </c>
      <c r="E20" s="66">
        <f t="shared" si="0"/>
        <v>42</v>
      </c>
      <c r="F20" s="65">
        <f>VLOOKUP($A20,'Return Data'!$B$7:$R$2843,11,0)</f>
        <v>23.451000000000001</v>
      </c>
      <c r="G20" s="66">
        <f t="shared" si="1"/>
        <v>26</v>
      </c>
      <c r="H20" s="65">
        <f>VLOOKUP($A20,'Return Data'!$B$7:$R$2843,12,0)</f>
        <v>39.793300000000002</v>
      </c>
      <c r="I20" s="66">
        <f t="shared" si="2"/>
        <v>28</v>
      </c>
      <c r="J20" s="65">
        <f>VLOOKUP($A20,'Return Data'!$B$7:$R$2843,13,0)</f>
        <v>72.953100000000006</v>
      </c>
      <c r="K20" s="66">
        <f t="shared" si="3"/>
        <v>22</v>
      </c>
      <c r="L20" s="65">
        <f>VLOOKUP($A20,'Return Data'!$B$7:$R$2843,17,0)</f>
        <v>16.071400000000001</v>
      </c>
      <c r="M20" s="66">
        <f t="shared" si="4"/>
        <v>43</v>
      </c>
      <c r="N20" s="65">
        <f>VLOOKUP($A20,'Return Data'!$B$7:$R$2843,14,0)</f>
        <v>12.2052</v>
      </c>
      <c r="O20" s="66">
        <f t="shared" si="6"/>
        <v>20</v>
      </c>
      <c r="P20" s="65">
        <f>VLOOKUP($A20,'Return Data'!$B$7:$R$2843,15,0)</f>
        <v>15.714600000000001</v>
      </c>
      <c r="Q20" s="66">
        <f t="shared" si="7"/>
        <v>13</v>
      </c>
      <c r="R20" s="65">
        <f>VLOOKUP($A20,'Return Data'!$B$7:$R$2843,16,0)</f>
        <v>15.5928</v>
      </c>
      <c r="S20" s="67">
        <f t="shared" si="5"/>
        <v>20</v>
      </c>
    </row>
    <row r="21" spans="1:19" x14ac:dyDescent="0.3">
      <c r="A21" s="63" t="s">
        <v>177</v>
      </c>
      <c r="B21" s="64">
        <f>VLOOKUP($A21,'Return Data'!$B$7:$R$2843,3,0)</f>
        <v>44333</v>
      </c>
      <c r="C21" s="65">
        <f>VLOOKUP($A21,'Return Data'!$B$7:$R$2843,4,0)</f>
        <v>627.96500000000003</v>
      </c>
      <c r="D21" s="65">
        <f>VLOOKUP($A21,'Return Data'!$B$7:$R$2843,10,0)</f>
        <v>-0.88749999999999996</v>
      </c>
      <c r="E21" s="66">
        <f t="shared" si="0"/>
        <v>44</v>
      </c>
      <c r="F21" s="65">
        <f>VLOOKUP($A21,'Return Data'!$B$7:$R$2843,11,0)</f>
        <v>19.279299999999999</v>
      </c>
      <c r="G21" s="66">
        <f t="shared" si="1"/>
        <v>45</v>
      </c>
      <c r="H21" s="65">
        <f>VLOOKUP($A21,'Return Data'!$B$7:$R$2843,12,0)</f>
        <v>28.841899999999999</v>
      </c>
      <c r="I21" s="66">
        <f t="shared" si="2"/>
        <v>59</v>
      </c>
      <c r="J21" s="65">
        <f>VLOOKUP($A21,'Return Data'!$B$7:$R$2843,13,0)</f>
        <v>58.190300000000001</v>
      </c>
      <c r="K21" s="66">
        <f t="shared" si="3"/>
        <v>54</v>
      </c>
      <c r="L21" s="65">
        <f>VLOOKUP($A21,'Return Data'!$B$7:$R$2843,17,0)</f>
        <v>8.9822000000000006</v>
      </c>
      <c r="M21" s="66">
        <f t="shared" si="4"/>
        <v>61</v>
      </c>
      <c r="N21" s="65">
        <f>VLOOKUP($A21,'Return Data'!$B$7:$R$2843,14,0)</f>
        <v>6.0221</v>
      </c>
      <c r="O21" s="66">
        <f t="shared" si="6"/>
        <v>46</v>
      </c>
      <c r="P21" s="65">
        <f>VLOOKUP($A21,'Return Data'!$B$7:$R$2843,15,0)</f>
        <v>11.582800000000001</v>
      </c>
      <c r="Q21" s="66">
        <f t="shared" si="7"/>
        <v>36</v>
      </c>
      <c r="R21" s="65">
        <f>VLOOKUP($A21,'Return Data'!$B$7:$R$2843,16,0)</f>
        <v>11.9414</v>
      </c>
      <c r="S21" s="67">
        <f t="shared" si="5"/>
        <v>47</v>
      </c>
    </row>
    <row r="22" spans="1:19" x14ac:dyDescent="0.3">
      <c r="A22" s="63" t="s">
        <v>178</v>
      </c>
      <c r="B22" s="64">
        <f>VLOOKUP($A22,'Return Data'!$B$7:$R$2843,3,0)</f>
        <v>44333</v>
      </c>
      <c r="C22" s="65">
        <f>VLOOKUP($A22,'Return Data'!$B$7:$R$2843,4,0)</f>
        <v>49.415700000000001</v>
      </c>
      <c r="D22" s="65">
        <f>VLOOKUP($A22,'Return Data'!$B$7:$R$2843,10,0)</f>
        <v>-2.5552000000000001</v>
      </c>
      <c r="E22" s="66">
        <f t="shared" si="0"/>
        <v>60</v>
      </c>
      <c r="F22" s="65">
        <f>VLOOKUP($A22,'Return Data'!$B$7:$R$2843,11,0)</f>
        <v>17.131</v>
      </c>
      <c r="G22" s="66">
        <f t="shared" si="1"/>
        <v>53</v>
      </c>
      <c r="H22" s="65">
        <f>VLOOKUP($A22,'Return Data'!$B$7:$R$2843,12,0)</f>
        <v>33.9771</v>
      </c>
      <c r="I22" s="66">
        <f t="shared" si="2"/>
        <v>45</v>
      </c>
      <c r="J22" s="65">
        <f>VLOOKUP($A22,'Return Data'!$B$7:$R$2843,13,0)</f>
        <v>61.357900000000001</v>
      </c>
      <c r="K22" s="66">
        <f t="shared" si="3"/>
        <v>48</v>
      </c>
      <c r="L22" s="65">
        <f>VLOOKUP($A22,'Return Data'!$B$7:$R$2843,17,0)</f>
        <v>15.5166</v>
      </c>
      <c r="M22" s="66">
        <f t="shared" si="4"/>
        <v>46</v>
      </c>
      <c r="N22" s="65">
        <f>VLOOKUP($A22,'Return Data'!$B$7:$R$2843,14,0)</f>
        <v>8.2429000000000006</v>
      </c>
      <c r="O22" s="66">
        <f t="shared" si="6"/>
        <v>39</v>
      </c>
      <c r="P22" s="65">
        <f>VLOOKUP($A22,'Return Data'!$B$7:$R$2843,15,0)</f>
        <v>12.7889</v>
      </c>
      <c r="Q22" s="66">
        <f t="shared" si="7"/>
        <v>26</v>
      </c>
      <c r="R22" s="65">
        <f>VLOOKUP($A22,'Return Data'!$B$7:$R$2843,16,0)</f>
        <v>13.6151</v>
      </c>
      <c r="S22" s="67">
        <f t="shared" si="5"/>
        <v>38</v>
      </c>
    </row>
    <row r="23" spans="1:19" x14ac:dyDescent="0.3">
      <c r="A23" s="63" t="s">
        <v>179</v>
      </c>
      <c r="B23" s="64">
        <f>VLOOKUP($A23,'Return Data'!$B$7:$R$2843,3,0)</f>
        <v>44333</v>
      </c>
      <c r="C23" s="65">
        <f>VLOOKUP($A23,'Return Data'!$B$7:$R$2843,4,0)</f>
        <v>531.20000000000005</v>
      </c>
      <c r="D23" s="65">
        <f>VLOOKUP($A23,'Return Data'!$B$7:$R$2843,10,0)</f>
        <v>-9.5899999999999999E-2</v>
      </c>
      <c r="E23" s="66">
        <f t="shared" si="0"/>
        <v>37</v>
      </c>
      <c r="F23" s="65">
        <f>VLOOKUP($A23,'Return Data'!$B$7:$R$2843,11,0)</f>
        <v>22.402000000000001</v>
      </c>
      <c r="G23" s="66">
        <f t="shared" si="1"/>
        <v>32</v>
      </c>
      <c r="H23" s="65">
        <f>VLOOKUP($A23,'Return Data'!$B$7:$R$2843,12,0)</f>
        <v>37.225499999999997</v>
      </c>
      <c r="I23" s="66">
        <f t="shared" si="2"/>
        <v>34</v>
      </c>
      <c r="J23" s="65">
        <f>VLOOKUP($A23,'Return Data'!$B$7:$R$2843,13,0)</f>
        <v>66.046700000000001</v>
      </c>
      <c r="K23" s="66">
        <f t="shared" si="3"/>
        <v>40</v>
      </c>
      <c r="L23" s="65">
        <f>VLOOKUP($A23,'Return Data'!$B$7:$R$2843,17,0)</f>
        <v>15.7422</v>
      </c>
      <c r="M23" s="66">
        <f t="shared" si="4"/>
        <v>45</v>
      </c>
      <c r="N23" s="65">
        <f>VLOOKUP($A23,'Return Data'!$B$7:$R$2843,14,0)</f>
        <v>12.627700000000001</v>
      </c>
      <c r="O23" s="66">
        <f t="shared" si="6"/>
        <v>19</v>
      </c>
      <c r="P23" s="65">
        <f>VLOOKUP($A23,'Return Data'!$B$7:$R$2843,15,0)</f>
        <v>14.1701</v>
      </c>
      <c r="Q23" s="66">
        <f t="shared" si="7"/>
        <v>20</v>
      </c>
      <c r="R23" s="65">
        <f>VLOOKUP($A23,'Return Data'!$B$7:$R$2843,16,0)</f>
        <v>15.481199999999999</v>
      </c>
      <c r="S23" s="67">
        <f t="shared" si="5"/>
        <v>21</v>
      </c>
    </row>
    <row r="24" spans="1:19" x14ac:dyDescent="0.3">
      <c r="A24" s="63" t="s">
        <v>180</v>
      </c>
      <c r="B24" s="64">
        <f>VLOOKUP($A24,'Return Data'!$B$7:$R$2843,3,0)</f>
        <v>44333</v>
      </c>
      <c r="C24" s="65">
        <f>VLOOKUP($A24,'Return Data'!$B$7:$R$2843,4,0)</f>
        <v>13.6</v>
      </c>
      <c r="D24" s="65">
        <f>VLOOKUP($A24,'Return Data'!$B$7:$R$2843,10,0)</f>
        <v>-4.4943999999999997</v>
      </c>
      <c r="E24" s="66">
        <f t="shared" si="0"/>
        <v>64</v>
      </c>
      <c r="F24" s="65">
        <f>VLOOKUP($A24,'Return Data'!$B$7:$R$2843,11,0)</f>
        <v>15.6463</v>
      </c>
      <c r="G24" s="66">
        <f t="shared" si="1"/>
        <v>56</v>
      </c>
      <c r="H24" s="65">
        <f>VLOOKUP($A24,'Return Data'!$B$7:$R$2843,12,0)</f>
        <v>34.2547</v>
      </c>
      <c r="I24" s="66">
        <f t="shared" si="2"/>
        <v>43</v>
      </c>
      <c r="J24" s="65">
        <f>VLOOKUP($A24,'Return Data'!$B$7:$R$2843,13,0)</f>
        <v>67.901200000000003</v>
      </c>
      <c r="K24" s="66">
        <f t="shared" si="3"/>
        <v>33</v>
      </c>
      <c r="L24" s="65">
        <f>VLOOKUP($A24,'Return Data'!$B$7:$R$2843,17,0)</f>
        <v>12.4071</v>
      </c>
      <c r="M24" s="66">
        <f t="shared" si="4"/>
        <v>57</v>
      </c>
      <c r="N24" s="65"/>
      <c r="O24" s="66"/>
      <c r="P24" s="65"/>
      <c r="Q24" s="66"/>
      <c r="R24" s="65">
        <f>VLOOKUP($A24,'Return Data'!$B$7:$R$2843,16,0)</f>
        <v>10.242000000000001</v>
      </c>
      <c r="S24" s="67">
        <f t="shared" si="5"/>
        <v>52</v>
      </c>
    </row>
    <row r="25" spans="1:19" x14ac:dyDescent="0.3">
      <c r="A25" s="63" t="s">
        <v>181</v>
      </c>
      <c r="B25" s="64">
        <f>VLOOKUP($A25,'Return Data'!$B$7:$R$2843,3,0)</f>
        <v>44333</v>
      </c>
      <c r="C25" s="65">
        <f>VLOOKUP($A25,'Return Data'!$B$7:$R$2843,4,0)</f>
        <v>35.15</v>
      </c>
      <c r="D25" s="65">
        <f>VLOOKUP($A25,'Return Data'!$B$7:$R$2843,10,0)</f>
        <v>-1.7882</v>
      </c>
      <c r="E25" s="66">
        <f t="shared" si="0"/>
        <v>54</v>
      </c>
      <c r="F25" s="65">
        <f>VLOOKUP($A25,'Return Data'!$B$7:$R$2843,11,0)</f>
        <v>15.2837</v>
      </c>
      <c r="G25" s="66">
        <f t="shared" si="1"/>
        <v>58</v>
      </c>
      <c r="H25" s="65">
        <f>VLOOKUP($A25,'Return Data'!$B$7:$R$2843,12,0)</f>
        <v>29.8965</v>
      </c>
      <c r="I25" s="66">
        <f t="shared" si="2"/>
        <v>57</v>
      </c>
      <c r="J25" s="65">
        <f>VLOOKUP($A25,'Return Data'!$B$7:$R$2843,13,0)</f>
        <v>45.368099999999998</v>
      </c>
      <c r="K25" s="66">
        <f t="shared" si="3"/>
        <v>61</v>
      </c>
      <c r="L25" s="65">
        <f>VLOOKUP($A25,'Return Data'!$B$7:$R$2843,17,0)</f>
        <v>14.141500000000001</v>
      </c>
      <c r="M25" s="66">
        <f t="shared" si="4"/>
        <v>51</v>
      </c>
      <c r="N25" s="65">
        <f>VLOOKUP($A25,'Return Data'!$B$7:$R$2843,14,0)</f>
        <v>7.1214000000000004</v>
      </c>
      <c r="O25" s="66">
        <f>RANK(N25,N$8:N$71,0)</f>
        <v>43</v>
      </c>
      <c r="P25" s="65">
        <f>VLOOKUP($A25,'Return Data'!$B$7:$R$2843,15,0)</f>
        <v>11.7201</v>
      </c>
      <c r="Q25" s="66">
        <f>RANK(P25,P$8:P$71,0)</f>
        <v>34</v>
      </c>
      <c r="R25" s="65">
        <f>VLOOKUP($A25,'Return Data'!$B$7:$R$2843,16,0)</f>
        <v>17.764099999999999</v>
      </c>
      <c r="S25" s="67">
        <f t="shared" si="5"/>
        <v>9</v>
      </c>
    </row>
    <row r="26" spans="1:19" x14ac:dyDescent="0.3">
      <c r="A26" s="63" t="s">
        <v>182</v>
      </c>
      <c r="B26" s="64">
        <f>VLOOKUP($A26,'Return Data'!$B$7:$R$2843,3,0)</f>
        <v>44333</v>
      </c>
      <c r="C26" s="65">
        <f>VLOOKUP($A26,'Return Data'!$B$7:$R$2843,4,0)</f>
        <v>87.06</v>
      </c>
      <c r="D26" s="65">
        <f>VLOOKUP($A26,'Return Data'!$B$7:$R$2843,10,0)</f>
        <v>5.2847999999999997</v>
      </c>
      <c r="E26" s="66">
        <f t="shared" si="0"/>
        <v>16</v>
      </c>
      <c r="F26" s="65">
        <f>VLOOKUP($A26,'Return Data'!$B$7:$R$2843,11,0)</f>
        <v>34.372599999999998</v>
      </c>
      <c r="G26" s="66">
        <f t="shared" si="1"/>
        <v>9</v>
      </c>
      <c r="H26" s="65">
        <f>VLOOKUP($A26,'Return Data'!$B$7:$R$2843,12,0)</f>
        <v>53.545000000000002</v>
      </c>
      <c r="I26" s="66">
        <f t="shared" si="2"/>
        <v>8</v>
      </c>
      <c r="J26" s="65">
        <f>VLOOKUP($A26,'Return Data'!$B$7:$R$2843,13,0)</f>
        <v>94.590999999999994</v>
      </c>
      <c r="K26" s="66">
        <f t="shared" si="3"/>
        <v>7</v>
      </c>
      <c r="L26" s="65">
        <f>VLOOKUP($A26,'Return Data'!$B$7:$R$2843,17,0)</f>
        <v>22.356300000000001</v>
      </c>
      <c r="M26" s="66">
        <f t="shared" si="4"/>
        <v>13</v>
      </c>
      <c r="N26" s="65">
        <f>VLOOKUP($A26,'Return Data'!$B$7:$R$2843,14,0)</f>
        <v>11.7941</v>
      </c>
      <c r="O26" s="66">
        <f>RANK(N26,N$8:N$71,0)</f>
        <v>21</v>
      </c>
      <c r="P26" s="65">
        <f>VLOOKUP($A26,'Return Data'!$B$7:$R$2843,15,0)</f>
        <v>17.150300000000001</v>
      </c>
      <c r="Q26" s="66">
        <f>RANK(P26,P$8:P$71,0)</f>
        <v>7</v>
      </c>
      <c r="R26" s="65">
        <f>VLOOKUP($A26,'Return Data'!$B$7:$R$2843,16,0)</f>
        <v>17.645600000000002</v>
      </c>
      <c r="S26" s="67">
        <f t="shared" si="5"/>
        <v>12</v>
      </c>
    </row>
    <row r="27" spans="1:19" x14ac:dyDescent="0.3">
      <c r="A27" s="63" t="s">
        <v>183</v>
      </c>
      <c r="B27" s="64">
        <f>VLOOKUP($A27,'Return Data'!$B$7:$R$2843,3,0)</f>
        <v>44333</v>
      </c>
      <c r="C27" s="65">
        <f>VLOOKUP($A27,'Return Data'!$B$7:$R$2843,4,0)</f>
        <v>12.11</v>
      </c>
      <c r="D27" s="65">
        <f>VLOOKUP($A27,'Return Data'!$B$7:$R$2843,10,0)</f>
        <v>-2.0226999999999999</v>
      </c>
      <c r="E27" s="66">
        <f t="shared" si="0"/>
        <v>57</v>
      </c>
      <c r="F27" s="65">
        <f>VLOOKUP($A27,'Return Data'!$B$7:$R$2843,11,0)</f>
        <v>13.3895</v>
      </c>
      <c r="G27" s="66">
        <f t="shared" si="1"/>
        <v>61</v>
      </c>
      <c r="H27" s="65">
        <f>VLOOKUP($A27,'Return Data'!$B$7:$R$2843,12,0)</f>
        <v>27.072399999999998</v>
      </c>
      <c r="I27" s="66">
        <f t="shared" si="2"/>
        <v>61</v>
      </c>
      <c r="J27" s="65">
        <f>VLOOKUP($A27,'Return Data'!$B$7:$R$2843,13,0)</f>
        <v>51.754399999999997</v>
      </c>
      <c r="K27" s="66">
        <f t="shared" si="3"/>
        <v>60</v>
      </c>
      <c r="L27" s="65">
        <f>VLOOKUP($A27,'Return Data'!$B$7:$R$2843,17,0)</f>
        <v>12.766999999999999</v>
      </c>
      <c r="M27" s="66">
        <f t="shared" si="4"/>
        <v>56</v>
      </c>
      <c r="N27" s="65"/>
      <c r="O27" s="66"/>
      <c r="P27" s="65"/>
      <c r="Q27" s="66"/>
      <c r="R27" s="65">
        <f>VLOOKUP($A27,'Return Data'!$B$7:$R$2843,16,0)</f>
        <v>5.8163999999999998</v>
      </c>
      <c r="S27" s="67">
        <f t="shared" si="5"/>
        <v>58</v>
      </c>
    </row>
    <row r="28" spans="1:19" x14ac:dyDescent="0.3">
      <c r="A28" s="63" t="s">
        <v>184</v>
      </c>
      <c r="B28" s="64">
        <f>VLOOKUP($A28,'Return Data'!$B$7:$R$2843,3,0)</f>
        <v>44333</v>
      </c>
      <c r="C28" s="65">
        <f>VLOOKUP($A28,'Return Data'!$B$7:$R$2843,4,0)</f>
        <v>77.290000000000006</v>
      </c>
      <c r="D28" s="65">
        <f>VLOOKUP($A28,'Return Data'!$B$7:$R$2843,10,0)</f>
        <v>-1.151</v>
      </c>
      <c r="E28" s="66">
        <f t="shared" si="0"/>
        <v>47</v>
      </c>
      <c r="F28" s="65">
        <f>VLOOKUP($A28,'Return Data'!$B$7:$R$2843,11,0)</f>
        <v>18.761500000000002</v>
      </c>
      <c r="G28" s="66">
        <f t="shared" si="1"/>
        <v>48</v>
      </c>
      <c r="H28" s="65">
        <f>VLOOKUP($A28,'Return Data'!$B$7:$R$2843,12,0)</f>
        <v>34.137500000000003</v>
      </c>
      <c r="I28" s="66">
        <f t="shared" si="2"/>
        <v>44</v>
      </c>
      <c r="J28" s="65">
        <f>VLOOKUP($A28,'Return Data'!$B$7:$R$2843,13,0)</f>
        <v>60.186500000000002</v>
      </c>
      <c r="K28" s="66">
        <f t="shared" si="3"/>
        <v>52</v>
      </c>
      <c r="L28" s="65">
        <f>VLOOKUP($A28,'Return Data'!$B$7:$R$2843,17,0)</f>
        <v>19.784800000000001</v>
      </c>
      <c r="M28" s="66">
        <f t="shared" si="4"/>
        <v>19</v>
      </c>
      <c r="N28" s="65">
        <f>VLOOKUP($A28,'Return Data'!$B$7:$R$2843,14,0)</f>
        <v>12.684100000000001</v>
      </c>
      <c r="O28" s="66">
        <f>RANK(N28,N$8:N$71,0)</f>
        <v>17</v>
      </c>
      <c r="P28" s="65">
        <f>VLOOKUP($A28,'Return Data'!$B$7:$R$2843,15,0)</f>
        <v>16.167000000000002</v>
      </c>
      <c r="Q28" s="66">
        <f>RANK(P28,P$8:P$71,0)</f>
        <v>12</v>
      </c>
      <c r="R28" s="65">
        <f>VLOOKUP($A28,'Return Data'!$B$7:$R$2843,16,0)</f>
        <v>17.6937</v>
      </c>
      <c r="S28" s="67">
        <f t="shared" si="5"/>
        <v>10</v>
      </c>
    </row>
    <row r="29" spans="1:19" x14ac:dyDescent="0.3">
      <c r="A29" s="63" t="s">
        <v>185</v>
      </c>
      <c r="B29" s="64">
        <f>VLOOKUP($A29,'Return Data'!$B$7:$R$2843,3,0)</f>
        <v>44333</v>
      </c>
      <c r="C29" s="65">
        <f>VLOOKUP($A29,'Return Data'!$B$7:$R$2843,4,0)</f>
        <v>13.7828</v>
      </c>
      <c r="D29" s="65">
        <f>VLOOKUP($A29,'Return Data'!$B$7:$R$2843,10,0)</f>
        <v>3.6301000000000001</v>
      </c>
      <c r="E29" s="66">
        <f t="shared" si="0"/>
        <v>20</v>
      </c>
      <c r="F29" s="65">
        <f>VLOOKUP($A29,'Return Data'!$B$7:$R$2843,11,0)</f>
        <v>25.023099999999999</v>
      </c>
      <c r="G29" s="66">
        <f t="shared" si="1"/>
        <v>21</v>
      </c>
      <c r="H29" s="65">
        <f>VLOOKUP($A29,'Return Data'!$B$7:$R$2843,12,0)</f>
        <v>37.101399999999998</v>
      </c>
      <c r="I29" s="66">
        <f t="shared" si="2"/>
        <v>35</v>
      </c>
      <c r="J29" s="65">
        <f>VLOOKUP($A29,'Return Data'!$B$7:$R$2843,13,0)</f>
        <v>69.392600000000002</v>
      </c>
      <c r="K29" s="66">
        <f t="shared" si="3"/>
        <v>30</v>
      </c>
      <c r="L29" s="65"/>
      <c r="M29" s="66"/>
      <c r="N29" s="65"/>
      <c r="O29" s="66"/>
      <c r="P29" s="65"/>
      <c r="Q29" s="66"/>
      <c r="R29" s="65">
        <f>VLOOKUP($A29,'Return Data'!$B$7:$R$2843,16,0)</f>
        <v>22.501799999999999</v>
      </c>
      <c r="S29" s="67">
        <f t="shared" si="5"/>
        <v>4</v>
      </c>
    </row>
    <row r="30" spans="1:19" x14ac:dyDescent="0.3">
      <c r="A30" s="63" t="s">
        <v>186</v>
      </c>
      <c r="B30" s="64">
        <f>VLOOKUP($A30,'Return Data'!$B$7:$R$2843,3,0)</f>
        <v>44333</v>
      </c>
      <c r="C30" s="65">
        <f>VLOOKUP($A30,'Return Data'!$B$7:$R$2843,4,0)</f>
        <v>25.637499999999999</v>
      </c>
      <c r="D30" s="65">
        <f>VLOOKUP($A30,'Return Data'!$B$7:$R$2843,10,0)</f>
        <v>-1.9080999999999999</v>
      </c>
      <c r="E30" s="66">
        <f t="shared" si="0"/>
        <v>55</v>
      </c>
      <c r="F30" s="65">
        <f>VLOOKUP($A30,'Return Data'!$B$7:$R$2843,11,0)</f>
        <v>17.654499999999999</v>
      </c>
      <c r="G30" s="66">
        <f t="shared" si="1"/>
        <v>52</v>
      </c>
      <c r="H30" s="65">
        <f>VLOOKUP($A30,'Return Data'!$B$7:$R$2843,12,0)</f>
        <v>39.205599999999997</v>
      </c>
      <c r="I30" s="66">
        <f t="shared" si="2"/>
        <v>30</v>
      </c>
      <c r="J30" s="65">
        <f>VLOOKUP($A30,'Return Data'!$B$7:$R$2843,13,0)</f>
        <v>72.962199999999996</v>
      </c>
      <c r="K30" s="66">
        <f t="shared" si="3"/>
        <v>21</v>
      </c>
      <c r="L30" s="65">
        <f>VLOOKUP($A30,'Return Data'!$B$7:$R$2843,17,0)</f>
        <v>19.729600000000001</v>
      </c>
      <c r="M30" s="66">
        <f t="shared" ref="M30:M38" si="8">RANK(L30,L$8:L$71,0)</f>
        <v>20</v>
      </c>
      <c r="N30" s="65">
        <f>VLOOKUP($A30,'Return Data'!$B$7:$R$2843,14,0)</f>
        <v>12.823499999999999</v>
      </c>
      <c r="O30" s="66">
        <f t="shared" ref="O30:O38" si="9">RANK(N30,N$8:N$71,0)</f>
        <v>14</v>
      </c>
      <c r="P30" s="65">
        <f>VLOOKUP($A30,'Return Data'!$B$7:$R$2843,15,0)</f>
        <v>17.3782</v>
      </c>
      <c r="Q30" s="66">
        <f>RANK(P30,P$8:P$71,0)</f>
        <v>6</v>
      </c>
      <c r="R30" s="65">
        <f>VLOOKUP($A30,'Return Data'!$B$7:$R$2843,16,0)</f>
        <v>16.471499999999999</v>
      </c>
      <c r="S30" s="67">
        <f t="shared" si="5"/>
        <v>15</v>
      </c>
    </row>
    <row r="31" spans="1:19" x14ac:dyDescent="0.3">
      <c r="A31" s="63" t="s">
        <v>187</v>
      </c>
      <c r="B31" s="64">
        <f>VLOOKUP($A31,'Return Data'!$B$7:$R$2843,3,0)</f>
        <v>44333</v>
      </c>
      <c r="C31" s="65">
        <f>VLOOKUP($A31,'Return Data'!$B$7:$R$2843,4,0)</f>
        <v>66.879000000000005</v>
      </c>
      <c r="D31" s="65">
        <f>VLOOKUP($A31,'Return Data'!$B$7:$R$2843,10,0)</f>
        <v>2.0493000000000001</v>
      </c>
      <c r="E31" s="66">
        <f t="shared" si="0"/>
        <v>26</v>
      </c>
      <c r="F31" s="65">
        <f>VLOOKUP($A31,'Return Data'!$B$7:$R$2843,11,0)</f>
        <v>21.5076</v>
      </c>
      <c r="G31" s="66">
        <f t="shared" si="1"/>
        <v>34</v>
      </c>
      <c r="H31" s="65">
        <f>VLOOKUP($A31,'Return Data'!$B$7:$R$2843,12,0)</f>
        <v>38.491599999999998</v>
      </c>
      <c r="I31" s="66">
        <f t="shared" si="2"/>
        <v>32</v>
      </c>
      <c r="J31" s="65">
        <f>VLOOKUP($A31,'Return Data'!$B$7:$R$2843,13,0)</f>
        <v>66.523099999999999</v>
      </c>
      <c r="K31" s="66">
        <f t="shared" si="3"/>
        <v>39</v>
      </c>
      <c r="L31" s="65">
        <f>VLOOKUP($A31,'Return Data'!$B$7:$R$2843,17,0)</f>
        <v>19.475000000000001</v>
      </c>
      <c r="M31" s="66">
        <f t="shared" si="8"/>
        <v>21</v>
      </c>
      <c r="N31" s="65">
        <f>VLOOKUP($A31,'Return Data'!$B$7:$R$2843,14,0)</f>
        <v>14.828200000000001</v>
      </c>
      <c r="O31" s="66">
        <f t="shared" si="9"/>
        <v>9</v>
      </c>
      <c r="P31" s="65">
        <f>VLOOKUP($A31,'Return Data'!$B$7:$R$2843,15,0)</f>
        <v>16.755400000000002</v>
      </c>
      <c r="Q31" s="66">
        <f>RANK(P31,P$8:P$71,0)</f>
        <v>8</v>
      </c>
      <c r="R31" s="65">
        <f>VLOOKUP($A31,'Return Data'!$B$7:$R$2843,16,0)</f>
        <v>15.2782</v>
      </c>
      <c r="S31" s="67">
        <f t="shared" si="5"/>
        <v>24</v>
      </c>
    </row>
    <row r="32" spans="1:19" x14ac:dyDescent="0.3">
      <c r="A32" s="63" t="s">
        <v>188</v>
      </c>
      <c r="B32" s="64">
        <f>VLOOKUP($A32,'Return Data'!$B$7:$R$2843,3,0)</f>
        <v>44333</v>
      </c>
      <c r="C32" s="65">
        <f>VLOOKUP($A32,'Return Data'!$B$7:$R$2843,4,0)</f>
        <v>72.596000000000004</v>
      </c>
      <c r="D32" s="65">
        <f>VLOOKUP($A32,'Return Data'!$B$7:$R$2843,10,0)</f>
        <v>2.5931999999999999</v>
      </c>
      <c r="E32" s="66">
        <f t="shared" si="0"/>
        <v>23</v>
      </c>
      <c r="F32" s="65">
        <f>VLOOKUP($A32,'Return Data'!$B$7:$R$2843,11,0)</f>
        <v>18.9513</v>
      </c>
      <c r="G32" s="66">
        <f t="shared" si="1"/>
        <v>47</v>
      </c>
      <c r="H32" s="65">
        <f>VLOOKUP($A32,'Return Data'!$B$7:$R$2843,12,0)</f>
        <v>33.785499999999999</v>
      </c>
      <c r="I32" s="66">
        <f t="shared" si="2"/>
        <v>46</v>
      </c>
      <c r="J32" s="65">
        <f>VLOOKUP($A32,'Return Data'!$B$7:$R$2843,13,0)</f>
        <v>62.512599999999999</v>
      </c>
      <c r="K32" s="66">
        <f t="shared" si="3"/>
        <v>46</v>
      </c>
      <c r="L32" s="65">
        <f>VLOOKUP($A32,'Return Data'!$B$7:$R$2843,17,0)</f>
        <v>15.8903</v>
      </c>
      <c r="M32" s="66">
        <f t="shared" si="8"/>
        <v>44</v>
      </c>
      <c r="N32" s="65">
        <f>VLOOKUP($A32,'Return Data'!$B$7:$R$2843,14,0)</f>
        <v>7.3353000000000002</v>
      </c>
      <c r="O32" s="66">
        <f t="shared" si="9"/>
        <v>41</v>
      </c>
      <c r="P32" s="65">
        <f>VLOOKUP($A32,'Return Data'!$B$7:$R$2843,15,0)</f>
        <v>13.758800000000001</v>
      </c>
      <c r="Q32" s="66">
        <f>RANK(P32,P$8:P$71,0)</f>
        <v>22</v>
      </c>
      <c r="R32" s="65">
        <f>VLOOKUP($A32,'Return Data'!$B$7:$R$2843,16,0)</f>
        <v>14.3217</v>
      </c>
      <c r="S32" s="67">
        <f t="shared" si="5"/>
        <v>32</v>
      </c>
    </row>
    <row r="33" spans="1:19" x14ac:dyDescent="0.3">
      <c r="A33" s="63" t="s">
        <v>189</v>
      </c>
      <c r="B33" s="64">
        <f>VLOOKUP($A33,'Return Data'!$B$7:$R$2843,3,0)</f>
        <v>44333</v>
      </c>
      <c r="C33" s="65">
        <f>VLOOKUP($A33,'Return Data'!$B$7:$R$2843,4,0)</f>
        <v>90.187799999999996</v>
      </c>
      <c r="D33" s="65">
        <f>VLOOKUP($A33,'Return Data'!$B$7:$R$2843,10,0)</f>
        <v>-0.57269999999999999</v>
      </c>
      <c r="E33" s="66">
        <f t="shared" si="0"/>
        <v>40</v>
      </c>
      <c r="F33" s="65">
        <f>VLOOKUP($A33,'Return Data'!$B$7:$R$2843,11,0)</f>
        <v>14.254799999999999</v>
      </c>
      <c r="G33" s="66">
        <f t="shared" si="1"/>
        <v>60</v>
      </c>
      <c r="H33" s="65">
        <f>VLOOKUP($A33,'Return Data'!$B$7:$R$2843,12,0)</f>
        <v>31.536999999999999</v>
      </c>
      <c r="I33" s="66">
        <f t="shared" si="2"/>
        <v>53</v>
      </c>
      <c r="J33" s="65">
        <f>VLOOKUP($A33,'Return Data'!$B$7:$R$2843,13,0)</f>
        <v>55.322400000000002</v>
      </c>
      <c r="K33" s="66">
        <f t="shared" si="3"/>
        <v>58</v>
      </c>
      <c r="L33" s="65">
        <f>VLOOKUP($A33,'Return Data'!$B$7:$R$2843,17,0)</f>
        <v>14.519</v>
      </c>
      <c r="M33" s="66">
        <f t="shared" si="8"/>
        <v>50</v>
      </c>
      <c r="N33" s="65">
        <f>VLOOKUP($A33,'Return Data'!$B$7:$R$2843,14,0)</f>
        <v>9.2827000000000002</v>
      </c>
      <c r="O33" s="66">
        <f t="shared" si="9"/>
        <v>31</v>
      </c>
      <c r="P33" s="65">
        <f>VLOOKUP($A33,'Return Data'!$B$7:$R$2843,15,0)</f>
        <v>13.8688</v>
      </c>
      <c r="Q33" s="66">
        <f>RANK(P33,P$8:P$71,0)</f>
        <v>21</v>
      </c>
      <c r="R33" s="65">
        <f>VLOOKUP($A33,'Return Data'!$B$7:$R$2843,16,0)</f>
        <v>14.0403</v>
      </c>
      <c r="S33" s="67">
        <f t="shared" si="5"/>
        <v>35</v>
      </c>
    </row>
    <row r="34" spans="1:19" x14ac:dyDescent="0.3">
      <c r="A34" s="63" t="s">
        <v>434</v>
      </c>
      <c r="B34" s="64">
        <f>VLOOKUP($A34,'Return Data'!$B$7:$R$2843,3,0)</f>
        <v>44333</v>
      </c>
      <c r="C34" s="65">
        <f>VLOOKUP($A34,'Return Data'!$B$7:$R$2843,4,0)</f>
        <v>16.747699999999998</v>
      </c>
      <c r="D34" s="65">
        <f>VLOOKUP($A34,'Return Data'!$B$7:$R$2843,10,0)</f>
        <v>1.6379999999999999</v>
      </c>
      <c r="E34" s="66">
        <f t="shared" si="0"/>
        <v>27</v>
      </c>
      <c r="F34" s="65">
        <f>VLOOKUP($A34,'Return Data'!$B$7:$R$2843,11,0)</f>
        <v>25.388000000000002</v>
      </c>
      <c r="G34" s="66">
        <f t="shared" si="1"/>
        <v>20</v>
      </c>
      <c r="H34" s="65">
        <f>VLOOKUP($A34,'Return Data'!$B$7:$R$2843,12,0)</f>
        <v>40.454900000000002</v>
      </c>
      <c r="I34" s="66">
        <f t="shared" si="2"/>
        <v>24</v>
      </c>
      <c r="J34" s="65">
        <f>VLOOKUP($A34,'Return Data'!$B$7:$R$2843,13,0)</f>
        <v>67.765600000000006</v>
      </c>
      <c r="K34" s="66">
        <f t="shared" si="3"/>
        <v>34</v>
      </c>
      <c r="L34" s="65">
        <f>VLOOKUP($A34,'Return Data'!$B$7:$R$2843,17,0)</f>
        <v>18.262</v>
      </c>
      <c r="M34" s="66">
        <f t="shared" si="8"/>
        <v>25</v>
      </c>
      <c r="N34" s="65">
        <f>VLOOKUP($A34,'Return Data'!$B$7:$R$2843,14,0)</f>
        <v>11.3515</v>
      </c>
      <c r="O34" s="66">
        <f t="shared" si="9"/>
        <v>23</v>
      </c>
      <c r="P34" s="65"/>
      <c r="Q34" s="66"/>
      <c r="R34" s="65">
        <f>VLOOKUP($A34,'Return Data'!$B$7:$R$2843,16,0)</f>
        <v>11.9154</v>
      </c>
      <c r="S34" s="67">
        <f t="shared" si="5"/>
        <v>48</v>
      </c>
    </row>
    <row r="35" spans="1:19" x14ac:dyDescent="0.3">
      <c r="A35" s="63" t="s">
        <v>191</v>
      </c>
      <c r="B35" s="64">
        <f>VLOOKUP($A35,'Return Data'!$B$7:$R$2843,3,0)</f>
        <v>44333</v>
      </c>
      <c r="C35" s="65">
        <f>VLOOKUP($A35,'Return Data'!$B$7:$R$2843,4,0)</f>
        <v>28.338000000000001</v>
      </c>
      <c r="D35" s="65">
        <f>VLOOKUP($A35,'Return Data'!$B$7:$R$2843,10,0)</f>
        <v>1.2903</v>
      </c>
      <c r="E35" s="66">
        <f t="shared" si="0"/>
        <v>30</v>
      </c>
      <c r="F35" s="65">
        <f>VLOOKUP($A35,'Return Data'!$B$7:$R$2843,11,0)</f>
        <v>22.739100000000001</v>
      </c>
      <c r="G35" s="66">
        <f t="shared" si="1"/>
        <v>30</v>
      </c>
      <c r="H35" s="65">
        <f>VLOOKUP($A35,'Return Data'!$B$7:$R$2843,12,0)</f>
        <v>43.701799999999999</v>
      </c>
      <c r="I35" s="66">
        <f t="shared" si="2"/>
        <v>15</v>
      </c>
      <c r="J35" s="65">
        <f>VLOOKUP($A35,'Return Data'!$B$7:$R$2843,13,0)</f>
        <v>81.409599999999998</v>
      </c>
      <c r="K35" s="66">
        <f t="shared" si="3"/>
        <v>15</v>
      </c>
      <c r="L35" s="65">
        <f>VLOOKUP($A35,'Return Data'!$B$7:$R$2843,17,0)</f>
        <v>25.818000000000001</v>
      </c>
      <c r="M35" s="66">
        <f t="shared" si="8"/>
        <v>9</v>
      </c>
      <c r="N35" s="65">
        <f>VLOOKUP($A35,'Return Data'!$B$7:$R$2843,14,0)</f>
        <v>18.8687</v>
      </c>
      <c r="O35" s="66">
        <f t="shared" si="9"/>
        <v>4</v>
      </c>
      <c r="P35" s="65"/>
      <c r="Q35" s="66"/>
      <c r="R35" s="65">
        <f>VLOOKUP($A35,'Return Data'!$B$7:$R$2843,16,0)</f>
        <v>21.322800000000001</v>
      </c>
      <c r="S35" s="67">
        <f t="shared" si="5"/>
        <v>6</v>
      </c>
    </row>
    <row r="36" spans="1:19" x14ac:dyDescent="0.3">
      <c r="A36" s="63" t="s">
        <v>192</v>
      </c>
      <c r="B36" s="64">
        <f>VLOOKUP($A36,'Return Data'!$B$7:$R$2843,3,0)</f>
        <v>44333</v>
      </c>
      <c r="C36" s="65">
        <f>VLOOKUP($A36,'Return Data'!$B$7:$R$2843,4,0)</f>
        <v>24.312999999999999</v>
      </c>
      <c r="D36" s="65">
        <f>VLOOKUP($A36,'Return Data'!$B$7:$R$2843,10,0)</f>
        <v>-1.5381</v>
      </c>
      <c r="E36" s="66">
        <f t="shared" si="0"/>
        <v>52</v>
      </c>
      <c r="F36" s="65">
        <f>VLOOKUP($A36,'Return Data'!$B$7:$R$2843,11,0)</f>
        <v>20.294699999999999</v>
      </c>
      <c r="G36" s="66">
        <f t="shared" si="1"/>
        <v>37</v>
      </c>
      <c r="H36" s="65">
        <f>VLOOKUP($A36,'Return Data'!$B$7:$R$2843,12,0)</f>
        <v>39.150100000000002</v>
      </c>
      <c r="I36" s="66">
        <f t="shared" si="2"/>
        <v>31</v>
      </c>
      <c r="J36" s="65">
        <f>VLOOKUP($A36,'Return Data'!$B$7:$R$2843,13,0)</f>
        <v>61.127400000000002</v>
      </c>
      <c r="K36" s="66">
        <f t="shared" si="3"/>
        <v>49</v>
      </c>
      <c r="L36" s="65">
        <f>VLOOKUP($A36,'Return Data'!$B$7:$R$2843,17,0)</f>
        <v>17.357800000000001</v>
      </c>
      <c r="M36" s="66">
        <f t="shared" si="8"/>
        <v>32</v>
      </c>
      <c r="N36" s="65">
        <f>VLOOKUP($A36,'Return Data'!$B$7:$R$2843,14,0)</f>
        <v>8.5969999999999995</v>
      </c>
      <c r="O36" s="66">
        <f t="shared" si="9"/>
        <v>37</v>
      </c>
      <c r="P36" s="65">
        <f>VLOOKUP($A36,'Return Data'!$B$7:$R$2843,15,0)</f>
        <v>16.203900000000001</v>
      </c>
      <c r="Q36" s="66">
        <f>RANK(P36,P$8:P$71,0)</f>
        <v>11</v>
      </c>
      <c r="R36" s="65">
        <f>VLOOKUP($A36,'Return Data'!$B$7:$R$2843,16,0)</f>
        <v>15.085000000000001</v>
      </c>
      <c r="S36" s="67">
        <f t="shared" si="5"/>
        <v>27</v>
      </c>
    </row>
    <row r="37" spans="1:19" x14ac:dyDescent="0.3">
      <c r="A37" s="81" t="s">
        <v>2017</v>
      </c>
      <c r="B37" s="64">
        <f>VLOOKUP($A37,'Return Data'!$B$7:$R$2843,3,0)</f>
        <v>44333</v>
      </c>
      <c r="C37" s="65">
        <f>VLOOKUP($A37,'Return Data'!$B$7:$R$2843,4,0)</f>
        <v>18.946899999999999</v>
      </c>
      <c r="D37" s="65">
        <f>VLOOKUP($A37,'Return Data'!$B$7:$R$2843,10,0)</f>
        <v>-2.4491999999999998</v>
      </c>
      <c r="E37" s="66">
        <f t="shared" si="0"/>
        <v>59</v>
      </c>
      <c r="F37" s="65">
        <f>VLOOKUP($A37,'Return Data'!$B$7:$R$2843,11,0)</f>
        <v>16.344999999999999</v>
      </c>
      <c r="G37" s="66">
        <f t="shared" si="1"/>
        <v>54</v>
      </c>
      <c r="H37" s="65">
        <f>VLOOKUP($A37,'Return Data'!$B$7:$R$2843,12,0)</f>
        <v>30.238900000000001</v>
      </c>
      <c r="I37" s="66">
        <f t="shared" si="2"/>
        <v>56</v>
      </c>
      <c r="J37" s="65">
        <f>VLOOKUP($A37,'Return Data'!$B$7:$R$2843,13,0)</f>
        <v>57.636000000000003</v>
      </c>
      <c r="K37" s="66">
        <f t="shared" si="3"/>
        <v>55</v>
      </c>
      <c r="L37" s="65">
        <f>VLOOKUP($A37,'Return Data'!$B$7:$R$2843,17,0)</f>
        <v>13.1404</v>
      </c>
      <c r="M37" s="66">
        <f t="shared" si="8"/>
        <v>53</v>
      </c>
      <c r="N37" s="65">
        <f>VLOOKUP($A37,'Return Data'!$B$7:$R$2843,14,0)</f>
        <v>9.1311999999999998</v>
      </c>
      <c r="O37" s="66">
        <f t="shared" si="9"/>
        <v>34</v>
      </c>
      <c r="P37" s="65"/>
      <c r="Q37" s="66"/>
      <c r="R37" s="65">
        <f>VLOOKUP($A37,'Return Data'!$B$7:$R$2843,16,0)</f>
        <v>12.6038</v>
      </c>
      <c r="S37" s="67">
        <f t="shared" si="5"/>
        <v>42</v>
      </c>
    </row>
    <row r="38" spans="1:19" x14ac:dyDescent="0.3">
      <c r="A38" s="63" t="s">
        <v>193</v>
      </c>
      <c r="B38" s="64">
        <f>VLOOKUP($A38,'Return Data'!$B$7:$R$2843,3,0)</f>
        <v>44333</v>
      </c>
      <c r="C38" s="65">
        <f>VLOOKUP($A38,'Return Data'!$B$7:$R$2843,4,0)</f>
        <v>68.400700000000001</v>
      </c>
      <c r="D38" s="65">
        <f>VLOOKUP($A38,'Return Data'!$B$7:$R$2843,10,0)</f>
        <v>2.2421000000000002</v>
      </c>
      <c r="E38" s="66">
        <f t="shared" si="0"/>
        <v>24</v>
      </c>
      <c r="F38" s="65">
        <f>VLOOKUP($A38,'Return Data'!$B$7:$R$2843,11,0)</f>
        <v>26.5105</v>
      </c>
      <c r="G38" s="66">
        <f t="shared" si="1"/>
        <v>18</v>
      </c>
      <c r="H38" s="65">
        <f>VLOOKUP($A38,'Return Data'!$B$7:$R$2843,12,0)</f>
        <v>43.683</v>
      </c>
      <c r="I38" s="66">
        <f t="shared" si="2"/>
        <v>16</v>
      </c>
      <c r="J38" s="65">
        <f>VLOOKUP($A38,'Return Data'!$B$7:$R$2843,13,0)</f>
        <v>70.685100000000006</v>
      </c>
      <c r="K38" s="66">
        <f t="shared" si="3"/>
        <v>28</v>
      </c>
      <c r="L38" s="65">
        <f>VLOOKUP($A38,'Return Data'!$B$7:$R$2843,17,0)</f>
        <v>10.507400000000001</v>
      </c>
      <c r="M38" s="66">
        <f t="shared" si="8"/>
        <v>60</v>
      </c>
      <c r="N38" s="65">
        <f>VLOOKUP($A38,'Return Data'!$B$7:$R$2843,14,0)</f>
        <v>4.2005999999999997</v>
      </c>
      <c r="O38" s="66">
        <f t="shared" si="9"/>
        <v>47</v>
      </c>
      <c r="P38" s="65">
        <f>VLOOKUP($A38,'Return Data'!$B$7:$R$2843,15,0)</f>
        <v>8.9823000000000004</v>
      </c>
      <c r="Q38" s="66">
        <f>RANK(P38,P$8:P$71,0)</f>
        <v>37</v>
      </c>
      <c r="R38" s="65">
        <f>VLOOKUP($A38,'Return Data'!$B$7:$R$2843,16,0)</f>
        <v>12.8752</v>
      </c>
      <c r="S38" s="67">
        <f t="shared" si="5"/>
        <v>40</v>
      </c>
    </row>
    <row r="39" spans="1:19" x14ac:dyDescent="0.3">
      <c r="A39" s="63" t="s">
        <v>194</v>
      </c>
      <c r="B39" s="64">
        <f>VLOOKUP($A39,'Return Data'!$B$7:$R$2843,3,0)</f>
        <v>44333</v>
      </c>
      <c r="C39" s="65">
        <f>VLOOKUP($A39,'Return Data'!$B$7:$R$2843,4,0)</f>
        <v>15.729799999999999</v>
      </c>
      <c r="D39" s="65">
        <f>VLOOKUP($A39,'Return Data'!$B$7:$R$2843,10,0)</f>
        <v>5.6577999999999999</v>
      </c>
      <c r="E39" s="66">
        <f t="shared" si="0"/>
        <v>15</v>
      </c>
      <c r="F39" s="65">
        <f>VLOOKUP($A39,'Return Data'!$B$7:$R$2843,11,0)</f>
        <v>20.009799999999998</v>
      </c>
      <c r="G39" s="66">
        <f t="shared" si="1"/>
        <v>39</v>
      </c>
      <c r="H39" s="65">
        <f>VLOOKUP($A39,'Return Data'!$B$7:$R$2843,12,0)</f>
        <v>33.411900000000003</v>
      </c>
      <c r="I39" s="66">
        <f t="shared" si="2"/>
        <v>50</v>
      </c>
      <c r="J39" s="65">
        <f>VLOOKUP($A39,'Return Data'!$B$7:$R$2843,13,0)</f>
        <v>70.101500000000001</v>
      </c>
      <c r="K39" s="66">
        <f t="shared" si="3"/>
        <v>29</v>
      </c>
      <c r="L39" s="65"/>
      <c r="M39" s="66"/>
      <c r="N39" s="65"/>
      <c r="O39" s="66"/>
      <c r="P39" s="65"/>
      <c r="Q39" s="66"/>
      <c r="R39" s="65">
        <f>VLOOKUP($A39,'Return Data'!$B$7:$R$2843,16,0)</f>
        <v>28.322099999999999</v>
      </c>
      <c r="S39" s="67">
        <f t="shared" si="5"/>
        <v>1</v>
      </c>
    </row>
    <row r="40" spans="1:19" x14ac:dyDescent="0.3">
      <c r="A40" s="63" t="s">
        <v>195</v>
      </c>
      <c r="B40" s="64">
        <f>VLOOKUP($A40,'Return Data'!$B$7:$R$2843,3,0)</f>
        <v>44333</v>
      </c>
      <c r="C40" s="65">
        <f>VLOOKUP($A40,'Return Data'!$B$7:$R$2843,4,0)</f>
        <v>21.18</v>
      </c>
      <c r="D40" s="65">
        <f>VLOOKUP($A40,'Return Data'!$B$7:$R$2843,10,0)</f>
        <v>3.8744000000000001</v>
      </c>
      <c r="E40" s="66">
        <f t="shared" ref="E40:E71" si="10">RANK(D40,D$8:D$71,0)</f>
        <v>18</v>
      </c>
      <c r="F40" s="65">
        <f>VLOOKUP($A40,'Return Data'!$B$7:$R$2843,11,0)</f>
        <v>26.5989</v>
      </c>
      <c r="G40" s="66">
        <f t="shared" ref="G40:G71" si="11">RANK(F40,F$8:F$71,0)</f>
        <v>17</v>
      </c>
      <c r="H40" s="65">
        <f>VLOOKUP($A40,'Return Data'!$B$7:$R$2843,12,0)</f>
        <v>40.264899999999997</v>
      </c>
      <c r="I40" s="66">
        <f t="shared" ref="I40:I71" si="12">RANK(H40,H$8:H$71,0)</f>
        <v>25</v>
      </c>
      <c r="J40" s="65">
        <f>VLOOKUP($A40,'Return Data'!$B$7:$R$2843,13,0)</f>
        <v>73.039199999999994</v>
      </c>
      <c r="K40" s="66">
        <f t="shared" ref="K40:K71" si="13">RANK(J40,J$8:J$71,0)</f>
        <v>20</v>
      </c>
      <c r="L40" s="65">
        <f>VLOOKUP($A40,'Return Data'!$B$7:$R$2843,17,0)</f>
        <v>20.208400000000001</v>
      </c>
      <c r="M40" s="66">
        <f t="shared" ref="M40:M52" si="14">RANK(L40,L$8:L$71,0)</f>
        <v>16</v>
      </c>
      <c r="N40" s="65">
        <f>VLOOKUP($A40,'Return Data'!$B$7:$R$2843,14,0)</f>
        <v>13.6325</v>
      </c>
      <c r="O40" s="66">
        <f t="shared" ref="O40:O49" si="15">RANK(N40,N$8:N$71,0)</f>
        <v>13</v>
      </c>
      <c r="P40" s="65"/>
      <c r="Q40" s="66"/>
      <c r="R40" s="65">
        <f>VLOOKUP($A40,'Return Data'!$B$7:$R$2843,16,0)</f>
        <v>14.805099999999999</v>
      </c>
      <c r="S40" s="67">
        <f t="shared" ref="S40:S71" si="16">RANK(R40,R$8:R$71,0)</f>
        <v>30</v>
      </c>
    </row>
    <row r="41" spans="1:19" x14ac:dyDescent="0.3">
      <c r="A41" s="63" t="s">
        <v>196</v>
      </c>
      <c r="B41" s="64">
        <f>VLOOKUP($A41,'Return Data'!$B$7:$R$2843,3,0)</f>
        <v>44333</v>
      </c>
      <c r="C41" s="65">
        <f>VLOOKUP($A41,'Return Data'!$B$7:$R$2843,4,0)</f>
        <v>263.83999999999997</v>
      </c>
      <c r="D41" s="65">
        <f>VLOOKUP($A41,'Return Data'!$B$7:$R$2843,10,0)</f>
        <v>-0.86419999999999997</v>
      </c>
      <c r="E41" s="66">
        <f t="shared" si="10"/>
        <v>43</v>
      </c>
      <c r="F41" s="65">
        <f>VLOOKUP($A41,'Return Data'!$B$7:$R$2843,11,0)</f>
        <v>19.346800000000002</v>
      </c>
      <c r="G41" s="66">
        <f t="shared" si="11"/>
        <v>43</v>
      </c>
      <c r="H41" s="65">
        <f>VLOOKUP($A41,'Return Data'!$B$7:$R$2843,12,0)</f>
        <v>35.993000000000002</v>
      </c>
      <c r="I41" s="66">
        <f t="shared" si="12"/>
        <v>37</v>
      </c>
      <c r="J41" s="65">
        <f>VLOOKUP($A41,'Return Data'!$B$7:$R$2843,13,0)</f>
        <v>68.147300000000001</v>
      </c>
      <c r="K41" s="66">
        <f t="shared" si="13"/>
        <v>32</v>
      </c>
      <c r="L41" s="65">
        <f>VLOOKUP($A41,'Return Data'!$B$7:$R$2843,17,0)</f>
        <v>16.250900000000001</v>
      </c>
      <c r="M41" s="66">
        <f t="shared" si="14"/>
        <v>41</v>
      </c>
      <c r="N41" s="65">
        <f>VLOOKUP($A41,'Return Data'!$B$7:$R$2843,14,0)</f>
        <v>9.0401000000000007</v>
      </c>
      <c r="O41" s="66">
        <f t="shared" si="15"/>
        <v>36</v>
      </c>
      <c r="P41" s="65">
        <f>VLOOKUP($A41,'Return Data'!$B$7:$R$2843,15,0)</f>
        <v>12.0379</v>
      </c>
      <c r="Q41" s="66">
        <f t="shared" ref="Q41:Q47" si="17">RANK(P41,P$8:P$71,0)</f>
        <v>31</v>
      </c>
      <c r="R41" s="65">
        <f>VLOOKUP($A41,'Return Data'!$B$7:$R$2843,16,0)</f>
        <v>12.031599999999999</v>
      </c>
      <c r="S41" s="67">
        <f t="shared" si="16"/>
        <v>46</v>
      </c>
    </row>
    <row r="42" spans="1:19" x14ac:dyDescent="0.3">
      <c r="A42" s="63" t="s">
        <v>197</v>
      </c>
      <c r="B42" s="64">
        <f>VLOOKUP($A42,'Return Data'!$B$7:$R$2843,3,0)</f>
        <v>44333</v>
      </c>
      <c r="C42" s="65">
        <f>VLOOKUP($A42,'Return Data'!$B$7:$R$2843,4,0)</f>
        <v>282.66000000000003</v>
      </c>
      <c r="D42" s="65">
        <f>VLOOKUP($A42,'Return Data'!$B$7:$R$2843,10,0)</f>
        <v>-0.78969999999999996</v>
      </c>
      <c r="E42" s="66">
        <f t="shared" si="10"/>
        <v>41</v>
      </c>
      <c r="F42" s="65">
        <f>VLOOKUP($A42,'Return Data'!$B$7:$R$2843,11,0)</f>
        <v>19.401900000000001</v>
      </c>
      <c r="G42" s="66">
        <f t="shared" si="11"/>
        <v>42</v>
      </c>
      <c r="H42" s="65">
        <f>VLOOKUP($A42,'Return Data'!$B$7:$R$2843,12,0)</f>
        <v>35.802799999999998</v>
      </c>
      <c r="I42" s="66">
        <f t="shared" si="12"/>
        <v>38</v>
      </c>
      <c r="J42" s="65">
        <f>VLOOKUP($A42,'Return Data'!$B$7:$R$2843,13,0)</f>
        <v>67.482399999999998</v>
      </c>
      <c r="K42" s="66">
        <f t="shared" si="13"/>
        <v>36</v>
      </c>
      <c r="L42" s="65">
        <f>VLOOKUP($A42,'Return Data'!$B$7:$R$2843,17,0)</f>
        <v>16.636099999999999</v>
      </c>
      <c r="M42" s="66">
        <f t="shared" si="14"/>
        <v>38</v>
      </c>
      <c r="N42" s="65">
        <f>VLOOKUP($A42,'Return Data'!$B$7:$R$2843,14,0)</f>
        <v>9.1842000000000006</v>
      </c>
      <c r="O42" s="66">
        <f t="shared" si="15"/>
        <v>33</v>
      </c>
      <c r="P42" s="65">
        <f>VLOOKUP($A42,'Return Data'!$B$7:$R$2843,15,0)</f>
        <v>15.281599999999999</v>
      </c>
      <c r="Q42" s="66">
        <f t="shared" si="17"/>
        <v>16</v>
      </c>
      <c r="R42" s="65">
        <f>VLOOKUP($A42,'Return Data'!$B$7:$R$2843,16,0)</f>
        <v>15.3102</v>
      </c>
      <c r="S42" s="67">
        <f t="shared" si="16"/>
        <v>23</v>
      </c>
    </row>
    <row r="43" spans="1:19" x14ac:dyDescent="0.3">
      <c r="A43" s="63" t="s">
        <v>198</v>
      </c>
      <c r="B43" s="64">
        <f>VLOOKUP($A43,'Return Data'!$B$7:$R$2843,3,0)</f>
        <v>44333</v>
      </c>
      <c r="C43" s="65">
        <f>VLOOKUP($A43,'Return Data'!$B$7:$R$2843,4,0)</f>
        <v>192.92670000000001</v>
      </c>
      <c r="D43" s="65">
        <f>VLOOKUP($A43,'Return Data'!$B$7:$R$2843,10,0)</f>
        <v>22.2042</v>
      </c>
      <c r="E43" s="66">
        <f t="shared" si="10"/>
        <v>1</v>
      </c>
      <c r="F43" s="65">
        <f>VLOOKUP($A43,'Return Data'!$B$7:$R$2843,11,0)</f>
        <v>52.737400000000001</v>
      </c>
      <c r="G43" s="66">
        <f t="shared" si="11"/>
        <v>1</v>
      </c>
      <c r="H43" s="65">
        <f>VLOOKUP($A43,'Return Data'!$B$7:$R$2843,12,0)</f>
        <v>70.784199999999998</v>
      </c>
      <c r="I43" s="66">
        <f t="shared" si="12"/>
        <v>1</v>
      </c>
      <c r="J43" s="65">
        <f>VLOOKUP($A43,'Return Data'!$B$7:$R$2843,13,0)</f>
        <v>133.33009999999999</v>
      </c>
      <c r="K43" s="66">
        <f t="shared" si="13"/>
        <v>1</v>
      </c>
      <c r="L43" s="65">
        <f>VLOOKUP($A43,'Return Data'!$B$7:$R$2843,17,0)</f>
        <v>46.115400000000001</v>
      </c>
      <c r="M43" s="66">
        <f t="shared" si="14"/>
        <v>1</v>
      </c>
      <c r="N43" s="65">
        <f>VLOOKUP($A43,'Return Data'!$B$7:$R$2843,14,0)</f>
        <v>28.329699999999999</v>
      </c>
      <c r="O43" s="66">
        <f t="shared" si="15"/>
        <v>1</v>
      </c>
      <c r="P43" s="65">
        <f>VLOOKUP($A43,'Return Data'!$B$7:$R$2843,15,0)</f>
        <v>23.887799999999999</v>
      </c>
      <c r="Q43" s="66">
        <f t="shared" si="17"/>
        <v>1</v>
      </c>
      <c r="R43" s="65">
        <f>VLOOKUP($A43,'Return Data'!$B$7:$R$2843,16,0)</f>
        <v>21.0139</v>
      </c>
      <c r="S43" s="67">
        <f t="shared" si="16"/>
        <v>7</v>
      </c>
    </row>
    <row r="44" spans="1:19" x14ac:dyDescent="0.3">
      <c r="A44" s="63" t="s">
        <v>199</v>
      </c>
      <c r="B44" s="64">
        <f>VLOOKUP($A44,'Return Data'!$B$7:$R$2843,3,0)</f>
        <v>44333</v>
      </c>
      <c r="C44" s="65">
        <f>VLOOKUP($A44,'Return Data'!$B$7:$R$2843,4,0)</f>
        <v>68.48</v>
      </c>
      <c r="D44" s="65">
        <f>VLOOKUP($A44,'Return Data'!$B$7:$R$2843,10,0)</f>
        <v>0.1462</v>
      </c>
      <c r="E44" s="66">
        <f t="shared" si="10"/>
        <v>36</v>
      </c>
      <c r="F44" s="65">
        <f>VLOOKUP($A44,'Return Data'!$B$7:$R$2843,11,0)</f>
        <v>22.900200000000002</v>
      </c>
      <c r="G44" s="66">
        <f t="shared" si="11"/>
        <v>27</v>
      </c>
      <c r="H44" s="65">
        <f>VLOOKUP($A44,'Return Data'!$B$7:$R$2843,12,0)</f>
        <v>39.926400000000001</v>
      </c>
      <c r="I44" s="66">
        <f t="shared" si="12"/>
        <v>26</v>
      </c>
      <c r="J44" s="65">
        <f>VLOOKUP($A44,'Return Data'!$B$7:$R$2843,13,0)</f>
        <v>71.328500000000005</v>
      </c>
      <c r="K44" s="66">
        <f t="shared" si="13"/>
        <v>27</v>
      </c>
      <c r="L44" s="65">
        <f>VLOOKUP($A44,'Return Data'!$B$7:$R$2843,17,0)</f>
        <v>13.002000000000001</v>
      </c>
      <c r="M44" s="66">
        <f t="shared" si="14"/>
        <v>55</v>
      </c>
      <c r="N44" s="65">
        <f>VLOOKUP($A44,'Return Data'!$B$7:$R$2843,14,0)</f>
        <v>9.4545999999999992</v>
      </c>
      <c r="O44" s="66">
        <f t="shared" si="15"/>
        <v>29</v>
      </c>
      <c r="P44" s="65">
        <f>VLOOKUP($A44,'Return Data'!$B$7:$R$2843,15,0)</f>
        <v>11.773899999999999</v>
      </c>
      <c r="Q44" s="66">
        <f t="shared" si="17"/>
        <v>33</v>
      </c>
      <c r="R44" s="65">
        <f>VLOOKUP($A44,'Return Data'!$B$7:$R$2843,16,0)</f>
        <v>16.776199999999999</v>
      </c>
      <c r="S44" s="67">
        <f t="shared" si="16"/>
        <v>14</v>
      </c>
    </row>
    <row r="45" spans="1:19" x14ac:dyDescent="0.3">
      <c r="A45" s="63" t="s">
        <v>370</v>
      </c>
      <c r="B45" s="64">
        <f>VLOOKUP($A45,'Return Data'!$B$7:$R$2843,3,0)</f>
        <v>44333</v>
      </c>
      <c r="C45" s="65">
        <f>VLOOKUP($A45,'Return Data'!$B$7:$R$2843,4,0)</f>
        <v>197.46289999999999</v>
      </c>
      <c r="D45" s="65">
        <f>VLOOKUP($A45,'Return Data'!$B$7:$R$2843,10,0)</f>
        <v>0.36430000000000001</v>
      </c>
      <c r="E45" s="66">
        <f t="shared" si="10"/>
        <v>33</v>
      </c>
      <c r="F45" s="65">
        <f>VLOOKUP($A45,'Return Data'!$B$7:$R$2843,11,0)</f>
        <v>22.892600000000002</v>
      </c>
      <c r="G45" s="66">
        <f t="shared" si="11"/>
        <v>28</v>
      </c>
      <c r="H45" s="65">
        <f>VLOOKUP($A45,'Return Data'!$B$7:$R$2843,12,0)</f>
        <v>32.666200000000003</v>
      </c>
      <c r="I45" s="66">
        <f t="shared" si="12"/>
        <v>52</v>
      </c>
      <c r="J45" s="65">
        <f>VLOOKUP($A45,'Return Data'!$B$7:$R$2843,13,0)</f>
        <v>65.558000000000007</v>
      </c>
      <c r="K45" s="66">
        <f t="shared" si="13"/>
        <v>41</v>
      </c>
      <c r="L45" s="65">
        <f>VLOOKUP($A45,'Return Data'!$B$7:$R$2843,17,0)</f>
        <v>17.4665</v>
      </c>
      <c r="M45" s="66">
        <f t="shared" si="14"/>
        <v>30</v>
      </c>
      <c r="N45" s="65">
        <f>VLOOKUP($A45,'Return Data'!$B$7:$R$2843,14,0)</f>
        <v>11.243499999999999</v>
      </c>
      <c r="O45" s="66">
        <f t="shared" si="15"/>
        <v>24</v>
      </c>
      <c r="P45" s="65">
        <f>VLOOKUP($A45,'Return Data'!$B$7:$R$2843,15,0)</f>
        <v>12.411300000000001</v>
      </c>
      <c r="Q45" s="66">
        <f t="shared" si="17"/>
        <v>28</v>
      </c>
      <c r="R45" s="65">
        <f>VLOOKUP($A45,'Return Data'!$B$7:$R$2843,16,0)</f>
        <v>13.6572</v>
      </c>
      <c r="S45" s="67">
        <f t="shared" si="16"/>
        <v>37</v>
      </c>
    </row>
    <row r="46" spans="1:19" x14ac:dyDescent="0.3">
      <c r="A46" s="63" t="s">
        <v>201</v>
      </c>
      <c r="B46" s="64">
        <f>VLOOKUP($A46,'Return Data'!$B$7:$R$2843,3,0)</f>
        <v>44333</v>
      </c>
      <c r="C46" s="65">
        <f>VLOOKUP($A46,'Return Data'!$B$7:$R$2843,4,0)</f>
        <v>20.520499999999998</v>
      </c>
      <c r="D46" s="65">
        <f>VLOOKUP($A46,'Return Data'!$B$7:$R$2843,10,0)</f>
        <v>6.8391999999999999</v>
      </c>
      <c r="E46" s="66">
        <f t="shared" si="10"/>
        <v>10</v>
      </c>
      <c r="F46" s="65">
        <f>VLOOKUP($A46,'Return Data'!$B$7:$R$2843,11,0)</f>
        <v>29.066199999999998</v>
      </c>
      <c r="G46" s="66">
        <f t="shared" si="11"/>
        <v>13</v>
      </c>
      <c r="H46" s="65">
        <f>VLOOKUP($A46,'Return Data'!$B$7:$R$2843,12,0)</f>
        <v>43.603400000000001</v>
      </c>
      <c r="I46" s="66">
        <f t="shared" si="12"/>
        <v>17</v>
      </c>
      <c r="J46" s="65">
        <f>VLOOKUP($A46,'Return Data'!$B$7:$R$2843,13,0)</f>
        <v>87.927000000000007</v>
      </c>
      <c r="K46" s="66">
        <f t="shared" si="13"/>
        <v>10</v>
      </c>
      <c r="L46" s="65">
        <f>VLOOKUP($A46,'Return Data'!$B$7:$R$2843,17,0)</f>
        <v>24.609500000000001</v>
      </c>
      <c r="M46" s="66">
        <f t="shared" si="14"/>
        <v>11</v>
      </c>
      <c r="N46" s="65">
        <f>VLOOKUP($A46,'Return Data'!$B$7:$R$2843,14,0)</f>
        <v>13.816000000000001</v>
      </c>
      <c r="O46" s="66">
        <f t="shared" si="15"/>
        <v>10</v>
      </c>
      <c r="P46" s="65">
        <f>VLOOKUP($A46,'Return Data'!$B$7:$R$2843,15,0)</f>
        <v>15.4994</v>
      </c>
      <c r="Q46" s="66">
        <f t="shared" si="17"/>
        <v>14</v>
      </c>
      <c r="R46" s="65">
        <f>VLOOKUP($A46,'Return Data'!$B$7:$R$2843,16,0)</f>
        <v>12.223599999999999</v>
      </c>
      <c r="S46" s="67">
        <f t="shared" si="16"/>
        <v>44</v>
      </c>
    </row>
    <row r="47" spans="1:19" x14ac:dyDescent="0.3">
      <c r="A47" s="63" t="s">
        <v>202</v>
      </c>
      <c r="B47" s="64">
        <f>VLOOKUP($A47,'Return Data'!$B$7:$R$2843,3,0)</f>
        <v>44333</v>
      </c>
      <c r="C47" s="65">
        <f>VLOOKUP($A47,'Return Data'!$B$7:$R$2843,4,0)</f>
        <v>21.693999999999999</v>
      </c>
      <c r="D47" s="65">
        <f>VLOOKUP($A47,'Return Data'!$B$7:$R$2843,10,0)</f>
        <v>6.2337999999999996</v>
      </c>
      <c r="E47" s="66">
        <f t="shared" si="10"/>
        <v>11</v>
      </c>
      <c r="F47" s="65">
        <f>VLOOKUP($A47,'Return Data'!$B$7:$R$2843,11,0)</f>
        <v>28.0532</v>
      </c>
      <c r="G47" s="66">
        <f t="shared" si="11"/>
        <v>15</v>
      </c>
      <c r="H47" s="65">
        <f>VLOOKUP($A47,'Return Data'!$B$7:$R$2843,12,0)</f>
        <v>42.838299999999997</v>
      </c>
      <c r="I47" s="66">
        <f t="shared" si="12"/>
        <v>20</v>
      </c>
      <c r="J47" s="65">
        <f>VLOOKUP($A47,'Return Data'!$B$7:$R$2843,13,0)</f>
        <v>84.925700000000006</v>
      </c>
      <c r="K47" s="66">
        <f t="shared" si="13"/>
        <v>13</v>
      </c>
      <c r="L47" s="65">
        <f>VLOOKUP($A47,'Return Data'!$B$7:$R$2843,17,0)</f>
        <v>26.131499999999999</v>
      </c>
      <c r="M47" s="66">
        <f t="shared" si="14"/>
        <v>8</v>
      </c>
      <c r="N47" s="65">
        <f>VLOOKUP($A47,'Return Data'!$B$7:$R$2843,14,0)</f>
        <v>15.0898</v>
      </c>
      <c r="O47" s="66">
        <f t="shared" si="15"/>
        <v>8</v>
      </c>
      <c r="P47" s="65">
        <f>VLOOKUP($A47,'Return Data'!$B$7:$R$2843,15,0)</f>
        <v>16.696200000000001</v>
      </c>
      <c r="Q47" s="66">
        <f t="shared" si="17"/>
        <v>9</v>
      </c>
      <c r="R47" s="65">
        <f>VLOOKUP($A47,'Return Data'!$B$7:$R$2843,16,0)</f>
        <v>13.418100000000001</v>
      </c>
      <c r="S47" s="67">
        <f t="shared" si="16"/>
        <v>39</v>
      </c>
    </row>
    <row r="48" spans="1:19" x14ac:dyDescent="0.3">
      <c r="A48" s="63" t="s">
        <v>203</v>
      </c>
      <c r="B48" s="64">
        <f>VLOOKUP($A48,'Return Data'!$B$7:$R$2843,3,0)</f>
        <v>44333</v>
      </c>
      <c r="C48" s="65">
        <f>VLOOKUP($A48,'Return Data'!$B$7:$R$2843,4,0)</f>
        <v>21.4619</v>
      </c>
      <c r="D48" s="65">
        <f>VLOOKUP($A48,'Return Data'!$B$7:$R$2843,10,0)</f>
        <v>6.9532999999999996</v>
      </c>
      <c r="E48" s="66">
        <f t="shared" si="10"/>
        <v>9</v>
      </c>
      <c r="F48" s="65">
        <f>VLOOKUP($A48,'Return Data'!$B$7:$R$2843,11,0)</f>
        <v>29.191299999999998</v>
      </c>
      <c r="G48" s="66">
        <f t="shared" si="11"/>
        <v>12</v>
      </c>
      <c r="H48" s="65">
        <f>VLOOKUP($A48,'Return Data'!$B$7:$R$2843,12,0)</f>
        <v>43.760800000000003</v>
      </c>
      <c r="I48" s="66">
        <f t="shared" si="12"/>
        <v>13</v>
      </c>
      <c r="J48" s="65">
        <f>VLOOKUP($A48,'Return Data'!$B$7:$R$2843,13,0)</f>
        <v>85.606800000000007</v>
      </c>
      <c r="K48" s="66">
        <f t="shared" si="13"/>
        <v>11</v>
      </c>
      <c r="L48" s="65">
        <f>VLOOKUP($A48,'Return Data'!$B$7:$R$2843,17,0)</f>
        <v>26.2012</v>
      </c>
      <c r="M48" s="66">
        <f t="shared" si="14"/>
        <v>7</v>
      </c>
      <c r="N48" s="65">
        <f>VLOOKUP($A48,'Return Data'!$B$7:$R$2843,14,0)</f>
        <v>16.4451</v>
      </c>
      <c r="O48" s="66">
        <f t="shared" si="15"/>
        <v>6</v>
      </c>
      <c r="P48" s="65"/>
      <c r="Q48" s="66"/>
      <c r="R48" s="65">
        <f>VLOOKUP($A48,'Return Data'!$B$7:$R$2843,16,0)</f>
        <v>16.046900000000001</v>
      </c>
      <c r="S48" s="67">
        <f t="shared" si="16"/>
        <v>16</v>
      </c>
    </row>
    <row r="49" spans="1:19" x14ac:dyDescent="0.3">
      <c r="A49" s="63" t="s">
        <v>204</v>
      </c>
      <c r="B49" s="64">
        <f>VLOOKUP($A49,'Return Data'!$B$7:$R$2843,3,0)</f>
        <v>44333</v>
      </c>
      <c r="C49" s="65">
        <f>VLOOKUP($A49,'Return Data'!$B$7:$R$2843,4,0)</f>
        <v>22.7681</v>
      </c>
      <c r="D49" s="65">
        <f>VLOOKUP($A49,'Return Data'!$B$7:$R$2843,10,0)</f>
        <v>8.1918000000000006</v>
      </c>
      <c r="E49" s="66">
        <f t="shared" si="10"/>
        <v>8</v>
      </c>
      <c r="F49" s="65">
        <f>VLOOKUP($A49,'Return Data'!$B$7:$R$2843,11,0)</f>
        <v>34.404400000000003</v>
      </c>
      <c r="G49" s="66">
        <f t="shared" si="11"/>
        <v>8</v>
      </c>
      <c r="H49" s="65">
        <f>VLOOKUP($A49,'Return Data'!$B$7:$R$2843,12,0)</f>
        <v>51.625599999999999</v>
      </c>
      <c r="I49" s="66">
        <f t="shared" si="12"/>
        <v>9</v>
      </c>
      <c r="J49" s="65">
        <f>VLOOKUP($A49,'Return Data'!$B$7:$R$2843,13,0)</f>
        <v>91.797600000000003</v>
      </c>
      <c r="K49" s="66">
        <f t="shared" si="13"/>
        <v>9</v>
      </c>
      <c r="L49" s="65">
        <f>VLOOKUP($A49,'Return Data'!$B$7:$R$2843,17,0)</f>
        <v>35.257300000000001</v>
      </c>
      <c r="M49" s="66">
        <f t="shared" si="14"/>
        <v>3</v>
      </c>
      <c r="N49" s="65">
        <f>VLOOKUP($A49,'Return Data'!$B$7:$R$2843,14,0)</f>
        <v>19.442299999999999</v>
      </c>
      <c r="O49" s="66">
        <f t="shared" si="15"/>
        <v>3</v>
      </c>
      <c r="P49" s="65"/>
      <c r="Q49" s="66"/>
      <c r="R49" s="65">
        <f>VLOOKUP($A49,'Return Data'!$B$7:$R$2843,16,0)</f>
        <v>22.036100000000001</v>
      </c>
      <c r="S49" s="67">
        <f t="shared" si="16"/>
        <v>5</v>
      </c>
    </row>
    <row r="50" spans="1:19" x14ac:dyDescent="0.3">
      <c r="A50" s="63" t="s">
        <v>205</v>
      </c>
      <c r="B50" s="64">
        <f>VLOOKUP($A50,'Return Data'!$B$7:$R$2843,3,0)</f>
        <v>44333</v>
      </c>
      <c r="C50" s="65">
        <f>VLOOKUP($A50,'Return Data'!$B$7:$R$2843,4,0)</f>
        <v>13.8889</v>
      </c>
      <c r="D50" s="65">
        <f>VLOOKUP($A50,'Return Data'!$B$7:$R$2843,10,0)</f>
        <v>0.90890000000000004</v>
      </c>
      <c r="E50" s="66">
        <f t="shared" si="10"/>
        <v>31</v>
      </c>
      <c r="F50" s="65">
        <f>VLOOKUP($A50,'Return Data'!$B$7:$R$2843,11,0)</f>
        <v>20.7059</v>
      </c>
      <c r="G50" s="66">
        <f t="shared" si="11"/>
        <v>36</v>
      </c>
      <c r="H50" s="65">
        <f>VLOOKUP($A50,'Return Data'!$B$7:$R$2843,12,0)</f>
        <v>34.873800000000003</v>
      </c>
      <c r="I50" s="66">
        <f t="shared" si="12"/>
        <v>40</v>
      </c>
      <c r="J50" s="65">
        <f>VLOOKUP($A50,'Return Data'!$B$7:$R$2843,13,0)</f>
        <v>60.799500000000002</v>
      </c>
      <c r="K50" s="66">
        <f t="shared" si="13"/>
        <v>50</v>
      </c>
      <c r="L50" s="65">
        <f>VLOOKUP($A50,'Return Data'!$B$7:$R$2843,17,0)</f>
        <v>17.619299999999999</v>
      </c>
      <c r="M50" s="66">
        <f t="shared" si="14"/>
        <v>26</v>
      </c>
      <c r="N50" s="65"/>
      <c r="O50" s="66"/>
      <c r="P50" s="65"/>
      <c r="Q50" s="66"/>
      <c r="R50" s="65">
        <f>VLOOKUP($A50,'Return Data'!$B$7:$R$2843,16,0)</f>
        <v>11.0197</v>
      </c>
      <c r="S50" s="67">
        <f t="shared" si="16"/>
        <v>50</v>
      </c>
    </row>
    <row r="51" spans="1:19" x14ac:dyDescent="0.3">
      <c r="A51" s="63" t="s">
        <v>206</v>
      </c>
      <c r="B51" s="64">
        <f>VLOOKUP($A51,'Return Data'!$B$7:$R$2843,3,0)</f>
        <v>44333</v>
      </c>
      <c r="C51" s="65">
        <f>VLOOKUP($A51,'Return Data'!$B$7:$R$2843,4,0)</f>
        <v>15.2265</v>
      </c>
      <c r="D51" s="65">
        <f>VLOOKUP($A51,'Return Data'!$B$7:$R$2843,10,0)</f>
        <v>1.4329000000000001</v>
      </c>
      <c r="E51" s="66">
        <f t="shared" si="10"/>
        <v>29</v>
      </c>
      <c r="F51" s="65">
        <f>VLOOKUP($A51,'Return Data'!$B$7:$R$2843,11,0)</f>
        <v>22.498000000000001</v>
      </c>
      <c r="G51" s="66">
        <f t="shared" si="11"/>
        <v>31</v>
      </c>
      <c r="H51" s="65">
        <f>VLOOKUP($A51,'Return Data'!$B$7:$R$2843,12,0)</f>
        <v>39.383200000000002</v>
      </c>
      <c r="I51" s="66">
        <f t="shared" si="12"/>
        <v>29</v>
      </c>
      <c r="J51" s="65">
        <f>VLOOKUP($A51,'Return Data'!$B$7:$R$2843,13,0)</f>
        <v>72.0411</v>
      </c>
      <c r="K51" s="66">
        <f t="shared" si="13"/>
        <v>24</v>
      </c>
      <c r="L51" s="65">
        <f>VLOOKUP($A51,'Return Data'!$B$7:$R$2843,17,0)</f>
        <v>21.947299999999998</v>
      </c>
      <c r="M51" s="66">
        <f t="shared" si="14"/>
        <v>14</v>
      </c>
      <c r="N51" s="65"/>
      <c r="O51" s="66"/>
      <c r="P51" s="65"/>
      <c r="Q51" s="66"/>
      <c r="R51" s="65">
        <f>VLOOKUP($A51,'Return Data'!$B$7:$R$2843,16,0)</f>
        <v>15.9832</v>
      </c>
      <c r="S51" s="67">
        <f t="shared" si="16"/>
        <v>17</v>
      </c>
    </row>
    <row r="52" spans="1:19" x14ac:dyDescent="0.3">
      <c r="A52" s="63" t="s">
        <v>207</v>
      </c>
      <c r="B52" s="64">
        <f>VLOOKUP($A52,'Return Data'!$B$7:$R$2843,3,0)</f>
        <v>44333</v>
      </c>
      <c r="C52" s="65">
        <f>VLOOKUP($A52,'Return Data'!$B$7:$R$2843,4,0)</f>
        <v>46.831499999999998</v>
      </c>
      <c r="D52" s="65">
        <f>VLOOKUP($A52,'Return Data'!$B$7:$R$2843,10,0)</f>
        <v>5.8795999999999999</v>
      </c>
      <c r="E52" s="66">
        <f t="shared" si="10"/>
        <v>14</v>
      </c>
      <c r="F52" s="65">
        <f>VLOOKUP($A52,'Return Data'!$B$7:$R$2843,11,0)</f>
        <v>26.435600000000001</v>
      </c>
      <c r="G52" s="66">
        <f t="shared" si="11"/>
        <v>19</v>
      </c>
      <c r="H52" s="65">
        <f>VLOOKUP($A52,'Return Data'!$B$7:$R$2843,12,0)</f>
        <v>47.697099999999999</v>
      </c>
      <c r="I52" s="66">
        <f t="shared" si="12"/>
        <v>10</v>
      </c>
      <c r="J52" s="65">
        <f>VLOOKUP($A52,'Return Data'!$B$7:$R$2843,13,0)</f>
        <v>85.29</v>
      </c>
      <c r="K52" s="66">
        <f t="shared" si="13"/>
        <v>12</v>
      </c>
      <c r="L52" s="65">
        <f>VLOOKUP($A52,'Return Data'!$B$7:$R$2843,17,0)</f>
        <v>38.275199999999998</v>
      </c>
      <c r="M52" s="66">
        <f t="shared" si="14"/>
        <v>2</v>
      </c>
      <c r="N52" s="65">
        <f>VLOOKUP($A52,'Return Data'!$B$7:$R$2843,14,0)</f>
        <v>25.5504</v>
      </c>
      <c r="O52" s="66">
        <f>RANK(N52,N$8:N$71,0)</f>
        <v>2</v>
      </c>
      <c r="P52" s="65">
        <f>VLOOKUP($A52,'Return Data'!$B$7:$R$2843,15,0)</f>
        <v>23.880299999999998</v>
      </c>
      <c r="Q52" s="66">
        <f>RANK(P52,P$8:P$71,0)</f>
        <v>2</v>
      </c>
      <c r="R52" s="65">
        <f>VLOOKUP($A52,'Return Data'!$B$7:$R$2843,16,0)</f>
        <v>24.1311</v>
      </c>
      <c r="S52" s="67">
        <f t="shared" si="16"/>
        <v>2</v>
      </c>
    </row>
    <row r="53" spans="1:19" x14ac:dyDescent="0.3">
      <c r="A53" s="63" t="s">
        <v>208</v>
      </c>
      <c r="B53" s="64">
        <f>VLOOKUP($A53,'Return Data'!$B$7:$R$2843,3,0)</f>
        <v>44333</v>
      </c>
      <c r="C53" s="65">
        <f>VLOOKUP($A53,'Return Data'!$B$7:$R$2843,4,0)</f>
        <v>13.848100000000001</v>
      </c>
      <c r="D53" s="65">
        <f>VLOOKUP($A53,'Return Data'!$B$7:$R$2843,10,0)</f>
        <v>-2.1695000000000002</v>
      </c>
      <c r="E53" s="66">
        <f t="shared" si="10"/>
        <v>58</v>
      </c>
      <c r="F53" s="65">
        <f>VLOOKUP($A53,'Return Data'!$B$7:$R$2843,11,0)</f>
        <v>9.8096999999999994</v>
      </c>
      <c r="G53" s="66">
        <f t="shared" si="11"/>
        <v>64</v>
      </c>
      <c r="H53" s="65">
        <f>VLOOKUP($A53,'Return Data'!$B$7:$R$2843,12,0)</f>
        <v>21.812200000000001</v>
      </c>
      <c r="I53" s="66">
        <f t="shared" si="12"/>
        <v>64</v>
      </c>
      <c r="J53" s="65">
        <f>VLOOKUP($A53,'Return Data'!$B$7:$R$2843,13,0)</f>
        <v>44.933399999999999</v>
      </c>
      <c r="K53" s="66">
        <f t="shared" si="13"/>
        <v>62</v>
      </c>
      <c r="L53" s="65"/>
      <c r="M53" s="66"/>
      <c r="N53" s="65"/>
      <c r="O53" s="66"/>
      <c r="P53" s="65"/>
      <c r="Q53" s="66"/>
      <c r="R53" s="65">
        <f>VLOOKUP($A53,'Return Data'!$B$7:$R$2843,16,0)</f>
        <v>15.138</v>
      </c>
      <c r="S53" s="67">
        <f t="shared" si="16"/>
        <v>25</v>
      </c>
    </row>
    <row r="54" spans="1:19" x14ac:dyDescent="0.3">
      <c r="A54" s="63" t="s">
        <v>209</v>
      </c>
      <c r="B54" s="64">
        <f>VLOOKUP($A54,'Return Data'!$B$7:$R$2843,3,0)</f>
        <v>44333</v>
      </c>
      <c r="C54" s="65">
        <f>VLOOKUP($A54,'Return Data'!$B$7:$R$2843,4,0)</f>
        <v>127.1636</v>
      </c>
      <c r="D54" s="65">
        <f>VLOOKUP($A54,'Return Data'!$B$7:$R$2843,10,0)</f>
        <v>-1.4424999999999999</v>
      </c>
      <c r="E54" s="66">
        <f t="shared" si="10"/>
        <v>50</v>
      </c>
      <c r="F54" s="65">
        <f>VLOOKUP($A54,'Return Data'!$B$7:$R$2843,11,0)</f>
        <v>19.247</v>
      </c>
      <c r="G54" s="66">
        <f t="shared" si="11"/>
        <v>46</v>
      </c>
      <c r="H54" s="65">
        <f>VLOOKUP($A54,'Return Data'!$B$7:$R$2843,12,0)</f>
        <v>33.4604</v>
      </c>
      <c r="I54" s="66">
        <f t="shared" si="12"/>
        <v>49</v>
      </c>
      <c r="J54" s="65">
        <f>VLOOKUP($A54,'Return Data'!$B$7:$R$2843,13,0)</f>
        <v>63.853499999999997</v>
      </c>
      <c r="K54" s="66">
        <f t="shared" si="13"/>
        <v>43</v>
      </c>
      <c r="L54" s="65">
        <f>VLOOKUP($A54,'Return Data'!$B$7:$R$2843,17,0)</f>
        <v>11.634399999999999</v>
      </c>
      <c r="M54" s="66">
        <f t="shared" ref="M54:M71" si="18">RANK(L54,L$8:L$71,0)</f>
        <v>59</v>
      </c>
      <c r="N54" s="65">
        <f>VLOOKUP($A54,'Return Data'!$B$7:$R$2843,14,0)</f>
        <v>6.0365000000000002</v>
      </c>
      <c r="O54" s="66">
        <f t="shared" ref="O54:O60" si="19">RANK(N54,N$8:N$71,0)</f>
        <v>45</v>
      </c>
      <c r="P54" s="65">
        <f>VLOOKUP($A54,'Return Data'!$B$7:$R$2843,15,0)</f>
        <v>11.602</v>
      </c>
      <c r="Q54" s="66">
        <f>RANK(P54,P$8:P$71,0)</f>
        <v>35</v>
      </c>
      <c r="R54" s="65">
        <f>VLOOKUP($A54,'Return Data'!$B$7:$R$2843,16,0)</f>
        <v>12.1433</v>
      </c>
      <c r="S54" s="67">
        <f t="shared" si="16"/>
        <v>45</v>
      </c>
    </row>
    <row r="55" spans="1:19" x14ac:dyDescent="0.3">
      <c r="A55" s="63" t="s">
        <v>210</v>
      </c>
      <c r="B55" s="64">
        <f>VLOOKUP($A55,'Return Data'!$B$7:$R$2843,3,0)</f>
        <v>44333</v>
      </c>
      <c r="C55" s="65">
        <f>VLOOKUP($A55,'Return Data'!$B$7:$R$2843,4,0)</f>
        <v>13.746</v>
      </c>
      <c r="D55" s="65">
        <f>VLOOKUP($A55,'Return Data'!$B$7:$R$2843,10,0)</f>
        <v>13.2775</v>
      </c>
      <c r="E55" s="66">
        <f t="shared" si="10"/>
        <v>5</v>
      </c>
      <c r="F55" s="65">
        <f>VLOOKUP($A55,'Return Data'!$B$7:$R$2843,11,0)</f>
        <v>43.502899999999997</v>
      </c>
      <c r="G55" s="66">
        <f t="shared" si="11"/>
        <v>5</v>
      </c>
      <c r="H55" s="65">
        <f>VLOOKUP($A55,'Return Data'!$B$7:$R$2843,12,0)</f>
        <v>60.632899999999999</v>
      </c>
      <c r="I55" s="66">
        <f t="shared" si="12"/>
        <v>5</v>
      </c>
      <c r="J55" s="65">
        <f>VLOOKUP($A55,'Return Data'!$B$7:$R$2843,13,0)</f>
        <v>100.65689999999999</v>
      </c>
      <c r="K55" s="66">
        <f t="shared" si="13"/>
        <v>6</v>
      </c>
      <c r="L55" s="65">
        <f>VLOOKUP($A55,'Return Data'!$B$7:$R$2843,17,0)</f>
        <v>16.767399999999999</v>
      </c>
      <c r="M55" s="66">
        <f t="shared" si="18"/>
        <v>36</v>
      </c>
      <c r="N55" s="65">
        <f>VLOOKUP($A55,'Return Data'!$B$7:$R$2843,14,0)</f>
        <v>1.0551999999999999</v>
      </c>
      <c r="O55" s="66">
        <f t="shared" si="19"/>
        <v>51</v>
      </c>
      <c r="P55" s="65"/>
      <c r="Q55" s="66"/>
      <c r="R55" s="65">
        <f>VLOOKUP($A55,'Return Data'!$B$7:$R$2843,16,0)</f>
        <v>7.3331999999999997</v>
      </c>
      <c r="S55" s="67">
        <f t="shared" si="16"/>
        <v>56</v>
      </c>
    </row>
    <row r="56" spans="1:19" x14ac:dyDescent="0.3">
      <c r="A56" s="63" t="s">
        <v>211</v>
      </c>
      <c r="B56" s="64">
        <f>VLOOKUP($A56,'Return Data'!$B$7:$R$2843,3,0)</f>
        <v>44333</v>
      </c>
      <c r="C56" s="65">
        <f>VLOOKUP($A56,'Return Data'!$B$7:$R$2843,4,0)</f>
        <v>11.786099999999999</v>
      </c>
      <c r="D56" s="65">
        <f>VLOOKUP($A56,'Return Data'!$B$7:$R$2843,10,0)</f>
        <v>13.8171</v>
      </c>
      <c r="E56" s="66">
        <f t="shared" si="10"/>
        <v>4</v>
      </c>
      <c r="F56" s="65">
        <f>VLOOKUP($A56,'Return Data'!$B$7:$R$2843,11,0)</f>
        <v>44.206000000000003</v>
      </c>
      <c r="G56" s="66">
        <f t="shared" si="11"/>
        <v>4</v>
      </c>
      <c r="H56" s="65">
        <f>VLOOKUP($A56,'Return Data'!$B$7:$R$2843,12,0)</f>
        <v>62.784700000000001</v>
      </c>
      <c r="I56" s="66">
        <f t="shared" si="12"/>
        <v>4</v>
      </c>
      <c r="J56" s="65">
        <f>VLOOKUP($A56,'Return Data'!$B$7:$R$2843,13,0)</f>
        <v>104.375</v>
      </c>
      <c r="K56" s="66">
        <f t="shared" si="13"/>
        <v>4</v>
      </c>
      <c r="L56" s="65">
        <f>VLOOKUP($A56,'Return Data'!$B$7:$R$2843,17,0)</f>
        <v>17.561299999999999</v>
      </c>
      <c r="M56" s="66">
        <f t="shared" si="18"/>
        <v>27</v>
      </c>
      <c r="N56" s="65">
        <f>VLOOKUP($A56,'Return Data'!$B$7:$R$2843,14,0)</f>
        <v>1.3351999999999999</v>
      </c>
      <c r="O56" s="66">
        <f t="shared" si="19"/>
        <v>50</v>
      </c>
      <c r="P56" s="65"/>
      <c r="Q56" s="66"/>
      <c r="R56" s="65">
        <f>VLOOKUP($A56,'Return Data'!$B$7:$R$2843,16,0)</f>
        <v>4.0387000000000004</v>
      </c>
      <c r="S56" s="67">
        <f t="shared" si="16"/>
        <v>62</v>
      </c>
    </row>
    <row r="57" spans="1:19" x14ac:dyDescent="0.3">
      <c r="A57" s="63" t="s">
        <v>212</v>
      </c>
      <c r="B57" s="64">
        <f>VLOOKUP($A57,'Return Data'!$B$7:$R$2843,3,0)</f>
        <v>44333</v>
      </c>
      <c r="C57" s="65">
        <f>VLOOKUP($A57,'Return Data'!$B$7:$R$2843,4,0)</f>
        <v>11.7439</v>
      </c>
      <c r="D57" s="65">
        <f>VLOOKUP($A57,'Return Data'!$B$7:$R$2843,10,0)</f>
        <v>15.578200000000001</v>
      </c>
      <c r="E57" s="66">
        <f t="shared" si="10"/>
        <v>2</v>
      </c>
      <c r="F57" s="65">
        <f>VLOOKUP($A57,'Return Data'!$B$7:$R$2843,11,0)</f>
        <v>48.156199999999998</v>
      </c>
      <c r="G57" s="66">
        <f t="shared" si="11"/>
        <v>2</v>
      </c>
      <c r="H57" s="65">
        <f>VLOOKUP($A57,'Return Data'!$B$7:$R$2843,12,0)</f>
        <v>65.935199999999995</v>
      </c>
      <c r="I57" s="66">
        <f t="shared" si="12"/>
        <v>2</v>
      </c>
      <c r="J57" s="65">
        <f>VLOOKUP($A57,'Return Data'!$B$7:$R$2843,13,0)</f>
        <v>109.05549999999999</v>
      </c>
      <c r="K57" s="66">
        <f t="shared" si="13"/>
        <v>3</v>
      </c>
      <c r="L57" s="65">
        <f>VLOOKUP($A57,'Return Data'!$B$7:$R$2843,17,0)</f>
        <v>18.866700000000002</v>
      </c>
      <c r="M57" s="66">
        <f t="shared" si="18"/>
        <v>24</v>
      </c>
      <c r="N57" s="65">
        <f>VLOOKUP($A57,'Return Data'!$B$7:$R$2843,14,0)</f>
        <v>2.3624000000000001</v>
      </c>
      <c r="O57" s="66">
        <f t="shared" si="19"/>
        <v>48</v>
      </c>
      <c r="P57" s="65"/>
      <c r="Q57" s="66"/>
      <c r="R57" s="65">
        <f>VLOOKUP($A57,'Return Data'!$B$7:$R$2843,16,0)</f>
        <v>4.2428999999999997</v>
      </c>
      <c r="S57" s="67">
        <f t="shared" si="16"/>
        <v>60</v>
      </c>
    </row>
    <row r="58" spans="1:19" x14ac:dyDescent="0.3">
      <c r="A58" s="63" t="s">
        <v>213</v>
      </c>
      <c r="B58" s="64">
        <f>VLOOKUP($A58,'Return Data'!$B$7:$R$2843,3,0)</f>
        <v>44333</v>
      </c>
      <c r="C58" s="65">
        <f>VLOOKUP($A58,'Return Data'!$B$7:$R$2843,4,0)</f>
        <v>10.95</v>
      </c>
      <c r="D58" s="65">
        <f>VLOOKUP($A58,'Return Data'!$B$7:$R$2843,10,0)</f>
        <v>15.1335</v>
      </c>
      <c r="E58" s="66">
        <f t="shared" si="10"/>
        <v>3</v>
      </c>
      <c r="F58" s="65">
        <f>VLOOKUP($A58,'Return Data'!$B$7:$R$2843,11,0)</f>
        <v>47.052900000000001</v>
      </c>
      <c r="G58" s="66">
        <f t="shared" si="11"/>
        <v>3</v>
      </c>
      <c r="H58" s="65">
        <f>VLOOKUP($A58,'Return Data'!$B$7:$R$2843,12,0)</f>
        <v>64.273799999999994</v>
      </c>
      <c r="I58" s="66">
        <f t="shared" si="12"/>
        <v>3</v>
      </c>
      <c r="J58" s="65">
        <f>VLOOKUP($A58,'Return Data'!$B$7:$R$2843,13,0)</f>
        <v>110.0196</v>
      </c>
      <c r="K58" s="66">
        <f t="shared" si="13"/>
        <v>2</v>
      </c>
      <c r="L58" s="65">
        <f>VLOOKUP($A58,'Return Data'!$B$7:$R$2843,17,0)</f>
        <v>17.5169</v>
      </c>
      <c r="M58" s="66">
        <f t="shared" si="18"/>
        <v>29</v>
      </c>
      <c r="N58" s="65">
        <f>VLOOKUP($A58,'Return Data'!$B$7:$R$2843,14,0)</f>
        <v>1.3511</v>
      </c>
      <c r="O58" s="66">
        <f t="shared" si="19"/>
        <v>49</v>
      </c>
      <c r="P58" s="65"/>
      <c r="Q58" s="66"/>
      <c r="R58" s="65">
        <f>VLOOKUP($A58,'Return Data'!$B$7:$R$2843,16,0)</f>
        <v>2.5276999999999998</v>
      </c>
      <c r="S58" s="67">
        <f t="shared" si="16"/>
        <v>64</v>
      </c>
    </row>
    <row r="59" spans="1:19" x14ac:dyDescent="0.3">
      <c r="A59" s="63" t="s">
        <v>214</v>
      </c>
      <c r="B59" s="64">
        <f>VLOOKUP($A59,'Return Data'!$B$7:$R$2843,3,0)</f>
        <v>44333</v>
      </c>
      <c r="C59" s="65">
        <f>VLOOKUP($A59,'Return Data'!$B$7:$R$2843,4,0)</f>
        <v>18.3978</v>
      </c>
      <c r="D59" s="65">
        <f>VLOOKUP($A59,'Return Data'!$B$7:$R$2843,10,0)</f>
        <v>0.31950000000000001</v>
      </c>
      <c r="E59" s="66">
        <f t="shared" si="10"/>
        <v>35</v>
      </c>
      <c r="F59" s="65">
        <f>VLOOKUP($A59,'Return Data'!$B$7:$R$2843,11,0)</f>
        <v>20.2439</v>
      </c>
      <c r="G59" s="66">
        <f t="shared" si="11"/>
        <v>38</v>
      </c>
      <c r="H59" s="65">
        <f>VLOOKUP($A59,'Return Data'!$B$7:$R$2843,12,0)</f>
        <v>34.5045</v>
      </c>
      <c r="I59" s="66">
        <f t="shared" si="12"/>
        <v>42</v>
      </c>
      <c r="J59" s="65">
        <f>VLOOKUP($A59,'Return Data'!$B$7:$R$2843,13,0)</f>
        <v>68.884799999999998</v>
      </c>
      <c r="K59" s="66">
        <f t="shared" si="13"/>
        <v>31</v>
      </c>
      <c r="L59" s="65">
        <f>VLOOKUP($A59,'Return Data'!$B$7:$R$2843,17,0)</f>
        <v>16.563099999999999</v>
      </c>
      <c r="M59" s="66">
        <f t="shared" si="18"/>
        <v>39</v>
      </c>
      <c r="N59" s="65">
        <f>VLOOKUP($A59,'Return Data'!$B$7:$R$2843,14,0)</f>
        <v>10.4518</v>
      </c>
      <c r="O59" s="66">
        <f t="shared" si="19"/>
        <v>26</v>
      </c>
      <c r="P59" s="65">
        <f>VLOOKUP($A59,'Return Data'!$B$7:$R$2843,15,0)</f>
        <v>14.2338</v>
      </c>
      <c r="Q59" s="66">
        <f>RANK(P59,P$8:P$71,0)</f>
        <v>19</v>
      </c>
      <c r="R59" s="65">
        <f>VLOOKUP($A59,'Return Data'!$B$7:$R$2843,16,0)</f>
        <v>10.4246</v>
      </c>
      <c r="S59" s="67">
        <f t="shared" si="16"/>
        <v>51</v>
      </c>
    </row>
    <row r="60" spans="1:19" x14ac:dyDescent="0.3">
      <c r="A60" s="63" t="s">
        <v>215</v>
      </c>
      <c r="B60" s="64">
        <f>VLOOKUP($A60,'Return Data'!$B$7:$R$2843,3,0)</f>
        <v>44333</v>
      </c>
      <c r="C60" s="65">
        <f>VLOOKUP($A60,'Return Data'!$B$7:$R$2843,4,0)</f>
        <v>20.0411</v>
      </c>
      <c r="D60" s="65">
        <f>VLOOKUP($A60,'Return Data'!$B$7:$R$2843,10,0)</f>
        <v>-0.17879999999999999</v>
      </c>
      <c r="E60" s="66">
        <f t="shared" si="10"/>
        <v>39</v>
      </c>
      <c r="F60" s="65">
        <f>VLOOKUP($A60,'Return Data'!$B$7:$R$2843,11,0)</f>
        <v>19.412400000000002</v>
      </c>
      <c r="G60" s="66">
        <f t="shared" si="11"/>
        <v>41</v>
      </c>
      <c r="H60" s="65">
        <f>VLOOKUP($A60,'Return Data'!$B$7:$R$2843,12,0)</f>
        <v>33.535200000000003</v>
      </c>
      <c r="I60" s="66">
        <f t="shared" si="12"/>
        <v>48</v>
      </c>
      <c r="J60" s="65">
        <f>VLOOKUP($A60,'Return Data'!$B$7:$R$2843,13,0)</f>
        <v>67.260099999999994</v>
      </c>
      <c r="K60" s="66">
        <f t="shared" si="13"/>
        <v>38</v>
      </c>
      <c r="L60" s="65">
        <f>VLOOKUP($A60,'Return Data'!$B$7:$R$2843,17,0)</f>
        <v>17.380299999999998</v>
      </c>
      <c r="M60" s="66">
        <f t="shared" si="18"/>
        <v>31</v>
      </c>
      <c r="N60" s="65">
        <f>VLOOKUP($A60,'Return Data'!$B$7:$R$2843,14,0)</f>
        <v>11.0444</v>
      </c>
      <c r="O60" s="66">
        <f t="shared" si="19"/>
        <v>25</v>
      </c>
      <c r="P60" s="65"/>
      <c r="Q60" s="66"/>
      <c r="R60" s="65">
        <f>VLOOKUP($A60,'Return Data'!$B$7:$R$2843,16,0)</f>
        <v>14.4259</v>
      </c>
      <c r="S60" s="67">
        <f t="shared" si="16"/>
        <v>31</v>
      </c>
    </row>
    <row r="61" spans="1:19" x14ac:dyDescent="0.3">
      <c r="A61" s="63" t="s">
        <v>216</v>
      </c>
      <c r="B61" s="64">
        <f>VLOOKUP($A61,'Return Data'!$B$7:$R$2843,3,0)</f>
        <v>44333</v>
      </c>
      <c r="C61" s="65">
        <f>VLOOKUP($A61,'Return Data'!$B$7:$R$2843,4,0)</f>
        <v>11.3718</v>
      </c>
      <c r="D61" s="65">
        <f>VLOOKUP($A61,'Return Data'!$B$7:$R$2843,10,0)</f>
        <v>11.9316</v>
      </c>
      <c r="E61" s="66">
        <f t="shared" si="10"/>
        <v>6</v>
      </c>
      <c r="F61" s="65">
        <f>VLOOKUP($A61,'Return Data'!$B$7:$R$2843,11,0)</f>
        <v>43.140500000000003</v>
      </c>
      <c r="G61" s="66">
        <f t="shared" si="11"/>
        <v>6</v>
      </c>
      <c r="H61" s="65">
        <f>VLOOKUP($A61,'Return Data'!$B$7:$R$2843,12,0)</f>
        <v>57.110300000000002</v>
      </c>
      <c r="I61" s="66">
        <f t="shared" si="12"/>
        <v>7</v>
      </c>
      <c r="J61" s="65">
        <f>VLOOKUP($A61,'Return Data'!$B$7:$R$2843,13,0)</f>
        <v>102.9772</v>
      </c>
      <c r="K61" s="66">
        <f t="shared" si="13"/>
        <v>5</v>
      </c>
      <c r="L61" s="65">
        <f>VLOOKUP($A61,'Return Data'!$B$7:$R$2843,17,0)</f>
        <v>17.256799999999998</v>
      </c>
      <c r="M61" s="66">
        <f t="shared" si="18"/>
        <v>33</v>
      </c>
      <c r="N61" s="65"/>
      <c r="O61" s="66"/>
      <c r="P61" s="65"/>
      <c r="Q61" s="66"/>
      <c r="R61" s="65">
        <f>VLOOKUP($A61,'Return Data'!$B$7:$R$2843,16,0)</f>
        <v>4.1792999999999996</v>
      </c>
      <c r="S61" s="67">
        <f t="shared" si="16"/>
        <v>61</v>
      </c>
    </row>
    <row r="62" spans="1:19" x14ac:dyDescent="0.3">
      <c r="A62" s="63" t="s">
        <v>217</v>
      </c>
      <c r="B62" s="64">
        <f>VLOOKUP($A62,'Return Data'!$B$7:$R$2843,3,0)</f>
        <v>44333</v>
      </c>
      <c r="C62" s="65">
        <f>VLOOKUP($A62,'Return Data'!$B$7:$R$2843,4,0)</f>
        <v>13.0815</v>
      </c>
      <c r="D62" s="65">
        <f>VLOOKUP($A62,'Return Data'!$B$7:$R$2843,10,0)</f>
        <v>10.710100000000001</v>
      </c>
      <c r="E62" s="66">
        <f t="shared" si="10"/>
        <v>7</v>
      </c>
      <c r="F62" s="65">
        <f>VLOOKUP($A62,'Return Data'!$B$7:$R$2843,11,0)</f>
        <v>42.911000000000001</v>
      </c>
      <c r="G62" s="66">
        <f t="shared" si="11"/>
        <v>7</v>
      </c>
      <c r="H62" s="65">
        <f>VLOOKUP($A62,'Return Data'!$B$7:$R$2843,12,0)</f>
        <v>57.227699999999999</v>
      </c>
      <c r="I62" s="66">
        <f t="shared" si="12"/>
        <v>6</v>
      </c>
      <c r="J62" s="65">
        <f>VLOOKUP($A62,'Return Data'!$B$7:$R$2843,13,0)</f>
        <v>93.033600000000007</v>
      </c>
      <c r="K62" s="66">
        <f t="shared" si="13"/>
        <v>8</v>
      </c>
      <c r="L62" s="65">
        <f>VLOOKUP($A62,'Return Data'!$B$7:$R$2843,17,0)</f>
        <v>17.1569</v>
      </c>
      <c r="M62" s="66">
        <f t="shared" si="18"/>
        <v>34</v>
      </c>
      <c r="N62" s="65"/>
      <c r="O62" s="66"/>
      <c r="P62" s="65"/>
      <c r="Q62" s="66"/>
      <c r="R62" s="65">
        <f>VLOOKUP($A62,'Return Data'!$B$7:$R$2843,16,0)</f>
        <v>9.7582000000000004</v>
      </c>
      <c r="S62" s="67">
        <f t="shared" si="16"/>
        <v>53</v>
      </c>
    </row>
    <row r="63" spans="1:19" x14ac:dyDescent="0.3">
      <c r="A63" s="63" t="s">
        <v>218</v>
      </c>
      <c r="B63" s="64">
        <f>VLOOKUP($A63,'Return Data'!$B$7:$R$2843,3,0)</f>
        <v>44333</v>
      </c>
      <c r="C63" s="65">
        <f>VLOOKUP($A63,'Return Data'!$B$7:$R$2843,4,0)</f>
        <v>25.6313</v>
      </c>
      <c r="D63" s="65">
        <f>VLOOKUP($A63,'Return Data'!$B$7:$R$2843,10,0)</f>
        <v>-3.2197</v>
      </c>
      <c r="E63" s="66">
        <f t="shared" si="10"/>
        <v>61</v>
      </c>
      <c r="F63" s="65">
        <f>VLOOKUP($A63,'Return Data'!$B$7:$R$2843,11,0)</f>
        <v>17.685400000000001</v>
      </c>
      <c r="G63" s="66">
        <f t="shared" si="11"/>
        <v>51</v>
      </c>
      <c r="H63" s="65">
        <f>VLOOKUP($A63,'Return Data'!$B$7:$R$2843,12,0)</f>
        <v>35.443399999999997</v>
      </c>
      <c r="I63" s="66">
        <f t="shared" si="12"/>
        <v>39</v>
      </c>
      <c r="J63" s="65">
        <f>VLOOKUP($A63,'Return Data'!$B$7:$R$2843,13,0)</f>
        <v>63.018900000000002</v>
      </c>
      <c r="K63" s="66">
        <f t="shared" si="13"/>
        <v>44</v>
      </c>
      <c r="L63" s="65">
        <f>VLOOKUP($A63,'Return Data'!$B$7:$R$2843,17,0)</f>
        <v>16.765899999999998</v>
      </c>
      <c r="M63" s="66">
        <f t="shared" si="18"/>
        <v>37</v>
      </c>
      <c r="N63" s="65">
        <f>VLOOKUP($A63,'Return Data'!$B$7:$R$2843,14,0)</f>
        <v>11.7798</v>
      </c>
      <c r="O63" s="66">
        <f t="shared" ref="O63:O68" si="20">RANK(N63,N$8:N$71,0)</f>
        <v>22</v>
      </c>
      <c r="P63" s="65">
        <f>VLOOKUP($A63,'Return Data'!$B$7:$R$2843,15,0)</f>
        <v>15.465400000000001</v>
      </c>
      <c r="Q63" s="66">
        <f>RANK(P63,P$8:P$71,0)</f>
        <v>15</v>
      </c>
      <c r="R63" s="65">
        <f>VLOOKUP($A63,'Return Data'!$B$7:$R$2843,16,0)</f>
        <v>15.334899999999999</v>
      </c>
      <c r="S63" s="67">
        <f t="shared" si="16"/>
        <v>22</v>
      </c>
    </row>
    <row r="64" spans="1:19" x14ac:dyDescent="0.3">
      <c r="A64" s="63" t="s">
        <v>219</v>
      </c>
      <c r="B64" s="64">
        <f>VLOOKUP($A64,'Return Data'!$B$7:$R$2843,3,0)</f>
        <v>44333</v>
      </c>
      <c r="C64" s="65">
        <f>VLOOKUP($A64,'Return Data'!$B$7:$R$2843,4,0)</f>
        <v>105.29</v>
      </c>
      <c r="D64" s="65">
        <f>VLOOKUP($A64,'Return Data'!$B$7:$R$2843,10,0)</f>
        <v>0.65</v>
      </c>
      <c r="E64" s="66">
        <f t="shared" si="10"/>
        <v>32</v>
      </c>
      <c r="F64" s="65">
        <f>VLOOKUP($A64,'Return Data'!$B$7:$R$2843,11,0)</f>
        <v>15.5509</v>
      </c>
      <c r="G64" s="66">
        <f t="shared" si="11"/>
        <v>57</v>
      </c>
      <c r="H64" s="65">
        <f>VLOOKUP($A64,'Return Data'!$B$7:$R$2843,12,0)</f>
        <v>28.043299999999999</v>
      </c>
      <c r="I64" s="66">
        <f t="shared" si="12"/>
        <v>60</v>
      </c>
      <c r="J64" s="65">
        <f>VLOOKUP($A64,'Return Data'!$B$7:$R$2843,13,0)</f>
        <v>54.090400000000002</v>
      </c>
      <c r="K64" s="66">
        <f t="shared" si="13"/>
        <v>59</v>
      </c>
      <c r="L64" s="65">
        <f>VLOOKUP($A64,'Return Data'!$B$7:$R$2843,17,0)</f>
        <v>14.8588</v>
      </c>
      <c r="M64" s="66">
        <f t="shared" si="18"/>
        <v>48</v>
      </c>
      <c r="N64" s="65">
        <f>VLOOKUP($A64,'Return Data'!$B$7:$R$2843,14,0)</f>
        <v>9.4475999999999996</v>
      </c>
      <c r="O64" s="66">
        <f t="shared" si="20"/>
        <v>30</v>
      </c>
      <c r="P64" s="65">
        <f>VLOOKUP($A64,'Return Data'!$B$7:$R$2843,15,0)</f>
        <v>14.7156</v>
      </c>
      <c r="Q64" s="66">
        <f>RANK(P64,P$8:P$71,0)</f>
        <v>17</v>
      </c>
      <c r="R64" s="65">
        <f>VLOOKUP($A64,'Return Data'!$B$7:$R$2843,16,0)</f>
        <v>12.6927</v>
      </c>
      <c r="S64" s="67">
        <f t="shared" si="16"/>
        <v>41</v>
      </c>
    </row>
    <row r="65" spans="1:19" x14ac:dyDescent="0.3">
      <c r="A65" s="63" t="s">
        <v>220</v>
      </c>
      <c r="B65" s="64">
        <f>VLOOKUP($A65,'Return Data'!$B$7:$R$2843,3,0)</f>
        <v>44333</v>
      </c>
      <c r="C65" s="65">
        <f>VLOOKUP($A65,'Return Data'!$B$7:$R$2843,4,0)</f>
        <v>35.24</v>
      </c>
      <c r="D65" s="65">
        <f>VLOOKUP($A65,'Return Data'!$B$7:$R$2843,10,0)</f>
        <v>-1.0668</v>
      </c>
      <c r="E65" s="66">
        <f t="shared" si="10"/>
        <v>46</v>
      </c>
      <c r="F65" s="65">
        <f>VLOOKUP($A65,'Return Data'!$B$7:$R$2843,11,0)</f>
        <v>17.8201</v>
      </c>
      <c r="G65" s="66">
        <f t="shared" si="11"/>
        <v>50</v>
      </c>
      <c r="H65" s="65">
        <f>VLOOKUP($A65,'Return Data'!$B$7:$R$2843,12,0)</f>
        <v>33.131799999999998</v>
      </c>
      <c r="I65" s="66">
        <f t="shared" si="12"/>
        <v>51</v>
      </c>
      <c r="J65" s="65">
        <f>VLOOKUP($A65,'Return Data'!$B$7:$R$2843,13,0)</f>
        <v>62.921900000000001</v>
      </c>
      <c r="K65" s="66">
        <f t="shared" si="13"/>
        <v>45</v>
      </c>
      <c r="L65" s="65">
        <f>VLOOKUP($A65,'Return Data'!$B$7:$R$2843,17,0)</f>
        <v>19.4405</v>
      </c>
      <c r="M65" s="66">
        <f t="shared" si="18"/>
        <v>22</v>
      </c>
      <c r="N65" s="65">
        <f>VLOOKUP($A65,'Return Data'!$B$7:$R$2843,14,0)</f>
        <v>12.716100000000001</v>
      </c>
      <c r="O65" s="66">
        <f t="shared" si="20"/>
        <v>16</v>
      </c>
      <c r="P65" s="65">
        <f>VLOOKUP($A65,'Return Data'!$B$7:$R$2843,15,0)</f>
        <v>12.765700000000001</v>
      </c>
      <c r="Q65" s="66">
        <f>RANK(P65,P$8:P$71,0)</f>
        <v>27</v>
      </c>
      <c r="R65" s="65">
        <f>VLOOKUP($A65,'Return Data'!$B$7:$R$2843,16,0)</f>
        <v>12.506500000000001</v>
      </c>
      <c r="S65" s="67">
        <f t="shared" si="16"/>
        <v>43</v>
      </c>
    </row>
    <row r="66" spans="1:19" x14ac:dyDescent="0.3">
      <c r="A66" s="63" t="s">
        <v>221</v>
      </c>
      <c r="B66" s="64">
        <f>VLOOKUP($A66,'Return Data'!$B$7:$R$2843,3,0)</f>
        <v>44333</v>
      </c>
      <c r="C66" s="65">
        <f>VLOOKUP($A66,'Return Data'!$B$7:$R$2843,4,0)</f>
        <v>19.544699999999999</v>
      </c>
      <c r="D66" s="65">
        <f>VLOOKUP($A66,'Return Data'!$B$7:$R$2843,10,0)</f>
        <v>2.6421000000000001</v>
      </c>
      <c r="E66" s="66">
        <f t="shared" si="10"/>
        <v>21</v>
      </c>
      <c r="F66" s="65">
        <f>VLOOKUP($A66,'Return Data'!$B$7:$R$2843,11,0)</f>
        <v>28.1645</v>
      </c>
      <c r="G66" s="66">
        <f t="shared" si="11"/>
        <v>14</v>
      </c>
      <c r="H66" s="65">
        <f>VLOOKUP($A66,'Return Data'!$B$7:$R$2843,12,0)</f>
        <v>41.970799999999997</v>
      </c>
      <c r="I66" s="66">
        <f t="shared" si="12"/>
        <v>22</v>
      </c>
      <c r="J66" s="65">
        <f>VLOOKUP($A66,'Return Data'!$B$7:$R$2843,13,0)</f>
        <v>82.359099999999998</v>
      </c>
      <c r="K66" s="66">
        <f t="shared" si="13"/>
        <v>14</v>
      </c>
      <c r="L66" s="65">
        <f>VLOOKUP($A66,'Return Data'!$B$7:$R$2843,17,0)</f>
        <v>18.971599999999999</v>
      </c>
      <c r="M66" s="66">
        <f t="shared" si="18"/>
        <v>23</v>
      </c>
      <c r="N66" s="65">
        <f>VLOOKUP($A66,'Return Data'!$B$7:$R$2843,14,0)</f>
        <v>9.2065999999999999</v>
      </c>
      <c r="O66" s="66">
        <f t="shared" si="20"/>
        <v>32</v>
      </c>
      <c r="P66" s="65"/>
      <c r="Q66" s="66"/>
      <c r="R66" s="65">
        <f>VLOOKUP($A66,'Return Data'!$B$7:$R$2843,16,0)</f>
        <v>13.942</v>
      </c>
      <c r="S66" s="67">
        <f t="shared" si="16"/>
        <v>36</v>
      </c>
    </row>
    <row r="67" spans="1:19" x14ac:dyDescent="0.3">
      <c r="A67" s="63" t="s">
        <v>222</v>
      </c>
      <c r="B67" s="64">
        <f>VLOOKUP($A67,'Return Data'!$B$7:$R$2843,3,0)</f>
        <v>44333</v>
      </c>
      <c r="C67" s="65">
        <f>VLOOKUP($A67,'Return Data'!$B$7:$R$2843,4,0)</f>
        <v>14.2584</v>
      </c>
      <c r="D67" s="65">
        <f>VLOOKUP($A67,'Return Data'!$B$7:$R$2843,10,0)</f>
        <v>2.6183000000000001</v>
      </c>
      <c r="E67" s="66">
        <f t="shared" si="10"/>
        <v>22</v>
      </c>
      <c r="F67" s="65">
        <f>VLOOKUP($A67,'Return Data'!$B$7:$R$2843,11,0)</f>
        <v>30.512899999999998</v>
      </c>
      <c r="G67" s="66">
        <f t="shared" si="11"/>
        <v>10</v>
      </c>
      <c r="H67" s="65">
        <f>VLOOKUP($A67,'Return Data'!$B$7:$R$2843,12,0)</f>
        <v>45.816800000000001</v>
      </c>
      <c r="I67" s="66">
        <f t="shared" si="12"/>
        <v>11</v>
      </c>
      <c r="J67" s="65">
        <f>VLOOKUP($A67,'Return Data'!$B$7:$R$2843,13,0)</f>
        <v>79.481899999999996</v>
      </c>
      <c r="K67" s="66">
        <f t="shared" si="13"/>
        <v>16</v>
      </c>
      <c r="L67" s="65">
        <f>VLOOKUP($A67,'Return Data'!$B$7:$R$2843,17,0)</f>
        <v>16.221599999999999</v>
      </c>
      <c r="M67" s="66">
        <f t="shared" si="18"/>
        <v>42</v>
      </c>
      <c r="N67" s="65">
        <f>VLOOKUP($A67,'Return Data'!$B$7:$R$2843,14,0)</f>
        <v>8.0298999999999996</v>
      </c>
      <c r="O67" s="66">
        <f t="shared" si="20"/>
        <v>40</v>
      </c>
      <c r="P67" s="65"/>
      <c r="Q67" s="66"/>
      <c r="R67" s="65">
        <f>VLOOKUP($A67,'Return Data'!$B$7:$R$2843,16,0)</f>
        <v>8.5801999999999996</v>
      </c>
      <c r="S67" s="67">
        <f t="shared" si="16"/>
        <v>54</v>
      </c>
    </row>
    <row r="68" spans="1:19" x14ac:dyDescent="0.3">
      <c r="A68" s="63" t="s">
        <v>223</v>
      </c>
      <c r="B68" s="64">
        <f>VLOOKUP($A68,'Return Data'!$B$7:$R$2843,3,0)</f>
        <v>44333</v>
      </c>
      <c r="C68" s="65">
        <f>VLOOKUP($A68,'Return Data'!$B$7:$R$2843,4,0)</f>
        <v>13.164199999999999</v>
      </c>
      <c r="D68" s="65">
        <f>VLOOKUP($A68,'Return Data'!$B$7:$R$2843,10,0)</f>
        <v>2.1684000000000001</v>
      </c>
      <c r="E68" s="66">
        <f t="shared" si="10"/>
        <v>25</v>
      </c>
      <c r="F68" s="65">
        <f>VLOOKUP($A68,'Return Data'!$B$7:$R$2843,11,0)</f>
        <v>29.290199999999999</v>
      </c>
      <c r="G68" s="66">
        <f t="shared" si="11"/>
        <v>11</v>
      </c>
      <c r="H68" s="65">
        <f>VLOOKUP($A68,'Return Data'!$B$7:$R$2843,12,0)</f>
        <v>42.8872</v>
      </c>
      <c r="I68" s="66">
        <f t="shared" si="12"/>
        <v>19</v>
      </c>
      <c r="J68" s="65">
        <f>VLOOKUP($A68,'Return Data'!$B$7:$R$2843,13,0)</f>
        <v>74.332599999999999</v>
      </c>
      <c r="K68" s="66">
        <f t="shared" si="13"/>
        <v>18</v>
      </c>
      <c r="L68" s="65">
        <f>VLOOKUP($A68,'Return Data'!$B$7:$R$2843,17,0)</f>
        <v>16.541399999999999</v>
      </c>
      <c r="M68" s="66">
        <f t="shared" si="18"/>
        <v>40</v>
      </c>
      <c r="N68" s="65">
        <f>VLOOKUP($A68,'Return Data'!$B$7:$R$2843,14,0)</f>
        <v>9.0607000000000006</v>
      </c>
      <c r="O68" s="66">
        <f t="shared" si="20"/>
        <v>35</v>
      </c>
      <c r="P68" s="65"/>
      <c r="Q68" s="66"/>
      <c r="R68" s="65">
        <f>VLOOKUP($A68,'Return Data'!$B$7:$R$2843,16,0)</f>
        <v>6.8711000000000002</v>
      </c>
      <c r="S68" s="67">
        <f t="shared" si="16"/>
        <v>57</v>
      </c>
    </row>
    <row r="69" spans="1:19" x14ac:dyDescent="0.3">
      <c r="A69" s="63" t="s">
        <v>224</v>
      </c>
      <c r="B69" s="64">
        <f>VLOOKUP($A69,'Return Data'!$B$7:$R$2843,3,0)</f>
        <v>44333</v>
      </c>
      <c r="C69" s="65">
        <f>VLOOKUP($A69,'Return Data'!$B$7:$R$2843,4,0)</f>
        <v>11.2446</v>
      </c>
      <c r="D69" s="65">
        <f>VLOOKUP($A69,'Return Data'!$B$7:$R$2843,10,0)</f>
        <v>-1.6857</v>
      </c>
      <c r="E69" s="66">
        <f t="shared" si="10"/>
        <v>53</v>
      </c>
      <c r="F69" s="65">
        <f>VLOOKUP($A69,'Return Data'!$B$7:$R$2843,11,0)</f>
        <v>22.247800000000002</v>
      </c>
      <c r="G69" s="66">
        <f t="shared" si="11"/>
        <v>33</v>
      </c>
      <c r="H69" s="65">
        <f>VLOOKUP($A69,'Return Data'!$B$7:$R$2843,12,0)</f>
        <v>30.449300000000001</v>
      </c>
      <c r="I69" s="66">
        <f t="shared" si="12"/>
        <v>54</v>
      </c>
      <c r="J69" s="65">
        <f>VLOOKUP($A69,'Return Data'!$B$7:$R$2843,13,0)</f>
        <v>60.540799999999997</v>
      </c>
      <c r="K69" s="66">
        <f t="shared" si="13"/>
        <v>51</v>
      </c>
      <c r="L69" s="65">
        <f>VLOOKUP($A69,'Return Data'!$B$7:$R$2843,17,0)</f>
        <v>14.0115</v>
      </c>
      <c r="M69" s="66">
        <f t="shared" si="18"/>
        <v>52</v>
      </c>
      <c r="N69" s="65"/>
      <c r="O69" s="66"/>
      <c r="P69" s="65"/>
      <c r="Q69" s="66"/>
      <c r="R69" s="65">
        <f>VLOOKUP($A69,'Return Data'!$B$7:$R$2843,16,0)</f>
        <v>3.5867</v>
      </c>
      <c r="S69" s="67">
        <f t="shared" si="16"/>
        <v>63</v>
      </c>
    </row>
    <row r="70" spans="1:19" x14ac:dyDescent="0.3">
      <c r="A70" s="63" t="s">
        <v>225</v>
      </c>
      <c r="B70" s="64">
        <f>VLOOKUP($A70,'Return Data'!$B$7:$R$2843,3,0)</f>
        <v>44333</v>
      </c>
      <c r="C70" s="65">
        <f>VLOOKUP($A70,'Return Data'!$B$7:$R$2843,4,0)</f>
        <v>11.687200000000001</v>
      </c>
      <c r="D70" s="65">
        <f>VLOOKUP($A70,'Return Data'!$B$7:$R$2843,10,0)</f>
        <v>-1.3564000000000001</v>
      </c>
      <c r="E70" s="66">
        <f t="shared" si="10"/>
        <v>49</v>
      </c>
      <c r="F70" s="65">
        <f>VLOOKUP($A70,'Return Data'!$B$7:$R$2843,11,0)</f>
        <v>21.472200000000001</v>
      </c>
      <c r="G70" s="66">
        <f t="shared" si="11"/>
        <v>35</v>
      </c>
      <c r="H70" s="65">
        <f>VLOOKUP($A70,'Return Data'!$B$7:$R$2843,12,0)</f>
        <v>29.704999999999998</v>
      </c>
      <c r="I70" s="66">
        <f t="shared" si="12"/>
        <v>58</v>
      </c>
      <c r="J70" s="65">
        <f>VLOOKUP($A70,'Return Data'!$B$7:$R$2843,13,0)</f>
        <v>59.091799999999999</v>
      </c>
      <c r="K70" s="66">
        <f t="shared" si="13"/>
        <v>53</v>
      </c>
      <c r="L70" s="65">
        <f>VLOOKUP($A70,'Return Data'!$B$7:$R$2843,17,0)</f>
        <v>14.8444</v>
      </c>
      <c r="M70" s="66">
        <f t="shared" si="18"/>
        <v>49</v>
      </c>
      <c r="N70" s="65"/>
      <c r="O70" s="66"/>
      <c r="P70" s="65"/>
      <c r="Q70" s="66"/>
      <c r="R70" s="65">
        <f>VLOOKUP($A70,'Return Data'!$B$7:$R$2843,16,0)</f>
        <v>5.0865</v>
      </c>
      <c r="S70" s="67">
        <f t="shared" si="16"/>
        <v>59</v>
      </c>
    </row>
    <row r="71" spans="1:19" x14ac:dyDescent="0.3">
      <c r="A71" s="63" t="s">
        <v>226</v>
      </c>
      <c r="B71" s="64">
        <f>VLOOKUP($A71,'Return Data'!$B$7:$R$2843,3,0)</f>
        <v>44333</v>
      </c>
      <c r="C71" s="65">
        <f>VLOOKUP($A71,'Return Data'!$B$7:$R$2843,4,0)</f>
        <v>128.95359999999999</v>
      </c>
      <c r="D71" s="65">
        <f>VLOOKUP($A71,'Return Data'!$B$7:$R$2843,10,0)</f>
        <v>-0.13159999999999999</v>
      </c>
      <c r="E71" s="66">
        <f t="shared" si="10"/>
        <v>38</v>
      </c>
      <c r="F71" s="65">
        <f>VLOOKUP($A71,'Return Data'!$B$7:$R$2843,11,0)</f>
        <v>19.301600000000001</v>
      </c>
      <c r="G71" s="66">
        <f t="shared" si="11"/>
        <v>44</v>
      </c>
      <c r="H71" s="65">
        <f>VLOOKUP($A71,'Return Data'!$B$7:$R$2843,12,0)</f>
        <v>37.354799999999997</v>
      </c>
      <c r="I71" s="66">
        <f t="shared" si="12"/>
        <v>33</v>
      </c>
      <c r="J71" s="65">
        <f>VLOOKUP($A71,'Return Data'!$B$7:$R$2843,13,0)</f>
        <v>67.364199999999997</v>
      </c>
      <c r="K71" s="66">
        <f t="shared" si="13"/>
        <v>37</v>
      </c>
      <c r="L71" s="65">
        <f>VLOOKUP($A71,'Return Data'!$B$7:$R$2843,17,0)</f>
        <v>20.907599999999999</v>
      </c>
      <c r="M71" s="66">
        <f t="shared" si="18"/>
        <v>15</v>
      </c>
      <c r="N71" s="65">
        <f>VLOOKUP($A71,'Return Data'!$B$7:$R$2843,14,0)</f>
        <v>12.6638</v>
      </c>
      <c r="O71" s="66">
        <f>RANK(N71,N$8:N$71,0)</f>
        <v>18</v>
      </c>
      <c r="P71" s="65">
        <f>VLOOKUP($A71,'Return Data'!$B$7:$R$2843,15,0)</f>
        <v>14.6968</v>
      </c>
      <c r="Q71" s="66">
        <f>RANK(P71,P$8:P$71,0)</f>
        <v>18</v>
      </c>
      <c r="R71" s="65">
        <f>VLOOKUP($A71,'Return Data'!$B$7:$R$2843,16,0)</f>
        <v>14.177300000000001</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2.3783781250000007</v>
      </c>
      <c r="E73" s="74"/>
      <c r="F73" s="75">
        <f>AVERAGE(F8:F71)</f>
        <v>24.117098437499994</v>
      </c>
      <c r="G73" s="74"/>
      <c r="H73" s="75">
        <f>AVERAGE(H8:H71)</f>
        <v>39.695787499999994</v>
      </c>
      <c r="I73" s="74"/>
      <c r="J73" s="75">
        <f>AVERAGE(J8:J71)</f>
        <v>71.732204687499973</v>
      </c>
      <c r="K73" s="74"/>
      <c r="L73" s="75">
        <f>AVERAGE(L8:L71)</f>
        <v>19.127360655737704</v>
      </c>
      <c r="M73" s="74"/>
      <c r="N73" s="75">
        <f>AVERAGE(N8:N71)</f>
        <v>10.988627450980392</v>
      </c>
      <c r="O73" s="74"/>
      <c r="P73" s="75">
        <f>AVERAGE(P8:P71)</f>
        <v>14.811954054054056</v>
      </c>
      <c r="Q73" s="74"/>
      <c r="R73" s="75">
        <f>AVERAGE(R8:R71)</f>
        <v>13.814906249999996</v>
      </c>
      <c r="S73" s="76"/>
    </row>
    <row r="74" spans="1:19" x14ac:dyDescent="0.3">
      <c r="A74" s="73" t="s">
        <v>28</v>
      </c>
      <c r="B74" s="74"/>
      <c r="C74" s="74"/>
      <c r="D74" s="75">
        <f>MIN(D8:D71)</f>
        <v>-4.4943999999999997</v>
      </c>
      <c r="E74" s="74"/>
      <c r="F74" s="75">
        <f>MIN(F8:F71)</f>
        <v>9.8096999999999994</v>
      </c>
      <c r="G74" s="74"/>
      <c r="H74" s="75">
        <f>MIN(H8:H71)</f>
        <v>21.812200000000001</v>
      </c>
      <c r="I74" s="74"/>
      <c r="J74" s="75">
        <f>MIN(J8:J71)</f>
        <v>44.4604</v>
      </c>
      <c r="K74" s="74"/>
      <c r="L74" s="75">
        <f>MIN(L8:L71)</f>
        <v>8.9822000000000006</v>
      </c>
      <c r="M74" s="74"/>
      <c r="N74" s="75">
        <f>MIN(N8:N71)</f>
        <v>1.0551999999999999</v>
      </c>
      <c r="O74" s="74"/>
      <c r="P74" s="75">
        <f>MIN(P8:P71)</f>
        <v>8.9823000000000004</v>
      </c>
      <c r="Q74" s="74"/>
      <c r="R74" s="75">
        <f>MIN(R8:R71)</f>
        <v>2.5276999999999998</v>
      </c>
      <c r="S74" s="76"/>
    </row>
    <row r="75" spans="1:19" ht="15" thickBot="1" x14ac:dyDescent="0.35">
      <c r="A75" s="77" t="s">
        <v>29</v>
      </c>
      <c r="B75" s="78"/>
      <c r="C75" s="78"/>
      <c r="D75" s="79">
        <f>MAX(D8:D71)</f>
        <v>22.2042</v>
      </c>
      <c r="E75" s="78"/>
      <c r="F75" s="79">
        <f>MAX(F8:F71)</f>
        <v>52.737400000000001</v>
      </c>
      <c r="G75" s="78"/>
      <c r="H75" s="79">
        <f>MAX(H8:H71)</f>
        <v>70.784199999999998</v>
      </c>
      <c r="I75" s="78"/>
      <c r="J75" s="79">
        <f>MAX(J8:J71)</f>
        <v>133.33009999999999</v>
      </c>
      <c r="K75" s="78"/>
      <c r="L75" s="79">
        <f>MAX(L8:L71)</f>
        <v>46.115400000000001</v>
      </c>
      <c r="M75" s="78"/>
      <c r="N75" s="79">
        <f>MAX(N8:N71)</f>
        <v>28.329699999999999</v>
      </c>
      <c r="O75" s="78"/>
      <c r="P75" s="79">
        <f>MAX(P8:P71)</f>
        <v>23.887799999999999</v>
      </c>
      <c r="Q75" s="78"/>
      <c r="R75" s="79">
        <f>MAX(R8:R71)</f>
        <v>28.322099999999999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44333</v>
      </c>
      <c r="C8" s="65">
        <f>VLOOKUP($A8,'Return Data'!$B$7:$R$2843,4,0)</f>
        <v>46.5</v>
      </c>
      <c r="D8" s="65">
        <f>VLOOKUP($A8,'Return Data'!$B$7:$R$2843,10,0)</f>
        <v>-4.0446</v>
      </c>
      <c r="E8" s="66">
        <f t="shared" ref="E8:E39" si="0">RANK(D8,D$8:D$73,0)</f>
        <v>65</v>
      </c>
      <c r="F8" s="65">
        <f>VLOOKUP($A8,'Return Data'!$B$7:$R$2843,11,0)</f>
        <v>12.2646</v>
      </c>
      <c r="G8" s="66">
        <f t="shared" ref="G8:G39" si="1">RANK(F8,F$8:F$73,0)</f>
        <v>64</v>
      </c>
      <c r="H8" s="65">
        <f>VLOOKUP($A8,'Return Data'!$B$7:$R$2843,12,0)</f>
        <v>22.0152</v>
      </c>
      <c r="I8" s="66">
        <f t="shared" ref="I8:I39" si="2">RANK(H8,H$8:H$73,0)</f>
        <v>65</v>
      </c>
      <c r="J8" s="65">
        <f>VLOOKUP($A8,'Return Data'!$B$7:$R$2843,13,0)</f>
        <v>43.518500000000003</v>
      </c>
      <c r="K8" s="66">
        <f t="shared" ref="K8:K39" si="3">RANK(J8,J$8:J$73,0)</f>
        <v>65</v>
      </c>
      <c r="L8" s="65">
        <f>VLOOKUP($A8,'Return Data'!$B$7:$R$2843,17,0)</f>
        <v>11.146699999999999</v>
      </c>
      <c r="M8" s="66">
        <f t="shared" ref="M8:M28" si="4">RANK(L8,L$8:L$73,0)</f>
        <v>60</v>
      </c>
      <c r="N8" s="65">
        <f>VLOOKUP($A8,'Return Data'!$B$7:$R$2843,14,0)</f>
        <v>5.4328000000000003</v>
      </c>
      <c r="O8" s="66">
        <f>RANK(N8,N$8:N$73,0)</f>
        <v>47</v>
      </c>
      <c r="P8" s="65">
        <f>VLOOKUP($A8,'Return Data'!$B$7:$R$2843,15,0)</f>
        <v>11.0787</v>
      </c>
      <c r="Q8" s="66">
        <f>RANK(P8,P$8:P$73,0)</f>
        <v>35</v>
      </c>
      <c r="R8" s="65">
        <f>VLOOKUP($A8,'Return Data'!$B$7:$R$2843,16,0)</f>
        <v>11.0764</v>
      </c>
      <c r="S8" s="67">
        <f t="shared" ref="S8:S39" si="5">RANK(R8,R$8:R$73,0)</f>
        <v>45</v>
      </c>
    </row>
    <row r="9" spans="1:20" x14ac:dyDescent="0.3">
      <c r="A9" s="63" t="s">
        <v>267</v>
      </c>
      <c r="B9" s="64">
        <f>VLOOKUP($A9,'Return Data'!$B$7:$R$2843,3,0)</f>
        <v>44333</v>
      </c>
      <c r="C9" s="65">
        <f>VLOOKUP($A9,'Return Data'!$B$7:$R$2843,4,0)</f>
        <v>38.03</v>
      </c>
      <c r="D9" s="65">
        <f>VLOOKUP($A9,'Return Data'!$B$7:$R$2843,10,0)</f>
        <v>-3.7702</v>
      </c>
      <c r="E9" s="66">
        <f t="shared" si="0"/>
        <v>64</v>
      </c>
      <c r="F9" s="65">
        <f>VLOOKUP($A9,'Return Data'!$B$7:$R$2843,11,0)</f>
        <v>12.348599999999999</v>
      </c>
      <c r="G9" s="66">
        <f t="shared" si="1"/>
        <v>63</v>
      </c>
      <c r="H9" s="65">
        <f>VLOOKUP($A9,'Return Data'!$B$7:$R$2843,12,0)</f>
        <v>22.361599999999999</v>
      </c>
      <c r="I9" s="66">
        <f t="shared" si="2"/>
        <v>64</v>
      </c>
      <c r="J9" s="65">
        <f>VLOOKUP($A9,'Return Data'!$B$7:$R$2843,13,0)</f>
        <v>43.563600000000001</v>
      </c>
      <c r="K9" s="66">
        <f t="shared" si="3"/>
        <v>64</v>
      </c>
      <c r="L9" s="65">
        <f>VLOOKUP($A9,'Return Data'!$B$7:$R$2843,17,0)</f>
        <v>11.977600000000001</v>
      </c>
      <c r="M9" s="66">
        <f t="shared" si="4"/>
        <v>56</v>
      </c>
      <c r="N9" s="65">
        <f>VLOOKUP($A9,'Return Data'!$B$7:$R$2843,14,0)</f>
        <v>6.2507000000000001</v>
      </c>
      <c r="O9" s="66">
        <f>RANK(N9,N$8:N$73,0)</f>
        <v>44</v>
      </c>
      <c r="P9" s="65">
        <f>VLOOKUP($A9,'Return Data'!$B$7:$R$2843,15,0)</f>
        <v>11.7859</v>
      </c>
      <c r="Q9" s="66">
        <f>RANK(P9,P$8:P$73,0)</f>
        <v>27</v>
      </c>
      <c r="R9" s="65">
        <f>VLOOKUP($A9,'Return Data'!$B$7:$R$2843,16,0)</f>
        <v>10.7553</v>
      </c>
      <c r="S9" s="67">
        <f t="shared" si="5"/>
        <v>46</v>
      </c>
    </row>
    <row r="10" spans="1:20" x14ac:dyDescent="0.3">
      <c r="A10" s="63" t="s">
        <v>268</v>
      </c>
      <c r="B10" s="64">
        <f>VLOOKUP($A10,'Return Data'!$B$7:$R$2843,3,0)</f>
        <v>44333</v>
      </c>
      <c r="C10" s="65">
        <f>VLOOKUP($A10,'Return Data'!$B$7:$R$2843,4,0)</f>
        <v>61.627699999999997</v>
      </c>
      <c r="D10" s="65">
        <f>VLOOKUP($A10,'Return Data'!$B$7:$R$2843,10,0)</f>
        <v>-2.1463000000000001</v>
      </c>
      <c r="E10" s="66">
        <f t="shared" si="0"/>
        <v>58</v>
      </c>
      <c r="F10" s="65">
        <f>VLOOKUP($A10,'Return Data'!$B$7:$R$2843,11,0)</f>
        <v>15.2036</v>
      </c>
      <c r="G10" s="66">
        <f t="shared" si="1"/>
        <v>59</v>
      </c>
      <c r="H10" s="65">
        <f>VLOOKUP($A10,'Return Data'!$B$7:$R$2843,12,0)</f>
        <v>33.654800000000002</v>
      </c>
      <c r="I10" s="66">
        <f t="shared" si="2"/>
        <v>44</v>
      </c>
      <c r="J10" s="65">
        <f>VLOOKUP($A10,'Return Data'!$B$7:$R$2843,13,0)</f>
        <v>54.528599999999997</v>
      </c>
      <c r="K10" s="66">
        <f t="shared" si="3"/>
        <v>58</v>
      </c>
      <c r="L10" s="65">
        <f>VLOOKUP($A10,'Return Data'!$B$7:$R$2843,17,0)</f>
        <v>19.016200000000001</v>
      </c>
      <c r="M10" s="66">
        <f t="shared" si="4"/>
        <v>17</v>
      </c>
      <c r="N10" s="65">
        <f>VLOOKUP($A10,'Return Data'!$B$7:$R$2843,14,0)</f>
        <v>12.675000000000001</v>
      </c>
      <c r="O10" s="66">
        <f>RANK(N10,N$8:N$73,0)</f>
        <v>12</v>
      </c>
      <c r="P10" s="65">
        <f>VLOOKUP($A10,'Return Data'!$B$7:$R$2843,15,0)</f>
        <v>15.2974</v>
      </c>
      <c r="Q10" s="66">
        <f>RANK(P10,P$8:P$73,0)</f>
        <v>10</v>
      </c>
      <c r="R10" s="65">
        <f>VLOOKUP($A10,'Return Data'!$B$7:$R$2843,16,0)</f>
        <v>17.312799999999999</v>
      </c>
      <c r="S10" s="67">
        <f t="shared" si="5"/>
        <v>17</v>
      </c>
    </row>
    <row r="11" spans="1:20" x14ac:dyDescent="0.3">
      <c r="A11" s="63" t="s">
        <v>269</v>
      </c>
      <c r="B11" s="64">
        <f>VLOOKUP($A11,'Return Data'!$B$7:$R$2843,3,0)</f>
        <v>44333</v>
      </c>
      <c r="C11" s="65">
        <f>VLOOKUP($A11,'Return Data'!$B$7:$R$2843,4,0)</f>
        <v>57.95</v>
      </c>
      <c r="D11" s="65">
        <f>VLOOKUP($A11,'Return Data'!$B$7:$R$2843,10,0)</f>
        <v>1.3997999999999999</v>
      </c>
      <c r="E11" s="66">
        <f t="shared" si="0"/>
        <v>28</v>
      </c>
      <c r="F11" s="65">
        <f>VLOOKUP($A11,'Return Data'!$B$7:$R$2843,11,0)</f>
        <v>19.558499999999999</v>
      </c>
      <c r="G11" s="66">
        <f t="shared" si="1"/>
        <v>39</v>
      </c>
      <c r="H11" s="65">
        <f>VLOOKUP($A11,'Return Data'!$B$7:$R$2843,12,0)</f>
        <v>35.460500000000003</v>
      </c>
      <c r="I11" s="66">
        <f t="shared" si="2"/>
        <v>37</v>
      </c>
      <c r="J11" s="65">
        <f>VLOOKUP($A11,'Return Data'!$B$7:$R$2843,13,0)</f>
        <v>64.397199999999998</v>
      </c>
      <c r="K11" s="66">
        <f t="shared" si="3"/>
        <v>42</v>
      </c>
      <c r="L11" s="65">
        <f>VLOOKUP($A11,'Return Data'!$B$7:$R$2843,17,0)</f>
        <v>16.7455</v>
      </c>
      <c r="M11" s="66">
        <f t="shared" si="4"/>
        <v>32</v>
      </c>
      <c r="N11" s="65">
        <f>VLOOKUP($A11,'Return Data'!$B$7:$R$2843,14,0)</f>
        <v>7.4909999999999997</v>
      </c>
      <c r="O11" s="66">
        <f>RANK(N11,N$8:N$73,0)</f>
        <v>38</v>
      </c>
      <c r="P11" s="65">
        <f>VLOOKUP($A11,'Return Data'!$B$7:$R$2843,15,0)</f>
        <v>11.065099999999999</v>
      </c>
      <c r="Q11" s="66">
        <f>RANK(P11,P$8:P$73,0)</f>
        <v>36</v>
      </c>
      <c r="R11" s="65">
        <f>VLOOKUP($A11,'Return Data'!$B$7:$R$2843,16,0)</f>
        <v>6.6337000000000002</v>
      </c>
      <c r="S11" s="67">
        <f t="shared" si="5"/>
        <v>58</v>
      </c>
    </row>
    <row r="12" spans="1:20" x14ac:dyDescent="0.3">
      <c r="A12" s="63" t="s">
        <v>270</v>
      </c>
      <c r="B12" s="64">
        <f>VLOOKUP($A12,'Return Data'!$B$7:$R$2843,3,0)</f>
        <v>44333</v>
      </c>
      <c r="C12" s="65">
        <f>VLOOKUP($A12,'Return Data'!$B$7:$R$2843,4,0)</f>
        <v>51.744</v>
      </c>
      <c r="D12" s="65">
        <f>VLOOKUP($A12,'Return Data'!$B$7:$R$2843,10,0)</f>
        <v>-1.2293000000000001</v>
      </c>
      <c r="E12" s="66">
        <f t="shared" si="0"/>
        <v>47</v>
      </c>
      <c r="F12" s="65">
        <f>VLOOKUP($A12,'Return Data'!$B$7:$R$2843,11,0)</f>
        <v>14.205</v>
      </c>
      <c r="G12" s="66">
        <f t="shared" si="1"/>
        <v>61</v>
      </c>
      <c r="H12" s="65">
        <f>VLOOKUP($A12,'Return Data'!$B$7:$R$2843,12,0)</f>
        <v>29.040600000000001</v>
      </c>
      <c r="I12" s="66">
        <f t="shared" si="2"/>
        <v>58</v>
      </c>
      <c r="J12" s="65">
        <f>VLOOKUP($A12,'Return Data'!$B$7:$R$2843,13,0)</f>
        <v>53.388300000000001</v>
      </c>
      <c r="K12" s="66">
        <f t="shared" si="3"/>
        <v>59</v>
      </c>
      <c r="L12" s="65">
        <f>VLOOKUP($A12,'Return Data'!$B$7:$R$2843,17,0)</f>
        <v>18.409600000000001</v>
      </c>
      <c r="M12" s="66">
        <f t="shared" si="4"/>
        <v>23</v>
      </c>
      <c r="N12" s="65">
        <f>VLOOKUP($A12,'Return Data'!$B$7:$R$2843,14,0)</f>
        <v>11.436299999999999</v>
      </c>
      <c r="O12" s="66">
        <f>RANK(N12,N$8:N$73,0)</f>
        <v>20</v>
      </c>
      <c r="P12" s="65">
        <f>VLOOKUP($A12,'Return Data'!$B$7:$R$2843,15,0)</f>
        <v>12.0625</v>
      </c>
      <c r="Q12" s="66">
        <f>RANK(P12,P$8:P$73,0)</f>
        <v>25</v>
      </c>
      <c r="R12" s="65">
        <f>VLOOKUP($A12,'Return Data'!$B$7:$R$2843,16,0)</f>
        <v>11.2851</v>
      </c>
      <c r="S12" s="67">
        <f t="shared" si="5"/>
        <v>43</v>
      </c>
    </row>
    <row r="13" spans="1:20" x14ac:dyDescent="0.3">
      <c r="A13" s="63" t="s">
        <v>271</v>
      </c>
      <c r="B13" s="64">
        <f>VLOOKUP($A13,'Return Data'!$B$7:$R$2843,3,0)</f>
        <v>44333</v>
      </c>
      <c r="C13" s="65">
        <f>VLOOKUP($A13,'Return Data'!$B$7:$R$2843,4,0)</f>
        <v>13.75</v>
      </c>
      <c r="D13" s="65">
        <f>VLOOKUP($A13,'Return Data'!$B$7:$R$2843,10,0)</f>
        <v>5.9321999999999999</v>
      </c>
      <c r="E13" s="66">
        <f t="shared" si="0"/>
        <v>13</v>
      </c>
      <c r="F13" s="65">
        <f>VLOOKUP($A13,'Return Data'!$B$7:$R$2843,11,0)</f>
        <v>24.321899999999999</v>
      </c>
      <c r="G13" s="66">
        <f t="shared" si="1"/>
        <v>22</v>
      </c>
      <c r="H13" s="65">
        <f>VLOOKUP($A13,'Return Data'!$B$7:$R$2843,12,0)</f>
        <v>40.736899999999999</v>
      </c>
      <c r="I13" s="66">
        <f t="shared" si="2"/>
        <v>24</v>
      </c>
      <c r="J13" s="65">
        <f>VLOOKUP($A13,'Return Data'!$B$7:$R$2843,13,0)</f>
        <v>70.173299999999998</v>
      </c>
      <c r="K13" s="66">
        <f t="shared" si="3"/>
        <v>27</v>
      </c>
      <c r="L13" s="65">
        <f>VLOOKUP($A13,'Return Data'!$B$7:$R$2843,17,0)</f>
        <v>29.4467</v>
      </c>
      <c r="M13" s="66">
        <f t="shared" si="4"/>
        <v>5</v>
      </c>
      <c r="N13" s="65"/>
      <c r="O13" s="66"/>
      <c r="P13" s="65"/>
      <c r="Q13" s="66"/>
      <c r="R13" s="65">
        <f>VLOOKUP($A13,'Return Data'!$B$7:$R$2843,16,0)</f>
        <v>10.324400000000001</v>
      </c>
      <c r="S13" s="67">
        <f t="shared" si="5"/>
        <v>48</v>
      </c>
    </row>
    <row r="14" spans="1:20" x14ac:dyDescent="0.3">
      <c r="A14" s="63" t="s">
        <v>272</v>
      </c>
      <c r="B14" s="64">
        <f>VLOOKUP($A14,'Return Data'!$B$7:$R$2843,3,0)</f>
        <v>44333</v>
      </c>
      <c r="C14" s="65">
        <f>VLOOKUP($A14,'Return Data'!$B$7:$R$2843,4,0)</f>
        <v>16.739999999999998</v>
      </c>
      <c r="D14" s="65">
        <f>VLOOKUP($A14,'Return Data'!$B$7:$R$2843,10,0)</f>
        <v>5.8823999999999996</v>
      </c>
      <c r="E14" s="66">
        <f t="shared" si="0"/>
        <v>14</v>
      </c>
      <c r="F14" s="65">
        <f>VLOOKUP($A14,'Return Data'!$B$7:$R$2843,11,0)</f>
        <v>24.091899999999999</v>
      </c>
      <c r="G14" s="66">
        <f t="shared" si="1"/>
        <v>23</v>
      </c>
      <c r="H14" s="65">
        <f>VLOOKUP($A14,'Return Data'!$B$7:$R$2843,12,0)</f>
        <v>42.346899999999998</v>
      </c>
      <c r="I14" s="66">
        <f t="shared" si="2"/>
        <v>20</v>
      </c>
      <c r="J14" s="65">
        <f>VLOOKUP($A14,'Return Data'!$B$7:$R$2843,13,0)</f>
        <v>71.692300000000003</v>
      </c>
      <c r="K14" s="66">
        <f t="shared" si="3"/>
        <v>21</v>
      </c>
      <c r="L14" s="65">
        <f>VLOOKUP($A14,'Return Data'!$B$7:$R$2843,17,0)</f>
        <v>27.319299999999998</v>
      </c>
      <c r="M14" s="66">
        <f t="shared" si="4"/>
        <v>7</v>
      </c>
      <c r="N14" s="65"/>
      <c r="O14" s="66"/>
      <c r="P14" s="65"/>
      <c r="Q14" s="66"/>
      <c r="R14" s="65">
        <f>VLOOKUP($A14,'Return Data'!$B$7:$R$2843,16,0)</f>
        <v>22.121300000000002</v>
      </c>
      <c r="S14" s="67">
        <f t="shared" si="5"/>
        <v>5</v>
      </c>
    </row>
    <row r="15" spans="1:20" x14ac:dyDescent="0.3">
      <c r="A15" s="63" t="s">
        <v>273</v>
      </c>
      <c r="B15" s="64">
        <f>VLOOKUP($A15,'Return Data'!$B$7:$R$2843,3,0)</f>
        <v>44333</v>
      </c>
      <c r="C15" s="65">
        <f>VLOOKUP($A15,'Return Data'!$B$7:$R$2843,4,0)</f>
        <v>82</v>
      </c>
      <c r="D15" s="65">
        <f>VLOOKUP($A15,'Return Data'!$B$7:$R$2843,10,0)</f>
        <v>3.4178000000000002</v>
      </c>
      <c r="E15" s="66">
        <f t="shared" si="0"/>
        <v>20</v>
      </c>
      <c r="F15" s="65">
        <f>VLOOKUP($A15,'Return Data'!$B$7:$R$2843,11,0)</f>
        <v>23.067699999999999</v>
      </c>
      <c r="G15" s="66">
        <f t="shared" si="1"/>
        <v>27</v>
      </c>
      <c r="H15" s="65">
        <f>VLOOKUP($A15,'Return Data'!$B$7:$R$2843,12,0)</f>
        <v>41.063099999999999</v>
      </c>
      <c r="I15" s="66">
        <f t="shared" si="2"/>
        <v>23</v>
      </c>
      <c r="J15" s="65">
        <f>VLOOKUP($A15,'Return Data'!$B$7:$R$2843,13,0)</f>
        <v>70.089200000000005</v>
      </c>
      <c r="K15" s="66">
        <f t="shared" si="3"/>
        <v>28</v>
      </c>
      <c r="L15" s="65">
        <f>VLOOKUP($A15,'Return Data'!$B$7:$R$2843,17,0)</f>
        <v>29.2118</v>
      </c>
      <c r="M15" s="66">
        <f t="shared" si="4"/>
        <v>6</v>
      </c>
      <c r="N15" s="65">
        <f>VLOOKUP($A15,'Return Data'!$B$7:$R$2843,14,0)</f>
        <v>12.378299999999999</v>
      </c>
      <c r="O15" s="66">
        <f t="shared" ref="O15:O23" si="6">RANK(N15,N$8:N$73,0)</f>
        <v>13</v>
      </c>
      <c r="P15" s="65">
        <f>VLOOKUP($A15,'Return Data'!$B$7:$R$2843,15,0)</f>
        <v>17.6585</v>
      </c>
      <c r="Q15" s="66">
        <f t="shared" ref="Q15:Q23" si="7">RANK(P15,P$8:P$73,0)</f>
        <v>4</v>
      </c>
      <c r="R15" s="65">
        <f>VLOOKUP($A15,'Return Data'!$B$7:$R$2843,16,0)</f>
        <v>18.773099999999999</v>
      </c>
      <c r="S15" s="67">
        <f t="shared" si="5"/>
        <v>13</v>
      </c>
    </row>
    <row r="16" spans="1:20" x14ac:dyDescent="0.3">
      <c r="A16" s="63" t="s">
        <v>274</v>
      </c>
      <c r="B16" s="64">
        <f>VLOOKUP($A16,'Return Data'!$B$7:$R$2843,3,0)</f>
        <v>44333</v>
      </c>
      <c r="C16" s="65">
        <f>VLOOKUP($A16,'Return Data'!$B$7:$R$2843,4,0)</f>
        <v>96.65</v>
      </c>
      <c r="D16" s="65">
        <f>VLOOKUP($A16,'Return Data'!$B$7:$R$2843,10,0)</f>
        <v>-1.4781</v>
      </c>
      <c r="E16" s="66">
        <f t="shared" si="0"/>
        <v>50</v>
      </c>
      <c r="F16" s="65">
        <f>VLOOKUP($A16,'Return Data'!$B$7:$R$2843,11,0)</f>
        <v>22.140799999999999</v>
      </c>
      <c r="G16" s="66">
        <f t="shared" si="1"/>
        <v>31</v>
      </c>
      <c r="H16" s="65">
        <f>VLOOKUP($A16,'Return Data'!$B$7:$R$2843,12,0)</f>
        <v>38.685600000000001</v>
      </c>
      <c r="I16" s="66">
        <f t="shared" si="2"/>
        <v>30</v>
      </c>
      <c r="J16" s="65">
        <f>VLOOKUP($A16,'Return Data'!$B$7:$R$2843,13,0)</f>
        <v>65.751999999999995</v>
      </c>
      <c r="K16" s="66">
        <f t="shared" si="3"/>
        <v>37</v>
      </c>
      <c r="L16" s="65">
        <f>VLOOKUP($A16,'Return Data'!$B$7:$R$2843,17,0)</f>
        <v>23.374600000000001</v>
      </c>
      <c r="M16" s="66">
        <f t="shared" si="4"/>
        <v>12</v>
      </c>
      <c r="N16" s="65">
        <f>VLOOKUP($A16,'Return Data'!$B$7:$R$2843,14,0)</f>
        <v>16.973800000000001</v>
      </c>
      <c r="O16" s="66">
        <f t="shared" si="6"/>
        <v>6</v>
      </c>
      <c r="P16" s="65">
        <f>VLOOKUP($A16,'Return Data'!$B$7:$R$2843,15,0)</f>
        <v>16.9175</v>
      </c>
      <c r="Q16" s="66">
        <f t="shared" si="7"/>
        <v>5</v>
      </c>
      <c r="R16" s="65">
        <f>VLOOKUP($A16,'Return Data'!$B$7:$R$2843,16,0)</f>
        <v>19.864000000000001</v>
      </c>
      <c r="S16" s="67">
        <f t="shared" si="5"/>
        <v>9</v>
      </c>
    </row>
    <row r="17" spans="1:19" x14ac:dyDescent="0.3">
      <c r="A17" s="63" t="s">
        <v>275</v>
      </c>
      <c r="B17" s="64">
        <f>VLOOKUP($A17,'Return Data'!$B$7:$R$2843,3,0)</f>
        <v>44333</v>
      </c>
      <c r="C17" s="65">
        <f>VLOOKUP($A17,'Return Data'!$B$7:$R$2843,4,0)</f>
        <v>68.7</v>
      </c>
      <c r="D17" s="65">
        <f>VLOOKUP($A17,'Return Data'!$B$7:$R$2843,10,0)</f>
        <v>3.9428999999999998</v>
      </c>
      <c r="E17" s="66">
        <f t="shared" si="0"/>
        <v>18</v>
      </c>
      <c r="F17" s="65">
        <f>VLOOKUP($A17,'Return Data'!$B$7:$R$2843,11,0)</f>
        <v>26.043500000000002</v>
      </c>
      <c r="G17" s="66">
        <f t="shared" si="1"/>
        <v>18</v>
      </c>
      <c r="H17" s="65">
        <f>VLOOKUP($A17,'Return Data'!$B$7:$R$2843,12,0)</f>
        <v>43.447800000000001</v>
      </c>
      <c r="I17" s="66">
        <f t="shared" si="2"/>
        <v>13</v>
      </c>
      <c r="J17" s="65">
        <f>VLOOKUP($A17,'Return Data'!$B$7:$R$2843,13,0)</f>
        <v>71.044399999999996</v>
      </c>
      <c r="K17" s="66">
        <f t="shared" si="3"/>
        <v>24</v>
      </c>
      <c r="L17" s="65">
        <f>VLOOKUP($A17,'Return Data'!$B$7:$R$2843,17,0)</f>
        <v>21.3903</v>
      </c>
      <c r="M17" s="66">
        <f t="shared" si="4"/>
        <v>13</v>
      </c>
      <c r="N17" s="65">
        <f>VLOOKUP($A17,'Return Data'!$B$7:$R$2843,14,0)</f>
        <v>14.143599999999999</v>
      </c>
      <c r="O17" s="66">
        <f t="shared" si="6"/>
        <v>9</v>
      </c>
      <c r="P17" s="65">
        <f>VLOOKUP($A17,'Return Data'!$B$7:$R$2843,15,0)</f>
        <v>16.315799999999999</v>
      </c>
      <c r="Q17" s="66">
        <f t="shared" si="7"/>
        <v>6</v>
      </c>
      <c r="R17" s="65">
        <f>VLOOKUP($A17,'Return Data'!$B$7:$R$2843,16,0)</f>
        <v>14.3872</v>
      </c>
      <c r="S17" s="67">
        <f t="shared" si="5"/>
        <v>27</v>
      </c>
    </row>
    <row r="18" spans="1:19" x14ac:dyDescent="0.3">
      <c r="A18" s="63" t="s">
        <v>276</v>
      </c>
      <c r="B18" s="64">
        <f>VLOOKUP($A18,'Return Data'!$B$7:$R$2843,3,0)</f>
        <v>44333</v>
      </c>
      <c r="C18" s="65">
        <f>VLOOKUP($A18,'Return Data'!$B$7:$R$2843,4,0)</f>
        <v>59.72</v>
      </c>
      <c r="D18" s="65">
        <f>VLOOKUP($A18,'Return Data'!$B$7:$R$2843,10,0)</f>
        <v>-1.857</v>
      </c>
      <c r="E18" s="66">
        <f t="shared" si="0"/>
        <v>55</v>
      </c>
      <c r="F18" s="65">
        <f>VLOOKUP($A18,'Return Data'!$B$7:$R$2843,11,0)</f>
        <v>17.305</v>
      </c>
      <c r="G18" s="66">
        <f t="shared" si="1"/>
        <v>51</v>
      </c>
      <c r="H18" s="65">
        <f>VLOOKUP($A18,'Return Data'!$B$7:$R$2843,12,0)</f>
        <v>31.919599999999999</v>
      </c>
      <c r="I18" s="66">
        <f t="shared" si="2"/>
        <v>53</v>
      </c>
      <c r="J18" s="65">
        <f>VLOOKUP($A18,'Return Data'!$B$7:$R$2843,13,0)</f>
        <v>59.0413</v>
      </c>
      <c r="K18" s="66">
        <f t="shared" si="3"/>
        <v>52</v>
      </c>
      <c r="L18" s="65">
        <f>VLOOKUP($A18,'Return Data'!$B$7:$R$2843,17,0)</f>
        <v>14.809200000000001</v>
      </c>
      <c r="M18" s="66">
        <f t="shared" si="4"/>
        <v>46</v>
      </c>
      <c r="N18" s="65">
        <f>VLOOKUP($A18,'Return Data'!$B$7:$R$2843,14,0)</f>
        <v>8.4342000000000006</v>
      </c>
      <c r="O18" s="66">
        <f t="shared" si="6"/>
        <v>35</v>
      </c>
      <c r="P18" s="65">
        <f>VLOOKUP($A18,'Return Data'!$B$7:$R$2843,15,0)</f>
        <v>11.702500000000001</v>
      </c>
      <c r="Q18" s="66">
        <f t="shared" si="7"/>
        <v>29</v>
      </c>
      <c r="R18" s="65">
        <f>VLOOKUP($A18,'Return Data'!$B$7:$R$2843,16,0)</f>
        <v>15.5206</v>
      </c>
      <c r="S18" s="67">
        <f t="shared" si="5"/>
        <v>22</v>
      </c>
    </row>
    <row r="19" spans="1:19" x14ac:dyDescent="0.3">
      <c r="A19" s="63" t="s">
        <v>278</v>
      </c>
      <c r="B19" s="64">
        <f>VLOOKUP($A19,'Return Data'!$B$7:$R$2843,3,0)</f>
        <v>44333</v>
      </c>
      <c r="C19" s="65">
        <f>VLOOKUP($A19,'Return Data'!$B$7:$R$2843,4,0)</f>
        <v>720.67359999999996</v>
      </c>
      <c r="D19" s="65">
        <f>VLOOKUP($A19,'Return Data'!$B$7:$R$2843,10,0)</f>
        <v>0.13189999999999999</v>
      </c>
      <c r="E19" s="66">
        <f t="shared" si="0"/>
        <v>36</v>
      </c>
      <c r="F19" s="65">
        <f>VLOOKUP($A19,'Return Data'!$B$7:$R$2843,11,0)</f>
        <v>23.383700000000001</v>
      </c>
      <c r="G19" s="66">
        <f t="shared" si="1"/>
        <v>25</v>
      </c>
      <c r="H19" s="65">
        <f>VLOOKUP($A19,'Return Data'!$B$7:$R$2843,12,0)</f>
        <v>42.779299999999999</v>
      </c>
      <c r="I19" s="66">
        <f t="shared" si="2"/>
        <v>17</v>
      </c>
      <c r="J19" s="65">
        <f>VLOOKUP($A19,'Return Data'!$B$7:$R$2843,13,0)</f>
        <v>74.811599999999999</v>
      </c>
      <c r="K19" s="66">
        <f t="shared" si="3"/>
        <v>18</v>
      </c>
      <c r="L19" s="65">
        <f>VLOOKUP($A19,'Return Data'!$B$7:$R$2843,17,0)</f>
        <v>14.0829</v>
      </c>
      <c r="M19" s="66">
        <f t="shared" si="4"/>
        <v>48</v>
      </c>
      <c r="N19" s="65">
        <f>VLOOKUP($A19,'Return Data'!$B$7:$R$2843,14,0)</f>
        <v>8.9077000000000002</v>
      </c>
      <c r="O19" s="66">
        <f t="shared" si="6"/>
        <v>30</v>
      </c>
      <c r="P19" s="65">
        <f>VLOOKUP($A19,'Return Data'!$B$7:$R$2843,15,0)</f>
        <v>11.1595</v>
      </c>
      <c r="Q19" s="66">
        <f t="shared" si="7"/>
        <v>33</v>
      </c>
      <c r="R19" s="65">
        <f>VLOOKUP($A19,'Return Data'!$B$7:$R$2843,16,0)</f>
        <v>21.3369</v>
      </c>
      <c r="S19" s="67">
        <f t="shared" si="5"/>
        <v>6</v>
      </c>
    </row>
    <row r="20" spans="1:19" x14ac:dyDescent="0.3">
      <c r="A20" s="63" t="s">
        <v>279</v>
      </c>
      <c r="B20" s="64">
        <f>VLOOKUP($A20,'Return Data'!$B$7:$R$2843,3,0)</f>
        <v>44333</v>
      </c>
      <c r="C20" s="65">
        <f>VLOOKUP($A20,'Return Data'!$B$7:$R$2843,4,0)</f>
        <v>471.86700000000002</v>
      </c>
      <c r="D20" s="65">
        <f>VLOOKUP($A20,'Return Data'!$B$7:$R$2843,10,0)</f>
        <v>-0.89370000000000005</v>
      </c>
      <c r="E20" s="66">
        <f t="shared" si="0"/>
        <v>42</v>
      </c>
      <c r="F20" s="65">
        <f>VLOOKUP($A20,'Return Data'!$B$7:$R$2843,11,0)</f>
        <v>23.198699999999999</v>
      </c>
      <c r="G20" s="66">
        <f t="shared" si="1"/>
        <v>26</v>
      </c>
      <c r="H20" s="65">
        <f>VLOOKUP($A20,'Return Data'!$B$7:$R$2843,12,0)</f>
        <v>39.344700000000003</v>
      </c>
      <c r="I20" s="66">
        <f t="shared" si="2"/>
        <v>26</v>
      </c>
      <c r="J20" s="65">
        <f>VLOOKUP($A20,'Return Data'!$B$7:$R$2843,13,0)</f>
        <v>72.175899999999999</v>
      </c>
      <c r="K20" s="66">
        <f t="shared" si="3"/>
        <v>20</v>
      </c>
      <c r="L20" s="65">
        <f>VLOOKUP($A20,'Return Data'!$B$7:$R$2843,17,0)</f>
        <v>15.5227</v>
      </c>
      <c r="M20" s="66">
        <f t="shared" si="4"/>
        <v>42</v>
      </c>
      <c r="N20" s="65">
        <f>VLOOKUP($A20,'Return Data'!$B$7:$R$2843,14,0)</f>
        <v>11.6525</v>
      </c>
      <c r="O20" s="66">
        <f t="shared" si="6"/>
        <v>18</v>
      </c>
      <c r="P20" s="65">
        <f>VLOOKUP($A20,'Return Data'!$B$7:$R$2843,15,0)</f>
        <v>15.051600000000001</v>
      </c>
      <c r="Q20" s="66">
        <f t="shared" si="7"/>
        <v>12</v>
      </c>
      <c r="R20" s="65">
        <f>VLOOKUP($A20,'Return Data'!$B$7:$R$2843,16,0)</f>
        <v>20.813700000000001</v>
      </c>
      <c r="S20" s="67">
        <f t="shared" si="5"/>
        <v>8</v>
      </c>
    </row>
    <row r="21" spans="1:19" x14ac:dyDescent="0.3">
      <c r="A21" s="63" t="s">
        <v>280</v>
      </c>
      <c r="B21" s="64">
        <f>VLOOKUP($A21,'Return Data'!$B$7:$R$2843,3,0)</f>
        <v>44333</v>
      </c>
      <c r="C21" s="65">
        <f>VLOOKUP($A21,'Return Data'!$B$7:$R$2843,4,0)</f>
        <v>1946.3335826267901</v>
      </c>
      <c r="D21" s="65">
        <f>VLOOKUP($A21,'Return Data'!$B$7:$R$2843,10,0)</f>
        <v>-1.0046999999999999</v>
      </c>
      <c r="E21" s="66">
        <f t="shared" si="0"/>
        <v>45</v>
      </c>
      <c r="F21" s="65">
        <f>VLOOKUP($A21,'Return Data'!$B$7:$R$2843,11,0)</f>
        <v>18.96</v>
      </c>
      <c r="G21" s="66">
        <f t="shared" si="1"/>
        <v>45</v>
      </c>
      <c r="H21" s="65">
        <f>VLOOKUP($A21,'Return Data'!$B$7:$R$2843,12,0)</f>
        <v>28.287199999999999</v>
      </c>
      <c r="I21" s="66">
        <f t="shared" si="2"/>
        <v>61</v>
      </c>
      <c r="J21" s="65">
        <f>VLOOKUP($A21,'Return Data'!$B$7:$R$2843,13,0)</f>
        <v>57.25</v>
      </c>
      <c r="K21" s="66">
        <f t="shared" si="3"/>
        <v>56</v>
      </c>
      <c r="L21" s="65">
        <f>VLOOKUP($A21,'Return Data'!$B$7:$R$2843,17,0)</f>
        <v>8.3591999999999995</v>
      </c>
      <c r="M21" s="66">
        <f t="shared" si="4"/>
        <v>63</v>
      </c>
      <c r="N21" s="65">
        <f>VLOOKUP($A21,'Return Data'!$B$7:$R$2843,14,0)</f>
        <v>5.3784999999999998</v>
      </c>
      <c r="O21" s="66">
        <f t="shared" si="6"/>
        <v>48</v>
      </c>
      <c r="P21" s="65">
        <f>VLOOKUP($A21,'Return Data'!$B$7:$R$2843,15,0)</f>
        <v>10.857799999999999</v>
      </c>
      <c r="Q21" s="66">
        <f t="shared" si="7"/>
        <v>37</v>
      </c>
      <c r="R21" s="65">
        <f>VLOOKUP($A21,'Return Data'!$B$7:$R$2843,16,0)</f>
        <v>23.3218</v>
      </c>
      <c r="S21" s="67">
        <f t="shared" si="5"/>
        <v>3</v>
      </c>
    </row>
    <row r="22" spans="1:19" x14ac:dyDescent="0.3">
      <c r="A22" s="63" t="s">
        <v>281</v>
      </c>
      <c r="B22" s="64">
        <f>VLOOKUP($A22,'Return Data'!$B$7:$R$2843,3,0)</f>
        <v>44333</v>
      </c>
      <c r="C22" s="65">
        <f>VLOOKUP($A22,'Return Data'!$B$7:$R$2843,4,0)</f>
        <v>45.9985</v>
      </c>
      <c r="D22" s="65">
        <f>VLOOKUP($A22,'Return Data'!$B$7:$R$2843,10,0)</f>
        <v>-2.8569</v>
      </c>
      <c r="E22" s="66">
        <f t="shared" si="0"/>
        <v>61</v>
      </c>
      <c r="F22" s="65">
        <f>VLOOKUP($A22,'Return Data'!$B$7:$R$2843,11,0)</f>
        <v>16.398599999999998</v>
      </c>
      <c r="G22" s="66">
        <f t="shared" si="1"/>
        <v>54</v>
      </c>
      <c r="H22" s="65">
        <f>VLOOKUP($A22,'Return Data'!$B$7:$R$2843,12,0)</f>
        <v>32.7196</v>
      </c>
      <c r="I22" s="66">
        <f t="shared" si="2"/>
        <v>49</v>
      </c>
      <c r="J22" s="65">
        <f>VLOOKUP($A22,'Return Data'!$B$7:$R$2843,13,0)</f>
        <v>59.3264</v>
      </c>
      <c r="K22" s="66">
        <f t="shared" si="3"/>
        <v>51</v>
      </c>
      <c r="L22" s="65">
        <f>VLOOKUP($A22,'Return Data'!$B$7:$R$2843,17,0)</f>
        <v>14.0672</v>
      </c>
      <c r="M22" s="66">
        <f t="shared" si="4"/>
        <v>49</v>
      </c>
      <c r="N22" s="65">
        <f>VLOOKUP($A22,'Return Data'!$B$7:$R$2843,14,0)</f>
        <v>7.0719000000000003</v>
      </c>
      <c r="O22" s="66">
        <f t="shared" si="6"/>
        <v>42</v>
      </c>
      <c r="P22" s="65">
        <f>VLOOKUP($A22,'Return Data'!$B$7:$R$2843,15,0)</f>
        <v>11.7378</v>
      </c>
      <c r="Q22" s="66">
        <f t="shared" si="7"/>
        <v>28</v>
      </c>
      <c r="R22" s="65">
        <f>VLOOKUP($A22,'Return Data'!$B$7:$R$2843,16,0)</f>
        <v>11.201700000000001</v>
      </c>
      <c r="S22" s="67">
        <f t="shared" si="5"/>
        <v>44</v>
      </c>
    </row>
    <row r="23" spans="1:19" x14ac:dyDescent="0.3">
      <c r="A23" s="63" t="s">
        <v>282</v>
      </c>
      <c r="B23" s="64">
        <f>VLOOKUP($A23,'Return Data'!$B$7:$R$2843,3,0)</f>
        <v>44333</v>
      </c>
      <c r="C23" s="65">
        <f>VLOOKUP($A23,'Return Data'!$B$7:$R$2843,4,0)</f>
        <v>492.01</v>
      </c>
      <c r="D23" s="65">
        <f>VLOOKUP($A23,'Return Data'!$B$7:$R$2843,10,0)</f>
        <v>-0.21299999999999999</v>
      </c>
      <c r="E23" s="66">
        <f t="shared" si="0"/>
        <v>38</v>
      </c>
      <c r="F23" s="65">
        <f>VLOOKUP($A23,'Return Data'!$B$7:$R$2843,11,0)</f>
        <v>22.044499999999999</v>
      </c>
      <c r="G23" s="66">
        <f t="shared" si="1"/>
        <v>32</v>
      </c>
      <c r="H23" s="65">
        <f>VLOOKUP($A23,'Return Data'!$B$7:$R$2843,12,0)</f>
        <v>36.5443</v>
      </c>
      <c r="I23" s="66">
        <f t="shared" si="2"/>
        <v>34</v>
      </c>
      <c r="J23" s="65">
        <f>VLOOKUP($A23,'Return Data'!$B$7:$R$2843,13,0)</f>
        <v>64.866100000000003</v>
      </c>
      <c r="K23" s="66">
        <f t="shared" si="3"/>
        <v>40</v>
      </c>
      <c r="L23" s="65">
        <f>VLOOKUP($A23,'Return Data'!$B$7:$R$2843,17,0)</f>
        <v>14.933299999999999</v>
      </c>
      <c r="M23" s="66">
        <f t="shared" si="4"/>
        <v>45</v>
      </c>
      <c r="N23" s="65">
        <f>VLOOKUP($A23,'Return Data'!$B$7:$R$2843,14,0)</f>
        <v>11.7713</v>
      </c>
      <c r="O23" s="66">
        <f t="shared" si="6"/>
        <v>17</v>
      </c>
      <c r="P23" s="65">
        <f>VLOOKUP($A23,'Return Data'!$B$7:$R$2843,15,0)</f>
        <v>13.0928</v>
      </c>
      <c r="Q23" s="66">
        <f t="shared" si="7"/>
        <v>21</v>
      </c>
      <c r="R23" s="65">
        <f>VLOOKUP($A23,'Return Data'!$B$7:$R$2843,16,0)</f>
        <v>19.608000000000001</v>
      </c>
      <c r="S23" s="67">
        <f t="shared" si="5"/>
        <v>11</v>
      </c>
    </row>
    <row r="24" spans="1:19" x14ac:dyDescent="0.3">
      <c r="A24" s="63" t="s">
        <v>283</v>
      </c>
      <c r="B24" s="64">
        <f>VLOOKUP($A24,'Return Data'!$B$7:$R$2843,3,0)</f>
        <v>44333</v>
      </c>
      <c r="C24" s="65">
        <f>VLOOKUP($A24,'Return Data'!$B$7:$R$2843,4,0)</f>
        <v>13.25</v>
      </c>
      <c r="D24" s="65">
        <f>VLOOKUP($A24,'Return Data'!$B$7:$R$2843,10,0)</f>
        <v>-4.5388999999999999</v>
      </c>
      <c r="E24" s="66">
        <f t="shared" si="0"/>
        <v>66</v>
      </c>
      <c r="F24" s="65">
        <f>VLOOKUP($A24,'Return Data'!$B$7:$R$2843,11,0)</f>
        <v>15.518700000000001</v>
      </c>
      <c r="G24" s="66">
        <f t="shared" si="1"/>
        <v>56</v>
      </c>
      <c r="H24" s="65">
        <f>VLOOKUP($A24,'Return Data'!$B$7:$R$2843,12,0)</f>
        <v>33.8384</v>
      </c>
      <c r="I24" s="66">
        <f t="shared" si="2"/>
        <v>43</v>
      </c>
      <c r="J24" s="65">
        <f>VLOOKUP($A24,'Return Data'!$B$7:$R$2843,13,0)</f>
        <v>67.298000000000002</v>
      </c>
      <c r="K24" s="66">
        <f t="shared" si="3"/>
        <v>33</v>
      </c>
      <c r="L24" s="65">
        <f>VLOOKUP($A24,'Return Data'!$B$7:$R$2843,17,0)</f>
        <v>11.8918</v>
      </c>
      <c r="M24" s="66">
        <f t="shared" si="4"/>
        <v>57</v>
      </c>
      <c r="N24" s="65"/>
      <c r="O24" s="66"/>
      <c r="P24" s="65"/>
      <c r="Q24" s="66"/>
      <c r="R24" s="65">
        <f>VLOOKUP($A24,'Return Data'!$B$7:$R$2843,16,0)</f>
        <v>9.3343000000000007</v>
      </c>
      <c r="S24" s="67">
        <f t="shared" si="5"/>
        <v>54</v>
      </c>
    </row>
    <row r="25" spans="1:19" x14ac:dyDescent="0.3">
      <c r="A25" s="63" t="s">
        <v>284</v>
      </c>
      <c r="B25" s="64">
        <f>VLOOKUP($A25,'Return Data'!$B$7:$R$2843,3,0)</f>
        <v>44333</v>
      </c>
      <c r="C25" s="65">
        <f>VLOOKUP($A25,'Return Data'!$B$7:$R$2843,4,0)</f>
        <v>32.11</v>
      </c>
      <c r="D25" s="65">
        <f>VLOOKUP($A25,'Return Data'!$B$7:$R$2843,10,0)</f>
        <v>-2.0737999999999999</v>
      </c>
      <c r="E25" s="66">
        <f t="shared" si="0"/>
        <v>56</v>
      </c>
      <c r="F25" s="65">
        <f>VLOOKUP($A25,'Return Data'!$B$7:$R$2843,11,0)</f>
        <v>14.637600000000001</v>
      </c>
      <c r="G25" s="66">
        <f t="shared" si="1"/>
        <v>60</v>
      </c>
      <c r="H25" s="65">
        <f>VLOOKUP($A25,'Return Data'!$B$7:$R$2843,12,0)</f>
        <v>28.748999999999999</v>
      </c>
      <c r="I25" s="66">
        <f t="shared" si="2"/>
        <v>59</v>
      </c>
      <c r="J25" s="65">
        <f>VLOOKUP($A25,'Return Data'!$B$7:$R$2843,13,0)</f>
        <v>43.668900000000001</v>
      </c>
      <c r="K25" s="66">
        <f t="shared" si="3"/>
        <v>63</v>
      </c>
      <c r="L25" s="65">
        <f>VLOOKUP($A25,'Return Data'!$B$7:$R$2843,17,0)</f>
        <v>12.7727</v>
      </c>
      <c r="M25" s="66">
        <f t="shared" si="4"/>
        <v>54</v>
      </c>
      <c r="N25" s="65">
        <f>VLOOKUP($A25,'Return Data'!$B$7:$R$2843,14,0)</f>
        <v>5.6821999999999999</v>
      </c>
      <c r="O25" s="66">
        <f>RANK(N25,N$8:N$73,0)</f>
        <v>45</v>
      </c>
      <c r="P25" s="65">
        <f>VLOOKUP($A25,'Return Data'!$B$7:$R$2843,15,0)</f>
        <v>10.157999999999999</v>
      </c>
      <c r="Q25" s="66">
        <f>RANK(P25,P$8:P$73,0)</f>
        <v>38</v>
      </c>
      <c r="R25" s="65">
        <f>VLOOKUP($A25,'Return Data'!$B$7:$R$2843,16,0)</f>
        <v>16.386600000000001</v>
      </c>
      <c r="S25" s="67">
        <f t="shared" si="5"/>
        <v>19</v>
      </c>
    </row>
    <row r="26" spans="1:19" x14ac:dyDescent="0.3">
      <c r="A26" s="63" t="s">
        <v>285</v>
      </c>
      <c r="B26" s="64">
        <f>VLOOKUP($A26,'Return Data'!$B$7:$R$2843,3,0)</f>
        <v>44333</v>
      </c>
      <c r="C26" s="65">
        <f>VLOOKUP($A26,'Return Data'!$B$7:$R$2843,4,0)</f>
        <v>79.510000000000005</v>
      </c>
      <c r="D26" s="65">
        <f>VLOOKUP($A26,'Return Data'!$B$7:$R$2843,10,0)</f>
        <v>5.0191999999999997</v>
      </c>
      <c r="E26" s="66">
        <f t="shared" si="0"/>
        <v>17</v>
      </c>
      <c r="F26" s="65">
        <f>VLOOKUP($A26,'Return Data'!$B$7:$R$2843,11,0)</f>
        <v>33.652700000000003</v>
      </c>
      <c r="G26" s="66">
        <f t="shared" si="1"/>
        <v>9</v>
      </c>
      <c r="H26" s="65">
        <f>VLOOKUP($A26,'Return Data'!$B$7:$R$2843,12,0)</f>
        <v>52.317999999999998</v>
      </c>
      <c r="I26" s="66">
        <f t="shared" si="2"/>
        <v>8</v>
      </c>
      <c r="J26" s="65">
        <f>VLOOKUP($A26,'Return Data'!$B$7:$R$2843,13,0)</f>
        <v>92.518199999999993</v>
      </c>
      <c r="K26" s="66">
        <f t="shared" si="3"/>
        <v>7</v>
      </c>
      <c r="L26" s="65">
        <f>VLOOKUP($A26,'Return Data'!$B$7:$R$2843,17,0)</f>
        <v>21.031199999999998</v>
      </c>
      <c r="M26" s="66">
        <f t="shared" si="4"/>
        <v>15</v>
      </c>
      <c r="N26" s="65">
        <f>VLOOKUP($A26,'Return Data'!$B$7:$R$2843,14,0)</f>
        <v>10.5077</v>
      </c>
      <c r="O26" s="66">
        <f>RANK(N26,N$8:N$73,0)</f>
        <v>24</v>
      </c>
      <c r="P26" s="65">
        <f>VLOOKUP($A26,'Return Data'!$B$7:$R$2843,15,0)</f>
        <v>15.8087</v>
      </c>
      <c r="Q26" s="66">
        <f>RANK(P26,P$8:P$73,0)</f>
        <v>9</v>
      </c>
      <c r="R26" s="65">
        <f>VLOOKUP($A26,'Return Data'!$B$7:$R$2843,16,0)</f>
        <v>18.203600000000002</v>
      </c>
      <c r="S26" s="67">
        <f t="shared" si="5"/>
        <v>15</v>
      </c>
    </row>
    <row r="27" spans="1:19" x14ac:dyDescent="0.3">
      <c r="A27" s="63" t="s">
        <v>286</v>
      </c>
      <c r="B27" s="64">
        <f>VLOOKUP($A27,'Return Data'!$B$7:$R$2843,3,0)</f>
        <v>44333</v>
      </c>
      <c r="C27" s="65">
        <f>VLOOKUP($A27,'Return Data'!$B$7:$R$2843,4,0)</f>
        <v>11.44</v>
      </c>
      <c r="D27" s="65">
        <f>VLOOKUP($A27,'Return Data'!$B$7:$R$2843,10,0)</f>
        <v>-2.3891</v>
      </c>
      <c r="E27" s="66">
        <f t="shared" si="0"/>
        <v>59</v>
      </c>
      <c r="F27" s="65">
        <f>VLOOKUP($A27,'Return Data'!$B$7:$R$2843,11,0)</f>
        <v>10.7454</v>
      </c>
      <c r="G27" s="66">
        <f t="shared" si="1"/>
        <v>65</v>
      </c>
      <c r="H27" s="65">
        <f>VLOOKUP($A27,'Return Data'!$B$7:$R$2843,12,0)</f>
        <v>23.542100000000001</v>
      </c>
      <c r="I27" s="66">
        <f t="shared" si="2"/>
        <v>63</v>
      </c>
      <c r="J27" s="65">
        <f>VLOOKUP($A27,'Return Data'!$B$7:$R$2843,13,0)</f>
        <v>46.854900000000001</v>
      </c>
      <c r="K27" s="66">
        <f t="shared" si="3"/>
        <v>62</v>
      </c>
      <c r="L27" s="65">
        <f>VLOOKUP($A27,'Return Data'!$B$7:$R$2843,17,0)</f>
        <v>10.362500000000001</v>
      </c>
      <c r="M27" s="66">
        <f t="shared" si="4"/>
        <v>61</v>
      </c>
      <c r="N27" s="65"/>
      <c r="O27" s="66"/>
      <c r="P27" s="65"/>
      <c r="Q27" s="66"/>
      <c r="R27" s="65">
        <f>VLOOKUP($A27,'Return Data'!$B$7:$R$2843,16,0)</f>
        <v>4.0528000000000004</v>
      </c>
      <c r="S27" s="67">
        <f t="shared" si="5"/>
        <v>60</v>
      </c>
    </row>
    <row r="28" spans="1:19" x14ac:dyDescent="0.3">
      <c r="A28" s="63" t="s">
        <v>287</v>
      </c>
      <c r="B28" s="64">
        <f>VLOOKUP($A28,'Return Data'!$B$7:$R$2843,3,0)</f>
        <v>44333</v>
      </c>
      <c r="C28" s="65">
        <f>VLOOKUP($A28,'Return Data'!$B$7:$R$2843,4,0)</f>
        <v>68.69</v>
      </c>
      <c r="D28" s="65">
        <f>VLOOKUP($A28,'Return Data'!$B$7:$R$2843,10,0)</f>
        <v>-1.4773000000000001</v>
      </c>
      <c r="E28" s="66">
        <f t="shared" si="0"/>
        <v>49</v>
      </c>
      <c r="F28" s="65">
        <f>VLOOKUP($A28,'Return Data'!$B$7:$R$2843,11,0)</f>
        <v>17.963200000000001</v>
      </c>
      <c r="G28" s="66">
        <f t="shared" si="1"/>
        <v>49</v>
      </c>
      <c r="H28" s="65">
        <f>VLOOKUP($A28,'Return Data'!$B$7:$R$2843,12,0)</f>
        <v>32.837000000000003</v>
      </c>
      <c r="I28" s="66">
        <f t="shared" si="2"/>
        <v>48</v>
      </c>
      <c r="J28" s="65">
        <f>VLOOKUP($A28,'Return Data'!$B$7:$R$2843,13,0)</f>
        <v>58.162599999999998</v>
      </c>
      <c r="K28" s="66">
        <f t="shared" si="3"/>
        <v>55</v>
      </c>
      <c r="L28" s="65">
        <f>VLOOKUP($A28,'Return Data'!$B$7:$R$2843,17,0)</f>
        <v>18.3477</v>
      </c>
      <c r="M28" s="66">
        <f t="shared" si="4"/>
        <v>24</v>
      </c>
      <c r="N28" s="65">
        <f>VLOOKUP($A28,'Return Data'!$B$7:$R$2843,14,0)</f>
        <v>11.207800000000001</v>
      </c>
      <c r="O28" s="66">
        <f>RANK(N28,N$8:N$73,0)</f>
        <v>21</v>
      </c>
      <c r="P28" s="65">
        <f>VLOOKUP($A28,'Return Data'!$B$7:$R$2843,15,0)</f>
        <v>14.5002</v>
      </c>
      <c r="Q28" s="66">
        <f>RANK(P28,P$8:P$73,0)</f>
        <v>16</v>
      </c>
      <c r="R28" s="65">
        <f>VLOOKUP($A28,'Return Data'!$B$7:$R$2843,16,0)</f>
        <v>14.327500000000001</v>
      </c>
      <c r="S28" s="67">
        <f t="shared" si="5"/>
        <v>28</v>
      </c>
    </row>
    <row r="29" spans="1:19" x14ac:dyDescent="0.3">
      <c r="A29" s="63" t="s">
        <v>288</v>
      </c>
      <c r="B29" s="64">
        <f>VLOOKUP($A29,'Return Data'!$B$7:$R$2843,3,0)</f>
        <v>44333</v>
      </c>
      <c r="C29" s="65">
        <f>VLOOKUP($A29,'Return Data'!$B$7:$R$2843,4,0)</f>
        <v>13.313700000000001</v>
      </c>
      <c r="D29" s="65">
        <f>VLOOKUP($A29,'Return Data'!$B$7:$R$2843,10,0)</f>
        <v>3.0758999999999999</v>
      </c>
      <c r="E29" s="66">
        <f t="shared" si="0"/>
        <v>21</v>
      </c>
      <c r="F29" s="65">
        <f>VLOOKUP($A29,'Return Data'!$B$7:$R$2843,11,0)</f>
        <v>23.666599999999999</v>
      </c>
      <c r="G29" s="66">
        <f t="shared" si="1"/>
        <v>24</v>
      </c>
      <c r="H29" s="65">
        <f>VLOOKUP($A29,'Return Data'!$B$7:$R$2843,12,0)</f>
        <v>34.863199999999999</v>
      </c>
      <c r="I29" s="66">
        <f t="shared" si="2"/>
        <v>39</v>
      </c>
      <c r="J29" s="65">
        <f>VLOOKUP($A29,'Return Data'!$B$7:$R$2843,13,0)</f>
        <v>65.688100000000006</v>
      </c>
      <c r="K29" s="66">
        <f t="shared" si="3"/>
        <v>38</v>
      </c>
      <c r="L29" s="65"/>
      <c r="M29" s="66"/>
      <c r="N29" s="65"/>
      <c r="O29" s="66"/>
      <c r="P29" s="65"/>
      <c r="Q29" s="66"/>
      <c r="R29" s="65">
        <f>VLOOKUP($A29,'Return Data'!$B$7:$R$2843,16,0)</f>
        <v>19.8476</v>
      </c>
      <c r="S29" s="67">
        <f t="shared" si="5"/>
        <v>10</v>
      </c>
    </row>
    <row r="30" spans="1:19" x14ac:dyDescent="0.3">
      <c r="A30" s="63" t="s">
        <v>289</v>
      </c>
      <c r="B30" s="64">
        <f>VLOOKUP($A30,'Return Data'!$B$7:$R$2843,3,0)</f>
        <v>44333</v>
      </c>
      <c r="C30" s="65">
        <f>VLOOKUP($A30,'Return Data'!$B$7:$R$2843,4,0)</f>
        <v>23.434999999999999</v>
      </c>
      <c r="D30" s="65">
        <f>VLOOKUP($A30,'Return Data'!$B$7:$R$2843,10,0)</f>
        <v>-2.0874000000000001</v>
      </c>
      <c r="E30" s="66">
        <f t="shared" si="0"/>
        <v>57</v>
      </c>
      <c r="F30" s="65">
        <f>VLOOKUP($A30,'Return Data'!$B$7:$R$2843,11,0)</f>
        <v>17.220700000000001</v>
      </c>
      <c r="G30" s="66">
        <f t="shared" si="1"/>
        <v>52</v>
      </c>
      <c r="H30" s="65">
        <f>VLOOKUP($A30,'Return Data'!$B$7:$R$2843,12,0)</f>
        <v>38.430300000000003</v>
      </c>
      <c r="I30" s="66">
        <f t="shared" si="2"/>
        <v>31</v>
      </c>
      <c r="J30" s="65">
        <f>VLOOKUP($A30,'Return Data'!$B$7:$R$2843,13,0)</f>
        <v>71.667400000000001</v>
      </c>
      <c r="K30" s="66">
        <f t="shared" si="3"/>
        <v>22</v>
      </c>
      <c r="L30" s="65">
        <f>VLOOKUP($A30,'Return Data'!$B$7:$R$2843,17,0)</f>
        <v>18.8386</v>
      </c>
      <c r="M30" s="66">
        <f t="shared" ref="M30:M38" si="8">RANK(L30,L$8:L$73,0)</f>
        <v>19</v>
      </c>
      <c r="N30" s="65">
        <f>VLOOKUP($A30,'Return Data'!$B$7:$R$2843,14,0)</f>
        <v>11.9832</v>
      </c>
      <c r="O30" s="66">
        <f t="shared" ref="O30:O38" si="9">RANK(N30,N$8:N$73,0)</f>
        <v>15</v>
      </c>
      <c r="P30" s="65">
        <f>VLOOKUP($A30,'Return Data'!$B$7:$R$2843,15,0)</f>
        <v>16.205200000000001</v>
      </c>
      <c r="Q30" s="66">
        <f>RANK(P30,P$8:P$73,0)</f>
        <v>8</v>
      </c>
      <c r="R30" s="65">
        <f>VLOOKUP($A30,'Return Data'!$B$7:$R$2843,16,0)</f>
        <v>6.6976000000000004</v>
      </c>
      <c r="S30" s="67">
        <f t="shared" si="5"/>
        <v>57</v>
      </c>
    </row>
    <row r="31" spans="1:19" x14ac:dyDescent="0.3">
      <c r="A31" s="63" t="s">
        <v>290</v>
      </c>
      <c r="B31" s="64">
        <f>VLOOKUP($A31,'Return Data'!$B$7:$R$2843,3,0)</f>
        <v>44333</v>
      </c>
      <c r="C31" s="65">
        <f>VLOOKUP($A31,'Return Data'!$B$7:$R$2843,4,0)</f>
        <v>60.186999999999998</v>
      </c>
      <c r="D31" s="65">
        <f>VLOOKUP($A31,'Return Data'!$B$7:$R$2843,10,0)</f>
        <v>1.7119</v>
      </c>
      <c r="E31" s="66">
        <f t="shared" si="0"/>
        <v>27</v>
      </c>
      <c r="F31" s="65">
        <f>VLOOKUP($A31,'Return Data'!$B$7:$R$2843,11,0)</f>
        <v>20.6999</v>
      </c>
      <c r="G31" s="66">
        <f t="shared" si="1"/>
        <v>36</v>
      </c>
      <c r="H31" s="65">
        <f>VLOOKUP($A31,'Return Data'!$B$7:$R$2843,12,0)</f>
        <v>37.134599999999999</v>
      </c>
      <c r="I31" s="66">
        <f t="shared" si="2"/>
        <v>33</v>
      </c>
      <c r="J31" s="65">
        <f>VLOOKUP($A31,'Return Data'!$B$7:$R$2843,13,0)</f>
        <v>64.328599999999994</v>
      </c>
      <c r="K31" s="66">
        <f t="shared" si="3"/>
        <v>43</v>
      </c>
      <c r="L31" s="65">
        <f>VLOOKUP($A31,'Return Data'!$B$7:$R$2843,17,0)</f>
        <v>17.9833</v>
      </c>
      <c r="M31" s="66">
        <f t="shared" si="8"/>
        <v>25</v>
      </c>
      <c r="N31" s="65">
        <f>VLOOKUP($A31,'Return Data'!$B$7:$R$2843,14,0)</f>
        <v>13.45</v>
      </c>
      <c r="O31" s="66">
        <f t="shared" si="9"/>
        <v>10</v>
      </c>
      <c r="P31" s="65">
        <f>VLOOKUP($A31,'Return Data'!$B$7:$R$2843,15,0)</f>
        <v>15.2593</v>
      </c>
      <c r="Q31" s="66">
        <f>RANK(P31,P$8:P$73,0)</f>
        <v>11</v>
      </c>
      <c r="R31" s="65">
        <f>VLOOKUP($A31,'Return Data'!$B$7:$R$2843,16,0)</f>
        <v>12.285</v>
      </c>
      <c r="S31" s="67">
        <f t="shared" si="5"/>
        <v>39</v>
      </c>
    </row>
    <row r="32" spans="1:19" x14ac:dyDescent="0.3">
      <c r="A32" s="63" t="s">
        <v>291</v>
      </c>
      <c r="B32" s="64">
        <f>VLOOKUP($A32,'Return Data'!$B$7:$R$2843,3,0)</f>
        <v>44333</v>
      </c>
      <c r="C32" s="65">
        <f>VLOOKUP($A32,'Return Data'!$B$7:$R$2843,4,0)</f>
        <v>68.814999999999998</v>
      </c>
      <c r="D32" s="65">
        <f>VLOOKUP($A32,'Return Data'!$B$7:$R$2843,10,0)</f>
        <v>2.4184999999999999</v>
      </c>
      <c r="E32" s="66">
        <f t="shared" si="0"/>
        <v>24</v>
      </c>
      <c r="F32" s="65">
        <f>VLOOKUP($A32,'Return Data'!$B$7:$R$2843,11,0)</f>
        <v>18.564800000000002</v>
      </c>
      <c r="G32" s="66">
        <f t="shared" si="1"/>
        <v>48</v>
      </c>
      <c r="H32" s="65">
        <f>VLOOKUP($A32,'Return Data'!$B$7:$R$2843,12,0)</f>
        <v>33.132800000000003</v>
      </c>
      <c r="I32" s="66">
        <f t="shared" si="2"/>
        <v>46</v>
      </c>
      <c r="J32" s="65">
        <f>VLOOKUP($A32,'Return Data'!$B$7:$R$2843,13,0)</f>
        <v>61.461799999999997</v>
      </c>
      <c r="K32" s="66">
        <f t="shared" si="3"/>
        <v>46</v>
      </c>
      <c r="L32" s="65">
        <f>VLOOKUP($A32,'Return Data'!$B$7:$R$2843,17,0)</f>
        <v>15.206</v>
      </c>
      <c r="M32" s="66">
        <f t="shared" si="8"/>
        <v>43</v>
      </c>
      <c r="N32" s="65">
        <f>VLOOKUP($A32,'Return Data'!$B$7:$R$2843,14,0)</f>
        <v>6.6997999999999998</v>
      </c>
      <c r="O32" s="66">
        <f t="shared" si="9"/>
        <v>43</v>
      </c>
      <c r="P32" s="65">
        <f>VLOOKUP($A32,'Return Data'!$B$7:$R$2843,15,0)</f>
        <v>12.999700000000001</v>
      </c>
      <c r="Q32" s="66">
        <f>RANK(P32,P$8:P$73,0)</f>
        <v>22</v>
      </c>
      <c r="R32" s="65">
        <f>VLOOKUP($A32,'Return Data'!$B$7:$R$2843,16,0)</f>
        <v>13.504099999999999</v>
      </c>
      <c r="S32" s="67">
        <f t="shared" si="5"/>
        <v>33</v>
      </c>
    </row>
    <row r="33" spans="1:19" x14ac:dyDescent="0.3">
      <c r="A33" s="63" t="s">
        <v>292</v>
      </c>
      <c r="B33" s="64">
        <f>VLOOKUP($A33,'Return Data'!$B$7:$R$2843,3,0)</f>
        <v>44333</v>
      </c>
      <c r="C33" s="65">
        <f>VLOOKUP($A33,'Return Data'!$B$7:$R$2843,4,0)</f>
        <v>82.913799999999995</v>
      </c>
      <c r="D33" s="65">
        <f>VLOOKUP($A33,'Return Data'!$B$7:$R$2843,10,0)</f>
        <v>-0.88119999999999998</v>
      </c>
      <c r="E33" s="66">
        <f t="shared" si="0"/>
        <v>41</v>
      </c>
      <c r="F33" s="65">
        <f>VLOOKUP($A33,'Return Data'!$B$7:$R$2843,11,0)</f>
        <v>13.547599999999999</v>
      </c>
      <c r="G33" s="66">
        <f t="shared" si="1"/>
        <v>62</v>
      </c>
      <c r="H33" s="65">
        <f>VLOOKUP($A33,'Return Data'!$B$7:$R$2843,12,0)</f>
        <v>30.3154</v>
      </c>
      <c r="I33" s="66">
        <f t="shared" si="2"/>
        <v>55</v>
      </c>
      <c r="J33" s="65">
        <f>VLOOKUP($A33,'Return Data'!$B$7:$R$2843,13,0)</f>
        <v>53.3825</v>
      </c>
      <c r="K33" s="66">
        <f t="shared" si="3"/>
        <v>60</v>
      </c>
      <c r="L33" s="65">
        <f>VLOOKUP($A33,'Return Data'!$B$7:$R$2843,17,0)</f>
        <v>13.186999999999999</v>
      </c>
      <c r="M33" s="66">
        <f t="shared" si="8"/>
        <v>52</v>
      </c>
      <c r="N33" s="65">
        <f>VLOOKUP($A33,'Return Data'!$B$7:$R$2843,14,0)</f>
        <v>8.0113000000000003</v>
      </c>
      <c r="O33" s="66">
        <f t="shared" si="9"/>
        <v>37</v>
      </c>
      <c r="P33" s="65">
        <f>VLOOKUP($A33,'Return Data'!$B$7:$R$2843,15,0)</f>
        <v>12.579000000000001</v>
      </c>
      <c r="Q33" s="66">
        <f>RANK(P33,P$8:P$73,0)</f>
        <v>23</v>
      </c>
      <c r="R33" s="65">
        <f>VLOOKUP($A33,'Return Data'!$B$7:$R$2843,16,0)</f>
        <v>9.4159000000000006</v>
      </c>
      <c r="S33" s="67">
        <f t="shared" si="5"/>
        <v>52</v>
      </c>
    </row>
    <row r="34" spans="1:19" x14ac:dyDescent="0.3">
      <c r="A34" s="63" t="s">
        <v>435</v>
      </c>
      <c r="B34" s="64">
        <f>VLOOKUP($A34,'Return Data'!$B$7:$R$2843,3,0)</f>
        <v>44333</v>
      </c>
      <c r="C34" s="65">
        <f>VLOOKUP($A34,'Return Data'!$B$7:$R$2843,4,0)</f>
        <v>15.2902</v>
      </c>
      <c r="D34" s="65">
        <f>VLOOKUP($A34,'Return Data'!$B$7:$R$2843,10,0)</f>
        <v>1.2355</v>
      </c>
      <c r="E34" s="66">
        <f t="shared" si="0"/>
        <v>30</v>
      </c>
      <c r="F34" s="65">
        <f>VLOOKUP($A34,'Return Data'!$B$7:$R$2843,11,0)</f>
        <v>24.385400000000001</v>
      </c>
      <c r="G34" s="66">
        <f t="shared" si="1"/>
        <v>21</v>
      </c>
      <c r="H34" s="65">
        <f>VLOOKUP($A34,'Return Data'!$B$7:$R$2843,12,0)</f>
        <v>38.750799999999998</v>
      </c>
      <c r="I34" s="66">
        <f t="shared" si="2"/>
        <v>29</v>
      </c>
      <c r="J34" s="65">
        <f>VLOOKUP($A34,'Return Data'!$B$7:$R$2843,13,0)</f>
        <v>64.996200000000002</v>
      </c>
      <c r="K34" s="66">
        <f t="shared" si="3"/>
        <v>39</v>
      </c>
      <c r="L34" s="65">
        <f>VLOOKUP($A34,'Return Data'!$B$7:$R$2843,17,0)</f>
        <v>16.300999999999998</v>
      </c>
      <c r="M34" s="66">
        <f t="shared" si="8"/>
        <v>36</v>
      </c>
      <c r="N34" s="65">
        <f>VLOOKUP($A34,'Return Data'!$B$7:$R$2843,14,0)</f>
        <v>9.3956999999999997</v>
      </c>
      <c r="O34" s="66">
        <f t="shared" si="9"/>
        <v>27</v>
      </c>
      <c r="P34" s="65"/>
      <c r="Q34" s="66"/>
      <c r="R34" s="65">
        <f>VLOOKUP($A34,'Return Data'!$B$7:$R$2843,16,0)</f>
        <v>9.7128999999999994</v>
      </c>
      <c r="S34" s="67">
        <f t="shared" si="5"/>
        <v>51</v>
      </c>
    </row>
    <row r="35" spans="1:19" x14ac:dyDescent="0.3">
      <c r="A35" s="63" t="s">
        <v>294</v>
      </c>
      <c r="B35" s="64">
        <f>VLOOKUP($A35,'Return Data'!$B$7:$R$2843,3,0)</f>
        <v>44333</v>
      </c>
      <c r="C35" s="65">
        <f>VLOOKUP($A35,'Return Data'!$B$7:$R$2843,4,0)</f>
        <v>26.207999999999998</v>
      </c>
      <c r="D35" s="65">
        <f>VLOOKUP($A35,'Return Data'!$B$7:$R$2843,10,0)</f>
        <v>0.93589999999999995</v>
      </c>
      <c r="E35" s="66">
        <f t="shared" si="0"/>
        <v>31</v>
      </c>
      <c r="F35" s="65">
        <f>VLOOKUP($A35,'Return Data'!$B$7:$R$2843,11,0)</f>
        <v>21.829699999999999</v>
      </c>
      <c r="G35" s="66">
        <f t="shared" si="1"/>
        <v>34</v>
      </c>
      <c r="H35" s="65">
        <f>VLOOKUP($A35,'Return Data'!$B$7:$R$2843,12,0)</f>
        <v>42.102699999999999</v>
      </c>
      <c r="I35" s="66">
        <f t="shared" si="2"/>
        <v>21</v>
      </c>
      <c r="J35" s="65">
        <f>VLOOKUP($A35,'Return Data'!$B$7:$R$2843,13,0)</f>
        <v>78.686800000000005</v>
      </c>
      <c r="K35" s="66">
        <f t="shared" si="3"/>
        <v>17</v>
      </c>
      <c r="L35" s="65">
        <f>VLOOKUP($A35,'Return Data'!$B$7:$R$2843,17,0)</f>
        <v>23.879200000000001</v>
      </c>
      <c r="M35" s="66">
        <f t="shared" si="8"/>
        <v>11</v>
      </c>
      <c r="N35" s="65">
        <f>VLOOKUP($A35,'Return Data'!$B$7:$R$2843,14,0)</f>
        <v>17.075099999999999</v>
      </c>
      <c r="O35" s="66">
        <f t="shared" si="9"/>
        <v>5</v>
      </c>
      <c r="P35" s="65"/>
      <c r="Q35" s="66"/>
      <c r="R35" s="65">
        <f>VLOOKUP($A35,'Return Data'!$B$7:$R$2843,16,0)</f>
        <v>19.5764</v>
      </c>
      <c r="S35" s="67">
        <f t="shared" si="5"/>
        <v>12</v>
      </c>
    </row>
    <row r="36" spans="1:19" x14ac:dyDescent="0.3">
      <c r="A36" s="63" t="s">
        <v>295</v>
      </c>
      <c r="B36" s="64">
        <f>VLOOKUP($A36,'Return Data'!$B$7:$R$2843,3,0)</f>
        <v>44333</v>
      </c>
      <c r="C36" s="65">
        <f>VLOOKUP($A36,'Return Data'!$B$7:$R$2843,4,0)</f>
        <v>22.325500000000002</v>
      </c>
      <c r="D36" s="65">
        <f>VLOOKUP($A36,'Return Data'!$B$7:$R$2843,10,0)</f>
        <v>-1.8478000000000001</v>
      </c>
      <c r="E36" s="66">
        <f t="shared" si="0"/>
        <v>54</v>
      </c>
      <c r="F36" s="65">
        <f>VLOOKUP($A36,'Return Data'!$B$7:$R$2843,11,0)</f>
        <v>19.517399999999999</v>
      </c>
      <c r="G36" s="66">
        <f t="shared" si="1"/>
        <v>40</v>
      </c>
      <c r="H36" s="65">
        <f>VLOOKUP($A36,'Return Data'!$B$7:$R$2843,12,0)</f>
        <v>37.7607</v>
      </c>
      <c r="I36" s="66">
        <f t="shared" si="2"/>
        <v>32</v>
      </c>
      <c r="J36" s="65">
        <f>VLOOKUP($A36,'Return Data'!$B$7:$R$2843,13,0)</f>
        <v>58.924100000000003</v>
      </c>
      <c r="K36" s="66">
        <f t="shared" si="3"/>
        <v>53</v>
      </c>
      <c r="L36" s="65">
        <f>VLOOKUP($A36,'Return Data'!$B$7:$R$2843,17,0)</f>
        <v>15.793900000000001</v>
      </c>
      <c r="M36" s="66">
        <f t="shared" si="8"/>
        <v>41</v>
      </c>
      <c r="N36" s="65">
        <f>VLOOKUP($A36,'Return Data'!$B$7:$R$2843,14,0)</f>
        <v>7.1875999999999998</v>
      </c>
      <c r="O36" s="66">
        <f t="shared" si="9"/>
        <v>41</v>
      </c>
      <c r="P36" s="65">
        <f>VLOOKUP($A36,'Return Data'!$B$7:$R$2843,15,0)</f>
        <v>14.6511</v>
      </c>
      <c r="Q36" s="66">
        <f>RANK(P36,P$8:P$73,0)</f>
        <v>15</v>
      </c>
      <c r="R36" s="65">
        <f>VLOOKUP($A36,'Return Data'!$B$7:$R$2843,16,0)</f>
        <v>13.5433</v>
      </c>
      <c r="S36" s="67">
        <f t="shared" si="5"/>
        <v>32</v>
      </c>
    </row>
    <row r="37" spans="1:19" x14ac:dyDescent="0.3">
      <c r="A37" s="63" t="s">
        <v>2018</v>
      </c>
      <c r="B37" s="64">
        <f>VLOOKUP($A37,'Return Data'!$B$7:$R$2843,3,0)</f>
        <v>44333</v>
      </c>
      <c r="C37" s="65">
        <f>VLOOKUP($A37,'Return Data'!$B$7:$R$2843,4,0)</f>
        <v>17.305</v>
      </c>
      <c r="D37" s="65">
        <f>VLOOKUP($A37,'Return Data'!$B$7:$R$2843,10,0)</f>
        <v>-2.9182999999999999</v>
      </c>
      <c r="E37" s="66">
        <f t="shared" si="0"/>
        <v>62</v>
      </c>
      <c r="F37" s="65">
        <f>VLOOKUP($A37,'Return Data'!$B$7:$R$2843,11,0)</f>
        <v>15.211499999999999</v>
      </c>
      <c r="G37" s="66">
        <f t="shared" si="1"/>
        <v>58</v>
      </c>
      <c r="H37" s="65">
        <f>VLOOKUP($A37,'Return Data'!$B$7:$R$2843,12,0)</f>
        <v>28.317299999999999</v>
      </c>
      <c r="I37" s="66">
        <f t="shared" si="2"/>
        <v>60</v>
      </c>
      <c r="J37" s="65">
        <f>VLOOKUP($A37,'Return Data'!$B$7:$R$2843,13,0)</f>
        <v>54.615200000000002</v>
      </c>
      <c r="K37" s="66">
        <f t="shared" si="3"/>
        <v>57</v>
      </c>
      <c r="L37" s="65">
        <f>VLOOKUP($A37,'Return Data'!$B$7:$R$2843,17,0)</f>
        <v>11.1928</v>
      </c>
      <c r="M37" s="66">
        <f t="shared" si="8"/>
        <v>58</v>
      </c>
      <c r="N37" s="65">
        <f>VLOOKUP($A37,'Return Data'!$B$7:$R$2843,14,0)</f>
        <v>7.2304000000000004</v>
      </c>
      <c r="O37" s="66">
        <f t="shared" si="9"/>
        <v>40</v>
      </c>
      <c r="P37" s="65"/>
      <c r="Q37" s="66"/>
      <c r="R37" s="65">
        <f>VLOOKUP($A37,'Return Data'!$B$7:$R$2843,16,0)</f>
        <v>10.723699999999999</v>
      </c>
      <c r="S37" s="67">
        <f t="shared" si="5"/>
        <v>47</v>
      </c>
    </row>
    <row r="38" spans="1:19" x14ac:dyDescent="0.3">
      <c r="A38" s="63" t="s">
        <v>296</v>
      </c>
      <c r="B38" s="64">
        <f>VLOOKUP($A38,'Return Data'!$B$7:$R$2843,3,0)</f>
        <v>44333</v>
      </c>
      <c r="C38" s="65">
        <f>VLOOKUP($A38,'Return Data'!$B$7:$R$2843,4,0)</f>
        <v>64.144900000000007</v>
      </c>
      <c r="D38" s="65">
        <f>VLOOKUP($A38,'Return Data'!$B$7:$R$2843,10,0)</f>
        <v>2.0611000000000002</v>
      </c>
      <c r="E38" s="66">
        <f t="shared" si="0"/>
        <v>26</v>
      </c>
      <c r="F38" s="65">
        <f>VLOOKUP($A38,'Return Data'!$B$7:$R$2843,11,0)</f>
        <v>26.055099999999999</v>
      </c>
      <c r="G38" s="66">
        <f t="shared" si="1"/>
        <v>17</v>
      </c>
      <c r="H38" s="65">
        <f>VLOOKUP($A38,'Return Data'!$B$7:$R$2843,12,0)</f>
        <v>42.9148</v>
      </c>
      <c r="I38" s="66">
        <f t="shared" si="2"/>
        <v>16</v>
      </c>
      <c r="J38" s="65">
        <f>VLOOKUP($A38,'Return Data'!$B$7:$R$2843,13,0)</f>
        <v>69.464200000000005</v>
      </c>
      <c r="K38" s="66">
        <f t="shared" si="3"/>
        <v>29</v>
      </c>
      <c r="L38" s="65">
        <f>VLOOKUP($A38,'Return Data'!$B$7:$R$2843,17,0)</f>
        <v>9.7433999999999994</v>
      </c>
      <c r="M38" s="66">
        <f t="shared" si="8"/>
        <v>62</v>
      </c>
      <c r="N38" s="65">
        <f>VLOOKUP($A38,'Return Data'!$B$7:$R$2843,14,0)</f>
        <v>3.4262999999999999</v>
      </c>
      <c r="O38" s="66">
        <f t="shared" si="9"/>
        <v>49</v>
      </c>
      <c r="P38" s="65">
        <f>VLOOKUP($A38,'Return Data'!$B$7:$R$2843,15,0)</f>
        <v>8.0951000000000004</v>
      </c>
      <c r="Q38" s="66">
        <f>RANK(P38,P$8:P$73,0)</f>
        <v>39</v>
      </c>
      <c r="R38" s="65">
        <f>VLOOKUP($A38,'Return Data'!$B$7:$R$2843,16,0)</f>
        <v>12.598599999999999</v>
      </c>
      <c r="S38" s="67">
        <f t="shared" si="5"/>
        <v>38</v>
      </c>
    </row>
    <row r="39" spans="1:19" x14ac:dyDescent="0.3">
      <c r="A39" s="63" t="s">
        <v>297</v>
      </c>
      <c r="B39" s="64">
        <f>VLOOKUP($A39,'Return Data'!$B$7:$R$2843,3,0)</f>
        <v>44333</v>
      </c>
      <c r="C39" s="65">
        <f>VLOOKUP($A39,'Return Data'!$B$7:$R$2843,4,0)</f>
        <v>15.387600000000001</v>
      </c>
      <c r="D39" s="65">
        <f>VLOOKUP($A39,'Return Data'!$B$7:$R$2843,10,0)</f>
        <v>5.3491</v>
      </c>
      <c r="E39" s="66">
        <f t="shared" si="0"/>
        <v>16</v>
      </c>
      <c r="F39" s="65">
        <f>VLOOKUP($A39,'Return Data'!$B$7:$R$2843,11,0)</f>
        <v>19.305</v>
      </c>
      <c r="G39" s="66">
        <f t="shared" si="1"/>
        <v>42</v>
      </c>
      <c r="H39" s="65">
        <f>VLOOKUP($A39,'Return Data'!$B$7:$R$2843,12,0)</f>
        <v>32.236800000000002</v>
      </c>
      <c r="I39" s="66">
        <f t="shared" si="2"/>
        <v>51</v>
      </c>
      <c r="J39" s="65">
        <f>VLOOKUP($A39,'Return Data'!$B$7:$R$2843,13,0)</f>
        <v>68.062100000000001</v>
      </c>
      <c r="K39" s="66">
        <f t="shared" si="3"/>
        <v>31</v>
      </c>
      <c r="L39" s="65"/>
      <c r="M39" s="66"/>
      <c r="N39" s="65"/>
      <c r="O39" s="66"/>
      <c r="P39" s="65"/>
      <c r="Q39" s="66"/>
      <c r="R39" s="65">
        <f>VLOOKUP($A39,'Return Data'!$B$7:$R$2843,16,0)</f>
        <v>26.777699999999999</v>
      </c>
      <c r="S39" s="67">
        <f t="shared" si="5"/>
        <v>1</v>
      </c>
    </row>
    <row r="40" spans="1:19" x14ac:dyDescent="0.3">
      <c r="A40" s="63" t="s">
        <v>298</v>
      </c>
      <c r="B40" s="64">
        <f>VLOOKUP($A40,'Return Data'!$B$7:$R$2843,3,0)</f>
        <v>44333</v>
      </c>
      <c r="C40" s="65">
        <f>VLOOKUP($A40,'Return Data'!$B$7:$R$2843,4,0)</f>
        <v>19.649999999999999</v>
      </c>
      <c r="D40" s="65">
        <f>VLOOKUP($A40,'Return Data'!$B$7:$R$2843,10,0)</f>
        <v>3.5846</v>
      </c>
      <c r="E40" s="66">
        <f t="shared" ref="E40:E71" si="10">RANK(D40,D$8:D$73,0)</f>
        <v>19</v>
      </c>
      <c r="F40" s="65">
        <f>VLOOKUP($A40,'Return Data'!$B$7:$R$2843,11,0)</f>
        <v>25.880800000000001</v>
      </c>
      <c r="G40" s="66">
        <f t="shared" ref="G40:G71" si="11">RANK(F40,F$8:F$73,0)</f>
        <v>19</v>
      </c>
      <c r="H40" s="65">
        <f>VLOOKUP($A40,'Return Data'!$B$7:$R$2843,12,0)</f>
        <v>39.065800000000003</v>
      </c>
      <c r="I40" s="66">
        <f t="shared" ref="I40:I71" si="12">RANK(H40,H$8:H$73,0)</f>
        <v>27</v>
      </c>
      <c r="J40" s="65">
        <f>VLOOKUP($A40,'Return Data'!$B$7:$R$2843,13,0)</f>
        <v>71.018299999999996</v>
      </c>
      <c r="K40" s="66">
        <f t="shared" ref="K40:K71" si="13">RANK(J40,J$8:J$73,0)</f>
        <v>25</v>
      </c>
      <c r="L40" s="65">
        <f>VLOOKUP($A40,'Return Data'!$B$7:$R$2843,17,0)</f>
        <v>18.571899999999999</v>
      </c>
      <c r="M40" s="66">
        <f t="shared" ref="M40:M53" si="14">RANK(L40,L$8:L$73,0)</f>
        <v>21</v>
      </c>
      <c r="N40" s="65">
        <f>VLOOKUP($A40,'Return Data'!$B$7:$R$2843,14,0)</f>
        <v>11.925800000000001</v>
      </c>
      <c r="O40" s="66">
        <f t="shared" ref="O40:O49" si="15">RANK(N40,N$8:N$73,0)</f>
        <v>16</v>
      </c>
      <c r="P40" s="65"/>
      <c r="Q40" s="66"/>
      <c r="R40" s="65">
        <f>VLOOKUP($A40,'Return Data'!$B$7:$R$2843,16,0)</f>
        <v>13.2323</v>
      </c>
      <c r="S40" s="67">
        <f t="shared" ref="S40:S71" si="16">RANK(R40,R$8:R$73,0)</f>
        <v>34</v>
      </c>
    </row>
    <row r="41" spans="1:19" x14ac:dyDescent="0.3">
      <c r="A41" s="63" t="s">
        <v>299</v>
      </c>
      <c r="B41" s="64">
        <f>VLOOKUP($A41,'Return Data'!$B$7:$R$2843,3,0)</f>
        <v>44333</v>
      </c>
      <c r="C41" s="65">
        <f>VLOOKUP($A41,'Return Data'!$B$7:$R$2843,4,0)</f>
        <v>748.10557465852503</v>
      </c>
      <c r="D41" s="65">
        <f>VLOOKUP($A41,'Return Data'!$B$7:$R$2843,10,0)</f>
        <v>-0.96079999999999999</v>
      </c>
      <c r="E41" s="66">
        <f t="shared" si="10"/>
        <v>44</v>
      </c>
      <c r="F41" s="65">
        <f>VLOOKUP($A41,'Return Data'!$B$7:$R$2843,11,0)</f>
        <v>19.1114</v>
      </c>
      <c r="G41" s="66">
        <f t="shared" si="11"/>
        <v>43</v>
      </c>
      <c r="H41" s="65">
        <f>VLOOKUP($A41,'Return Data'!$B$7:$R$2843,12,0)</f>
        <v>35.584699999999998</v>
      </c>
      <c r="I41" s="66">
        <f t="shared" si="12"/>
        <v>36</v>
      </c>
      <c r="J41" s="65">
        <f>VLOOKUP($A41,'Return Data'!$B$7:$R$2843,13,0)</f>
        <v>67.466800000000006</v>
      </c>
      <c r="K41" s="66">
        <f t="shared" si="13"/>
        <v>32</v>
      </c>
      <c r="L41" s="65">
        <f>VLOOKUP($A41,'Return Data'!$B$7:$R$2843,17,0)</f>
        <v>15.824999999999999</v>
      </c>
      <c r="M41" s="66">
        <f t="shared" si="14"/>
        <v>40</v>
      </c>
      <c r="N41" s="65">
        <f>VLOOKUP($A41,'Return Data'!$B$7:$R$2843,14,0)</f>
        <v>8.6120000000000001</v>
      </c>
      <c r="O41" s="66">
        <f t="shared" si="15"/>
        <v>33</v>
      </c>
      <c r="P41" s="65">
        <f>VLOOKUP($A41,'Return Data'!$B$7:$R$2843,15,0)</f>
        <v>11.507</v>
      </c>
      <c r="Q41" s="66">
        <f>RANK(P41,P$8:P$73,0)</f>
        <v>31</v>
      </c>
      <c r="R41" s="65">
        <f>VLOOKUP($A41,'Return Data'!$B$7:$R$2843,16,0)</f>
        <v>18.720500000000001</v>
      </c>
      <c r="S41" s="67">
        <f t="shared" si="16"/>
        <v>14</v>
      </c>
    </row>
    <row r="42" spans="1:19" x14ac:dyDescent="0.3">
      <c r="A42" s="63" t="s">
        <v>300</v>
      </c>
      <c r="B42" s="64">
        <f>VLOOKUP($A42,'Return Data'!$B$7:$R$2843,3,0)</f>
        <v>44333</v>
      </c>
      <c r="C42" s="65">
        <f>VLOOKUP($A42,'Return Data'!$B$7:$R$2843,4,0)</f>
        <v>408.27478328228898</v>
      </c>
      <c r="D42" s="65">
        <f>VLOOKUP($A42,'Return Data'!$B$7:$R$2843,10,0)</f>
        <v>-0.91520000000000001</v>
      </c>
      <c r="E42" s="66">
        <f t="shared" si="10"/>
        <v>43</v>
      </c>
      <c r="F42" s="65">
        <f>VLOOKUP($A42,'Return Data'!$B$7:$R$2843,11,0)</f>
        <v>19.097899999999999</v>
      </c>
      <c r="G42" s="66">
        <f t="shared" si="11"/>
        <v>44</v>
      </c>
      <c r="H42" s="65">
        <f>VLOOKUP($A42,'Return Data'!$B$7:$R$2843,12,0)</f>
        <v>35.284399999999998</v>
      </c>
      <c r="I42" s="66">
        <f t="shared" si="12"/>
        <v>38</v>
      </c>
      <c r="J42" s="65">
        <f>VLOOKUP($A42,'Return Data'!$B$7:$R$2843,13,0)</f>
        <v>66.625600000000006</v>
      </c>
      <c r="K42" s="66">
        <f t="shared" si="13"/>
        <v>35</v>
      </c>
      <c r="L42" s="65">
        <f>VLOOKUP($A42,'Return Data'!$B$7:$R$2843,17,0)</f>
        <v>16.067799999999998</v>
      </c>
      <c r="M42" s="66">
        <f t="shared" si="14"/>
        <v>38</v>
      </c>
      <c r="N42" s="65">
        <f>VLOOKUP($A42,'Return Data'!$B$7:$R$2843,14,0)</f>
        <v>8.5387000000000004</v>
      </c>
      <c r="O42" s="66">
        <f t="shared" si="15"/>
        <v>34</v>
      </c>
      <c r="P42" s="65">
        <f>VLOOKUP($A42,'Return Data'!$B$7:$R$2843,15,0)</f>
        <v>14.683</v>
      </c>
      <c r="Q42" s="66">
        <f>RANK(P42,P$8:P$73,0)</f>
        <v>14</v>
      </c>
      <c r="R42" s="65">
        <f>VLOOKUP($A42,'Return Data'!$B$7:$R$2843,16,0)</f>
        <v>15.895300000000001</v>
      </c>
      <c r="S42" s="67">
        <f t="shared" si="16"/>
        <v>20</v>
      </c>
    </row>
    <row r="43" spans="1:19" x14ac:dyDescent="0.3">
      <c r="A43" s="63" t="s">
        <v>301</v>
      </c>
      <c r="B43" s="64">
        <f>VLOOKUP($A43,'Return Data'!$B$7:$R$2843,3,0)</f>
        <v>44333</v>
      </c>
      <c r="C43" s="65">
        <f>VLOOKUP($A43,'Return Data'!$B$7:$R$2843,4,0)</f>
        <v>182.8458</v>
      </c>
      <c r="D43" s="65">
        <f>VLOOKUP($A43,'Return Data'!$B$7:$R$2843,10,0)</f>
        <v>21.5488</v>
      </c>
      <c r="E43" s="66">
        <f t="shared" si="10"/>
        <v>1</v>
      </c>
      <c r="F43" s="65">
        <f>VLOOKUP($A43,'Return Data'!$B$7:$R$2843,11,0)</f>
        <v>51.083100000000002</v>
      </c>
      <c r="G43" s="66">
        <f t="shared" si="11"/>
        <v>1</v>
      </c>
      <c r="H43" s="65">
        <f>VLOOKUP($A43,'Return Data'!$B$7:$R$2843,12,0)</f>
        <v>68.113500000000002</v>
      </c>
      <c r="I43" s="66">
        <f t="shared" si="12"/>
        <v>1</v>
      </c>
      <c r="J43" s="65">
        <f>VLOOKUP($A43,'Return Data'!$B$7:$R$2843,13,0)</f>
        <v>128.63669999999999</v>
      </c>
      <c r="K43" s="66">
        <f t="shared" si="13"/>
        <v>1</v>
      </c>
      <c r="L43" s="65">
        <f>VLOOKUP($A43,'Return Data'!$B$7:$R$2843,17,0)</f>
        <v>43.475000000000001</v>
      </c>
      <c r="M43" s="66">
        <f t="shared" si="14"/>
        <v>1</v>
      </c>
      <c r="N43" s="65">
        <f>VLOOKUP($A43,'Return Data'!$B$7:$R$2843,14,0)</f>
        <v>26.525500000000001</v>
      </c>
      <c r="O43" s="66">
        <f t="shared" si="15"/>
        <v>1</v>
      </c>
      <c r="P43" s="65">
        <f>VLOOKUP($A43,'Return Data'!$B$7:$R$2843,15,0)</f>
        <v>22.7927</v>
      </c>
      <c r="Q43" s="66">
        <f>RANK(P43,P$8:P$73,0)</f>
        <v>3</v>
      </c>
      <c r="R43" s="65">
        <f>VLOOKUP($A43,'Return Data'!$B$7:$R$2843,16,0)</f>
        <v>14.7346</v>
      </c>
      <c r="S43" s="67">
        <f t="shared" si="16"/>
        <v>26</v>
      </c>
    </row>
    <row r="44" spans="1:19" x14ac:dyDescent="0.3">
      <c r="A44" s="63" t="s">
        <v>302</v>
      </c>
      <c r="B44" s="64">
        <f>VLOOKUP($A44,'Return Data'!$B$7:$R$2843,3,0)</f>
        <v>44333</v>
      </c>
      <c r="C44" s="65">
        <f>VLOOKUP($A44,'Return Data'!$B$7:$R$2843,4,0)</f>
        <v>67.489999999999995</v>
      </c>
      <c r="D44" s="65">
        <f>VLOOKUP($A44,'Return Data'!$B$7:$R$2843,10,0)</f>
        <v>1.4800000000000001E-2</v>
      </c>
      <c r="E44" s="66">
        <f t="shared" si="10"/>
        <v>37</v>
      </c>
      <c r="F44" s="65">
        <f>VLOOKUP($A44,'Return Data'!$B$7:$R$2843,11,0)</f>
        <v>22.5976</v>
      </c>
      <c r="G44" s="66">
        <f t="shared" si="11"/>
        <v>28</v>
      </c>
      <c r="H44" s="65">
        <f>VLOOKUP($A44,'Return Data'!$B$7:$R$2843,12,0)</f>
        <v>39.442100000000003</v>
      </c>
      <c r="I44" s="66">
        <f t="shared" si="12"/>
        <v>25</v>
      </c>
      <c r="J44" s="65">
        <f>VLOOKUP($A44,'Return Data'!$B$7:$R$2843,13,0)</f>
        <v>70.5154</v>
      </c>
      <c r="K44" s="66">
        <f t="shared" si="13"/>
        <v>26</v>
      </c>
      <c r="L44" s="65">
        <f>VLOOKUP($A44,'Return Data'!$B$7:$R$2843,17,0)</f>
        <v>12.445499999999999</v>
      </c>
      <c r="M44" s="66">
        <f t="shared" si="14"/>
        <v>55</v>
      </c>
      <c r="N44" s="65">
        <f>VLOOKUP($A44,'Return Data'!$B$7:$R$2843,14,0)</f>
        <v>8.9946999999999999</v>
      </c>
      <c r="O44" s="66">
        <f t="shared" si="15"/>
        <v>29</v>
      </c>
      <c r="P44" s="65">
        <f>VLOOKUP($A44,'Return Data'!$B$7:$R$2843,15,0)</f>
        <v>11.398</v>
      </c>
      <c r="Q44" s="66">
        <f>RANK(P44,P$8:P$73,0)</f>
        <v>32</v>
      </c>
      <c r="R44" s="65">
        <f>VLOOKUP($A44,'Return Data'!$B$7:$R$2843,16,0)</f>
        <v>16.443999999999999</v>
      </c>
      <c r="S44" s="67">
        <f t="shared" si="16"/>
        <v>18</v>
      </c>
    </row>
    <row r="45" spans="1:19" x14ac:dyDescent="0.3">
      <c r="A45" s="63" t="s">
        <v>373</v>
      </c>
      <c r="B45" s="64">
        <f>VLOOKUP($A45,'Return Data'!$B$7:$R$2843,3,0)</f>
        <v>44333</v>
      </c>
      <c r="C45" s="65">
        <f>VLOOKUP($A45,'Return Data'!$B$7:$R$2843,4,0)</f>
        <v>583.02520931143295</v>
      </c>
      <c r="D45" s="65">
        <f>VLOOKUP($A45,'Return Data'!$B$7:$R$2843,10,0)</f>
        <v>0.20319999999999999</v>
      </c>
      <c r="E45" s="66">
        <f t="shared" si="10"/>
        <v>35</v>
      </c>
      <c r="F45" s="65">
        <f>VLOOKUP($A45,'Return Data'!$B$7:$R$2843,11,0)</f>
        <v>22.497599999999998</v>
      </c>
      <c r="G45" s="66">
        <f t="shared" si="11"/>
        <v>29</v>
      </c>
      <c r="H45" s="65">
        <f>VLOOKUP($A45,'Return Data'!$B$7:$R$2843,12,0)</f>
        <v>32.041899999999998</v>
      </c>
      <c r="I45" s="66">
        <f t="shared" si="12"/>
        <v>52</v>
      </c>
      <c r="J45" s="65">
        <f>VLOOKUP($A45,'Return Data'!$B$7:$R$2843,13,0)</f>
        <v>64.521299999999997</v>
      </c>
      <c r="K45" s="66">
        <f t="shared" si="13"/>
        <v>41</v>
      </c>
      <c r="L45" s="65">
        <f>VLOOKUP($A45,'Return Data'!$B$7:$R$2843,17,0)</f>
        <v>16.738499999999998</v>
      </c>
      <c r="M45" s="66">
        <f t="shared" si="14"/>
        <v>33</v>
      </c>
      <c r="N45" s="65">
        <f>VLOOKUP($A45,'Return Data'!$B$7:$R$2843,14,0)</f>
        <v>10.532299999999999</v>
      </c>
      <c r="O45" s="66">
        <f t="shared" si="15"/>
        <v>23</v>
      </c>
      <c r="P45" s="65">
        <f>VLOOKUP($A45,'Return Data'!$B$7:$R$2843,15,0)</f>
        <v>11.6831</v>
      </c>
      <c r="Q45" s="66">
        <f>RANK(P45,P$8:P$73,0)</f>
        <v>30</v>
      </c>
      <c r="R45" s="65">
        <f>VLOOKUP($A45,'Return Data'!$B$7:$R$2843,16,0)</f>
        <v>15.539099999999999</v>
      </c>
      <c r="S45" s="67">
        <f t="shared" si="16"/>
        <v>21</v>
      </c>
    </row>
    <row r="46" spans="1:19" x14ac:dyDescent="0.3">
      <c r="A46" s="63" t="s">
        <v>304</v>
      </c>
      <c r="B46" s="64">
        <f>VLOOKUP($A46,'Return Data'!$B$7:$R$2843,3,0)</f>
        <v>44333</v>
      </c>
      <c r="C46" s="65">
        <f>VLOOKUP($A46,'Return Data'!$B$7:$R$2843,4,0)</f>
        <v>20.484000000000002</v>
      </c>
      <c r="D46" s="65">
        <f>VLOOKUP($A46,'Return Data'!$B$7:$R$2843,10,0)</f>
        <v>6.8365999999999998</v>
      </c>
      <c r="E46" s="66">
        <f t="shared" si="10"/>
        <v>9</v>
      </c>
      <c r="F46" s="65">
        <f>VLOOKUP($A46,'Return Data'!$B$7:$R$2843,11,0)</f>
        <v>28.890999999999998</v>
      </c>
      <c r="G46" s="66">
        <f t="shared" si="11"/>
        <v>12</v>
      </c>
      <c r="H46" s="65">
        <f>VLOOKUP($A46,'Return Data'!$B$7:$R$2843,12,0)</f>
        <v>43.2468</v>
      </c>
      <c r="I46" s="66">
        <f t="shared" si="12"/>
        <v>14</v>
      </c>
      <c r="J46" s="65">
        <f>VLOOKUP($A46,'Return Data'!$B$7:$R$2843,13,0)</f>
        <v>84.705299999999994</v>
      </c>
      <c r="K46" s="66">
        <f t="shared" si="13"/>
        <v>12</v>
      </c>
      <c r="L46" s="65">
        <f>VLOOKUP($A46,'Return Data'!$B$7:$R$2843,17,0)</f>
        <v>25.590299999999999</v>
      </c>
      <c r="M46" s="66">
        <f t="shared" si="14"/>
        <v>9</v>
      </c>
      <c r="N46" s="65">
        <f>VLOOKUP($A46,'Return Data'!$B$7:$R$2843,14,0)</f>
        <v>15.662699999999999</v>
      </c>
      <c r="O46" s="66">
        <f t="shared" si="15"/>
        <v>7</v>
      </c>
      <c r="P46" s="65"/>
      <c r="Q46" s="66"/>
      <c r="R46" s="65">
        <f>VLOOKUP($A46,'Return Data'!$B$7:$R$2843,16,0)</f>
        <v>14.9971</v>
      </c>
      <c r="S46" s="67">
        <f t="shared" si="16"/>
        <v>24</v>
      </c>
    </row>
    <row r="47" spans="1:19" x14ac:dyDescent="0.3">
      <c r="A47" s="63" t="s">
        <v>305</v>
      </c>
      <c r="B47" s="64">
        <f>VLOOKUP($A47,'Return Data'!$B$7:$R$2843,3,0)</f>
        <v>44333</v>
      </c>
      <c r="C47" s="65">
        <f>VLOOKUP($A47,'Return Data'!$B$7:$R$2843,4,0)</f>
        <v>21.176300000000001</v>
      </c>
      <c r="D47" s="65">
        <f>VLOOKUP($A47,'Return Data'!$B$7:$R$2843,10,0)</f>
        <v>6.1436999999999999</v>
      </c>
      <c r="E47" s="66">
        <f t="shared" si="10"/>
        <v>12</v>
      </c>
      <c r="F47" s="65">
        <f>VLOOKUP($A47,'Return Data'!$B$7:$R$2843,11,0)</f>
        <v>27.831399999999999</v>
      </c>
      <c r="G47" s="66">
        <f t="shared" si="11"/>
        <v>15</v>
      </c>
      <c r="H47" s="65">
        <f>VLOOKUP($A47,'Return Data'!$B$7:$R$2843,12,0)</f>
        <v>42.466099999999997</v>
      </c>
      <c r="I47" s="66">
        <f t="shared" si="12"/>
        <v>19</v>
      </c>
      <c r="J47" s="65">
        <f>VLOOKUP($A47,'Return Data'!$B$7:$R$2843,13,0)</f>
        <v>84.277900000000002</v>
      </c>
      <c r="K47" s="66">
        <f t="shared" si="13"/>
        <v>14</v>
      </c>
      <c r="L47" s="65">
        <f>VLOOKUP($A47,'Return Data'!$B$7:$R$2843,17,0)</f>
        <v>25.696300000000001</v>
      </c>
      <c r="M47" s="66">
        <f t="shared" si="14"/>
        <v>8</v>
      </c>
      <c r="N47" s="65">
        <f>VLOOKUP($A47,'Return Data'!$B$7:$R$2843,14,0)</f>
        <v>14.428000000000001</v>
      </c>
      <c r="O47" s="66">
        <f t="shared" si="15"/>
        <v>8</v>
      </c>
      <c r="P47" s="65">
        <f>VLOOKUP($A47,'Return Data'!$B$7:$R$2843,15,0)</f>
        <v>16.220800000000001</v>
      </c>
      <c r="Q47" s="66">
        <f>RANK(P47,P$8:P$73,0)</f>
        <v>7</v>
      </c>
      <c r="R47" s="65">
        <f>VLOOKUP($A47,'Return Data'!$B$7:$R$2843,16,0)</f>
        <v>12.9726</v>
      </c>
      <c r="S47" s="67">
        <f t="shared" si="16"/>
        <v>35</v>
      </c>
    </row>
    <row r="48" spans="1:19" x14ac:dyDescent="0.3">
      <c r="A48" s="63" t="s">
        <v>306</v>
      </c>
      <c r="B48" s="64">
        <f>VLOOKUP($A48,'Return Data'!$B$7:$R$2843,3,0)</f>
        <v>44333</v>
      </c>
      <c r="C48" s="65">
        <f>VLOOKUP($A48,'Return Data'!$B$7:$R$2843,4,0)</f>
        <v>20.025099999999998</v>
      </c>
      <c r="D48" s="65">
        <f>VLOOKUP($A48,'Return Data'!$B$7:$R$2843,10,0)</f>
        <v>6.7487000000000004</v>
      </c>
      <c r="E48" s="66">
        <f t="shared" si="10"/>
        <v>10</v>
      </c>
      <c r="F48" s="65">
        <f>VLOOKUP($A48,'Return Data'!$B$7:$R$2843,11,0)</f>
        <v>28.839300000000001</v>
      </c>
      <c r="G48" s="66">
        <f t="shared" si="11"/>
        <v>13</v>
      </c>
      <c r="H48" s="65">
        <f>VLOOKUP($A48,'Return Data'!$B$7:$R$2843,12,0)</f>
        <v>43.2226</v>
      </c>
      <c r="I48" s="66">
        <f t="shared" si="12"/>
        <v>15</v>
      </c>
      <c r="J48" s="65">
        <f>VLOOKUP($A48,'Return Data'!$B$7:$R$2843,13,0)</f>
        <v>87.259</v>
      </c>
      <c r="K48" s="66">
        <f t="shared" si="13"/>
        <v>10</v>
      </c>
      <c r="L48" s="65">
        <f>VLOOKUP($A48,'Return Data'!$B$7:$R$2843,17,0)</f>
        <v>24.173200000000001</v>
      </c>
      <c r="M48" s="66">
        <f t="shared" si="14"/>
        <v>10</v>
      </c>
      <c r="N48" s="65">
        <f>VLOOKUP($A48,'Return Data'!$B$7:$R$2843,14,0)</f>
        <v>13.157400000000001</v>
      </c>
      <c r="O48" s="66">
        <f t="shared" si="15"/>
        <v>11</v>
      </c>
      <c r="P48" s="65">
        <f>VLOOKUP($A48,'Return Data'!$B$7:$R$2843,15,0)</f>
        <v>15.0159</v>
      </c>
      <c r="Q48" s="66">
        <f>RANK(P48,P$8:P$73,0)</f>
        <v>13</v>
      </c>
      <c r="R48" s="65">
        <f>VLOOKUP($A48,'Return Data'!$B$7:$R$2843,16,0)</f>
        <v>11.786899999999999</v>
      </c>
      <c r="S48" s="67">
        <f t="shared" si="16"/>
        <v>40</v>
      </c>
    </row>
    <row r="49" spans="1:19" x14ac:dyDescent="0.3">
      <c r="A49" s="63" t="s">
        <v>307</v>
      </c>
      <c r="B49" s="64">
        <f>VLOOKUP($A49,'Return Data'!$B$7:$R$2843,3,0)</f>
        <v>44333</v>
      </c>
      <c r="C49" s="65">
        <f>VLOOKUP($A49,'Return Data'!$B$7:$R$2843,4,0)</f>
        <v>22.095400000000001</v>
      </c>
      <c r="D49" s="65">
        <f>VLOOKUP($A49,'Return Data'!$B$7:$R$2843,10,0)</f>
        <v>8.0745000000000005</v>
      </c>
      <c r="E49" s="66">
        <f t="shared" si="10"/>
        <v>8</v>
      </c>
      <c r="F49" s="65">
        <f>VLOOKUP($A49,'Return Data'!$B$7:$R$2843,11,0)</f>
        <v>34.0944</v>
      </c>
      <c r="G49" s="66">
        <f t="shared" si="11"/>
        <v>8</v>
      </c>
      <c r="H49" s="65">
        <f>VLOOKUP($A49,'Return Data'!$B$7:$R$2843,12,0)</f>
        <v>51.084800000000001</v>
      </c>
      <c r="I49" s="66">
        <f t="shared" si="12"/>
        <v>9</v>
      </c>
      <c r="J49" s="65">
        <f>VLOOKUP($A49,'Return Data'!$B$7:$R$2843,13,0)</f>
        <v>90.865899999999996</v>
      </c>
      <c r="K49" s="66">
        <f t="shared" si="13"/>
        <v>9</v>
      </c>
      <c r="L49" s="65">
        <f>VLOOKUP($A49,'Return Data'!$B$7:$R$2843,17,0)</f>
        <v>34.5929</v>
      </c>
      <c r="M49" s="66">
        <f t="shared" si="14"/>
        <v>4</v>
      </c>
      <c r="N49" s="65">
        <f>VLOOKUP($A49,'Return Data'!$B$7:$R$2843,14,0)</f>
        <v>18.671900000000001</v>
      </c>
      <c r="O49" s="66">
        <f t="shared" si="15"/>
        <v>4</v>
      </c>
      <c r="P49" s="65"/>
      <c r="Q49" s="66"/>
      <c r="R49" s="65">
        <f>VLOOKUP($A49,'Return Data'!$B$7:$R$2843,16,0)</f>
        <v>21.153400000000001</v>
      </c>
      <c r="S49" s="67">
        <f t="shared" si="16"/>
        <v>7</v>
      </c>
    </row>
    <row r="50" spans="1:19" x14ac:dyDescent="0.3">
      <c r="A50" s="63" t="s">
        <v>308</v>
      </c>
      <c r="B50" s="64">
        <f>VLOOKUP($A50,'Return Data'!$B$7:$R$2843,3,0)</f>
        <v>44333</v>
      </c>
      <c r="C50" s="65">
        <f>VLOOKUP($A50,'Return Data'!$B$7:$R$2843,4,0)</f>
        <v>14.890599999999999</v>
      </c>
      <c r="D50" s="65">
        <f>VLOOKUP($A50,'Return Data'!$B$7:$R$2843,10,0)</f>
        <v>1.3593</v>
      </c>
      <c r="E50" s="66">
        <f t="shared" si="10"/>
        <v>29</v>
      </c>
      <c r="F50" s="65">
        <f>VLOOKUP($A50,'Return Data'!$B$7:$R$2843,11,0)</f>
        <v>22.258500000000002</v>
      </c>
      <c r="G50" s="66">
        <f t="shared" si="11"/>
        <v>30</v>
      </c>
      <c r="H50" s="65">
        <f>VLOOKUP($A50,'Return Data'!$B$7:$R$2843,12,0)</f>
        <v>38.884099999999997</v>
      </c>
      <c r="I50" s="66">
        <f t="shared" si="12"/>
        <v>28</v>
      </c>
      <c r="J50" s="65">
        <f>VLOOKUP($A50,'Return Data'!$B$7:$R$2843,13,0)</f>
        <v>71.138599999999997</v>
      </c>
      <c r="K50" s="66">
        <f t="shared" si="13"/>
        <v>23</v>
      </c>
      <c r="L50" s="65">
        <f>VLOOKUP($A50,'Return Data'!$B$7:$R$2843,17,0)</f>
        <v>21.209599999999998</v>
      </c>
      <c r="M50" s="66">
        <f t="shared" si="14"/>
        <v>14</v>
      </c>
      <c r="N50" s="65"/>
      <c r="O50" s="66"/>
      <c r="P50" s="65"/>
      <c r="Q50" s="66"/>
      <c r="R50" s="65">
        <f>VLOOKUP($A50,'Return Data'!$B$7:$R$2843,16,0)</f>
        <v>15.074400000000001</v>
      </c>
      <c r="S50" s="67">
        <f t="shared" si="16"/>
        <v>23</v>
      </c>
    </row>
    <row r="51" spans="1:19" x14ac:dyDescent="0.3">
      <c r="A51" s="63" t="s">
        <v>309</v>
      </c>
      <c r="B51" s="64">
        <f>VLOOKUP($A51,'Return Data'!$B$7:$R$2843,3,0)</f>
        <v>44333</v>
      </c>
      <c r="C51" s="65">
        <f>VLOOKUP($A51,'Return Data'!$B$7:$R$2843,4,0)</f>
        <v>13.5786</v>
      </c>
      <c r="D51" s="65">
        <f>VLOOKUP($A51,'Return Data'!$B$7:$R$2843,10,0)</f>
        <v>0.83540000000000003</v>
      </c>
      <c r="E51" s="66">
        <f t="shared" si="10"/>
        <v>32</v>
      </c>
      <c r="F51" s="65">
        <f>VLOOKUP($A51,'Return Data'!$B$7:$R$2843,11,0)</f>
        <v>20.4834</v>
      </c>
      <c r="G51" s="66">
        <f t="shared" si="11"/>
        <v>37</v>
      </c>
      <c r="H51" s="65">
        <f>VLOOKUP($A51,'Return Data'!$B$7:$R$2843,12,0)</f>
        <v>34.423000000000002</v>
      </c>
      <c r="I51" s="66">
        <f t="shared" si="12"/>
        <v>41</v>
      </c>
      <c r="J51" s="65">
        <f>VLOOKUP($A51,'Return Data'!$B$7:$R$2843,13,0)</f>
        <v>60.0137</v>
      </c>
      <c r="K51" s="66">
        <f t="shared" si="13"/>
        <v>49</v>
      </c>
      <c r="L51" s="65">
        <f>VLOOKUP($A51,'Return Data'!$B$7:$R$2843,17,0)</f>
        <v>16.985800000000001</v>
      </c>
      <c r="M51" s="66">
        <f t="shared" si="14"/>
        <v>30</v>
      </c>
      <c r="N51" s="65"/>
      <c r="O51" s="66"/>
      <c r="P51" s="65"/>
      <c r="Q51" s="66"/>
      <c r="R51" s="65">
        <f>VLOOKUP($A51,'Return Data'!$B$7:$R$2843,16,0)</f>
        <v>10.224299999999999</v>
      </c>
      <c r="S51" s="67">
        <f t="shared" si="16"/>
        <v>49</v>
      </c>
    </row>
    <row r="52" spans="1:19" x14ac:dyDescent="0.3">
      <c r="A52" s="63" t="s">
        <v>310</v>
      </c>
      <c r="B52" s="64">
        <f>VLOOKUP($A52,'Return Data'!$B$7:$R$2843,3,0)</f>
        <v>44333</v>
      </c>
      <c r="C52" s="65">
        <f>VLOOKUP($A52,'Return Data'!$B$7:$R$2843,4,0)</f>
        <v>63.910299999999999</v>
      </c>
      <c r="D52" s="65">
        <f>VLOOKUP($A52,'Return Data'!$B$7:$R$2843,10,0)</f>
        <v>6.4237000000000002</v>
      </c>
      <c r="E52" s="66">
        <f t="shared" si="10"/>
        <v>11</v>
      </c>
      <c r="F52" s="65">
        <f>VLOOKUP($A52,'Return Data'!$B$7:$R$2843,11,0)</f>
        <v>25.714400000000001</v>
      </c>
      <c r="G52" s="66">
        <f t="shared" si="11"/>
        <v>20</v>
      </c>
      <c r="H52" s="65">
        <f>VLOOKUP($A52,'Return Data'!$B$7:$R$2843,12,0)</f>
        <v>49.244</v>
      </c>
      <c r="I52" s="66">
        <f t="shared" si="12"/>
        <v>10</v>
      </c>
      <c r="J52" s="65">
        <f>VLOOKUP($A52,'Return Data'!$B$7:$R$2843,13,0)</f>
        <v>86.506299999999996</v>
      </c>
      <c r="K52" s="66">
        <f t="shared" si="13"/>
        <v>11</v>
      </c>
      <c r="L52" s="65">
        <f>VLOOKUP($A52,'Return Data'!$B$7:$R$2843,17,0)</f>
        <v>35.319600000000001</v>
      </c>
      <c r="M52" s="66">
        <f t="shared" si="14"/>
        <v>3</v>
      </c>
      <c r="N52" s="65">
        <f>VLOOKUP($A52,'Return Data'!$B$7:$R$2843,14,0)</f>
        <v>23.099799999999998</v>
      </c>
      <c r="O52" s="66">
        <f>RANK(N52,N$8:N$73,0)</f>
        <v>3</v>
      </c>
      <c r="P52" s="65">
        <f>VLOOKUP($A52,'Return Data'!$B$7:$R$2843,15,0)</f>
        <v>23.063099999999999</v>
      </c>
      <c r="Q52" s="66">
        <f>RANK(P52,P$8:P$73,0)</f>
        <v>2</v>
      </c>
      <c r="R52" s="65">
        <f>VLOOKUP($A52,'Return Data'!$B$7:$R$2843,16,0)</f>
        <v>22.501000000000001</v>
      </c>
      <c r="S52" s="67">
        <f t="shared" si="16"/>
        <v>4</v>
      </c>
    </row>
    <row r="53" spans="1:19" x14ac:dyDescent="0.3">
      <c r="A53" s="63" t="s">
        <v>311</v>
      </c>
      <c r="B53" s="64">
        <f>VLOOKUP($A53,'Return Data'!$B$7:$R$2843,3,0)</f>
        <v>44333</v>
      </c>
      <c r="C53" s="65">
        <f>VLOOKUP($A53,'Return Data'!$B$7:$R$2843,4,0)</f>
        <v>45.4846</v>
      </c>
      <c r="D53" s="65">
        <f>VLOOKUP($A53,'Return Data'!$B$7:$R$2843,10,0)</f>
        <v>5.7742000000000004</v>
      </c>
      <c r="E53" s="66">
        <f t="shared" si="10"/>
        <v>15</v>
      </c>
      <c r="F53" s="65">
        <f>VLOOKUP($A53,'Return Data'!$B$7:$R$2843,11,0)</f>
        <v>26.157900000000001</v>
      </c>
      <c r="G53" s="66">
        <f t="shared" si="11"/>
        <v>16</v>
      </c>
      <c r="H53" s="65">
        <f>VLOOKUP($A53,'Return Data'!$B$7:$R$2843,12,0)</f>
        <v>47.186999999999998</v>
      </c>
      <c r="I53" s="66">
        <f t="shared" si="12"/>
        <v>11</v>
      </c>
      <c r="J53" s="65">
        <f>VLOOKUP($A53,'Return Data'!$B$7:$R$2843,13,0)</f>
        <v>84.412499999999994</v>
      </c>
      <c r="K53" s="66">
        <f t="shared" si="13"/>
        <v>13</v>
      </c>
      <c r="L53" s="65">
        <f>VLOOKUP($A53,'Return Data'!$B$7:$R$2843,17,0)</f>
        <v>37.607799999999997</v>
      </c>
      <c r="M53" s="66">
        <f t="shared" si="14"/>
        <v>2</v>
      </c>
      <c r="N53" s="65">
        <f>VLOOKUP($A53,'Return Data'!$B$7:$R$2843,14,0)</f>
        <v>24.700199999999999</v>
      </c>
      <c r="O53" s="66">
        <f>RANK(N53,N$8:N$73,0)</f>
        <v>2</v>
      </c>
      <c r="P53" s="65">
        <f>VLOOKUP($A53,'Return Data'!$B$7:$R$2843,15,0)</f>
        <v>23.2684</v>
      </c>
      <c r="Q53" s="66">
        <f>RANK(P53,P$8:P$73,0)</f>
        <v>1</v>
      </c>
      <c r="R53" s="65">
        <f>VLOOKUP($A53,'Return Data'!$B$7:$R$2843,16,0)</f>
        <v>23.6249</v>
      </c>
      <c r="S53" s="67">
        <f t="shared" si="16"/>
        <v>2</v>
      </c>
    </row>
    <row r="54" spans="1:19" x14ac:dyDescent="0.3">
      <c r="A54" s="63" t="s">
        <v>312</v>
      </c>
      <c r="B54" s="64">
        <f>VLOOKUP($A54,'Return Data'!$B$7:$R$2843,3,0)</f>
        <v>44333</v>
      </c>
      <c r="C54" s="65">
        <f>VLOOKUP($A54,'Return Data'!$B$7:$R$2843,4,0)</f>
        <v>13.244</v>
      </c>
      <c r="D54" s="65">
        <f>VLOOKUP($A54,'Return Data'!$B$7:$R$2843,10,0)</f>
        <v>-2.6133999999999999</v>
      </c>
      <c r="E54" s="66">
        <f t="shared" si="10"/>
        <v>60</v>
      </c>
      <c r="F54" s="65">
        <f>VLOOKUP($A54,'Return Data'!$B$7:$R$2843,11,0)</f>
        <v>8.7972999999999999</v>
      </c>
      <c r="G54" s="66">
        <f t="shared" si="11"/>
        <v>66</v>
      </c>
      <c r="H54" s="65">
        <f>VLOOKUP($A54,'Return Data'!$B$7:$R$2843,12,0)</f>
        <v>20.132400000000001</v>
      </c>
      <c r="I54" s="66">
        <f t="shared" si="12"/>
        <v>66</v>
      </c>
      <c r="J54" s="65">
        <f>VLOOKUP($A54,'Return Data'!$B$7:$R$2843,13,0)</f>
        <v>42.246499999999997</v>
      </c>
      <c r="K54" s="66">
        <f t="shared" si="13"/>
        <v>66</v>
      </c>
      <c r="L54" s="65"/>
      <c r="M54" s="66"/>
      <c r="N54" s="65"/>
      <c r="O54" s="66"/>
      <c r="P54" s="65"/>
      <c r="Q54" s="66"/>
      <c r="R54" s="65">
        <f>VLOOKUP($A54,'Return Data'!$B$7:$R$2843,16,0)</f>
        <v>12.9358</v>
      </c>
      <c r="S54" s="67">
        <f t="shared" si="16"/>
        <v>36</v>
      </c>
    </row>
    <row r="55" spans="1:19" x14ac:dyDescent="0.3">
      <c r="A55" s="63" t="s">
        <v>313</v>
      </c>
      <c r="B55" s="64">
        <f>VLOOKUP($A55,'Return Data'!$B$7:$R$2843,3,0)</f>
        <v>44333</v>
      </c>
      <c r="C55" s="65">
        <f>VLOOKUP($A55,'Return Data'!$B$7:$R$2843,4,0)</f>
        <v>122.8991</v>
      </c>
      <c r="D55" s="65">
        <f>VLOOKUP($A55,'Return Data'!$B$7:$R$2843,10,0)</f>
        <v>-1.6079000000000001</v>
      </c>
      <c r="E55" s="66">
        <f t="shared" si="10"/>
        <v>51</v>
      </c>
      <c r="F55" s="65">
        <f>VLOOKUP($A55,'Return Data'!$B$7:$R$2843,11,0)</f>
        <v>18.940799999999999</v>
      </c>
      <c r="G55" s="66">
        <f t="shared" si="11"/>
        <v>46</v>
      </c>
      <c r="H55" s="65">
        <f>VLOOKUP($A55,'Return Data'!$B$7:$R$2843,12,0)</f>
        <v>32.999600000000001</v>
      </c>
      <c r="I55" s="66">
        <f t="shared" si="12"/>
        <v>47</v>
      </c>
      <c r="J55" s="65">
        <f>VLOOKUP($A55,'Return Data'!$B$7:$R$2843,13,0)</f>
        <v>63.138300000000001</v>
      </c>
      <c r="K55" s="66">
        <f t="shared" si="13"/>
        <v>44</v>
      </c>
      <c r="L55" s="65">
        <f>VLOOKUP($A55,'Return Data'!$B$7:$R$2843,17,0)</f>
        <v>11.1835</v>
      </c>
      <c r="M55" s="66">
        <f t="shared" ref="M55:M73" si="17">RANK(L55,L$8:L$73,0)</f>
        <v>59</v>
      </c>
      <c r="N55" s="65">
        <f>VLOOKUP($A55,'Return Data'!$B$7:$R$2843,14,0)</f>
        <v>5.5822000000000003</v>
      </c>
      <c r="O55" s="66">
        <f>RANK(N55,N$8:N$73,0)</f>
        <v>46</v>
      </c>
      <c r="P55" s="65">
        <f>VLOOKUP($A55,'Return Data'!$B$7:$R$2843,15,0)</f>
        <v>11.081799999999999</v>
      </c>
      <c r="Q55" s="66">
        <f>RANK(P55,P$8:P$73,0)</f>
        <v>34</v>
      </c>
      <c r="R55" s="65">
        <f>VLOOKUP($A55,'Return Data'!$B$7:$R$2843,16,0)</f>
        <v>14.9093</v>
      </c>
      <c r="S55" s="67">
        <f t="shared" si="16"/>
        <v>25</v>
      </c>
    </row>
    <row r="56" spans="1:19" x14ac:dyDescent="0.3">
      <c r="A56" s="63" t="s">
        <v>314</v>
      </c>
      <c r="B56" s="64">
        <f>VLOOKUP($A56,'Return Data'!$B$7:$R$2843,3,0)</f>
        <v>44333</v>
      </c>
      <c r="C56" s="65">
        <f>VLOOKUP($A56,'Return Data'!$B$7:$R$2843,4,0)</f>
        <v>13.4466</v>
      </c>
      <c r="D56" s="65">
        <f>VLOOKUP($A56,'Return Data'!$B$7:$R$2843,10,0)</f>
        <v>13.2479</v>
      </c>
      <c r="E56" s="66">
        <f t="shared" si="10"/>
        <v>5</v>
      </c>
      <c r="F56" s="65">
        <f>VLOOKUP($A56,'Return Data'!$B$7:$R$2843,11,0)</f>
        <v>43.404400000000003</v>
      </c>
      <c r="G56" s="66">
        <f t="shared" si="11"/>
        <v>5</v>
      </c>
      <c r="H56" s="65">
        <f>VLOOKUP($A56,'Return Data'!$B$7:$R$2843,12,0)</f>
        <v>60.454900000000002</v>
      </c>
      <c r="I56" s="66">
        <f t="shared" si="12"/>
        <v>5</v>
      </c>
      <c r="J56" s="65">
        <f>VLOOKUP($A56,'Return Data'!$B$7:$R$2843,13,0)</f>
        <v>100.34569999999999</v>
      </c>
      <c r="K56" s="66">
        <f t="shared" si="13"/>
        <v>6</v>
      </c>
      <c r="L56" s="65">
        <f>VLOOKUP($A56,'Return Data'!$B$7:$R$2843,17,0)</f>
        <v>16.5898</v>
      </c>
      <c r="M56" s="66">
        <f t="shared" si="17"/>
        <v>34</v>
      </c>
      <c r="N56" s="65">
        <f>VLOOKUP($A56,'Return Data'!$B$7:$R$2843,14,0)</f>
        <v>0.78690000000000004</v>
      </c>
      <c r="O56" s="66">
        <f>RANK(N56,N$8:N$73,0)</f>
        <v>52</v>
      </c>
      <c r="P56" s="65"/>
      <c r="Q56" s="66"/>
      <c r="R56" s="65">
        <f>VLOOKUP($A56,'Return Data'!$B$7:$R$2843,16,0)</f>
        <v>6.8087</v>
      </c>
      <c r="S56" s="67">
        <f t="shared" si="16"/>
        <v>56</v>
      </c>
    </row>
    <row r="57" spans="1:19" x14ac:dyDescent="0.3">
      <c r="A57" s="63" t="s">
        <v>315</v>
      </c>
      <c r="B57" s="64">
        <f>VLOOKUP($A57,'Return Data'!$B$7:$R$2843,3,0)</f>
        <v>44333</v>
      </c>
      <c r="C57" s="65">
        <f>VLOOKUP($A57,'Return Data'!$B$7:$R$2843,4,0)</f>
        <v>11.579700000000001</v>
      </c>
      <c r="D57" s="65">
        <f>VLOOKUP($A57,'Return Data'!$B$7:$R$2843,10,0)</f>
        <v>13.782999999999999</v>
      </c>
      <c r="E57" s="66">
        <f t="shared" si="10"/>
        <v>4</v>
      </c>
      <c r="F57" s="65">
        <f>VLOOKUP($A57,'Return Data'!$B$7:$R$2843,11,0)</f>
        <v>44.130099999999999</v>
      </c>
      <c r="G57" s="66">
        <f t="shared" si="11"/>
        <v>4</v>
      </c>
      <c r="H57" s="65">
        <f>VLOOKUP($A57,'Return Data'!$B$7:$R$2843,12,0)</f>
        <v>62.663699999999999</v>
      </c>
      <c r="I57" s="66">
        <f t="shared" si="12"/>
        <v>4</v>
      </c>
      <c r="J57" s="65">
        <f>VLOOKUP($A57,'Return Data'!$B$7:$R$2843,13,0)</f>
        <v>104.1807</v>
      </c>
      <c r="K57" s="66">
        <f t="shared" si="13"/>
        <v>4</v>
      </c>
      <c r="L57" s="65">
        <f>VLOOKUP($A57,'Return Data'!$B$7:$R$2843,17,0)</f>
        <v>17.4209</v>
      </c>
      <c r="M57" s="66">
        <f t="shared" si="17"/>
        <v>26</v>
      </c>
      <c r="N57" s="65">
        <f>VLOOKUP($A57,'Return Data'!$B$7:$R$2843,14,0)</f>
        <v>1.0214000000000001</v>
      </c>
      <c r="O57" s="66">
        <f>RANK(N57,N$8:N$73,0)</f>
        <v>51</v>
      </c>
      <c r="P57" s="65"/>
      <c r="Q57" s="66"/>
      <c r="R57" s="65">
        <f>VLOOKUP($A57,'Return Data'!$B$7:$R$2843,16,0)</f>
        <v>3.5968</v>
      </c>
      <c r="S57" s="67">
        <f t="shared" si="16"/>
        <v>63</v>
      </c>
    </row>
    <row r="58" spans="1:19" x14ac:dyDescent="0.3">
      <c r="A58" s="63" t="s">
        <v>316</v>
      </c>
      <c r="B58" s="64">
        <f>VLOOKUP($A58,'Return Data'!$B$7:$R$2843,3,0)</f>
        <v>44333</v>
      </c>
      <c r="C58" s="65">
        <f>VLOOKUP($A58,'Return Data'!$B$7:$R$2843,4,0)</f>
        <v>10.548299999999999</v>
      </c>
      <c r="D58" s="65">
        <f>VLOOKUP($A58,'Return Data'!$B$7:$R$2843,10,0)</f>
        <v>15.068199999999999</v>
      </c>
      <c r="E58" s="66">
        <f t="shared" si="10"/>
        <v>3</v>
      </c>
      <c r="F58" s="65">
        <f>VLOOKUP($A58,'Return Data'!$B$7:$R$2843,11,0)</f>
        <v>46.865200000000002</v>
      </c>
      <c r="G58" s="66">
        <f t="shared" si="11"/>
        <v>3</v>
      </c>
      <c r="H58" s="65">
        <f>VLOOKUP($A58,'Return Data'!$B$7:$R$2843,12,0)</f>
        <v>63.948799999999999</v>
      </c>
      <c r="I58" s="66">
        <f t="shared" si="12"/>
        <v>3</v>
      </c>
      <c r="J58" s="65">
        <f>VLOOKUP($A58,'Return Data'!$B$7:$R$2843,13,0)</f>
        <v>109.4537</v>
      </c>
      <c r="K58" s="66">
        <f t="shared" si="13"/>
        <v>2</v>
      </c>
      <c r="L58" s="65">
        <f>VLOOKUP($A58,'Return Data'!$B$7:$R$2843,17,0)</f>
        <v>17.194400000000002</v>
      </c>
      <c r="M58" s="66">
        <f t="shared" si="17"/>
        <v>27</v>
      </c>
      <c r="N58" s="65"/>
      <c r="O58" s="66"/>
      <c r="P58" s="65"/>
      <c r="Q58" s="66"/>
      <c r="R58" s="65">
        <f>VLOOKUP($A58,'Return Data'!$B$7:$R$2843,16,0)</f>
        <v>1.4791000000000001</v>
      </c>
      <c r="S58" s="67">
        <f t="shared" si="16"/>
        <v>66</v>
      </c>
    </row>
    <row r="59" spans="1:19" x14ac:dyDescent="0.3">
      <c r="A59" s="63" t="s">
        <v>317</v>
      </c>
      <c r="B59" s="64">
        <f>VLOOKUP($A59,'Return Data'!$B$7:$R$2843,3,0)</f>
        <v>44333</v>
      </c>
      <c r="C59" s="65">
        <f>VLOOKUP($A59,'Return Data'!$B$7:$R$2843,4,0)</f>
        <v>11.523300000000001</v>
      </c>
      <c r="D59" s="65">
        <f>VLOOKUP($A59,'Return Data'!$B$7:$R$2843,10,0)</f>
        <v>15.5044</v>
      </c>
      <c r="E59" s="66">
        <f t="shared" si="10"/>
        <v>2</v>
      </c>
      <c r="F59" s="65">
        <f>VLOOKUP($A59,'Return Data'!$B$7:$R$2843,11,0)</f>
        <v>47.941400000000002</v>
      </c>
      <c r="G59" s="66">
        <f t="shared" si="11"/>
        <v>2</v>
      </c>
      <c r="H59" s="65">
        <f>VLOOKUP($A59,'Return Data'!$B$7:$R$2843,12,0)</f>
        <v>65.559899999999999</v>
      </c>
      <c r="I59" s="66">
        <f t="shared" si="12"/>
        <v>2</v>
      </c>
      <c r="J59" s="65">
        <f>VLOOKUP($A59,'Return Data'!$B$7:$R$2843,13,0)</f>
        <v>108.4081</v>
      </c>
      <c r="K59" s="66">
        <f t="shared" si="13"/>
        <v>3</v>
      </c>
      <c r="L59" s="65">
        <f>VLOOKUP($A59,'Return Data'!$B$7:$R$2843,17,0)</f>
        <v>18.493099999999998</v>
      </c>
      <c r="M59" s="66">
        <f t="shared" si="17"/>
        <v>22</v>
      </c>
      <c r="N59" s="65">
        <f>VLOOKUP($A59,'Return Data'!$B$7:$R$2843,14,0)</f>
        <v>1.9752000000000001</v>
      </c>
      <c r="O59" s="66">
        <f>RANK(N59,N$8:N$73,0)</f>
        <v>50</v>
      </c>
      <c r="P59" s="65"/>
      <c r="Q59" s="66"/>
      <c r="R59" s="65">
        <f>VLOOKUP($A59,'Return Data'!$B$7:$R$2843,16,0)</f>
        <v>3.7330999999999999</v>
      </c>
      <c r="S59" s="67">
        <f t="shared" si="16"/>
        <v>62</v>
      </c>
    </row>
    <row r="60" spans="1:19" x14ac:dyDescent="0.3">
      <c r="A60" s="63" t="s">
        <v>318</v>
      </c>
      <c r="B60" s="64">
        <f>VLOOKUP($A60,'Return Data'!$B$7:$R$2843,3,0)</f>
        <v>44333</v>
      </c>
      <c r="C60" s="65">
        <f>VLOOKUP($A60,'Return Data'!$B$7:$R$2843,4,0)</f>
        <v>11.122999999999999</v>
      </c>
      <c r="D60" s="65">
        <f>VLOOKUP($A60,'Return Data'!$B$7:$R$2843,10,0)</f>
        <v>11.8902</v>
      </c>
      <c r="E60" s="66">
        <f t="shared" si="10"/>
        <v>6</v>
      </c>
      <c r="F60" s="65">
        <f>VLOOKUP($A60,'Return Data'!$B$7:$R$2843,11,0)</f>
        <v>43.009599999999999</v>
      </c>
      <c r="G60" s="66">
        <f t="shared" si="11"/>
        <v>6</v>
      </c>
      <c r="H60" s="65">
        <f>VLOOKUP($A60,'Return Data'!$B$7:$R$2843,12,0)</f>
        <v>56.885100000000001</v>
      </c>
      <c r="I60" s="66">
        <f t="shared" si="12"/>
        <v>7</v>
      </c>
      <c r="J60" s="65">
        <f>VLOOKUP($A60,'Return Data'!$B$7:$R$2843,13,0)</f>
        <v>102.5752</v>
      </c>
      <c r="K60" s="66">
        <f t="shared" si="13"/>
        <v>5</v>
      </c>
      <c r="L60" s="65">
        <f>VLOOKUP($A60,'Return Data'!$B$7:$R$2843,17,0)</f>
        <v>17.018000000000001</v>
      </c>
      <c r="M60" s="66">
        <f t="shared" si="17"/>
        <v>29</v>
      </c>
      <c r="N60" s="65"/>
      <c r="O60" s="66"/>
      <c r="P60" s="65"/>
      <c r="Q60" s="66"/>
      <c r="R60" s="65">
        <f>VLOOKUP($A60,'Return Data'!$B$7:$R$2843,16,0)</f>
        <v>3.4479000000000002</v>
      </c>
      <c r="S60" s="67">
        <f t="shared" si="16"/>
        <v>64</v>
      </c>
    </row>
    <row r="61" spans="1:19" x14ac:dyDescent="0.3">
      <c r="A61" s="63" t="s">
        <v>319</v>
      </c>
      <c r="B61" s="64">
        <f>VLOOKUP($A61,'Return Data'!$B$7:$R$2843,3,0)</f>
        <v>44333</v>
      </c>
      <c r="C61" s="65">
        <f>VLOOKUP($A61,'Return Data'!$B$7:$R$2843,4,0)</f>
        <v>19.6065</v>
      </c>
      <c r="D61" s="65">
        <f>VLOOKUP($A61,'Return Data'!$B$7:$R$2843,10,0)</f>
        <v>-0.21879999999999999</v>
      </c>
      <c r="E61" s="66">
        <f t="shared" si="10"/>
        <v>39</v>
      </c>
      <c r="F61" s="65">
        <f>VLOOKUP($A61,'Return Data'!$B$7:$R$2843,11,0)</f>
        <v>19.316099999999999</v>
      </c>
      <c r="G61" s="66">
        <f t="shared" si="11"/>
        <v>41</v>
      </c>
      <c r="H61" s="65">
        <f>VLOOKUP($A61,'Return Data'!$B$7:$R$2843,12,0)</f>
        <v>33.373899999999999</v>
      </c>
      <c r="I61" s="66">
        <f t="shared" si="12"/>
        <v>45</v>
      </c>
      <c r="J61" s="65">
        <f>VLOOKUP($A61,'Return Data'!$B$7:$R$2843,13,0)</f>
        <v>66.987499999999997</v>
      </c>
      <c r="K61" s="66">
        <f t="shared" si="13"/>
        <v>34</v>
      </c>
      <c r="L61" s="65">
        <f>VLOOKUP($A61,'Return Data'!$B$7:$R$2843,17,0)</f>
        <v>17.139600000000002</v>
      </c>
      <c r="M61" s="66">
        <f t="shared" si="17"/>
        <v>28</v>
      </c>
      <c r="N61" s="65">
        <f>VLOOKUP($A61,'Return Data'!$B$7:$R$2843,14,0)</f>
        <v>10.633599999999999</v>
      </c>
      <c r="O61" s="66">
        <f>RANK(N61,N$8:N$73,0)</f>
        <v>22</v>
      </c>
      <c r="P61" s="65"/>
      <c r="Q61" s="66"/>
      <c r="R61" s="65">
        <f>VLOOKUP($A61,'Return Data'!$B$7:$R$2843,16,0)</f>
        <v>13.9407</v>
      </c>
      <c r="S61" s="67">
        <f t="shared" si="16"/>
        <v>29</v>
      </c>
    </row>
    <row r="62" spans="1:19" x14ac:dyDescent="0.3">
      <c r="A62" s="63" t="s">
        <v>320</v>
      </c>
      <c r="B62" s="64">
        <f>VLOOKUP($A62,'Return Data'!$B$7:$R$2843,3,0)</f>
        <v>44333</v>
      </c>
      <c r="C62" s="65">
        <f>VLOOKUP($A62,'Return Data'!$B$7:$R$2843,4,0)</f>
        <v>18.0107</v>
      </c>
      <c r="D62" s="65">
        <f>VLOOKUP($A62,'Return Data'!$B$7:$R$2843,10,0)</f>
        <v>0.33310000000000001</v>
      </c>
      <c r="E62" s="66">
        <f t="shared" si="10"/>
        <v>34</v>
      </c>
      <c r="F62" s="65">
        <f>VLOOKUP($A62,'Return Data'!$B$7:$R$2843,11,0)</f>
        <v>20.255700000000001</v>
      </c>
      <c r="G62" s="66">
        <f t="shared" si="11"/>
        <v>38</v>
      </c>
      <c r="H62" s="65">
        <f>VLOOKUP($A62,'Return Data'!$B$7:$R$2843,12,0)</f>
        <v>34.512599999999999</v>
      </c>
      <c r="I62" s="66">
        <f t="shared" si="12"/>
        <v>40</v>
      </c>
      <c r="J62" s="65">
        <f>VLOOKUP($A62,'Return Data'!$B$7:$R$2843,13,0)</f>
        <v>68.887799999999999</v>
      </c>
      <c r="K62" s="66">
        <f t="shared" si="13"/>
        <v>30</v>
      </c>
      <c r="L62" s="65">
        <f>VLOOKUP($A62,'Return Data'!$B$7:$R$2843,17,0)</f>
        <v>16.3354</v>
      </c>
      <c r="M62" s="66">
        <f t="shared" si="17"/>
        <v>35</v>
      </c>
      <c r="N62" s="65">
        <f>VLOOKUP($A62,'Return Data'!$B$7:$R$2843,14,0)</f>
        <v>10.1762</v>
      </c>
      <c r="O62" s="66">
        <f>RANK(N62,N$8:N$73,0)</f>
        <v>26</v>
      </c>
      <c r="P62" s="65">
        <f>VLOOKUP($A62,'Return Data'!$B$7:$R$2843,15,0)</f>
        <v>13.899699999999999</v>
      </c>
      <c r="Q62" s="66">
        <f>RANK(P62,P$8:P$73,0)</f>
        <v>19</v>
      </c>
      <c r="R62" s="65">
        <f>VLOOKUP($A62,'Return Data'!$B$7:$R$2843,16,0)</f>
        <v>10.0433</v>
      </c>
      <c r="S62" s="67">
        <f t="shared" si="16"/>
        <v>50</v>
      </c>
    </row>
    <row r="63" spans="1:19" x14ac:dyDescent="0.3">
      <c r="A63" s="63" t="s">
        <v>321</v>
      </c>
      <c r="B63" s="64">
        <f>VLOOKUP($A63,'Return Data'!$B$7:$R$2843,3,0)</f>
        <v>44333</v>
      </c>
      <c r="C63" s="65">
        <f>VLOOKUP($A63,'Return Data'!$B$7:$R$2843,4,0)</f>
        <v>12.9444</v>
      </c>
      <c r="D63" s="65">
        <f>VLOOKUP($A63,'Return Data'!$B$7:$R$2843,10,0)</f>
        <v>10.632099999999999</v>
      </c>
      <c r="E63" s="66">
        <f t="shared" si="10"/>
        <v>7</v>
      </c>
      <c r="F63" s="65">
        <f>VLOOKUP($A63,'Return Data'!$B$7:$R$2843,11,0)</f>
        <v>42.7072</v>
      </c>
      <c r="G63" s="66">
        <f t="shared" si="11"/>
        <v>7</v>
      </c>
      <c r="H63" s="65">
        <f>VLOOKUP($A63,'Return Data'!$B$7:$R$2843,12,0)</f>
        <v>56.888500000000001</v>
      </c>
      <c r="I63" s="66">
        <f t="shared" si="12"/>
        <v>6</v>
      </c>
      <c r="J63" s="65">
        <f>VLOOKUP($A63,'Return Data'!$B$7:$R$2843,13,0)</f>
        <v>92.473200000000006</v>
      </c>
      <c r="K63" s="66">
        <f t="shared" si="13"/>
        <v>8</v>
      </c>
      <c r="L63" s="65">
        <f>VLOOKUP($A63,'Return Data'!$B$7:$R$2843,17,0)</f>
        <v>16.8187</v>
      </c>
      <c r="M63" s="66">
        <f t="shared" si="17"/>
        <v>31</v>
      </c>
      <c r="N63" s="65"/>
      <c r="O63" s="66"/>
      <c r="P63" s="65"/>
      <c r="Q63" s="66"/>
      <c r="R63" s="65">
        <f>VLOOKUP($A63,'Return Data'!$B$7:$R$2843,16,0)</f>
        <v>9.3581000000000003</v>
      </c>
      <c r="S63" s="67">
        <f t="shared" si="16"/>
        <v>53</v>
      </c>
    </row>
    <row r="64" spans="1:19" x14ac:dyDescent="0.3">
      <c r="A64" s="63" t="s">
        <v>322</v>
      </c>
      <c r="B64" s="64">
        <f>VLOOKUP($A64,'Return Data'!$B$7:$R$2843,3,0)</f>
        <v>44333</v>
      </c>
      <c r="C64" s="65">
        <f>VLOOKUP($A64,'Return Data'!$B$7:$R$2843,4,0)</f>
        <v>23.509699999999999</v>
      </c>
      <c r="D64" s="65">
        <f>VLOOKUP($A64,'Return Data'!$B$7:$R$2843,10,0)</f>
        <v>-3.5345</v>
      </c>
      <c r="E64" s="66">
        <f t="shared" si="10"/>
        <v>63</v>
      </c>
      <c r="F64" s="65">
        <f>VLOOKUP($A64,'Return Data'!$B$7:$R$2843,11,0)</f>
        <v>16.896799999999999</v>
      </c>
      <c r="G64" s="66">
        <f t="shared" si="11"/>
        <v>53</v>
      </c>
      <c r="H64" s="65">
        <f>VLOOKUP($A64,'Return Data'!$B$7:$R$2843,12,0)</f>
        <v>34.081400000000002</v>
      </c>
      <c r="I64" s="66">
        <f t="shared" si="12"/>
        <v>42</v>
      </c>
      <c r="J64" s="65">
        <f>VLOOKUP($A64,'Return Data'!$B$7:$R$2843,13,0)</f>
        <v>60.797400000000003</v>
      </c>
      <c r="K64" s="66">
        <f t="shared" si="13"/>
        <v>47</v>
      </c>
      <c r="L64" s="65">
        <f>VLOOKUP($A64,'Return Data'!$B$7:$R$2843,17,0)</f>
        <v>15.0906</v>
      </c>
      <c r="M64" s="66">
        <f t="shared" si="17"/>
        <v>44</v>
      </c>
      <c r="N64" s="65">
        <f>VLOOKUP($A64,'Return Data'!$B$7:$R$2843,14,0)</f>
        <v>10.2211</v>
      </c>
      <c r="O64" s="66">
        <f t="shared" ref="O64:O69" si="18">RANK(N64,N$8:N$73,0)</f>
        <v>25</v>
      </c>
      <c r="P64" s="65">
        <f>VLOOKUP($A64,'Return Data'!$B$7:$R$2843,15,0)</f>
        <v>13.9991</v>
      </c>
      <c r="Q64" s="66">
        <f>RANK(P64,P$8:P$73,0)</f>
        <v>17</v>
      </c>
      <c r="R64" s="65">
        <f>VLOOKUP($A64,'Return Data'!$B$7:$R$2843,16,0)</f>
        <v>13.834199999999999</v>
      </c>
      <c r="S64" s="67">
        <f t="shared" si="16"/>
        <v>30</v>
      </c>
    </row>
    <row r="65" spans="1:19" x14ac:dyDescent="0.3">
      <c r="A65" s="63" t="s">
        <v>323</v>
      </c>
      <c r="B65" s="64">
        <f>VLOOKUP($A65,'Return Data'!$B$7:$R$2843,3,0)</f>
        <v>44333</v>
      </c>
      <c r="C65" s="65">
        <f>VLOOKUP($A65,'Return Data'!$B$7:$R$2843,4,0)</f>
        <v>150.78215581599201</v>
      </c>
      <c r="D65" s="65">
        <f>VLOOKUP($A65,'Return Data'!$B$7:$R$2843,10,0)</f>
        <v>0.48580000000000001</v>
      </c>
      <c r="E65" s="66">
        <f t="shared" si="10"/>
        <v>33</v>
      </c>
      <c r="F65" s="65">
        <f>VLOOKUP($A65,'Return Data'!$B$7:$R$2843,11,0)</f>
        <v>15.2257</v>
      </c>
      <c r="G65" s="66">
        <f t="shared" si="11"/>
        <v>57</v>
      </c>
      <c r="H65" s="65">
        <f>VLOOKUP($A65,'Return Data'!$B$7:$R$2843,12,0)</f>
        <v>27.507400000000001</v>
      </c>
      <c r="I65" s="66">
        <f t="shared" si="12"/>
        <v>62</v>
      </c>
      <c r="J65" s="65">
        <f>VLOOKUP($A65,'Return Data'!$B$7:$R$2843,13,0)</f>
        <v>53.012799999999999</v>
      </c>
      <c r="K65" s="66">
        <f t="shared" si="13"/>
        <v>61</v>
      </c>
      <c r="L65" s="65">
        <f>VLOOKUP($A65,'Return Data'!$B$7:$R$2843,17,0)</f>
        <v>14.0395</v>
      </c>
      <c r="M65" s="66">
        <f t="shared" si="17"/>
        <v>50</v>
      </c>
      <c r="N65" s="65">
        <f>VLOOKUP($A65,'Return Data'!$B$7:$R$2843,14,0)</f>
        <v>8.6854999999999993</v>
      </c>
      <c r="O65" s="66">
        <f t="shared" si="18"/>
        <v>32</v>
      </c>
      <c r="P65" s="65">
        <f>VLOOKUP($A65,'Return Data'!$B$7:$R$2843,15,0)</f>
        <v>13.9557</v>
      </c>
      <c r="Q65" s="66">
        <f>RANK(P65,P$8:P$73,0)</f>
        <v>18</v>
      </c>
      <c r="R65" s="65">
        <f>VLOOKUP($A65,'Return Data'!$B$7:$R$2843,16,0)</f>
        <v>11.394</v>
      </c>
      <c r="S65" s="67">
        <f t="shared" si="16"/>
        <v>42</v>
      </c>
    </row>
    <row r="66" spans="1:19" x14ac:dyDescent="0.3">
      <c r="A66" s="63" t="s">
        <v>324</v>
      </c>
      <c r="B66" s="64">
        <f>VLOOKUP($A66,'Return Data'!$B$7:$R$2843,3,0)</f>
        <v>44333</v>
      </c>
      <c r="C66" s="65">
        <f>VLOOKUP($A66,'Return Data'!$B$7:$R$2843,4,0)</f>
        <v>33.630000000000003</v>
      </c>
      <c r="D66" s="65">
        <f>VLOOKUP($A66,'Return Data'!$B$7:$R$2843,10,0)</f>
        <v>-1.1754</v>
      </c>
      <c r="E66" s="66">
        <f t="shared" si="10"/>
        <v>46</v>
      </c>
      <c r="F66" s="65">
        <f>VLOOKUP($A66,'Return Data'!$B$7:$R$2843,11,0)</f>
        <v>17.546299999999999</v>
      </c>
      <c r="G66" s="66">
        <f t="shared" si="11"/>
        <v>50</v>
      </c>
      <c r="H66" s="65">
        <f>VLOOKUP($A66,'Return Data'!$B$7:$R$2843,12,0)</f>
        <v>32.662700000000001</v>
      </c>
      <c r="I66" s="66">
        <f t="shared" si="12"/>
        <v>50</v>
      </c>
      <c r="J66" s="65">
        <f>VLOOKUP($A66,'Return Data'!$B$7:$R$2843,13,0)</f>
        <v>62.072299999999998</v>
      </c>
      <c r="K66" s="66">
        <f t="shared" si="13"/>
        <v>45</v>
      </c>
      <c r="L66" s="65">
        <f>VLOOKUP($A66,'Return Data'!$B$7:$R$2843,17,0)</f>
        <v>18.892499999999998</v>
      </c>
      <c r="M66" s="66">
        <f t="shared" si="17"/>
        <v>18</v>
      </c>
      <c r="N66" s="65">
        <f>VLOOKUP($A66,'Return Data'!$B$7:$R$2843,14,0)</f>
        <v>12.202999999999999</v>
      </c>
      <c r="O66" s="66">
        <f t="shared" si="18"/>
        <v>14</v>
      </c>
      <c r="P66" s="65">
        <f>VLOOKUP($A66,'Return Data'!$B$7:$R$2843,15,0)</f>
        <v>12.0313</v>
      </c>
      <c r="Q66" s="66">
        <f>RANK(P66,P$8:P$73,0)</f>
        <v>26</v>
      </c>
      <c r="R66" s="65">
        <f>VLOOKUP($A66,'Return Data'!$B$7:$R$2843,16,0)</f>
        <v>13.763299999999999</v>
      </c>
      <c r="S66" s="67">
        <f t="shared" si="16"/>
        <v>31</v>
      </c>
    </row>
    <row r="67" spans="1:19" x14ac:dyDescent="0.3">
      <c r="A67" s="63" t="s">
        <v>325</v>
      </c>
      <c r="B67" s="64">
        <f>VLOOKUP($A67,'Return Data'!$B$7:$R$2843,3,0)</f>
        <v>44333</v>
      </c>
      <c r="C67" s="65">
        <f>VLOOKUP($A67,'Return Data'!$B$7:$R$2843,4,0)</f>
        <v>18.534800000000001</v>
      </c>
      <c r="D67" s="65">
        <f>VLOOKUP($A67,'Return Data'!$B$7:$R$2843,10,0)</f>
        <v>2.6046</v>
      </c>
      <c r="E67" s="66">
        <f t="shared" si="10"/>
        <v>22</v>
      </c>
      <c r="F67" s="65">
        <f>VLOOKUP($A67,'Return Data'!$B$7:$R$2843,11,0)</f>
        <v>28.068200000000001</v>
      </c>
      <c r="G67" s="66">
        <f t="shared" si="11"/>
        <v>14</v>
      </c>
      <c r="H67" s="65">
        <f>VLOOKUP($A67,'Return Data'!$B$7:$R$2843,12,0)</f>
        <v>41.7879</v>
      </c>
      <c r="I67" s="66">
        <f t="shared" si="12"/>
        <v>22</v>
      </c>
      <c r="J67" s="65">
        <f>VLOOKUP($A67,'Return Data'!$B$7:$R$2843,13,0)</f>
        <v>82.054599999999994</v>
      </c>
      <c r="K67" s="66">
        <f t="shared" si="13"/>
        <v>15</v>
      </c>
      <c r="L67" s="65">
        <f>VLOOKUP($A67,'Return Data'!$B$7:$R$2843,17,0)</f>
        <v>18.788</v>
      </c>
      <c r="M67" s="66">
        <f t="shared" si="17"/>
        <v>20</v>
      </c>
      <c r="N67" s="65">
        <f>VLOOKUP($A67,'Return Data'!$B$7:$R$2843,14,0)</f>
        <v>8.7652999999999999</v>
      </c>
      <c r="O67" s="66">
        <f t="shared" si="18"/>
        <v>31</v>
      </c>
      <c r="P67" s="65"/>
      <c r="Q67" s="66"/>
      <c r="R67" s="65">
        <f>VLOOKUP($A67,'Return Data'!$B$7:$R$2843,16,0)</f>
        <v>12.7707</v>
      </c>
      <c r="S67" s="67">
        <f t="shared" si="16"/>
        <v>37</v>
      </c>
    </row>
    <row r="68" spans="1:19" x14ac:dyDescent="0.3">
      <c r="A68" s="63" t="s">
        <v>326</v>
      </c>
      <c r="B68" s="64">
        <f>VLOOKUP($A68,'Return Data'!$B$7:$R$2843,3,0)</f>
        <v>44333</v>
      </c>
      <c r="C68" s="65">
        <f>VLOOKUP($A68,'Return Data'!$B$7:$R$2843,4,0)</f>
        <v>13.5938</v>
      </c>
      <c r="D68" s="65">
        <f>VLOOKUP($A68,'Return Data'!$B$7:$R$2843,10,0)</f>
        <v>2.5815999999999999</v>
      </c>
      <c r="E68" s="66">
        <f t="shared" si="10"/>
        <v>23</v>
      </c>
      <c r="F68" s="65">
        <f>VLOOKUP($A68,'Return Data'!$B$7:$R$2843,11,0)</f>
        <v>30.4237</v>
      </c>
      <c r="G68" s="66">
        <f t="shared" si="11"/>
        <v>10</v>
      </c>
      <c r="H68" s="65">
        <f>VLOOKUP($A68,'Return Data'!$B$7:$R$2843,12,0)</f>
        <v>45.670200000000001</v>
      </c>
      <c r="I68" s="66">
        <f t="shared" si="12"/>
        <v>12</v>
      </c>
      <c r="J68" s="65">
        <f>VLOOKUP($A68,'Return Data'!$B$7:$R$2843,13,0)</f>
        <v>79.195899999999995</v>
      </c>
      <c r="K68" s="66">
        <f t="shared" si="13"/>
        <v>16</v>
      </c>
      <c r="L68" s="65">
        <f>VLOOKUP($A68,'Return Data'!$B$7:$R$2843,17,0)</f>
        <v>15.924899999999999</v>
      </c>
      <c r="M68" s="66">
        <f t="shared" si="17"/>
        <v>39</v>
      </c>
      <c r="N68" s="65">
        <f>VLOOKUP($A68,'Return Data'!$B$7:$R$2843,14,0)</f>
        <v>7.36</v>
      </c>
      <c r="O68" s="66">
        <f t="shared" si="18"/>
        <v>39</v>
      </c>
      <c r="P68" s="65"/>
      <c r="Q68" s="66"/>
      <c r="R68" s="65">
        <f>VLOOKUP($A68,'Return Data'!$B$7:$R$2843,16,0)</f>
        <v>7.3841999999999999</v>
      </c>
      <c r="S68" s="67">
        <f t="shared" si="16"/>
        <v>55</v>
      </c>
    </row>
    <row r="69" spans="1:19" x14ac:dyDescent="0.3">
      <c r="A69" s="63" t="s">
        <v>327</v>
      </c>
      <c r="B69" s="64">
        <f>VLOOKUP($A69,'Return Data'!$B$7:$R$2843,3,0)</f>
        <v>44333</v>
      </c>
      <c r="C69" s="65">
        <f>VLOOKUP($A69,'Return Data'!$B$7:$R$2843,4,0)</f>
        <v>12.5473</v>
      </c>
      <c r="D69" s="65">
        <f>VLOOKUP($A69,'Return Data'!$B$7:$R$2843,10,0)</f>
        <v>2.1442999999999999</v>
      </c>
      <c r="E69" s="66">
        <f t="shared" si="10"/>
        <v>25</v>
      </c>
      <c r="F69" s="65">
        <f>VLOOKUP($A69,'Return Data'!$B$7:$R$2843,11,0)</f>
        <v>29.224399999999999</v>
      </c>
      <c r="G69" s="66">
        <f t="shared" si="11"/>
        <v>11</v>
      </c>
      <c r="H69" s="65">
        <f>VLOOKUP($A69,'Return Data'!$B$7:$R$2843,12,0)</f>
        <v>42.776000000000003</v>
      </c>
      <c r="I69" s="66">
        <f t="shared" si="12"/>
        <v>18</v>
      </c>
      <c r="J69" s="65">
        <f>VLOOKUP($A69,'Return Data'!$B$7:$R$2843,13,0)</f>
        <v>74.105999999999995</v>
      </c>
      <c r="K69" s="66">
        <f t="shared" si="13"/>
        <v>19</v>
      </c>
      <c r="L69" s="65">
        <f>VLOOKUP($A69,'Return Data'!$B$7:$R$2843,17,0)</f>
        <v>16.231200000000001</v>
      </c>
      <c r="M69" s="66">
        <f t="shared" si="17"/>
        <v>37</v>
      </c>
      <c r="N69" s="65">
        <f>VLOOKUP($A69,'Return Data'!$B$7:$R$2843,14,0)</f>
        <v>8.2393000000000001</v>
      </c>
      <c r="O69" s="66">
        <f t="shared" si="18"/>
        <v>36</v>
      </c>
      <c r="P69" s="65"/>
      <c r="Q69" s="66"/>
      <c r="R69" s="65">
        <f>VLOOKUP($A69,'Return Data'!$B$7:$R$2843,16,0)</f>
        <v>5.6383999999999999</v>
      </c>
      <c r="S69" s="67">
        <f t="shared" si="16"/>
        <v>59</v>
      </c>
    </row>
    <row r="70" spans="1:19" x14ac:dyDescent="0.3">
      <c r="A70" s="63" t="s">
        <v>328</v>
      </c>
      <c r="B70" s="64">
        <f>VLOOKUP($A70,'Return Data'!$B$7:$R$2843,3,0)</f>
        <v>44333</v>
      </c>
      <c r="C70" s="65">
        <f>VLOOKUP($A70,'Return Data'!$B$7:$R$2843,4,0)</f>
        <v>10.831099999999999</v>
      </c>
      <c r="D70" s="65">
        <f>VLOOKUP($A70,'Return Data'!$B$7:$R$2843,10,0)</f>
        <v>-1.7819</v>
      </c>
      <c r="E70" s="66">
        <f t="shared" si="10"/>
        <v>53</v>
      </c>
      <c r="F70" s="65">
        <f>VLOOKUP($A70,'Return Data'!$B$7:$R$2843,11,0)</f>
        <v>22.011700000000001</v>
      </c>
      <c r="G70" s="66">
        <f t="shared" si="11"/>
        <v>33</v>
      </c>
      <c r="H70" s="65">
        <f>VLOOKUP($A70,'Return Data'!$B$7:$R$2843,12,0)</f>
        <v>30.0564</v>
      </c>
      <c r="I70" s="66">
        <f t="shared" si="12"/>
        <v>56</v>
      </c>
      <c r="J70" s="65">
        <f>VLOOKUP($A70,'Return Data'!$B$7:$R$2843,13,0)</f>
        <v>59.875700000000002</v>
      </c>
      <c r="K70" s="66">
        <f t="shared" si="13"/>
        <v>50</v>
      </c>
      <c r="L70" s="65">
        <f>VLOOKUP($A70,'Return Data'!$B$7:$R$2843,17,0)</f>
        <v>13.4397</v>
      </c>
      <c r="M70" s="66">
        <f t="shared" si="17"/>
        <v>51</v>
      </c>
      <c r="N70" s="65"/>
      <c r="O70" s="66"/>
      <c r="P70" s="65"/>
      <c r="Q70" s="66"/>
      <c r="R70" s="65">
        <f>VLOOKUP($A70,'Return Data'!$B$7:$R$2843,16,0)</f>
        <v>2.4274</v>
      </c>
      <c r="S70" s="67">
        <f t="shared" si="16"/>
        <v>65</v>
      </c>
    </row>
    <row r="71" spans="1:19" x14ac:dyDescent="0.3">
      <c r="A71" s="63" t="s">
        <v>329</v>
      </c>
      <c r="B71" s="64">
        <f>VLOOKUP($A71,'Return Data'!$B$7:$R$2843,3,0)</f>
        <v>44333</v>
      </c>
      <c r="C71" s="65">
        <f>VLOOKUP($A71,'Return Data'!$B$7:$R$2843,4,0)</f>
        <v>11.305</v>
      </c>
      <c r="D71" s="65">
        <f>VLOOKUP($A71,'Return Data'!$B$7:$R$2843,10,0)</f>
        <v>-1.4394</v>
      </c>
      <c r="E71" s="66">
        <f t="shared" si="10"/>
        <v>48</v>
      </c>
      <c r="F71" s="65">
        <f>VLOOKUP($A71,'Return Data'!$B$7:$R$2843,11,0)</f>
        <v>21.265799999999999</v>
      </c>
      <c r="G71" s="66">
        <f t="shared" si="11"/>
        <v>35</v>
      </c>
      <c r="H71" s="65">
        <f>VLOOKUP($A71,'Return Data'!$B$7:$R$2843,12,0)</f>
        <v>29.37</v>
      </c>
      <c r="I71" s="66">
        <f t="shared" si="12"/>
        <v>57</v>
      </c>
      <c r="J71" s="65">
        <f>VLOOKUP($A71,'Return Data'!$B$7:$R$2843,13,0)</f>
        <v>58.5398</v>
      </c>
      <c r="K71" s="66">
        <f t="shared" si="13"/>
        <v>54</v>
      </c>
      <c r="L71" s="65">
        <f>VLOOKUP($A71,'Return Data'!$B$7:$R$2843,17,0)</f>
        <v>14.377700000000001</v>
      </c>
      <c r="M71" s="66">
        <f t="shared" si="17"/>
        <v>47</v>
      </c>
      <c r="N71" s="65"/>
      <c r="O71" s="66"/>
      <c r="P71" s="65"/>
      <c r="Q71" s="66"/>
      <c r="R71" s="65">
        <f>VLOOKUP($A71,'Return Data'!$B$7:$R$2843,16,0)</f>
        <v>3.9805000000000001</v>
      </c>
      <c r="S71" s="67">
        <f t="shared" si="16"/>
        <v>61</v>
      </c>
    </row>
    <row r="72" spans="1:19" x14ac:dyDescent="0.3">
      <c r="A72" s="63" t="s">
        <v>330</v>
      </c>
      <c r="B72" s="64">
        <f>VLOOKUP($A72,'Return Data'!$B$7:$R$2843,3,0)</f>
        <v>44333</v>
      </c>
      <c r="C72" s="65">
        <f>VLOOKUP($A72,'Return Data'!$B$7:$R$2843,4,0)</f>
        <v>120.11539999999999</v>
      </c>
      <c r="D72" s="65">
        <f>VLOOKUP($A72,'Return Data'!$B$7:$R$2843,10,0)</f>
        <v>-0.3695</v>
      </c>
      <c r="E72" s="66">
        <f t="shared" ref="E72:E73" si="19">RANK(D72,D$8:D$73,0)</f>
        <v>40</v>
      </c>
      <c r="F72" s="65">
        <f>VLOOKUP($A72,'Return Data'!$B$7:$R$2843,11,0)</f>
        <v>18.744299999999999</v>
      </c>
      <c r="G72" s="66">
        <f t="shared" ref="G72:G73" si="20">RANK(F72,F$8:F$73,0)</f>
        <v>47</v>
      </c>
      <c r="H72" s="65">
        <f>VLOOKUP($A72,'Return Data'!$B$7:$R$2843,12,0)</f>
        <v>36.387099999999997</v>
      </c>
      <c r="I72" s="66">
        <f t="shared" ref="I72:I73" si="21">RANK(H72,H$8:H$73,0)</f>
        <v>35</v>
      </c>
      <c r="J72" s="65">
        <f>VLOOKUP($A72,'Return Data'!$B$7:$R$2843,13,0)</f>
        <v>65.7898</v>
      </c>
      <c r="K72" s="66">
        <f t="shared" ref="K72:K73" si="22">RANK(J72,J$8:J$73,0)</f>
        <v>36</v>
      </c>
      <c r="L72" s="65">
        <f>VLOOKUP($A72,'Return Data'!$B$7:$R$2843,17,0)</f>
        <v>19.783300000000001</v>
      </c>
      <c r="M72" s="66">
        <f t="shared" si="17"/>
        <v>16</v>
      </c>
      <c r="N72" s="65">
        <f>VLOOKUP($A72,'Return Data'!$B$7:$R$2843,14,0)</f>
        <v>11.6356</v>
      </c>
      <c r="O72" s="66">
        <f>RANK(N72,N$8:N$73,0)</f>
        <v>19</v>
      </c>
      <c r="P72" s="65">
        <f>VLOOKUP($A72,'Return Data'!$B$7:$R$2843,15,0)</f>
        <v>13.6465</v>
      </c>
      <c r="Q72" s="66">
        <f>RANK(P72,P$8:P$73,0)</f>
        <v>20</v>
      </c>
      <c r="R72" s="65">
        <f>VLOOKUP($A72,'Return Data'!$B$7:$R$2843,16,0)</f>
        <v>11.5608</v>
      </c>
      <c r="S72" s="67">
        <f t="shared" ref="S72:S73" si="23">RANK(R72,R$8:R$73,0)</f>
        <v>41</v>
      </c>
    </row>
    <row r="73" spans="1:19" x14ac:dyDescent="0.3">
      <c r="A73" s="63" t="s">
        <v>331</v>
      </c>
      <c r="B73" s="64">
        <f>VLOOKUP($A73,'Return Data'!$B$7:$R$2843,3,0)</f>
        <v>44333</v>
      </c>
      <c r="C73" s="65">
        <f>VLOOKUP($A73,'Return Data'!$B$7:$R$2843,4,0)</f>
        <v>191.964331343259</v>
      </c>
      <c r="D73" s="65">
        <f>VLOOKUP($A73,'Return Data'!$B$7:$R$2843,10,0)</f>
        <v>-1.7283999999999999</v>
      </c>
      <c r="E73" s="66">
        <f t="shared" si="19"/>
        <v>52</v>
      </c>
      <c r="F73" s="65">
        <f>VLOOKUP($A73,'Return Data'!$B$7:$R$2843,11,0)</f>
        <v>15.7591</v>
      </c>
      <c r="G73" s="66">
        <f t="shared" si="20"/>
        <v>55</v>
      </c>
      <c r="H73" s="65">
        <f>VLOOKUP($A73,'Return Data'!$B$7:$R$2843,12,0)</f>
        <v>31.645399999999999</v>
      </c>
      <c r="I73" s="66">
        <f t="shared" si="21"/>
        <v>54</v>
      </c>
      <c r="J73" s="65">
        <f>VLOOKUP($A73,'Return Data'!$B$7:$R$2843,13,0)</f>
        <v>60.353499999999997</v>
      </c>
      <c r="K73" s="66">
        <f t="shared" si="22"/>
        <v>48</v>
      </c>
      <c r="L73" s="65">
        <f>VLOOKUP($A73,'Return Data'!$B$7:$R$2843,17,0)</f>
        <v>12.993</v>
      </c>
      <c r="M73" s="66">
        <f t="shared" si="17"/>
        <v>53</v>
      </c>
      <c r="N73" s="65">
        <f>VLOOKUP($A73,'Return Data'!$B$7:$R$2843,14,0)</f>
        <v>9.0526</v>
      </c>
      <c r="O73" s="66">
        <f>RANK(N73,N$8:N$73,0)</f>
        <v>28</v>
      </c>
      <c r="P73" s="65">
        <f>VLOOKUP($A73,'Return Data'!$B$7:$R$2843,15,0)</f>
        <v>12.5381</v>
      </c>
      <c r="Q73" s="66">
        <f>RANK(P73,P$8:P$73,0)</f>
        <v>24</v>
      </c>
      <c r="R73" s="65">
        <f>VLOOKUP($A73,'Return Data'!$B$7:$R$2843,16,0)</f>
        <v>17.678799999999999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2.186121212121213</v>
      </c>
      <c r="E75" s="74"/>
      <c r="F75" s="75">
        <f>AVERAGE(F8:F73)</f>
        <v>23.517127272727269</v>
      </c>
      <c r="G75" s="74"/>
      <c r="H75" s="75">
        <f>AVERAGE(H8:H73)</f>
        <v>38.883428787878771</v>
      </c>
      <c r="I75" s="74"/>
      <c r="J75" s="75">
        <f>AVERAGE(J8:J73)</f>
        <v>70.422062121212107</v>
      </c>
      <c r="K75" s="74"/>
      <c r="L75" s="75">
        <f>AVERAGE(L8:L73)</f>
        <v>18.387252380952379</v>
      </c>
      <c r="M75" s="74"/>
      <c r="N75" s="75">
        <f>AVERAGE(N8:N73)</f>
        <v>10.44310769230769</v>
      </c>
      <c r="O75" s="74"/>
      <c r="P75" s="75">
        <f>AVERAGE(P8:P73)</f>
        <v>14.021125641025641</v>
      </c>
      <c r="Q75" s="74"/>
      <c r="R75" s="75">
        <f>AVERAGE(R8:R73)</f>
        <v>13.316804545454547</v>
      </c>
      <c r="S75" s="76"/>
    </row>
    <row r="76" spans="1:19" x14ac:dyDescent="0.3">
      <c r="A76" s="73" t="s">
        <v>28</v>
      </c>
      <c r="B76" s="74"/>
      <c r="C76" s="74"/>
      <c r="D76" s="75">
        <f>MIN(D8:D73)</f>
        <v>-4.5388999999999999</v>
      </c>
      <c r="E76" s="74"/>
      <c r="F76" s="75">
        <f>MIN(F8:F73)</f>
        <v>8.7972999999999999</v>
      </c>
      <c r="G76" s="74"/>
      <c r="H76" s="75">
        <f>MIN(H8:H73)</f>
        <v>20.132400000000001</v>
      </c>
      <c r="I76" s="74"/>
      <c r="J76" s="75">
        <f>MIN(J8:J73)</f>
        <v>42.246499999999997</v>
      </c>
      <c r="K76" s="74"/>
      <c r="L76" s="75">
        <f>MIN(L8:L73)</f>
        <v>8.3591999999999995</v>
      </c>
      <c r="M76" s="74"/>
      <c r="N76" s="75">
        <f>MIN(N8:N73)</f>
        <v>0.78690000000000004</v>
      </c>
      <c r="O76" s="74"/>
      <c r="P76" s="75">
        <f>MIN(P8:P73)</f>
        <v>8.0951000000000004</v>
      </c>
      <c r="Q76" s="74"/>
      <c r="R76" s="75">
        <f>MIN(R8:R73)</f>
        <v>1.4791000000000001</v>
      </c>
      <c r="S76" s="76"/>
    </row>
    <row r="77" spans="1:19" ht="15" thickBot="1" x14ac:dyDescent="0.35">
      <c r="A77" s="77" t="s">
        <v>29</v>
      </c>
      <c r="B77" s="78"/>
      <c r="C77" s="78"/>
      <c r="D77" s="79">
        <f>MAX(D8:D73)</f>
        <v>21.5488</v>
      </c>
      <c r="E77" s="78"/>
      <c r="F77" s="79">
        <f>MAX(F8:F73)</f>
        <v>51.083100000000002</v>
      </c>
      <c r="G77" s="78"/>
      <c r="H77" s="79">
        <f>MAX(H8:H73)</f>
        <v>68.113500000000002</v>
      </c>
      <c r="I77" s="78"/>
      <c r="J77" s="79">
        <f>MAX(J8:J73)</f>
        <v>128.63669999999999</v>
      </c>
      <c r="K77" s="78"/>
      <c r="L77" s="79">
        <f>MAX(L8:L73)</f>
        <v>43.475000000000001</v>
      </c>
      <c r="M77" s="78"/>
      <c r="N77" s="79">
        <f>MAX(N8:N73)</f>
        <v>26.525500000000001</v>
      </c>
      <c r="O77" s="78"/>
      <c r="P77" s="79">
        <f>MAX(P8:P73)</f>
        <v>23.2684</v>
      </c>
      <c r="Q77" s="78"/>
      <c r="R77" s="79">
        <f>MAX(R8:R73)</f>
        <v>26.777699999999999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44333</v>
      </c>
      <c r="C8" s="65">
        <f>VLOOKUP($A8,'Return Data'!$B$7:$R$2843,4,0)</f>
        <v>10.44</v>
      </c>
      <c r="D8" s="65">
        <f>VLOOKUP($A8,'Return Data'!$B$7:$R$2843,8,0)</f>
        <v>0</v>
      </c>
      <c r="E8" s="66">
        <f>RANK(D8,D$8:D$15,0)</f>
        <v>7</v>
      </c>
      <c r="F8" s="65">
        <f>VLOOKUP($A8,'Return Data'!$B$7:$R$2843,9,0)</f>
        <v>9.5899999999999999E-2</v>
      </c>
      <c r="G8" s="66">
        <f t="shared" ref="G8" si="0">RANK(F8,F$8:F$15,0)</f>
        <v>7</v>
      </c>
      <c r="H8" s="65">
        <f>VLOOKUP($A8,'Return Data'!$B$7:$R$2843,10,0)</f>
        <v>-3.7787999999999999</v>
      </c>
      <c r="I8" s="66">
        <f t="shared" ref="I8" si="1">RANK(H8,H$8:H$15,0)</f>
        <v>7</v>
      </c>
      <c r="J8" s="65"/>
      <c r="K8" s="66"/>
      <c r="L8" s="65"/>
      <c r="M8" s="66"/>
      <c r="N8" s="65"/>
      <c r="O8" s="66"/>
      <c r="P8" s="65">
        <f>VLOOKUP($A8,'Return Data'!$B$7:$R$2843,16,0)</f>
        <v>4.4000000000000004</v>
      </c>
      <c r="Q8" s="67">
        <f>RANK(P8,P$8:P$15,0)</f>
        <v>7</v>
      </c>
    </row>
    <row r="9" spans="1:18" x14ac:dyDescent="0.3">
      <c r="A9" s="63" t="s">
        <v>377</v>
      </c>
      <c r="B9" s="64">
        <f>VLOOKUP($A9,'Return Data'!$B$7:$R$2843,3,0)</f>
        <v>44333</v>
      </c>
      <c r="C9" s="65">
        <f>VLOOKUP($A9,'Return Data'!$B$7:$R$2843,4,0)</f>
        <v>14.13</v>
      </c>
      <c r="D9" s="65">
        <f>VLOOKUP($A9,'Return Data'!$B$7:$R$2843,8,0)</f>
        <v>-7.0699999999999999E-2</v>
      </c>
      <c r="E9" s="66">
        <f t="shared" ref="E9:E15" si="2">RANK(D9,D$8:D$15,0)</f>
        <v>8</v>
      </c>
      <c r="F9" s="65">
        <f>VLOOKUP($A9,'Return Data'!$B$7:$R$2843,9,0)</f>
        <v>7.0800000000000002E-2</v>
      </c>
      <c r="G9" s="66">
        <f t="shared" ref="G9" si="3">RANK(F9,F$8:F$15,0)</f>
        <v>8</v>
      </c>
      <c r="H9" s="65">
        <f>VLOOKUP($A9,'Return Data'!$B$7:$R$2843,10,0)</f>
        <v>-1.9431</v>
      </c>
      <c r="I9" s="66">
        <f t="shared" ref="I9" si="4">RANK(H9,H$8:H$15,0)</f>
        <v>5</v>
      </c>
      <c r="J9" s="65">
        <f>VLOOKUP($A9,'Return Data'!$B$7:$R$2843,11,0)</f>
        <v>12.410500000000001</v>
      </c>
      <c r="K9" s="66">
        <f t="shared" ref="K9" si="5">RANK(J9,J$8:J$15,0)</f>
        <v>4</v>
      </c>
      <c r="L9" s="65">
        <f>VLOOKUP($A9,'Return Data'!$B$7:$R$2843,12,0)</f>
        <v>31.5642</v>
      </c>
      <c r="M9" s="66">
        <f t="shared" ref="M9" si="6">RANK(L9,L$8:L$15,0)</f>
        <v>3</v>
      </c>
      <c r="N9" s="65">
        <f>VLOOKUP($A9,'Return Data'!$B$7:$R$2843,13,0)</f>
        <v>52.591799999999999</v>
      </c>
      <c r="O9" s="66">
        <f t="shared" ref="O9" si="7">RANK(N9,N$8:N$15,0)</f>
        <v>3</v>
      </c>
      <c r="P9" s="65">
        <f>VLOOKUP($A9,'Return Data'!$B$7:$R$2843,16,0)</f>
        <v>31.563199999999998</v>
      </c>
      <c r="Q9" s="67">
        <f t="shared" ref="Q9:Q15" si="8">RANK(P9,P$8:P$15,0)</f>
        <v>2</v>
      </c>
    </row>
    <row r="10" spans="1:18" x14ac:dyDescent="0.3">
      <c r="A10" s="63" t="s">
        <v>1965</v>
      </c>
      <c r="B10" s="64">
        <f>VLOOKUP($A10,'Return Data'!$B$7:$R$2843,3,0)</f>
        <v>44333</v>
      </c>
      <c r="C10" s="65">
        <f>VLOOKUP($A10,'Return Data'!$B$7:$R$2843,4,0)</f>
        <v>12.1</v>
      </c>
      <c r="D10" s="65">
        <f>VLOOKUP($A10,'Return Data'!$B$7:$R$2843,8,0)</f>
        <v>1.2552000000000001</v>
      </c>
      <c r="E10" s="66">
        <f t="shared" si="2"/>
        <v>3</v>
      </c>
      <c r="F10" s="65">
        <f>VLOOKUP($A10,'Return Data'!$B$7:$R$2843,9,0)</f>
        <v>2.1097000000000001</v>
      </c>
      <c r="G10" s="66">
        <f t="shared" ref="G10:G15" si="9">RANK(F10,F$8:F$15,0)</f>
        <v>3</v>
      </c>
      <c r="H10" s="65">
        <f>VLOOKUP($A10,'Return Data'!$B$7:$R$2843,10,0)</f>
        <v>0.83330000000000004</v>
      </c>
      <c r="I10" s="66">
        <f t="shared" ref="I10:I15" si="10">RANK(H10,H$8:H$15,0)</f>
        <v>3</v>
      </c>
      <c r="J10" s="65">
        <f>VLOOKUP($A10,'Return Data'!$B$7:$R$2843,11,0)</f>
        <v>13.2959</v>
      </c>
      <c r="K10" s="66">
        <f t="shared" ref="K10:K15" si="11">RANK(J10,J$8:J$15,0)</f>
        <v>3</v>
      </c>
      <c r="L10" s="65"/>
      <c r="M10" s="66"/>
      <c r="N10" s="65"/>
      <c r="O10" s="66"/>
      <c r="P10" s="65">
        <f>VLOOKUP($A10,'Return Data'!$B$7:$R$2843,16,0)</f>
        <v>21</v>
      </c>
      <c r="Q10" s="67">
        <f t="shared" si="8"/>
        <v>4</v>
      </c>
    </row>
    <row r="11" spans="1:18" x14ac:dyDescent="0.3">
      <c r="A11" s="63" t="s">
        <v>1966</v>
      </c>
      <c r="B11" s="64">
        <f>VLOOKUP($A11,'Return Data'!$B$7:$R$2843,3,0)</f>
        <v>44333</v>
      </c>
      <c r="C11" s="65">
        <f>VLOOKUP($A11,'Return Data'!$B$7:$R$2843,4,0)</f>
        <v>10.14</v>
      </c>
      <c r="D11" s="65">
        <f>VLOOKUP($A11,'Return Data'!$B$7:$R$2843,8,0)</f>
        <v>0.29670000000000002</v>
      </c>
      <c r="E11" s="66">
        <f t="shared" si="2"/>
        <v>6</v>
      </c>
      <c r="F11" s="65">
        <f>VLOOKUP($A11,'Return Data'!$B$7:$R$2843,9,0)</f>
        <v>2.1147999999999998</v>
      </c>
      <c r="G11" s="66">
        <f t="shared" si="9"/>
        <v>2</v>
      </c>
      <c r="H11" s="65"/>
      <c r="I11" s="66"/>
      <c r="J11" s="65"/>
      <c r="K11" s="66"/>
      <c r="L11" s="65"/>
      <c r="M11" s="66"/>
      <c r="N11" s="65"/>
      <c r="O11" s="66"/>
      <c r="P11" s="65">
        <f>VLOOKUP($A11,'Return Data'!$B$7:$R$2843,16,0)</f>
        <v>1.4</v>
      </c>
      <c r="Q11" s="67">
        <f t="shared" si="8"/>
        <v>8</v>
      </c>
    </row>
    <row r="12" spans="1:18" x14ac:dyDescent="0.3">
      <c r="A12" s="63" t="s">
        <v>1968</v>
      </c>
      <c r="B12" s="64">
        <f>VLOOKUP($A12,'Return Data'!$B$7:$R$2843,3,0)</f>
        <v>44333</v>
      </c>
      <c r="C12" s="65">
        <f>VLOOKUP($A12,'Return Data'!$B$7:$R$2843,4,0)</f>
        <v>10.845000000000001</v>
      </c>
      <c r="D12" s="65">
        <f>VLOOKUP($A12,'Return Data'!$B$7:$R$2843,8,0)</f>
        <v>1.7641</v>
      </c>
      <c r="E12" s="66">
        <f t="shared" si="2"/>
        <v>2</v>
      </c>
      <c r="F12" s="65">
        <f>VLOOKUP($A12,'Return Data'!$B$7:$R$2843,9,0)</f>
        <v>1.8979999999999999</v>
      </c>
      <c r="G12" s="66">
        <f t="shared" si="9"/>
        <v>4</v>
      </c>
      <c r="H12" s="65">
        <f>VLOOKUP($A12,'Return Data'!$B$7:$R$2843,10,0)</f>
        <v>1.1376999999999999</v>
      </c>
      <c r="I12" s="66">
        <f t="shared" si="10"/>
        <v>2</v>
      </c>
      <c r="J12" s="65"/>
      <c r="K12" s="66"/>
      <c r="L12" s="65"/>
      <c r="M12" s="66"/>
      <c r="N12" s="65"/>
      <c r="O12" s="66"/>
      <c r="P12" s="65">
        <f>VLOOKUP($A12,'Return Data'!$B$7:$R$2843,16,0)</f>
        <v>8.4499999999999993</v>
      </c>
      <c r="Q12" s="67">
        <f t="shared" si="8"/>
        <v>6</v>
      </c>
    </row>
    <row r="13" spans="1:18" x14ac:dyDescent="0.3">
      <c r="A13" s="63" t="s">
        <v>1971</v>
      </c>
      <c r="B13" s="64">
        <f>VLOOKUP($A13,'Return Data'!$B$7:$R$2843,3,0)</f>
        <v>44333</v>
      </c>
      <c r="C13" s="65">
        <f>VLOOKUP($A13,'Return Data'!$B$7:$R$2843,4,0)</f>
        <v>14.836399999999999</v>
      </c>
      <c r="D13" s="65">
        <f>VLOOKUP($A13,'Return Data'!$B$7:$R$2843,8,0)</f>
        <v>3.391</v>
      </c>
      <c r="E13" s="66">
        <f t="shared" si="2"/>
        <v>1</v>
      </c>
      <c r="F13" s="65">
        <f>VLOOKUP($A13,'Return Data'!$B$7:$R$2843,9,0)</f>
        <v>7.2141000000000002</v>
      </c>
      <c r="G13" s="66">
        <f t="shared" si="9"/>
        <v>1</v>
      </c>
      <c r="H13" s="65">
        <f>VLOOKUP($A13,'Return Data'!$B$7:$R$2843,10,0)</f>
        <v>16.072600000000001</v>
      </c>
      <c r="I13" s="66">
        <f t="shared" si="10"/>
        <v>1</v>
      </c>
      <c r="J13" s="65"/>
      <c r="K13" s="66"/>
      <c r="L13" s="65"/>
      <c r="M13" s="66"/>
      <c r="N13" s="65"/>
      <c r="O13" s="66"/>
      <c r="P13" s="65">
        <f>VLOOKUP($A13,'Return Data'!$B$7:$R$2843,16,0)</f>
        <v>48.363999999999997</v>
      </c>
      <c r="Q13" s="67">
        <f t="shared" si="8"/>
        <v>1</v>
      </c>
    </row>
    <row r="14" spans="1:18" x14ac:dyDescent="0.3">
      <c r="A14" s="63" t="s">
        <v>49</v>
      </c>
      <c r="B14" s="64">
        <f>VLOOKUP($A14,'Return Data'!$B$7:$R$2843,3,0)</f>
        <v>44333</v>
      </c>
      <c r="C14" s="65">
        <f>VLOOKUP($A14,'Return Data'!$B$7:$R$2843,4,0)</f>
        <v>14.72</v>
      </c>
      <c r="D14" s="65">
        <f>VLOOKUP($A14,'Return Data'!$B$7:$R$2843,8,0)</f>
        <v>0.75290000000000001</v>
      </c>
      <c r="E14" s="66">
        <f t="shared" si="2"/>
        <v>5</v>
      </c>
      <c r="F14" s="65">
        <f>VLOOKUP($A14,'Return Data'!$B$7:$R$2843,9,0)</f>
        <v>0.61519999999999997</v>
      </c>
      <c r="G14" s="66">
        <f t="shared" si="9"/>
        <v>6</v>
      </c>
      <c r="H14" s="65">
        <f>VLOOKUP($A14,'Return Data'!$B$7:$R$2843,10,0)</f>
        <v>0.4778</v>
      </c>
      <c r="I14" s="66">
        <f t="shared" si="10"/>
        <v>4</v>
      </c>
      <c r="J14" s="65">
        <f>VLOOKUP($A14,'Return Data'!$B$7:$R$2843,11,0)</f>
        <v>20.556899999999999</v>
      </c>
      <c r="K14" s="66">
        <f t="shared" si="11"/>
        <v>1</v>
      </c>
      <c r="L14" s="65">
        <f>VLOOKUP($A14,'Return Data'!$B$7:$R$2843,12,0)</f>
        <v>37.570099999999996</v>
      </c>
      <c r="M14" s="66">
        <f t="shared" ref="M14:M15" si="12">RANK(L14,L$8:L$15,0)</f>
        <v>1</v>
      </c>
      <c r="N14" s="65">
        <f>VLOOKUP($A14,'Return Data'!$B$7:$R$2843,13,0)</f>
        <v>70.567800000000005</v>
      </c>
      <c r="O14" s="66">
        <f t="shared" ref="O14:O15" si="13">RANK(N14,N$8:N$15,0)</f>
        <v>1</v>
      </c>
      <c r="P14" s="65">
        <f>VLOOKUP($A14,'Return Data'!$B$7:$R$2843,16,0)</f>
        <v>23.252199999999998</v>
      </c>
      <c r="Q14" s="67">
        <f t="shared" si="8"/>
        <v>3</v>
      </c>
    </row>
    <row r="15" spans="1:18" x14ac:dyDescent="0.3">
      <c r="A15" s="63" t="s">
        <v>50</v>
      </c>
      <c r="B15" s="64">
        <f>VLOOKUP($A15,'Return Data'!$B$7:$R$2843,3,0)</f>
        <v>44333</v>
      </c>
      <c r="C15" s="65">
        <f>VLOOKUP($A15,'Return Data'!$B$7:$R$2843,4,0)</f>
        <v>145.8826</v>
      </c>
      <c r="D15" s="65">
        <f>VLOOKUP($A15,'Return Data'!$B$7:$R$2843,8,0)</f>
        <v>1.1122000000000001</v>
      </c>
      <c r="E15" s="66">
        <f t="shared" si="2"/>
        <v>4</v>
      </c>
      <c r="F15" s="65">
        <f>VLOOKUP($A15,'Return Data'!$B$7:$R$2843,9,0)</f>
        <v>1.5727</v>
      </c>
      <c r="G15" s="66">
        <f t="shared" si="9"/>
        <v>5</v>
      </c>
      <c r="H15" s="65">
        <f>VLOOKUP($A15,'Return Data'!$B$7:$R$2843,10,0)</f>
        <v>-2.5731000000000002</v>
      </c>
      <c r="I15" s="66">
        <f t="shared" si="10"/>
        <v>6</v>
      </c>
      <c r="J15" s="65">
        <f>VLOOKUP($A15,'Return Data'!$B$7:$R$2843,11,0)</f>
        <v>16.109100000000002</v>
      </c>
      <c r="K15" s="66">
        <f t="shared" si="11"/>
        <v>2</v>
      </c>
      <c r="L15" s="65">
        <f>VLOOKUP($A15,'Return Data'!$B$7:$R$2843,12,0)</f>
        <v>31.590599999999998</v>
      </c>
      <c r="M15" s="66">
        <f t="shared" si="12"/>
        <v>2</v>
      </c>
      <c r="N15" s="65">
        <f>VLOOKUP($A15,'Return Data'!$B$7:$R$2843,13,0)</f>
        <v>61.0199</v>
      </c>
      <c r="O15" s="66">
        <f t="shared" si="13"/>
        <v>2</v>
      </c>
      <c r="P15" s="65">
        <f>VLOOKUP($A15,'Return Data'!$B$7:$R$2843,16,0)</f>
        <v>14.1233</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1.062675</v>
      </c>
      <c r="E17" s="74"/>
      <c r="F17" s="75">
        <f>AVERAGE(F8:F15)</f>
        <v>1.9613999999999998</v>
      </c>
      <c r="G17" s="74"/>
      <c r="H17" s="75">
        <f>AVERAGE(H8:H15)</f>
        <v>1.4609142857142861</v>
      </c>
      <c r="I17" s="74"/>
      <c r="J17" s="75">
        <f>AVERAGE(J8:J15)</f>
        <v>15.5931</v>
      </c>
      <c r="K17" s="74"/>
      <c r="L17" s="75">
        <f>AVERAGE(L8:L15)</f>
        <v>33.574966666666661</v>
      </c>
      <c r="M17" s="74"/>
      <c r="N17" s="75">
        <f>AVERAGE(N8:N15)</f>
        <v>61.393166666666673</v>
      </c>
      <c r="O17" s="74"/>
      <c r="P17" s="75">
        <f>AVERAGE(P8:P15)</f>
        <v>19.069087499999998</v>
      </c>
      <c r="Q17" s="76"/>
    </row>
    <row r="18" spans="1:17" ht="15" customHeight="1" x14ac:dyDescent="0.3">
      <c r="A18" s="73" t="s">
        <v>28</v>
      </c>
      <c r="B18" s="74"/>
      <c r="C18" s="74"/>
      <c r="D18" s="75">
        <f>MIN(D8:D15)</f>
        <v>-7.0699999999999999E-2</v>
      </c>
      <c r="E18" s="74"/>
      <c r="F18" s="75">
        <f>MIN(F8:F15)</f>
        <v>7.0800000000000002E-2</v>
      </c>
      <c r="G18" s="74"/>
      <c r="H18" s="75">
        <f>MIN(H8:H15)</f>
        <v>-3.7787999999999999</v>
      </c>
      <c r="I18" s="74"/>
      <c r="J18" s="75">
        <f>MIN(J8:J15)</f>
        <v>12.410500000000001</v>
      </c>
      <c r="K18" s="74"/>
      <c r="L18" s="75">
        <f>MIN(L8:L15)</f>
        <v>31.5642</v>
      </c>
      <c r="M18" s="74"/>
      <c r="N18" s="75">
        <f>MIN(N8:N15)</f>
        <v>52.591799999999999</v>
      </c>
      <c r="O18" s="74"/>
      <c r="P18" s="75">
        <f>MIN(P8:P15)</f>
        <v>1.4</v>
      </c>
      <c r="Q18" s="76"/>
    </row>
    <row r="19" spans="1:17" ht="15" thickBot="1" x14ac:dyDescent="0.35">
      <c r="A19" s="77" t="s">
        <v>29</v>
      </c>
      <c r="B19" s="78"/>
      <c r="C19" s="78"/>
      <c r="D19" s="79">
        <f>MAX(D8:D15)</f>
        <v>3.391</v>
      </c>
      <c r="E19" s="78"/>
      <c r="F19" s="79">
        <f>MAX(F8:F15)</f>
        <v>7.2141000000000002</v>
      </c>
      <c r="G19" s="78"/>
      <c r="H19" s="79">
        <f>MAX(H8:H15)</f>
        <v>16.072600000000001</v>
      </c>
      <c r="I19" s="78"/>
      <c r="J19" s="79">
        <f>MAX(J8:J15)</f>
        <v>20.556899999999999</v>
      </c>
      <c r="K19" s="78"/>
      <c r="L19" s="79">
        <f>MAX(L8:L15)</f>
        <v>37.570099999999996</v>
      </c>
      <c r="M19" s="78"/>
      <c r="N19" s="79">
        <f>MAX(N8:N15)</f>
        <v>70.567800000000005</v>
      </c>
      <c r="O19" s="78"/>
      <c r="P19" s="79">
        <f>MAX(P8:P15)</f>
        <v>48.363999999999997</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44333</v>
      </c>
      <c r="C8" s="65">
        <f>VLOOKUP($A8,'Return Data'!$B$7:$R$2843,4,0)</f>
        <v>10.36</v>
      </c>
      <c r="D8" s="65">
        <f>VLOOKUP($A8,'Return Data'!$B$7:$R$2843,8,0)</f>
        <v>0</v>
      </c>
      <c r="E8" s="66">
        <f>RANK(D8,D$8:D$16,0)</f>
        <v>8</v>
      </c>
      <c r="F8" s="65">
        <f>VLOOKUP($A8,'Return Data'!$B$7:$R$2843,9,0)</f>
        <v>-9.64E-2</v>
      </c>
      <c r="G8" s="66">
        <f>RANK(F8,F$8:F$16,0)</f>
        <v>8</v>
      </c>
      <c r="H8" s="65">
        <f>VLOOKUP($A8,'Return Data'!$B$7:$R$2843,10,0)</f>
        <v>-4.1627999999999998</v>
      </c>
      <c r="I8" s="66">
        <f>RANK(H8,H$8:H$16,0)</f>
        <v>8</v>
      </c>
      <c r="J8" s="65"/>
      <c r="K8" s="66"/>
      <c r="L8" s="65"/>
      <c r="M8" s="66"/>
      <c r="N8" s="65"/>
      <c r="O8" s="66"/>
      <c r="P8" s="65">
        <f>VLOOKUP($A8,'Return Data'!$B$7:$R$2843,16,0)</f>
        <v>3.6</v>
      </c>
      <c r="Q8" s="67">
        <f>RANK(P8,P$8:P$16,0)</f>
        <v>8</v>
      </c>
    </row>
    <row r="9" spans="1:17" x14ac:dyDescent="0.3">
      <c r="A9" s="63" t="s">
        <v>379</v>
      </c>
      <c r="B9" s="64">
        <f>VLOOKUP($A9,'Return Data'!$B$7:$R$2843,3,0)</f>
        <v>44333</v>
      </c>
      <c r="C9" s="65">
        <f>VLOOKUP($A9,'Return Data'!$B$7:$R$2843,4,0)</f>
        <v>13.84</v>
      </c>
      <c r="D9" s="65">
        <f>VLOOKUP($A9,'Return Data'!$B$7:$R$2843,8,0)</f>
        <v>-0.14430000000000001</v>
      </c>
      <c r="E9" s="66">
        <f t="shared" ref="E9:E16" si="0">RANK(D9,D$8:D$16,0)</f>
        <v>9</v>
      </c>
      <c r="F9" s="65">
        <f>VLOOKUP($A9,'Return Data'!$B$7:$R$2843,9,0)</f>
        <v>-0.14430000000000001</v>
      </c>
      <c r="G9" s="66">
        <f t="shared" ref="G9:G16" si="1">RANK(F9,F$8:F$16,0)</f>
        <v>9</v>
      </c>
      <c r="H9" s="65">
        <f>VLOOKUP($A9,'Return Data'!$B$7:$R$2843,10,0)</f>
        <v>-2.3976999999999999</v>
      </c>
      <c r="I9" s="66">
        <f t="shared" ref="I9:I16" si="2">RANK(H9,H$8:H$16,0)</f>
        <v>6</v>
      </c>
      <c r="J9" s="65">
        <f>VLOOKUP($A9,'Return Data'!$B$7:$R$2843,11,0)</f>
        <v>11.523</v>
      </c>
      <c r="K9" s="66">
        <f t="shared" ref="K9:K16" si="3">RANK(J9,J$8:J$16,0)</f>
        <v>4</v>
      </c>
      <c r="L9" s="65">
        <f>VLOOKUP($A9,'Return Data'!$B$7:$R$2843,12,0)</f>
        <v>29.953099999999999</v>
      </c>
      <c r="M9" s="66">
        <f t="shared" ref="M9:M16" si="4">RANK(L9,L$8:L$16,0)</f>
        <v>3</v>
      </c>
      <c r="N9" s="65">
        <f>VLOOKUP($A9,'Return Data'!$B$7:$R$2843,13,0)</f>
        <v>50.108499999999999</v>
      </c>
      <c r="O9" s="66">
        <f t="shared" ref="O9:O16" si="5">RANK(N9,N$8:N$16,0)</f>
        <v>3</v>
      </c>
      <c r="P9" s="65">
        <f>VLOOKUP($A9,'Return Data'!$B$7:$R$2843,16,0)</f>
        <v>29.4161</v>
      </c>
      <c r="Q9" s="67">
        <f t="shared" ref="Q9:Q16" si="6">RANK(P9,P$8:P$16,0)</f>
        <v>2</v>
      </c>
    </row>
    <row r="10" spans="1:17" x14ac:dyDescent="0.3">
      <c r="A10" s="63" t="s">
        <v>1964</v>
      </c>
      <c r="B10" s="64">
        <f>VLOOKUP($A10,'Return Data'!$B$7:$R$2843,3,0)</f>
        <v>44333</v>
      </c>
      <c r="C10" s="65">
        <f>VLOOKUP($A10,'Return Data'!$B$7:$R$2843,4,0)</f>
        <v>11.98</v>
      </c>
      <c r="D10" s="65">
        <f>VLOOKUP($A10,'Return Data'!$B$7:$R$2843,8,0)</f>
        <v>1.1823999999999999</v>
      </c>
      <c r="E10" s="66">
        <f t="shared" si="0"/>
        <v>4</v>
      </c>
      <c r="F10" s="65">
        <f>VLOOKUP($A10,'Return Data'!$B$7:$R$2843,9,0)</f>
        <v>1.9574</v>
      </c>
      <c r="G10" s="66">
        <f t="shared" si="1"/>
        <v>3</v>
      </c>
      <c r="H10" s="65">
        <f>VLOOKUP($A10,'Return Data'!$B$7:$R$2843,10,0)</f>
        <v>0.41909999999999997</v>
      </c>
      <c r="I10" s="66">
        <f t="shared" ref="I10" si="7">RANK(H10,H$8:H$16,0)</f>
        <v>3</v>
      </c>
      <c r="J10" s="65">
        <f>VLOOKUP($A10,'Return Data'!$B$7:$R$2843,11,0)</f>
        <v>12.3827</v>
      </c>
      <c r="K10" s="66">
        <f t="shared" ref="K10" si="8">RANK(J10,J$8:J$16,0)</f>
        <v>3</v>
      </c>
      <c r="L10" s="65"/>
      <c r="M10" s="66"/>
      <c r="N10" s="65"/>
      <c r="O10" s="66"/>
      <c r="P10" s="65">
        <f>VLOOKUP($A10,'Return Data'!$B$7:$R$2843,16,0)</f>
        <v>19.8</v>
      </c>
      <c r="Q10" s="67">
        <f t="shared" si="6"/>
        <v>4</v>
      </c>
    </row>
    <row r="11" spans="1:17" x14ac:dyDescent="0.3">
      <c r="A11" s="63" t="s">
        <v>1967</v>
      </c>
      <c r="B11" s="64">
        <f>VLOOKUP($A11,'Return Data'!$B$7:$R$2843,3,0)</f>
        <v>44333</v>
      </c>
      <c r="C11" s="65">
        <f>VLOOKUP($A11,'Return Data'!$B$7:$R$2843,4,0)</f>
        <v>10.11</v>
      </c>
      <c r="D11" s="65">
        <f>VLOOKUP($A11,'Return Data'!$B$7:$R$2843,8,0)</f>
        <v>0.29759999999999998</v>
      </c>
      <c r="E11" s="66">
        <f t="shared" si="0"/>
        <v>7</v>
      </c>
      <c r="F11" s="65">
        <f>VLOOKUP($A11,'Return Data'!$B$7:$R$2843,9,0)</f>
        <v>2.0182000000000002</v>
      </c>
      <c r="G11" s="66">
        <f t="shared" ref="G11" si="9">RANK(F11,F$8:F$16,0)</f>
        <v>2</v>
      </c>
      <c r="H11" s="65"/>
      <c r="I11" s="66"/>
      <c r="J11" s="65"/>
      <c r="K11" s="66"/>
      <c r="L11" s="65"/>
      <c r="M11" s="66"/>
      <c r="N11" s="65"/>
      <c r="O11" s="66"/>
      <c r="P11" s="65">
        <f>VLOOKUP($A11,'Return Data'!$B$7:$R$2843,16,0)</f>
        <v>1.1000000000000001</v>
      </c>
      <c r="Q11" s="67">
        <f t="shared" si="6"/>
        <v>9</v>
      </c>
    </row>
    <row r="12" spans="1:17" x14ac:dyDescent="0.3">
      <c r="A12" s="63" t="s">
        <v>1969</v>
      </c>
      <c r="B12" s="64">
        <f>VLOOKUP($A12,'Return Data'!$B$7:$R$2843,3,0)</f>
        <v>44333</v>
      </c>
      <c r="C12" s="65">
        <f>VLOOKUP($A12,'Return Data'!$B$7:$R$2843,4,0)</f>
        <v>10.76</v>
      </c>
      <c r="D12" s="65">
        <f>VLOOKUP($A12,'Return Data'!$B$7:$R$2843,8,0)</f>
        <v>1.6917</v>
      </c>
      <c r="E12" s="66">
        <f t="shared" si="0"/>
        <v>3</v>
      </c>
      <c r="F12" s="65">
        <f>VLOOKUP($A12,'Return Data'!$B$7:$R$2843,9,0)</f>
        <v>1.7494000000000001</v>
      </c>
      <c r="G12" s="66">
        <f t="shared" si="1"/>
        <v>4</v>
      </c>
      <c r="H12" s="65">
        <f>VLOOKUP($A12,'Return Data'!$B$7:$R$2843,10,0)</f>
        <v>0.6925</v>
      </c>
      <c r="I12" s="66">
        <f t="shared" si="2"/>
        <v>2</v>
      </c>
      <c r="J12" s="65"/>
      <c r="K12" s="66"/>
      <c r="L12" s="65"/>
      <c r="M12" s="66"/>
      <c r="N12" s="65"/>
      <c r="O12" s="66"/>
      <c r="P12" s="65">
        <f>VLOOKUP($A12,'Return Data'!$B$7:$R$2843,16,0)</f>
        <v>7.6</v>
      </c>
      <c r="Q12" s="67">
        <f t="shared" si="6"/>
        <v>7</v>
      </c>
    </row>
    <row r="13" spans="1:17" x14ac:dyDescent="0.3">
      <c r="A13" s="63" t="s">
        <v>1970</v>
      </c>
      <c r="B13" s="64">
        <f>VLOOKUP($A13,'Return Data'!$B$7:$R$2843,3,0)</f>
        <v>44333</v>
      </c>
      <c r="C13" s="65">
        <f>VLOOKUP($A13,'Return Data'!$B$7:$R$2843,4,0)</f>
        <v>25.361000000000001</v>
      </c>
      <c r="D13" s="65">
        <f>VLOOKUP($A13,'Return Data'!$B$7:$R$2843,8,0)</f>
        <v>1.6920999999999999</v>
      </c>
      <c r="E13" s="66">
        <f t="shared" si="0"/>
        <v>2</v>
      </c>
      <c r="F13" s="65">
        <f>VLOOKUP($A13,'Return Data'!$B$7:$R$2843,9,0)</f>
        <v>0.74280000000000002</v>
      </c>
      <c r="G13" s="66">
        <f t="shared" si="1"/>
        <v>6</v>
      </c>
      <c r="H13" s="65">
        <f>VLOOKUP($A13,'Return Data'!$B$7:$R$2843,10,0)</f>
        <v>-1.1999</v>
      </c>
      <c r="I13" s="66">
        <f t="shared" si="2"/>
        <v>5</v>
      </c>
      <c r="J13" s="65"/>
      <c r="K13" s="66"/>
      <c r="L13" s="65"/>
      <c r="M13" s="66"/>
      <c r="N13" s="65"/>
      <c r="O13" s="66"/>
      <c r="P13" s="65">
        <f>VLOOKUP($A13,'Return Data'!$B$7:$R$2843,16,0)</f>
        <v>13.701000000000001</v>
      </c>
      <c r="Q13" s="67">
        <f t="shared" si="6"/>
        <v>6</v>
      </c>
    </row>
    <row r="14" spans="1:17" x14ac:dyDescent="0.3">
      <c r="A14" s="63" t="s">
        <v>1972</v>
      </c>
      <c r="B14" s="64">
        <f>VLOOKUP($A14,'Return Data'!$B$7:$R$2843,3,0)</f>
        <v>44333</v>
      </c>
      <c r="C14" s="65">
        <f>VLOOKUP($A14,'Return Data'!$B$7:$R$2843,4,0)</f>
        <v>14.734500000000001</v>
      </c>
      <c r="D14" s="65">
        <f>VLOOKUP($A14,'Return Data'!$B$7:$R$2843,8,0)</f>
        <v>3.3456000000000001</v>
      </c>
      <c r="E14" s="66">
        <f t="shared" si="0"/>
        <v>1</v>
      </c>
      <c r="F14" s="65">
        <f>VLOOKUP($A14,'Return Data'!$B$7:$R$2843,9,0)</f>
        <v>7.1226000000000003</v>
      </c>
      <c r="G14" s="66">
        <f t="shared" si="1"/>
        <v>1</v>
      </c>
      <c r="H14" s="65">
        <f>VLOOKUP($A14,'Return Data'!$B$7:$R$2843,10,0)</f>
        <v>15.729900000000001</v>
      </c>
      <c r="I14" s="66">
        <f t="shared" si="2"/>
        <v>1</v>
      </c>
      <c r="J14" s="65"/>
      <c r="K14" s="66"/>
      <c r="L14" s="65"/>
      <c r="M14" s="66"/>
      <c r="N14" s="65"/>
      <c r="O14" s="66"/>
      <c r="P14" s="65">
        <f>VLOOKUP($A14,'Return Data'!$B$7:$R$2843,16,0)</f>
        <v>47.344999999999999</v>
      </c>
      <c r="Q14" s="67">
        <f t="shared" si="6"/>
        <v>1</v>
      </c>
    </row>
    <row r="15" spans="1:17" x14ac:dyDescent="0.3">
      <c r="A15" s="63" t="s">
        <v>51</v>
      </c>
      <c r="B15" s="64">
        <f>VLOOKUP($A15,'Return Data'!$B$7:$R$2843,3,0)</f>
        <v>44333</v>
      </c>
      <c r="C15" s="65">
        <f>VLOOKUP($A15,'Return Data'!$B$7:$R$2843,4,0)</f>
        <v>14.55</v>
      </c>
      <c r="D15" s="65">
        <f>VLOOKUP($A15,'Return Data'!$B$7:$R$2843,8,0)</f>
        <v>0.76180000000000003</v>
      </c>
      <c r="E15" s="66">
        <f t="shared" si="0"/>
        <v>6</v>
      </c>
      <c r="F15" s="65">
        <f>VLOOKUP($A15,'Return Data'!$B$7:$R$2843,9,0)</f>
        <v>0.55289999999999995</v>
      </c>
      <c r="G15" s="66">
        <f t="shared" si="1"/>
        <v>7</v>
      </c>
      <c r="H15" s="65">
        <f>VLOOKUP($A15,'Return Data'!$B$7:$R$2843,10,0)</f>
        <v>0.2757</v>
      </c>
      <c r="I15" s="66">
        <f t="shared" si="2"/>
        <v>4</v>
      </c>
      <c r="J15" s="65">
        <f>VLOOKUP($A15,'Return Data'!$B$7:$R$2843,11,0)</f>
        <v>20.148599999999998</v>
      </c>
      <c r="K15" s="66">
        <f t="shared" si="3"/>
        <v>1</v>
      </c>
      <c r="L15" s="65">
        <f>VLOOKUP($A15,'Return Data'!$B$7:$R$2843,12,0)</f>
        <v>36.748100000000001</v>
      </c>
      <c r="M15" s="66">
        <f t="shared" si="4"/>
        <v>1</v>
      </c>
      <c r="N15" s="65">
        <f>VLOOKUP($A15,'Return Data'!$B$7:$R$2843,13,0)</f>
        <v>69.186000000000007</v>
      </c>
      <c r="O15" s="66">
        <f t="shared" si="5"/>
        <v>1</v>
      </c>
      <c r="P15" s="65">
        <f>VLOOKUP($A15,'Return Data'!$B$7:$R$2843,16,0)</f>
        <v>22.480399999999999</v>
      </c>
      <c r="Q15" s="67">
        <f t="shared" si="6"/>
        <v>3</v>
      </c>
    </row>
    <row r="16" spans="1:17" x14ac:dyDescent="0.3">
      <c r="A16" s="63" t="s">
        <v>52</v>
      </c>
      <c r="B16" s="64">
        <f>VLOOKUP($A16,'Return Data'!$B$7:$R$2843,3,0)</f>
        <v>44333</v>
      </c>
      <c r="C16" s="65">
        <f>VLOOKUP($A16,'Return Data'!$B$7:$R$2843,4,0)</f>
        <v>603.79722149467295</v>
      </c>
      <c r="D16" s="65">
        <f>VLOOKUP($A16,'Return Data'!$B$7:$R$2843,8,0)</f>
        <v>1.08</v>
      </c>
      <c r="E16" s="66">
        <f t="shared" si="0"/>
        <v>5</v>
      </c>
      <c r="F16" s="65">
        <f>VLOOKUP($A16,'Return Data'!$B$7:$R$2843,9,0)</f>
        <v>1.5014000000000001</v>
      </c>
      <c r="G16" s="66">
        <f t="shared" si="1"/>
        <v>5</v>
      </c>
      <c r="H16" s="65">
        <f>VLOOKUP($A16,'Return Data'!$B$7:$R$2843,10,0)</f>
        <v>-2.7692999999999999</v>
      </c>
      <c r="I16" s="66">
        <f t="shared" si="2"/>
        <v>7</v>
      </c>
      <c r="J16" s="65">
        <f>VLOOKUP($A16,'Return Data'!$B$7:$R$2843,11,0)</f>
        <v>15.6396</v>
      </c>
      <c r="K16" s="66">
        <f t="shared" si="3"/>
        <v>2</v>
      </c>
      <c r="L16" s="65">
        <f>VLOOKUP($A16,'Return Data'!$B$7:$R$2843,12,0)</f>
        <v>30.817399999999999</v>
      </c>
      <c r="M16" s="66">
        <f t="shared" si="4"/>
        <v>2</v>
      </c>
      <c r="N16" s="65">
        <f>VLOOKUP($A16,'Return Data'!$B$7:$R$2843,13,0)</f>
        <v>59.7517</v>
      </c>
      <c r="O16" s="66">
        <f t="shared" si="5"/>
        <v>2</v>
      </c>
      <c r="P16" s="65">
        <f>VLOOKUP($A16,'Return Data'!$B$7:$R$2843,16,0)</f>
        <v>14.443899999999999</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1.1007666666666669</v>
      </c>
      <c r="E18" s="74"/>
      <c r="F18" s="75">
        <f>AVERAGE(F8:F16)</f>
        <v>1.7115555555555555</v>
      </c>
      <c r="G18" s="74"/>
      <c r="H18" s="75">
        <f>AVERAGE(H8:H16)</f>
        <v>0.82343750000000027</v>
      </c>
      <c r="I18" s="74"/>
      <c r="J18" s="75">
        <f>AVERAGE(J8:J16)</f>
        <v>14.923475</v>
      </c>
      <c r="K18" s="74"/>
      <c r="L18" s="75">
        <f>AVERAGE(L8:L16)</f>
        <v>32.5062</v>
      </c>
      <c r="M18" s="74"/>
      <c r="N18" s="75">
        <f>AVERAGE(N8:N16)</f>
        <v>59.682066666666664</v>
      </c>
      <c r="O18" s="74"/>
      <c r="P18" s="75">
        <f>AVERAGE(P8:P16)</f>
        <v>17.720711111111111</v>
      </c>
      <c r="Q18" s="76"/>
    </row>
    <row r="19" spans="1:17" x14ac:dyDescent="0.3">
      <c r="A19" s="73" t="s">
        <v>28</v>
      </c>
      <c r="B19" s="74"/>
      <c r="C19" s="74"/>
      <c r="D19" s="75">
        <f>MIN(D8:D16)</f>
        <v>-0.14430000000000001</v>
      </c>
      <c r="E19" s="74"/>
      <c r="F19" s="75">
        <f>MIN(F8:F16)</f>
        <v>-0.14430000000000001</v>
      </c>
      <c r="G19" s="74"/>
      <c r="H19" s="75">
        <f>MIN(H8:H16)</f>
        <v>-4.1627999999999998</v>
      </c>
      <c r="I19" s="74"/>
      <c r="J19" s="75">
        <f>MIN(J8:J16)</f>
        <v>11.523</v>
      </c>
      <c r="K19" s="74"/>
      <c r="L19" s="75">
        <f>MIN(L8:L16)</f>
        <v>29.953099999999999</v>
      </c>
      <c r="M19" s="74"/>
      <c r="N19" s="75">
        <f>MIN(N8:N16)</f>
        <v>50.108499999999999</v>
      </c>
      <c r="O19" s="74"/>
      <c r="P19" s="75">
        <f>MIN(P8:P16)</f>
        <v>1.1000000000000001</v>
      </c>
      <c r="Q19" s="76"/>
    </row>
    <row r="20" spans="1:17" ht="15" thickBot="1" x14ac:dyDescent="0.35">
      <c r="A20" s="77" t="s">
        <v>29</v>
      </c>
      <c r="B20" s="78"/>
      <c r="C20" s="78"/>
      <c r="D20" s="79">
        <f>MAX(D8:D16)</f>
        <v>3.3456000000000001</v>
      </c>
      <c r="E20" s="78"/>
      <c r="F20" s="79">
        <f>MAX(F8:F16)</f>
        <v>7.1226000000000003</v>
      </c>
      <c r="G20" s="78"/>
      <c r="H20" s="79">
        <f>MAX(H8:H16)</f>
        <v>15.729900000000001</v>
      </c>
      <c r="I20" s="78"/>
      <c r="J20" s="79">
        <f>MAX(J8:J16)</f>
        <v>20.148599999999998</v>
      </c>
      <c r="K20" s="78"/>
      <c r="L20" s="79">
        <f>MAX(L8:L16)</f>
        <v>36.748100000000001</v>
      </c>
      <c r="M20" s="78"/>
      <c r="N20" s="79">
        <f>MAX(N8:N16)</f>
        <v>69.186000000000007</v>
      </c>
      <c r="O20" s="78"/>
      <c r="P20" s="79">
        <f>MAX(P8:P16)</f>
        <v>47.344999999999999</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44333</v>
      </c>
      <c r="C8" s="65">
        <f>VLOOKUP($A8,'Return Data'!$B$7:$R$2843,4,0)</f>
        <v>38.855499999999999</v>
      </c>
      <c r="D8" s="65">
        <f>VLOOKUP($A8,'Return Data'!$B$7:$R$2843,9,0)</f>
        <v>8.6876999999999995</v>
      </c>
      <c r="E8" s="66">
        <f t="shared" ref="E8:E33" si="0">RANK(D8,D$8:D$33,0)</f>
        <v>15</v>
      </c>
      <c r="F8" s="65">
        <f>VLOOKUP($A8,'Return Data'!$B$7:$R$2843,10,0)</f>
        <v>7.1520999999999999</v>
      </c>
      <c r="G8" s="66">
        <f t="shared" ref="G8:G33" si="1">RANK(F8,F$8:F$33,0)</f>
        <v>5</v>
      </c>
      <c r="H8" s="65">
        <f>VLOOKUP($A8,'Return Data'!$B$7:$R$2843,11,0)</f>
        <v>4.7382</v>
      </c>
      <c r="I8" s="66">
        <f t="shared" ref="I8:I33" si="2">RANK(H8,H$8:H$33,0)</f>
        <v>4</v>
      </c>
      <c r="J8" s="65">
        <f>VLOOKUP($A8,'Return Data'!$B$7:$R$2843,12,0)</f>
        <v>7.415</v>
      </c>
      <c r="K8" s="66">
        <f t="shared" ref="K8:K33" si="3">RANK(J8,J$8:J$33,0)</f>
        <v>2</v>
      </c>
      <c r="L8" s="65">
        <f>VLOOKUP($A8,'Return Data'!$B$7:$R$2843,13,0)</f>
        <v>10.822100000000001</v>
      </c>
      <c r="M8" s="66">
        <f t="shared" ref="M8:M33" si="4">RANK(L8,L$8:L$33,0)</f>
        <v>3</v>
      </c>
      <c r="N8" s="65">
        <f>VLOOKUP($A8,'Return Data'!$B$7:$R$2843,17,0)</f>
        <v>9.7219999999999995</v>
      </c>
      <c r="O8" s="66">
        <f t="shared" ref="O8:O24" si="5">RANK(N8,N$8:N$33,0)</f>
        <v>2</v>
      </c>
      <c r="P8" s="65">
        <f>VLOOKUP($A8,'Return Data'!$B$7:$R$2843,14,0)</f>
        <v>9.4693000000000005</v>
      </c>
      <c r="Q8" s="66">
        <f t="shared" ref="Q8:Q24" si="6">RANK(P8,P$8:P$33,0)</f>
        <v>2</v>
      </c>
      <c r="R8" s="65">
        <f>VLOOKUP($A8,'Return Data'!$B$7:$R$2843,16,0)</f>
        <v>9.4719999999999995</v>
      </c>
      <c r="S8" s="67">
        <f t="shared" ref="S8:S33" si="7">RANK(R8,R$8:R$33,0)</f>
        <v>1</v>
      </c>
    </row>
    <row r="9" spans="1:19" x14ac:dyDescent="0.3">
      <c r="A9" s="82" t="s">
        <v>1389</v>
      </c>
      <c r="B9" s="64">
        <f>VLOOKUP($A9,'Return Data'!$B$7:$R$2843,3,0)</f>
        <v>44333</v>
      </c>
      <c r="C9" s="65">
        <f>VLOOKUP($A9,'Return Data'!$B$7:$R$2843,4,0)</f>
        <v>25.648900000000001</v>
      </c>
      <c r="D9" s="65">
        <f>VLOOKUP($A9,'Return Data'!$B$7:$R$2843,9,0)</f>
        <v>8.5168999999999997</v>
      </c>
      <c r="E9" s="66">
        <f t="shared" si="0"/>
        <v>17</v>
      </c>
      <c r="F9" s="65">
        <f>VLOOKUP($A9,'Return Data'!$B$7:$R$2843,10,0)</f>
        <v>5.9862000000000002</v>
      </c>
      <c r="G9" s="66">
        <f t="shared" si="1"/>
        <v>19</v>
      </c>
      <c r="H9" s="65">
        <f>VLOOKUP($A9,'Return Data'!$B$7:$R$2843,11,0)</f>
        <v>4.2320000000000002</v>
      </c>
      <c r="I9" s="66">
        <f t="shared" si="2"/>
        <v>10</v>
      </c>
      <c r="J9" s="65">
        <f>VLOOKUP($A9,'Return Data'!$B$7:$R$2843,12,0)</f>
        <v>5.7210999999999999</v>
      </c>
      <c r="K9" s="66">
        <f t="shared" si="3"/>
        <v>7</v>
      </c>
      <c r="L9" s="65">
        <f>VLOOKUP($A9,'Return Data'!$B$7:$R$2843,13,0)</f>
        <v>8.1175999999999995</v>
      </c>
      <c r="M9" s="66">
        <f t="shared" si="4"/>
        <v>11</v>
      </c>
      <c r="N9" s="65">
        <f>VLOOKUP($A9,'Return Data'!$B$7:$R$2843,17,0)</f>
        <v>9.5625999999999998</v>
      </c>
      <c r="O9" s="66">
        <f t="shared" si="5"/>
        <v>4</v>
      </c>
      <c r="P9" s="65">
        <f>VLOOKUP($A9,'Return Data'!$B$7:$R$2843,14,0)</f>
        <v>9.3560999999999996</v>
      </c>
      <c r="Q9" s="66">
        <f t="shared" si="6"/>
        <v>3</v>
      </c>
      <c r="R9" s="65">
        <f>VLOOKUP($A9,'Return Data'!$B$7:$R$2843,16,0)</f>
        <v>8.9332999999999991</v>
      </c>
      <c r="S9" s="67">
        <f t="shared" si="7"/>
        <v>3</v>
      </c>
    </row>
    <row r="10" spans="1:19" x14ac:dyDescent="0.3">
      <c r="A10" s="82" t="s">
        <v>1392</v>
      </c>
      <c r="B10" s="64">
        <f>VLOOKUP($A10,'Return Data'!$B$7:$R$2843,3,0)</f>
        <v>44333</v>
      </c>
      <c r="C10" s="65">
        <f>VLOOKUP($A10,'Return Data'!$B$7:$R$2843,4,0)</f>
        <v>24.327200000000001</v>
      </c>
      <c r="D10" s="65">
        <f>VLOOKUP($A10,'Return Data'!$B$7:$R$2843,9,0)</f>
        <v>7.7363</v>
      </c>
      <c r="E10" s="66">
        <f t="shared" si="0"/>
        <v>21</v>
      </c>
      <c r="F10" s="65">
        <f>VLOOKUP($A10,'Return Data'!$B$7:$R$2843,10,0)</f>
        <v>7.1524999999999999</v>
      </c>
      <c r="G10" s="66">
        <f t="shared" si="1"/>
        <v>4</v>
      </c>
      <c r="H10" s="65">
        <f>VLOOKUP($A10,'Return Data'!$B$7:$R$2843,11,0)</f>
        <v>4.6638000000000002</v>
      </c>
      <c r="I10" s="66">
        <f t="shared" si="2"/>
        <v>5</v>
      </c>
      <c r="J10" s="65">
        <f>VLOOKUP($A10,'Return Data'!$B$7:$R$2843,12,0)</f>
        <v>5.6155999999999997</v>
      </c>
      <c r="K10" s="66">
        <f t="shared" si="3"/>
        <v>8</v>
      </c>
      <c r="L10" s="65">
        <f>VLOOKUP($A10,'Return Data'!$B$7:$R$2843,13,0)</f>
        <v>8.2105999999999995</v>
      </c>
      <c r="M10" s="66">
        <f t="shared" si="4"/>
        <v>10</v>
      </c>
      <c r="N10" s="65">
        <f>VLOOKUP($A10,'Return Data'!$B$7:$R$2843,17,0)</f>
        <v>8.2042000000000002</v>
      </c>
      <c r="O10" s="66">
        <f t="shared" si="5"/>
        <v>16</v>
      </c>
      <c r="P10" s="65">
        <f>VLOOKUP($A10,'Return Data'!$B$7:$R$2843,14,0)</f>
        <v>8.3102</v>
      </c>
      <c r="Q10" s="66">
        <f t="shared" si="6"/>
        <v>14</v>
      </c>
      <c r="R10" s="65">
        <f>VLOOKUP($A10,'Return Data'!$B$7:$R$2843,16,0)</f>
        <v>8.8137000000000008</v>
      </c>
      <c r="S10" s="67">
        <f t="shared" si="7"/>
        <v>5</v>
      </c>
    </row>
    <row r="11" spans="1:19" x14ac:dyDescent="0.3">
      <c r="A11" s="82" t="s">
        <v>1394</v>
      </c>
      <c r="B11" s="64">
        <f>VLOOKUP($A11,'Return Data'!$B$7:$R$2843,3,0)</f>
        <v>44333</v>
      </c>
      <c r="C11" s="65">
        <f>VLOOKUP($A11,'Return Data'!$B$7:$R$2843,4,0)</f>
        <v>26.0532</v>
      </c>
      <c r="D11" s="65">
        <f>VLOOKUP($A11,'Return Data'!$B$7:$R$2843,9,0)</f>
        <v>9.1911000000000005</v>
      </c>
      <c r="E11" s="66">
        <f t="shared" si="0"/>
        <v>12</v>
      </c>
      <c r="F11" s="65">
        <f>VLOOKUP($A11,'Return Data'!$B$7:$R$2843,10,0)</f>
        <v>7.1200999999999999</v>
      </c>
      <c r="G11" s="66">
        <f t="shared" si="1"/>
        <v>6</v>
      </c>
      <c r="H11" s="65">
        <f>VLOOKUP($A11,'Return Data'!$B$7:$R$2843,11,0)</f>
        <v>4.1512000000000002</v>
      </c>
      <c r="I11" s="66">
        <f t="shared" si="2"/>
        <v>11</v>
      </c>
      <c r="J11" s="65">
        <f>VLOOKUP($A11,'Return Data'!$B$7:$R$2843,12,0)</f>
        <v>6.1673</v>
      </c>
      <c r="K11" s="66">
        <f t="shared" si="3"/>
        <v>5</v>
      </c>
      <c r="L11" s="65">
        <f>VLOOKUP($A11,'Return Data'!$B$7:$R$2843,13,0)</f>
        <v>8.3292000000000002</v>
      </c>
      <c r="M11" s="66">
        <f t="shared" si="4"/>
        <v>9</v>
      </c>
      <c r="N11" s="65">
        <f>VLOOKUP($A11,'Return Data'!$B$7:$R$2843,17,0)</f>
        <v>8.4979999999999993</v>
      </c>
      <c r="O11" s="66">
        <f t="shared" si="5"/>
        <v>14</v>
      </c>
      <c r="P11" s="65">
        <f>VLOOKUP($A11,'Return Data'!$B$7:$R$2843,14,0)</f>
        <v>8.5685000000000002</v>
      </c>
      <c r="Q11" s="66">
        <f t="shared" si="6"/>
        <v>12</v>
      </c>
      <c r="R11" s="65">
        <f>VLOOKUP($A11,'Return Data'!$B$7:$R$2843,16,0)</f>
        <v>8.5053000000000001</v>
      </c>
      <c r="S11" s="67">
        <f t="shared" si="7"/>
        <v>13</v>
      </c>
    </row>
    <row r="12" spans="1:19" x14ac:dyDescent="0.3">
      <c r="A12" s="82" t="s">
        <v>1395</v>
      </c>
      <c r="B12" s="64">
        <f>VLOOKUP($A12,'Return Data'!$B$7:$R$2843,3,0)</f>
        <v>44333</v>
      </c>
      <c r="C12" s="65">
        <f>VLOOKUP($A12,'Return Data'!$B$7:$R$2843,4,0)</f>
        <v>18.394300000000001</v>
      </c>
      <c r="D12" s="65">
        <f>VLOOKUP($A12,'Return Data'!$B$7:$R$2843,9,0)</f>
        <v>6.0930999999999997</v>
      </c>
      <c r="E12" s="66">
        <f t="shared" si="0"/>
        <v>26</v>
      </c>
      <c r="F12" s="65">
        <f>VLOOKUP($A12,'Return Data'!$B$7:$R$2843,10,0)</f>
        <v>5.8364000000000003</v>
      </c>
      <c r="G12" s="66">
        <f t="shared" si="1"/>
        <v>21</v>
      </c>
      <c r="H12" s="65">
        <f>VLOOKUP($A12,'Return Data'!$B$7:$R$2843,11,0)</f>
        <v>4.2664</v>
      </c>
      <c r="I12" s="66">
        <f t="shared" si="2"/>
        <v>9</v>
      </c>
      <c r="J12" s="65">
        <f>VLOOKUP($A12,'Return Data'!$B$7:$R$2843,12,0)</f>
        <v>5.3567999999999998</v>
      </c>
      <c r="K12" s="66">
        <f t="shared" si="3"/>
        <v>12</v>
      </c>
      <c r="L12" s="65">
        <f>VLOOKUP($A12,'Return Data'!$B$7:$R$2843,13,0)</f>
        <v>6.1378000000000004</v>
      </c>
      <c r="M12" s="66">
        <f t="shared" si="4"/>
        <v>25</v>
      </c>
      <c r="N12" s="65">
        <f>VLOOKUP($A12,'Return Data'!$B$7:$R$2843,17,0)</f>
        <v>-6.6257999999999999</v>
      </c>
      <c r="O12" s="66">
        <f t="shared" si="5"/>
        <v>25</v>
      </c>
      <c r="P12" s="65">
        <f>VLOOKUP($A12,'Return Data'!$B$7:$R$2843,14,0)</f>
        <v>-2.6196000000000002</v>
      </c>
      <c r="Q12" s="66">
        <f t="shared" si="6"/>
        <v>24</v>
      </c>
      <c r="R12" s="65">
        <f>VLOOKUP($A12,'Return Data'!$B$7:$R$2843,16,0)</f>
        <v>4.6798999999999999</v>
      </c>
      <c r="S12" s="67">
        <f t="shared" si="7"/>
        <v>26</v>
      </c>
    </row>
    <row r="13" spans="1:19" x14ac:dyDescent="0.3">
      <c r="A13" s="82" t="s">
        <v>1397</v>
      </c>
      <c r="B13" s="64">
        <f>VLOOKUP($A13,'Return Data'!$B$7:$R$2843,3,0)</f>
        <v>44333</v>
      </c>
      <c r="C13" s="65">
        <f>VLOOKUP($A13,'Return Data'!$B$7:$R$2843,4,0)</f>
        <v>21.7423</v>
      </c>
      <c r="D13" s="65">
        <f>VLOOKUP($A13,'Return Data'!$B$7:$R$2843,9,0)</f>
        <v>7.5373999999999999</v>
      </c>
      <c r="E13" s="66">
        <f t="shared" si="0"/>
        <v>22</v>
      </c>
      <c r="F13" s="65">
        <f>VLOOKUP($A13,'Return Data'!$B$7:$R$2843,10,0)</f>
        <v>5.7243000000000004</v>
      </c>
      <c r="G13" s="66">
        <f t="shared" si="1"/>
        <v>23</v>
      </c>
      <c r="H13" s="65">
        <f>VLOOKUP($A13,'Return Data'!$B$7:$R$2843,11,0)</f>
        <v>3.7284999999999999</v>
      </c>
      <c r="I13" s="66">
        <f t="shared" si="2"/>
        <v>16</v>
      </c>
      <c r="J13" s="65">
        <f>VLOOKUP($A13,'Return Data'!$B$7:$R$2843,12,0)</f>
        <v>4.9279999999999999</v>
      </c>
      <c r="K13" s="66">
        <f t="shared" si="3"/>
        <v>19</v>
      </c>
      <c r="L13" s="65">
        <f>VLOOKUP($A13,'Return Data'!$B$7:$R$2843,13,0)</f>
        <v>7.2465000000000002</v>
      </c>
      <c r="M13" s="66">
        <f t="shared" si="4"/>
        <v>18</v>
      </c>
      <c r="N13" s="65">
        <f>VLOOKUP($A13,'Return Data'!$B$7:$R$2843,17,0)</f>
        <v>8.3841999999999999</v>
      </c>
      <c r="O13" s="66">
        <f t="shared" si="5"/>
        <v>15</v>
      </c>
      <c r="P13" s="65">
        <f>VLOOKUP($A13,'Return Data'!$B$7:$R$2843,14,0)</f>
        <v>8.3805999999999994</v>
      </c>
      <c r="Q13" s="66">
        <f t="shared" si="6"/>
        <v>13</v>
      </c>
      <c r="R13" s="65">
        <f>VLOOKUP($A13,'Return Data'!$B$7:$R$2843,16,0)</f>
        <v>7.9076000000000004</v>
      </c>
      <c r="S13" s="67">
        <f t="shared" si="7"/>
        <v>18</v>
      </c>
    </row>
    <row r="14" spans="1:19" x14ac:dyDescent="0.3">
      <c r="A14" s="82" t="s">
        <v>1399</v>
      </c>
      <c r="B14" s="64">
        <f>VLOOKUP($A14,'Return Data'!$B$7:$R$2843,3,0)</f>
        <v>44333</v>
      </c>
      <c r="C14" s="65">
        <f>VLOOKUP($A14,'Return Data'!$B$7:$R$2843,4,0)</f>
        <v>39.200400000000002</v>
      </c>
      <c r="D14" s="65">
        <f>VLOOKUP($A14,'Return Data'!$B$7:$R$2843,9,0)</f>
        <v>8.4765999999999995</v>
      </c>
      <c r="E14" s="66">
        <f t="shared" si="0"/>
        <v>18</v>
      </c>
      <c r="F14" s="65">
        <f>VLOOKUP($A14,'Return Data'!$B$7:$R$2843,10,0)</f>
        <v>6.0427</v>
      </c>
      <c r="G14" s="66">
        <f t="shared" si="1"/>
        <v>18</v>
      </c>
      <c r="H14" s="65">
        <f>VLOOKUP($A14,'Return Data'!$B$7:$R$2843,11,0)</f>
        <v>3.5977000000000001</v>
      </c>
      <c r="I14" s="66">
        <f t="shared" si="2"/>
        <v>20</v>
      </c>
      <c r="J14" s="65">
        <f>VLOOKUP($A14,'Return Data'!$B$7:$R$2843,12,0)</f>
        <v>5.1406000000000001</v>
      </c>
      <c r="K14" s="66">
        <f t="shared" si="3"/>
        <v>14</v>
      </c>
      <c r="L14" s="65">
        <f>VLOOKUP($A14,'Return Data'!$B$7:$R$2843,13,0)</f>
        <v>6.9633000000000003</v>
      </c>
      <c r="M14" s="66">
        <f t="shared" si="4"/>
        <v>19</v>
      </c>
      <c r="N14" s="65">
        <f>VLOOKUP($A14,'Return Data'!$B$7:$R$2843,17,0)</f>
        <v>8.8908000000000005</v>
      </c>
      <c r="O14" s="66">
        <f t="shared" si="5"/>
        <v>11</v>
      </c>
      <c r="P14" s="65">
        <f>VLOOKUP($A14,'Return Data'!$B$7:$R$2843,14,0)</f>
        <v>8.8513999999999999</v>
      </c>
      <c r="Q14" s="66">
        <f t="shared" si="6"/>
        <v>9</v>
      </c>
      <c r="R14" s="65">
        <f>VLOOKUP($A14,'Return Data'!$B$7:$R$2843,16,0)</f>
        <v>8.6494</v>
      </c>
      <c r="S14" s="67">
        <f t="shared" si="7"/>
        <v>9</v>
      </c>
    </row>
    <row r="15" spans="1:19" x14ac:dyDescent="0.3">
      <c r="A15" s="82" t="s">
        <v>1409</v>
      </c>
      <c r="B15" s="64">
        <f>VLOOKUP($A15,'Return Data'!$B$7:$R$2843,3,0)</f>
        <v>44333</v>
      </c>
      <c r="C15" s="65">
        <f>VLOOKUP($A15,'Return Data'!$B$7:$R$2843,4,0)</f>
        <v>4346.3446000000004</v>
      </c>
      <c r="D15" s="65">
        <f>VLOOKUP($A15,'Return Data'!$B$7:$R$2843,9,0)</f>
        <v>17.692399999999999</v>
      </c>
      <c r="E15" s="66">
        <f t="shared" si="0"/>
        <v>1</v>
      </c>
      <c r="F15" s="65">
        <f>VLOOKUP($A15,'Return Data'!$B$7:$R$2843,10,0)</f>
        <v>17.632100000000001</v>
      </c>
      <c r="G15" s="66">
        <f t="shared" si="1"/>
        <v>1</v>
      </c>
      <c r="H15" s="65">
        <f>VLOOKUP($A15,'Return Data'!$B$7:$R$2843,11,0)</f>
        <v>19.639700000000001</v>
      </c>
      <c r="I15" s="66">
        <f t="shared" si="2"/>
        <v>1</v>
      </c>
      <c r="J15" s="65">
        <f>VLOOKUP($A15,'Return Data'!$B$7:$R$2843,12,0)</f>
        <v>13.1274</v>
      </c>
      <c r="K15" s="66">
        <f t="shared" si="3"/>
        <v>1</v>
      </c>
      <c r="L15" s="65">
        <f>VLOOKUP($A15,'Return Data'!$B$7:$R$2843,13,0)</f>
        <v>10.676299999999999</v>
      </c>
      <c r="M15" s="66">
        <f t="shared" si="4"/>
        <v>4</v>
      </c>
      <c r="N15" s="65">
        <f>VLOOKUP($A15,'Return Data'!$B$7:$R$2843,17,0)</f>
        <v>1.665</v>
      </c>
      <c r="O15" s="66">
        <f t="shared" si="5"/>
        <v>23</v>
      </c>
      <c r="P15" s="65">
        <f>VLOOKUP($A15,'Return Data'!$B$7:$R$2843,14,0)</f>
        <v>4.4157999999999999</v>
      </c>
      <c r="Q15" s="66">
        <f t="shared" si="6"/>
        <v>21</v>
      </c>
      <c r="R15" s="65">
        <f>VLOOKUP($A15,'Return Data'!$B$7:$R$2843,16,0)</f>
        <v>7.8723000000000001</v>
      </c>
      <c r="S15" s="67">
        <f t="shared" si="7"/>
        <v>19</v>
      </c>
    </row>
    <row r="16" spans="1:19" x14ac:dyDescent="0.3">
      <c r="A16" s="82" t="s">
        <v>1411</v>
      </c>
      <c r="B16" s="64">
        <f>VLOOKUP($A16,'Return Data'!$B$7:$R$2843,3,0)</f>
        <v>44333</v>
      </c>
      <c r="C16" s="65">
        <f>VLOOKUP($A16,'Return Data'!$B$7:$R$2843,4,0)</f>
        <v>25.221599999999999</v>
      </c>
      <c r="D16" s="65">
        <f>VLOOKUP($A16,'Return Data'!$B$7:$R$2843,9,0)</f>
        <v>9.2073</v>
      </c>
      <c r="E16" s="66">
        <f t="shared" si="0"/>
        <v>11</v>
      </c>
      <c r="F16" s="65">
        <f>VLOOKUP($A16,'Return Data'!$B$7:$R$2843,10,0)</f>
        <v>6.7869999999999999</v>
      </c>
      <c r="G16" s="66">
        <f t="shared" si="1"/>
        <v>9</v>
      </c>
      <c r="H16" s="65">
        <f>VLOOKUP($A16,'Return Data'!$B$7:$R$2843,11,0)</f>
        <v>4.5223000000000004</v>
      </c>
      <c r="I16" s="66">
        <f t="shared" si="2"/>
        <v>6</v>
      </c>
      <c r="J16" s="65">
        <f>VLOOKUP($A16,'Return Data'!$B$7:$R$2843,12,0)</f>
        <v>6.0679999999999996</v>
      </c>
      <c r="K16" s="66">
        <f t="shared" si="3"/>
        <v>6</v>
      </c>
      <c r="L16" s="65">
        <f>VLOOKUP($A16,'Return Data'!$B$7:$R$2843,13,0)</f>
        <v>8.9176000000000002</v>
      </c>
      <c r="M16" s="66">
        <f t="shared" si="4"/>
        <v>6</v>
      </c>
      <c r="N16" s="65">
        <f>VLOOKUP($A16,'Return Data'!$B$7:$R$2843,17,0)</f>
        <v>9.6575000000000006</v>
      </c>
      <c r="O16" s="66">
        <f t="shared" si="5"/>
        <v>3</v>
      </c>
      <c r="P16" s="65">
        <f>VLOOKUP($A16,'Return Data'!$B$7:$R$2843,14,0)</f>
        <v>9.2876999999999992</v>
      </c>
      <c r="Q16" s="66">
        <f t="shared" si="6"/>
        <v>5</v>
      </c>
      <c r="R16" s="65">
        <f>VLOOKUP($A16,'Return Data'!$B$7:$R$2843,16,0)</f>
        <v>8.7941000000000003</v>
      </c>
      <c r="S16" s="67">
        <f t="shared" si="7"/>
        <v>7</v>
      </c>
    </row>
    <row r="17" spans="1:19" x14ac:dyDescent="0.3">
      <c r="A17" s="82" t="s">
        <v>1413</v>
      </c>
      <c r="B17" s="64">
        <f>VLOOKUP($A17,'Return Data'!$B$7:$R$2843,3,0)</f>
        <v>44333</v>
      </c>
      <c r="C17" s="65">
        <f>VLOOKUP($A17,'Return Data'!$B$7:$R$2843,4,0)</f>
        <v>33.851300000000002</v>
      </c>
      <c r="D17" s="65">
        <f>VLOOKUP($A17,'Return Data'!$B$7:$R$2843,9,0)</f>
        <v>9.6433999999999997</v>
      </c>
      <c r="E17" s="66">
        <f t="shared" si="0"/>
        <v>8</v>
      </c>
      <c r="F17" s="65">
        <f>VLOOKUP($A17,'Return Data'!$B$7:$R$2843,10,0)</f>
        <v>7.5961999999999996</v>
      </c>
      <c r="G17" s="66">
        <f t="shared" si="1"/>
        <v>3</v>
      </c>
      <c r="H17" s="65">
        <f>VLOOKUP($A17,'Return Data'!$B$7:$R$2843,11,0)</f>
        <v>4.4271000000000003</v>
      </c>
      <c r="I17" s="66">
        <f t="shared" si="2"/>
        <v>7</v>
      </c>
      <c r="J17" s="65">
        <f>VLOOKUP($A17,'Return Data'!$B$7:$R$2843,12,0)</f>
        <v>5.1684999999999999</v>
      </c>
      <c r="K17" s="66">
        <f t="shared" si="3"/>
        <v>13</v>
      </c>
      <c r="L17" s="65">
        <f>VLOOKUP($A17,'Return Data'!$B$7:$R$2843,13,0)</f>
        <v>15.485300000000001</v>
      </c>
      <c r="M17" s="66">
        <f t="shared" si="4"/>
        <v>1</v>
      </c>
      <c r="N17" s="65">
        <f>VLOOKUP($A17,'Return Data'!$B$7:$R$2843,17,0)</f>
        <v>2.59</v>
      </c>
      <c r="O17" s="66">
        <f t="shared" si="5"/>
        <v>22</v>
      </c>
      <c r="P17" s="65">
        <f>VLOOKUP($A17,'Return Data'!$B$7:$R$2843,14,0)</f>
        <v>4.4855</v>
      </c>
      <c r="Q17" s="66">
        <f t="shared" si="6"/>
        <v>20</v>
      </c>
      <c r="R17" s="65">
        <f>VLOOKUP($A17,'Return Data'!$B$7:$R$2843,16,0)</f>
        <v>6.97</v>
      </c>
      <c r="S17" s="67">
        <f t="shared" si="7"/>
        <v>25</v>
      </c>
    </row>
    <row r="18" spans="1:19" x14ac:dyDescent="0.3">
      <c r="A18" s="82" t="s">
        <v>1415</v>
      </c>
      <c r="B18" s="64">
        <f>VLOOKUP($A18,'Return Data'!$B$7:$R$2843,3,0)</f>
        <v>44333</v>
      </c>
      <c r="C18" s="65">
        <f>VLOOKUP($A18,'Return Data'!$B$7:$R$2843,4,0)</f>
        <v>49.142899999999997</v>
      </c>
      <c r="D18" s="65">
        <f>VLOOKUP($A18,'Return Data'!$B$7:$R$2843,9,0)</f>
        <v>9.6111000000000004</v>
      </c>
      <c r="E18" s="66">
        <f t="shared" si="0"/>
        <v>9</v>
      </c>
      <c r="F18" s="65">
        <f>VLOOKUP($A18,'Return Data'!$B$7:$R$2843,10,0)</f>
        <v>6.7427000000000001</v>
      </c>
      <c r="G18" s="66">
        <f t="shared" si="1"/>
        <v>10</v>
      </c>
      <c r="H18" s="65">
        <f>VLOOKUP($A18,'Return Data'!$B$7:$R$2843,11,0)</f>
        <v>5.1319999999999997</v>
      </c>
      <c r="I18" s="66">
        <f t="shared" si="2"/>
        <v>3</v>
      </c>
      <c r="J18" s="65">
        <f>VLOOKUP($A18,'Return Data'!$B$7:$R$2843,12,0)</f>
        <v>6.4728000000000003</v>
      </c>
      <c r="K18" s="66">
        <f t="shared" si="3"/>
        <v>4</v>
      </c>
      <c r="L18" s="65">
        <f>VLOOKUP($A18,'Return Data'!$B$7:$R$2843,13,0)</f>
        <v>9.1815999999999995</v>
      </c>
      <c r="M18" s="66">
        <f t="shared" si="4"/>
        <v>5</v>
      </c>
      <c r="N18" s="65">
        <f>VLOOKUP($A18,'Return Data'!$B$7:$R$2843,17,0)</f>
        <v>9.9666999999999994</v>
      </c>
      <c r="O18" s="66">
        <f t="shared" si="5"/>
        <v>1</v>
      </c>
      <c r="P18" s="65">
        <f>VLOOKUP($A18,'Return Data'!$B$7:$R$2843,14,0)</f>
        <v>9.5965000000000007</v>
      </c>
      <c r="Q18" s="66">
        <f t="shared" si="6"/>
        <v>1</v>
      </c>
      <c r="R18" s="65">
        <f>VLOOKUP($A18,'Return Data'!$B$7:$R$2843,16,0)</f>
        <v>9.2393999999999998</v>
      </c>
      <c r="S18" s="67">
        <f t="shared" si="7"/>
        <v>2</v>
      </c>
    </row>
    <row r="19" spans="1:19" x14ac:dyDescent="0.3">
      <c r="A19" s="82" t="s">
        <v>1417</v>
      </c>
      <c r="B19" s="64">
        <f>VLOOKUP($A19,'Return Data'!$B$7:$R$2843,3,0)</f>
        <v>44333</v>
      </c>
      <c r="C19" s="65">
        <f>VLOOKUP($A19,'Return Data'!$B$7:$R$2843,4,0)</f>
        <v>21.5731</v>
      </c>
      <c r="D19" s="65">
        <f>VLOOKUP($A19,'Return Data'!$B$7:$R$2843,9,0)</f>
        <v>10.3231</v>
      </c>
      <c r="E19" s="66">
        <f t="shared" si="0"/>
        <v>5</v>
      </c>
      <c r="F19" s="65">
        <f>VLOOKUP($A19,'Return Data'!$B$7:$R$2843,10,0)</f>
        <v>6.7084000000000001</v>
      </c>
      <c r="G19" s="66">
        <f t="shared" si="1"/>
        <v>11</v>
      </c>
      <c r="H19" s="65">
        <f>VLOOKUP($A19,'Return Data'!$B$7:$R$2843,11,0)</f>
        <v>4.3799000000000001</v>
      </c>
      <c r="I19" s="66">
        <f t="shared" si="2"/>
        <v>8</v>
      </c>
      <c r="J19" s="65">
        <f>VLOOKUP($A19,'Return Data'!$B$7:$R$2843,12,0)</f>
        <v>5.4222000000000001</v>
      </c>
      <c r="K19" s="66">
        <f t="shared" si="3"/>
        <v>11</v>
      </c>
      <c r="L19" s="65">
        <f>VLOOKUP($A19,'Return Data'!$B$7:$R$2843,13,0)</f>
        <v>8.8597999999999999</v>
      </c>
      <c r="M19" s="66">
        <f t="shared" si="4"/>
        <v>7</v>
      </c>
      <c r="N19" s="65">
        <f>VLOOKUP($A19,'Return Data'!$B$7:$R$2843,17,0)</f>
        <v>4.7568000000000001</v>
      </c>
      <c r="O19" s="66">
        <f t="shared" si="5"/>
        <v>18</v>
      </c>
      <c r="P19" s="65">
        <f>VLOOKUP($A19,'Return Data'!$B$7:$R$2843,14,0)</f>
        <v>5.9733000000000001</v>
      </c>
      <c r="Q19" s="66">
        <f t="shared" si="6"/>
        <v>17</v>
      </c>
      <c r="R19" s="65">
        <f>VLOOKUP($A19,'Return Data'!$B$7:$R$2843,16,0)</f>
        <v>7.5236999999999998</v>
      </c>
      <c r="S19" s="67">
        <f t="shared" si="7"/>
        <v>21</v>
      </c>
    </row>
    <row r="20" spans="1:19" x14ac:dyDescent="0.3">
      <c r="A20" s="82" t="s">
        <v>1418</v>
      </c>
      <c r="B20" s="64">
        <f>VLOOKUP($A20,'Return Data'!$B$7:$R$2843,3,0)</f>
        <v>44333</v>
      </c>
      <c r="C20" s="65">
        <f>VLOOKUP($A20,'Return Data'!$B$7:$R$2843,4,0)</f>
        <v>47.294400000000003</v>
      </c>
      <c r="D20" s="65">
        <f>VLOOKUP($A20,'Return Data'!$B$7:$R$2843,9,0)</f>
        <v>8.5863999999999994</v>
      </c>
      <c r="E20" s="66">
        <f t="shared" si="0"/>
        <v>16</v>
      </c>
      <c r="F20" s="65">
        <f>VLOOKUP($A20,'Return Data'!$B$7:$R$2843,10,0)</f>
        <v>6.4615999999999998</v>
      </c>
      <c r="G20" s="66">
        <f t="shared" si="1"/>
        <v>13</v>
      </c>
      <c r="H20" s="65">
        <f>VLOOKUP($A20,'Return Data'!$B$7:$R$2843,11,0)</f>
        <v>3.7839999999999998</v>
      </c>
      <c r="I20" s="66">
        <f t="shared" si="2"/>
        <v>15</v>
      </c>
      <c r="J20" s="65">
        <f>VLOOKUP($A20,'Return Data'!$B$7:$R$2843,12,0)</f>
        <v>4.9779999999999998</v>
      </c>
      <c r="K20" s="66">
        <f t="shared" si="3"/>
        <v>17</v>
      </c>
      <c r="L20" s="65">
        <f>VLOOKUP($A20,'Return Data'!$B$7:$R$2843,13,0)</f>
        <v>7.4210000000000003</v>
      </c>
      <c r="M20" s="66">
        <f t="shared" si="4"/>
        <v>15</v>
      </c>
      <c r="N20" s="65">
        <f>VLOOKUP($A20,'Return Data'!$B$7:$R$2843,17,0)</f>
        <v>9.0172000000000008</v>
      </c>
      <c r="O20" s="66">
        <f t="shared" si="5"/>
        <v>8</v>
      </c>
      <c r="P20" s="65">
        <f>VLOOKUP($A20,'Return Data'!$B$7:$R$2843,14,0)</f>
        <v>9.1359999999999992</v>
      </c>
      <c r="Q20" s="66">
        <f t="shared" si="6"/>
        <v>7</v>
      </c>
      <c r="R20" s="65">
        <f>VLOOKUP($A20,'Return Data'!$B$7:$R$2843,16,0)</f>
        <v>8.6669</v>
      </c>
      <c r="S20" s="67">
        <f t="shared" si="7"/>
        <v>8</v>
      </c>
    </row>
    <row r="21" spans="1:19" x14ac:dyDescent="0.3">
      <c r="A21" s="82" t="s">
        <v>1421</v>
      </c>
      <c r="B21" s="64">
        <f>VLOOKUP($A21,'Return Data'!$B$7:$R$2843,3,0)</f>
        <v>44333</v>
      </c>
      <c r="C21" s="65">
        <f>VLOOKUP($A21,'Return Data'!$B$7:$R$2843,4,0)</f>
        <v>1864.8751999999999</v>
      </c>
      <c r="D21" s="65">
        <f>VLOOKUP($A21,'Return Data'!$B$7:$R$2843,9,0)</f>
        <v>6.6395</v>
      </c>
      <c r="E21" s="66">
        <f t="shared" si="0"/>
        <v>25</v>
      </c>
      <c r="F21" s="65">
        <f>VLOOKUP($A21,'Return Data'!$B$7:$R$2843,10,0)</f>
        <v>5.6421000000000001</v>
      </c>
      <c r="G21" s="66">
        <f t="shared" si="1"/>
        <v>24</v>
      </c>
      <c r="H21" s="65">
        <f>VLOOKUP($A21,'Return Data'!$B$7:$R$2843,11,0)</f>
        <v>3.3633000000000002</v>
      </c>
      <c r="I21" s="66">
        <f t="shared" si="2"/>
        <v>23</v>
      </c>
      <c r="J21" s="65">
        <f>VLOOKUP($A21,'Return Data'!$B$7:$R$2843,12,0)</f>
        <v>5.0743999999999998</v>
      </c>
      <c r="K21" s="66">
        <f t="shared" si="3"/>
        <v>15</v>
      </c>
      <c r="L21" s="65">
        <f>VLOOKUP($A21,'Return Data'!$B$7:$R$2843,13,0)</f>
        <v>5.7314999999999996</v>
      </c>
      <c r="M21" s="66">
        <f t="shared" si="4"/>
        <v>26</v>
      </c>
      <c r="N21" s="65">
        <f>VLOOKUP($A21,'Return Data'!$B$7:$R$2843,17,0)</f>
        <v>5.7141000000000002</v>
      </c>
      <c r="O21" s="66">
        <f t="shared" si="5"/>
        <v>17</v>
      </c>
      <c r="P21" s="65">
        <f>VLOOKUP($A21,'Return Data'!$B$7:$R$2843,14,0)</f>
        <v>7.0804999999999998</v>
      </c>
      <c r="Q21" s="66">
        <f t="shared" si="6"/>
        <v>15</v>
      </c>
      <c r="R21" s="65">
        <f>VLOOKUP($A21,'Return Data'!$B$7:$R$2843,16,0)</f>
        <v>8.4276999999999997</v>
      </c>
      <c r="S21" s="67">
        <f t="shared" si="7"/>
        <v>14</v>
      </c>
    </row>
    <row r="22" spans="1:19" x14ac:dyDescent="0.3">
      <c r="A22" s="82" t="s">
        <v>1423</v>
      </c>
      <c r="B22" s="64">
        <f>VLOOKUP($A22,'Return Data'!$B$7:$R$2843,3,0)</f>
        <v>44333</v>
      </c>
      <c r="C22" s="65">
        <f>VLOOKUP($A22,'Return Data'!$B$7:$R$2843,4,0)</f>
        <v>3059.5417000000002</v>
      </c>
      <c r="D22" s="65">
        <f>VLOOKUP($A22,'Return Data'!$B$7:$R$2843,9,0)</f>
        <v>9.8940999999999999</v>
      </c>
      <c r="E22" s="66">
        <f t="shared" si="0"/>
        <v>6</v>
      </c>
      <c r="F22" s="65">
        <f>VLOOKUP($A22,'Return Data'!$B$7:$R$2843,10,0)</f>
        <v>6.5552999999999999</v>
      </c>
      <c r="G22" s="66">
        <f t="shared" si="1"/>
        <v>12</v>
      </c>
      <c r="H22" s="65">
        <f>VLOOKUP($A22,'Return Data'!$B$7:$R$2843,11,0)</f>
        <v>3.6467999999999998</v>
      </c>
      <c r="I22" s="66">
        <f t="shared" si="2"/>
        <v>18</v>
      </c>
      <c r="J22" s="65">
        <f>VLOOKUP($A22,'Return Data'!$B$7:$R$2843,12,0)</f>
        <v>4.7465999999999999</v>
      </c>
      <c r="K22" s="66">
        <f t="shared" si="3"/>
        <v>24</v>
      </c>
      <c r="L22" s="65">
        <f>VLOOKUP($A22,'Return Data'!$B$7:$R$2843,13,0)</f>
        <v>7.2653999999999996</v>
      </c>
      <c r="M22" s="66">
        <f t="shared" si="4"/>
        <v>16</v>
      </c>
      <c r="N22" s="65">
        <f>VLOOKUP($A22,'Return Data'!$B$7:$R$2843,17,0)</f>
        <v>8.9975000000000005</v>
      </c>
      <c r="O22" s="66">
        <f t="shared" si="5"/>
        <v>9</v>
      </c>
      <c r="P22" s="65">
        <f>VLOOKUP($A22,'Return Data'!$B$7:$R$2843,14,0)</f>
        <v>8.8801000000000005</v>
      </c>
      <c r="Q22" s="66">
        <f t="shared" si="6"/>
        <v>8</v>
      </c>
      <c r="R22" s="65">
        <f>VLOOKUP($A22,'Return Data'!$B$7:$R$2843,16,0)</f>
        <v>8.3533000000000008</v>
      </c>
      <c r="S22" s="67">
        <f t="shared" si="7"/>
        <v>15</v>
      </c>
    </row>
    <row r="23" spans="1:19" x14ac:dyDescent="0.3">
      <c r="A23" s="82" t="s">
        <v>1427</v>
      </c>
      <c r="B23" s="64">
        <f>VLOOKUP($A23,'Return Data'!$B$7:$R$2843,3,0)</f>
        <v>44333</v>
      </c>
      <c r="C23" s="65">
        <f>VLOOKUP($A23,'Return Data'!$B$7:$R$2843,4,0)</f>
        <v>43.905099999999997</v>
      </c>
      <c r="D23" s="65">
        <f>VLOOKUP($A23,'Return Data'!$B$7:$R$2843,9,0)</f>
        <v>9.1427999999999994</v>
      </c>
      <c r="E23" s="66">
        <f t="shared" si="0"/>
        <v>13</v>
      </c>
      <c r="F23" s="65">
        <f>VLOOKUP($A23,'Return Data'!$B$7:$R$2843,10,0)</f>
        <v>6.3756000000000004</v>
      </c>
      <c r="G23" s="66">
        <f t="shared" si="1"/>
        <v>14</v>
      </c>
      <c r="H23" s="65">
        <f>VLOOKUP($A23,'Return Data'!$B$7:$R$2843,11,0)</f>
        <v>3.6212</v>
      </c>
      <c r="I23" s="66">
        <f t="shared" si="2"/>
        <v>19</v>
      </c>
      <c r="J23" s="65">
        <f>VLOOKUP($A23,'Return Data'!$B$7:$R$2843,12,0)</f>
        <v>5.4351000000000003</v>
      </c>
      <c r="K23" s="66">
        <f t="shared" si="3"/>
        <v>10</v>
      </c>
      <c r="L23" s="65">
        <f>VLOOKUP($A23,'Return Data'!$B$7:$R$2843,13,0)</f>
        <v>7.6938000000000004</v>
      </c>
      <c r="M23" s="66">
        <f t="shared" si="4"/>
        <v>13</v>
      </c>
      <c r="N23" s="65">
        <f>VLOOKUP($A23,'Return Data'!$B$7:$R$2843,17,0)</f>
        <v>9.3694000000000006</v>
      </c>
      <c r="O23" s="66">
        <f t="shared" si="5"/>
        <v>6</v>
      </c>
      <c r="P23" s="65">
        <f>VLOOKUP($A23,'Return Data'!$B$7:$R$2843,14,0)</f>
        <v>9.2926000000000002</v>
      </c>
      <c r="Q23" s="66">
        <f t="shared" si="6"/>
        <v>4</v>
      </c>
      <c r="R23" s="65">
        <f>VLOOKUP($A23,'Return Data'!$B$7:$R$2843,16,0)</f>
        <v>8.8078000000000003</v>
      </c>
      <c r="S23" s="67">
        <f t="shared" si="7"/>
        <v>6</v>
      </c>
    </row>
    <row r="24" spans="1:19" x14ac:dyDescent="0.3">
      <c r="A24" s="82" t="s">
        <v>1428</v>
      </c>
      <c r="B24" s="64">
        <f>VLOOKUP($A24,'Return Data'!$B$7:$R$2843,3,0)</f>
        <v>44333</v>
      </c>
      <c r="C24" s="65">
        <f>VLOOKUP($A24,'Return Data'!$B$7:$R$2843,4,0)</f>
        <v>21.869499999999999</v>
      </c>
      <c r="D24" s="65">
        <f>VLOOKUP($A24,'Return Data'!$B$7:$R$2843,9,0)</f>
        <v>9.3882999999999992</v>
      </c>
      <c r="E24" s="66">
        <f t="shared" si="0"/>
        <v>10</v>
      </c>
      <c r="F24" s="65">
        <f>VLOOKUP($A24,'Return Data'!$B$7:$R$2843,10,0)</f>
        <v>6.1016000000000004</v>
      </c>
      <c r="G24" s="66">
        <f t="shared" si="1"/>
        <v>17</v>
      </c>
      <c r="H24" s="65">
        <f>VLOOKUP($A24,'Return Data'!$B$7:$R$2843,11,0)</f>
        <v>3.5133999999999999</v>
      </c>
      <c r="I24" s="66">
        <f t="shared" si="2"/>
        <v>21</v>
      </c>
      <c r="J24" s="65">
        <f>VLOOKUP($A24,'Return Data'!$B$7:$R$2843,12,0)</f>
        <v>4.8968999999999996</v>
      </c>
      <c r="K24" s="66">
        <f t="shared" si="3"/>
        <v>21</v>
      </c>
      <c r="L24" s="65">
        <f>VLOOKUP($A24,'Return Data'!$B$7:$R$2843,13,0)</f>
        <v>6.5313999999999997</v>
      </c>
      <c r="M24" s="66">
        <f t="shared" si="4"/>
        <v>23</v>
      </c>
      <c r="N24" s="65">
        <f>VLOOKUP($A24,'Return Data'!$B$7:$R$2843,17,0)</f>
        <v>8.7669999999999995</v>
      </c>
      <c r="O24" s="66">
        <f t="shared" si="5"/>
        <v>12</v>
      </c>
      <c r="P24" s="65">
        <f>VLOOKUP($A24,'Return Data'!$B$7:$R$2843,14,0)</f>
        <v>8.8268000000000004</v>
      </c>
      <c r="Q24" s="66">
        <f t="shared" si="6"/>
        <v>10</v>
      </c>
      <c r="R24" s="65">
        <f>VLOOKUP($A24,'Return Data'!$B$7:$R$2843,16,0)</f>
        <v>8.5365000000000002</v>
      </c>
      <c r="S24" s="67">
        <f t="shared" si="7"/>
        <v>12</v>
      </c>
    </row>
    <row r="25" spans="1:19" x14ac:dyDescent="0.3">
      <c r="A25" s="82" t="s">
        <v>1430</v>
      </c>
      <c r="B25" s="64">
        <f>VLOOKUP($A25,'Return Data'!$B$7:$R$2843,3,0)</f>
        <v>44333</v>
      </c>
      <c r="C25" s="65">
        <f>VLOOKUP($A25,'Return Data'!$B$7:$R$2843,4,0)</f>
        <v>12.083399999999999</v>
      </c>
      <c r="D25" s="65">
        <f>VLOOKUP($A25,'Return Data'!$B$7:$R$2843,9,0)</f>
        <v>8.4597999999999995</v>
      </c>
      <c r="E25" s="66">
        <f t="shared" si="0"/>
        <v>19</v>
      </c>
      <c r="F25" s="65">
        <f>VLOOKUP($A25,'Return Data'!$B$7:$R$2843,10,0)</f>
        <v>5.8137999999999996</v>
      </c>
      <c r="G25" s="66">
        <f t="shared" si="1"/>
        <v>22</v>
      </c>
      <c r="H25" s="65">
        <f>VLOOKUP($A25,'Return Data'!$B$7:$R$2843,11,0)</f>
        <v>3.206</v>
      </c>
      <c r="I25" s="66">
        <f t="shared" si="2"/>
        <v>25</v>
      </c>
      <c r="J25" s="65">
        <f>VLOOKUP($A25,'Return Data'!$B$7:$R$2843,12,0)</f>
        <v>4.5903999999999998</v>
      </c>
      <c r="K25" s="66">
        <f t="shared" si="3"/>
        <v>26</v>
      </c>
      <c r="L25" s="65">
        <f>VLOOKUP($A25,'Return Data'!$B$7:$R$2843,13,0)</f>
        <v>6.4069000000000003</v>
      </c>
      <c r="M25" s="66">
        <f t="shared" si="4"/>
        <v>24</v>
      </c>
      <c r="N25" s="65"/>
      <c r="O25" s="66"/>
      <c r="P25" s="65"/>
      <c r="Q25" s="66"/>
      <c r="R25" s="65">
        <f>VLOOKUP($A25,'Return Data'!$B$7:$R$2843,16,0)</f>
        <v>8.6135999999999999</v>
      </c>
      <c r="S25" s="67">
        <f t="shared" si="7"/>
        <v>10</v>
      </c>
    </row>
    <row r="26" spans="1:19" x14ac:dyDescent="0.3">
      <c r="A26" s="82" t="s">
        <v>1433</v>
      </c>
      <c r="B26" s="64">
        <f>VLOOKUP($A26,'Return Data'!$B$7:$R$2843,3,0)</f>
        <v>44333</v>
      </c>
      <c r="C26" s="65">
        <f>VLOOKUP($A26,'Return Data'!$B$7:$R$2843,4,0)</f>
        <v>12.828200000000001</v>
      </c>
      <c r="D26" s="65">
        <f>VLOOKUP($A26,'Return Data'!$B$7:$R$2843,9,0)</f>
        <v>8.8310999999999993</v>
      </c>
      <c r="E26" s="66">
        <f t="shared" si="0"/>
        <v>14</v>
      </c>
      <c r="F26" s="65">
        <f>VLOOKUP($A26,'Return Data'!$B$7:$R$2843,10,0)</f>
        <v>7.0038999999999998</v>
      </c>
      <c r="G26" s="66">
        <f t="shared" si="1"/>
        <v>8</v>
      </c>
      <c r="H26" s="65">
        <f>VLOOKUP($A26,'Return Data'!$B$7:$R$2843,11,0)</f>
        <v>4.1226000000000003</v>
      </c>
      <c r="I26" s="66">
        <f t="shared" si="2"/>
        <v>12</v>
      </c>
      <c r="J26" s="65">
        <f>VLOOKUP($A26,'Return Data'!$B$7:$R$2843,12,0)</f>
        <v>5.0590000000000002</v>
      </c>
      <c r="K26" s="66">
        <f t="shared" si="3"/>
        <v>16</v>
      </c>
      <c r="L26" s="65">
        <f>VLOOKUP($A26,'Return Data'!$B$7:$R$2843,13,0)</f>
        <v>6.8365999999999998</v>
      </c>
      <c r="M26" s="66">
        <f t="shared" si="4"/>
        <v>20</v>
      </c>
      <c r="N26" s="65">
        <f>VLOOKUP($A26,'Return Data'!$B$7:$R$2843,17,0)</f>
        <v>8.5739000000000001</v>
      </c>
      <c r="O26" s="66">
        <f t="shared" ref="O26:O33" si="8">RANK(N26,N$8:N$33,0)</f>
        <v>13</v>
      </c>
      <c r="P26" s="65"/>
      <c r="Q26" s="66"/>
      <c r="R26" s="65">
        <f>VLOOKUP($A26,'Return Data'!$B$7:$R$2843,16,0)</f>
        <v>8.1667000000000005</v>
      </c>
      <c r="S26" s="67">
        <f t="shared" si="7"/>
        <v>16</v>
      </c>
    </row>
    <row r="27" spans="1:19" x14ac:dyDescent="0.3">
      <c r="A27" s="82" t="s">
        <v>1435</v>
      </c>
      <c r="B27" s="64">
        <f>VLOOKUP($A27,'Return Data'!$B$7:$R$2843,3,0)</f>
        <v>44333</v>
      </c>
      <c r="C27" s="65">
        <f>VLOOKUP($A27,'Return Data'!$B$7:$R$2843,4,0)</f>
        <v>43.566800000000001</v>
      </c>
      <c r="D27" s="65">
        <f>VLOOKUP($A27,'Return Data'!$B$7:$R$2843,9,0)</f>
        <v>10.825100000000001</v>
      </c>
      <c r="E27" s="66">
        <f t="shared" si="0"/>
        <v>2</v>
      </c>
      <c r="F27" s="65">
        <f>VLOOKUP($A27,'Return Data'!$B$7:$R$2843,10,0)</f>
        <v>8.7538999999999998</v>
      </c>
      <c r="G27" s="66">
        <f t="shared" si="1"/>
        <v>2</v>
      </c>
      <c r="H27" s="65">
        <f>VLOOKUP($A27,'Return Data'!$B$7:$R$2843,11,0)</f>
        <v>5.6769999999999996</v>
      </c>
      <c r="I27" s="66">
        <f t="shared" si="2"/>
        <v>2</v>
      </c>
      <c r="J27" s="65">
        <f>VLOOKUP($A27,'Return Data'!$B$7:$R$2843,12,0)</f>
        <v>6.8872</v>
      </c>
      <c r="K27" s="66">
        <f t="shared" si="3"/>
        <v>3</v>
      </c>
      <c r="L27" s="65">
        <f>VLOOKUP($A27,'Return Data'!$B$7:$R$2843,13,0)</f>
        <v>8.7070000000000007</v>
      </c>
      <c r="M27" s="66">
        <f t="shared" si="4"/>
        <v>8</v>
      </c>
      <c r="N27" s="65">
        <f>VLOOKUP($A27,'Return Data'!$B$7:$R$2843,17,0)</f>
        <v>9.5358000000000001</v>
      </c>
      <c r="O27" s="66">
        <f t="shared" si="8"/>
        <v>5</v>
      </c>
      <c r="P27" s="65">
        <f>VLOOKUP($A27,'Return Data'!$B$7:$R$2843,14,0)</f>
        <v>9.1867000000000001</v>
      </c>
      <c r="Q27" s="66">
        <f t="shared" ref="Q27:Q33" si="9">RANK(P27,P$8:P$33,0)</f>
        <v>6</v>
      </c>
      <c r="R27" s="65">
        <f>VLOOKUP($A27,'Return Data'!$B$7:$R$2843,16,0)</f>
        <v>8.8458000000000006</v>
      </c>
      <c r="S27" s="67">
        <f t="shared" si="7"/>
        <v>4</v>
      </c>
    </row>
    <row r="28" spans="1:19" x14ac:dyDescent="0.3">
      <c r="A28" s="82" t="s">
        <v>1437</v>
      </c>
      <c r="B28" s="64">
        <f>VLOOKUP($A28,'Return Data'!$B$7:$R$2843,3,0)</f>
        <v>44333</v>
      </c>
      <c r="C28" s="65">
        <f>VLOOKUP($A28,'Return Data'!$B$7:$R$2843,4,0)</f>
        <v>38.305500000000002</v>
      </c>
      <c r="D28" s="65">
        <f>VLOOKUP($A28,'Return Data'!$B$7:$R$2843,9,0)</f>
        <v>10.5632</v>
      </c>
      <c r="E28" s="66">
        <f t="shared" si="0"/>
        <v>3</v>
      </c>
      <c r="F28" s="65">
        <f>VLOOKUP($A28,'Return Data'!$B$7:$R$2843,10,0)</f>
        <v>6.1551</v>
      </c>
      <c r="G28" s="66">
        <f t="shared" si="1"/>
        <v>16</v>
      </c>
      <c r="H28" s="65">
        <f>VLOOKUP($A28,'Return Data'!$B$7:$R$2843,11,0)</f>
        <v>3.6657999999999999</v>
      </c>
      <c r="I28" s="66">
        <f t="shared" si="2"/>
        <v>17</v>
      </c>
      <c r="J28" s="65">
        <f>VLOOKUP($A28,'Return Data'!$B$7:$R$2843,12,0)</f>
        <v>4.9438000000000004</v>
      </c>
      <c r="K28" s="66">
        <f t="shared" si="3"/>
        <v>18</v>
      </c>
      <c r="L28" s="65">
        <f>VLOOKUP($A28,'Return Data'!$B$7:$R$2843,13,0)</f>
        <v>6.7457000000000003</v>
      </c>
      <c r="M28" s="66">
        <f t="shared" si="4"/>
        <v>21</v>
      </c>
      <c r="N28" s="65">
        <f>VLOOKUP($A28,'Return Data'!$B$7:$R$2843,17,0)</f>
        <v>4.4425999999999997</v>
      </c>
      <c r="O28" s="66">
        <f t="shared" si="8"/>
        <v>19</v>
      </c>
      <c r="P28" s="65">
        <f>VLOOKUP($A28,'Return Data'!$B$7:$R$2843,14,0)</f>
        <v>4.9565999999999999</v>
      </c>
      <c r="Q28" s="66">
        <f t="shared" si="9"/>
        <v>19</v>
      </c>
      <c r="R28" s="65">
        <f>VLOOKUP($A28,'Return Data'!$B$7:$R$2843,16,0)</f>
        <v>7.7054999999999998</v>
      </c>
      <c r="S28" s="67">
        <f t="shared" si="7"/>
        <v>20</v>
      </c>
    </row>
    <row r="29" spans="1:19" x14ac:dyDescent="0.3">
      <c r="A29" s="82" t="s">
        <v>1439</v>
      </c>
      <c r="B29" s="64">
        <f>VLOOKUP($A29,'Return Data'!$B$7:$R$2843,3,0)</f>
        <v>44333</v>
      </c>
      <c r="C29" s="65">
        <f>VLOOKUP($A29,'Return Data'!$B$7:$R$2843,4,0)</f>
        <v>36.741199999999999</v>
      </c>
      <c r="D29" s="65">
        <f>VLOOKUP($A29,'Return Data'!$B$7:$R$2843,9,0)</f>
        <v>10.5374</v>
      </c>
      <c r="E29" s="66">
        <f t="shared" si="0"/>
        <v>4</v>
      </c>
      <c r="F29" s="65">
        <f>VLOOKUP($A29,'Return Data'!$B$7:$R$2843,10,0)</f>
        <v>7.0532000000000004</v>
      </c>
      <c r="G29" s="66">
        <f t="shared" si="1"/>
        <v>7</v>
      </c>
      <c r="H29" s="65">
        <f>VLOOKUP($A29,'Return Data'!$B$7:$R$2843,11,0)</f>
        <v>3.3064</v>
      </c>
      <c r="I29" s="66">
        <f t="shared" si="2"/>
        <v>24</v>
      </c>
      <c r="J29" s="65">
        <f>VLOOKUP($A29,'Return Data'!$B$7:$R$2843,12,0)</f>
        <v>4.7408999999999999</v>
      </c>
      <c r="K29" s="66">
        <f t="shared" si="3"/>
        <v>25</v>
      </c>
      <c r="L29" s="65">
        <f>VLOOKUP($A29,'Return Data'!$B$7:$R$2843,13,0)</f>
        <v>13.771000000000001</v>
      </c>
      <c r="M29" s="66">
        <f t="shared" si="4"/>
        <v>2</v>
      </c>
      <c r="N29" s="65">
        <f>VLOOKUP($A29,'Return Data'!$B$7:$R$2843,17,0)</f>
        <v>3.5447000000000002</v>
      </c>
      <c r="O29" s="66">
        <f t="shared" si="8"/>
        <v>20</v>
      </c>
      <c r="P29" s="65">
        <f>VLOOKUP($A29,'Return Data'!$B$7:$R$2843,14,0)</f>
        <v>5.1276000000000002</v>
      </c>
      <c r="Q29" s="66">
        <f t="shared" si="9"/>
        <v>18</v>
      </c>
      <c r="R29" s="65">
        <f>VLOOKUP($A29,'Return Data'!$B$7:$R$2843,16,0)</f>
        <v>7.3925999999999998</v>
      </c>
      <c r="S29" s="67">
        <f t="shared" si="7"/>
        <v>22</v>
      </c>
    </row>
    <row r="30" spans="1:19" x14ac:dyDescent="0.3">
      <c r="A30" s="82" t="s">
        <v>1440</v>
      </c>
      <c r="B30" s="64">
        <f>VLOOKUP($A30,'Return Data'!$B$7:$R$2843,3,0)</f>
        <v>44333</v>
      </c>
      <c r="C30" s="65">
        <f>VLOOKUP($A30,'Return Data'!$B$7:$R$2843,4,0)</f>
        <v>26.2622</v>
      </c>
      <c r="D30" s="65">
        <f>VLOOKUP($A30,'Return Data'!$B$7:$R$2843,9,0)</f>
        <v>7.5213999999999999</v>
      </c>
      <c r="E30" s="66">
        <f t="shared" si="0"/>
        <v>23</v>
      </c>
      <c r="F30" s="65">
        <f>VLOOKUP($A30,'Return Data'!$B$7:$R$2843,10,0)</f>
        <v>5.0187999999999997</v>
      </c>
      <c r="G30" s="66">
        <f t="shared" si="1"/>
        <v>26</v>
      </c>
      <c r="H30" s="65">
        <f>VLOOKUP($A30,'Return Data'!$B$7:$R$2843,11,0)</f>
        <v>2.8982999999999999</v>
      </c>
      <c r="I30" s="66">
        <f t="shared" si="2"/>
        <v>26</v>
      </c>
      <c r="J30" s="65">
        <f>VLOOKUP($A30,'Return Data'!$B$7:$R$2843,12,0)</f>
        <v>4.8220000000000001</v>
      </c>
      <c r="K30" s="66">
        <f t="shared" si="3"/>
        <v>22</v>
      </c>
      <c r="L30" s="65">
        <f>VLOOKUP($A30,'Return Data'!$B$7:$R$2843,13,0)</f>
        <v>6.6924999999999999</v>
      </c>
      <c r="M30" s="66">
        <f t="shared" si="4"/>
        <v>22</v>
      </c>
      <c r="N30" s="65">
        <f>VLOOKUP($A30,'Return Data'!$B$7:$R$2843,17,0)</f>
        <v>8.8933999999999997</v>
      </c>
      <c r="O30" s="66">
        <f t="shared" si="8"/>
        <v>10</v>
      </c>
      <c r="P30" s="65">
        <f>VLOOKUP($A30,'Return Data'!$B$7:$R$2843,14,0)</f>
        <v>8.7265999999999995</v>
      </c>
      <c r="Q30" s="66">
        <f t="shared" si="9"/>
        <v>11</v>
      </c>
      <c r="R30" s="65">
        <f>VLOOKUP($A30,'Return Data'!$B$7:$R$2843,16,0)</f>
        <v>8.5454000000000008</v>
      </c>
      <c r="S30" s="67">
        <f t="shared" si="7"/>
        <v>11</v>
      </c>
    </row>
    <row r="31" spans="1:19" x14ac:dyDescent="0.3">
      <c r="A31" s="82" t="s">
        <v>1443</v>
      </c>
      <c r="B31" s="64">
        <f>VLOOKUP($A31,'Return Data'!$B$7:$R$2843,3,0)</f>
        <v>44333</v>
      </c>
      <c r="C31" s="65">
        <f>VLOOKUP($A31,'Return Data'!$B$7:$R$2843,4,0)</f>
        <v>34.875599999999999</v>
      </c>
      <c r="D31" s="65">
        <f>VLOOKUP($A31,'Return Data'!$B$7:$R$2843,9,0)</f>
        <v>7.1257999999999999</v>
      </c>
      <c r="E31" s="66">
        <f t="shared" si="0"/>
        <v>24</v>
      </c>
      <c r="F31" s="65">
        <f>VLOOKUP($A31,'Return Data'!$B$7:$R$2843,10,0)</f>
        <v>5.3017000000000003</v>
      </c>
      <c r="G31" s="66">
        <f t="shared" si="1"/>
        <v>25</v>
      </c>
      <c r="H31" s="65">
        <f>VLOOKUP($A31,'Return Data'!$B$7:$R$2843,11,0)</f>
        <v>3.8111999999999999</v>
      </c>
      <c r="I31" s="66">
        <f t="shared" si="2"/>
        <v>14</v>
      </c>
      <c r="J31" s="65">
        <f>VLOOKUP($A31,'Return Data'!$B$7:$R$2843,12,0)</f>
        <v>4.8102999999999998</v>
      </c>
      <c r="K31" s="66">
        <f t="shared" si="3"/>
        <v>23</v>
      </c>
      <c r="L31" s="65">
        <f>VLOOKUP($A31,'Return Data'!$B$7:$R$2843,13,0)</f>
        <v>7.2526000000000002</v>
      </c>
      <c r="M31" s="66">
        <f t="shared" si="4"/>
        <v>17</v>
      </c>
      <c r="N31" s="65">
        <f>VLOOKUP($A31,'Return Data'!$B$7:$R$2843,17,0)</f>
        <v>1.6216999999999999</v>
      </c>
      <c r="O31" s="66">
        <f t="shared" si="8"/>
        <v>24</v>
      </c>
      <c r="P31" s="65">
        <f>VLOOKUP($A31,'Return Data'!$B$7:$R$2843,14,0)</f>
        <v>3.8673000000000002</v>
      </c>
      <c r="Q31" s="66">
        <f t="shared" si="9"/>
        <v>23</v>
      </c>
      <c r="R31" s="65">
        <f>VLOOKUP($A31,'Return Data'!$B$7:$R$2843,16,0)</f>
        <v>7.1165000000000003</v>
      </c>
      <c r="S31" s="67">
        <f t="shared" si="7"/>
        <v>24</v>
      </c>
    </row>
    <row r="32" spans="1:19" x14ac:dyDescent="0.3">
      <c r="A32" s="82" t="s">
        <v>1445</v>
      </c>
      <c r="B32" s="64">
        <f>VLOOKUP($A32,'Return Data'!$B$7:$R$2843,3,0)</f>
        <v>44333</v>
      </c>
      <c r="C32" s="65">
        <f>VLOOKUP($A32,'Return Data'!$B$7:$R$2843,4,0)</f>
        <v>40.843000000000004</v>
      </c>
      <c r="D32" s="65">
        <f>VLOOKUP($A32,'Return Data'!$B$7:$R$2843,9,0)</f>
        <v>9.7255000000000003</v>
      </c>
      <c r="E32" s="66">
        <f t="shared" si="0"/>
        <v>7</v>
      </c>
      <c r="F32" s="65">
        <f>VLOOKUP($A32,'Return Data'!$B$7:$R$2843,10,0)</f>
        <v>5.9222999999999999</v>
      </c>
      <c r="G32" s="66">
        <f t="shared" si="1"/>
        <v>20</v>
      </c>
      <c r="H32" s="65">
        <f>VLOOKUP($A32,'Return Data'!$B$7:$R$2843,11,0)</f>
        <v>3.4173</v>
      </c>
      <c r="I32" s="66">
        <f t="shared" si="2"/>
        <v>22</v>
      </c>
      <c r="J32" s="65">
        <f>VLOOKUP($A32,'Return Data'!$B$7:$R$2843,12,0)</f>
        <v>4.9138999999999999</v>
      </c>
      <c r="K32" s="66">
        <f t="shared" si="3"/>
        <v>20</v>
      </c>
      <c r="L32" s="65">
        <f>VLOOKUP($A32,'Return Data'!$B$7:$R$2843,13,0)</f>
        <v>7.5701000000000001</v>
      </c>
      <c r="M32" s="66">
        <f t="shared" si="4"/>
        <v>14</v>
      </c>
      <c r="N32" s="65">
        <f>VLOOKUP($A32,'Return Data'!$B$7:$R$2843,17,0)</f>
        <v>9.1975999999999996</v>
      </c>
      <c r="O32" s="66">
        <f t="shared" si="8"/>
        <v>7</v>
      </c>
      <c r="P32" s="65">
        <f>VLOOKUP($A32,'Return Data'!$B$7:$R$2843,14,0)</f>
        <v>6.8776000000000002</v>
      </c>
      <c r="Q32" s="66">
        <f t="shared" si="9"/>
        <v>16</v>
      </c>
      <c r="R32" s="65">
        <f>VLOOKUP($A32,'Return Data'!$B$7:$R$2843,16,0)</f>
        <v>8.1662999999999997</v>
      </c>
      <c r="S32" s="67">
        <f t="shared" si="7"/>
        <v>17</v>
      </c>
    </row>
    <row r="33" spans="1:19" x14ac:dyDescent="0.3">
      <c r="A33" s="82" t="s">
        <v>1446</v>
      </c>
      <c r="B33" s="64">
        <f>VLOOKUP($A33,'Return Data'!$B$7:$R$2843,3,0)</f>
        <v>44333</v>
      </c>
      <c r="C33" s="65">
        <f>VLOOKUP($A33,'Return Data'!$B$7:$R$2843,4,0)</f>
        <v>24.601299999999998</v>
      </c>
      <c r="D33" s="65">
        <f>VLOOKUP($A33,'Return Data'!$B$7:$R$2843,9,0)</f>
        <v>8.3384</v>
      </c>
      <c r="E33" s="66">
        <f t="shared" si="0"/>
        <v>20</v>
      </c>
      <c r="F33" s="65">
        <f>VLOOKUP($A33,'Return Data'!$B$7:$R$2843,10,0)</f>
        <v>6.2742000000000004</v>
      </c>
      <c r="G33" s="66">
        <f t="shared" si="1"/>
        <v>15</v>
      </c>
      <c r="H33" s="65">
        <f>VLOOKUP($A33,'Return Data'!$B$7:$R$2843,11,0)</f>
        <v>4.0956000000000001</v>
      </c>
      <c r="I33" s="66">
        <f t="shared" si="2"/>
        <v>13</v>
      </c>
      <c r="J33" s="65">
        <f>VLOOKUP($A33,'Return Data'!$B$7:$R$2843,12,0)</f>
        <v>5.4580000000000002</v>
      </c>
      <c r="K33" s="66">
        <f t="shared" si="3"/>
        <v>9</v>
      </c>
      <c r="L33" s="65">
        <f>VLOOKUP($A33,'Return Data'!$B$7:$R$2843,13,0)</f>
        <v>7.7464000000000004</v>
      </c>
      <c r="M33" s="66">
        <f t="shared" si="4"/>
        <v>12</v>
      </c>
      <c r="N33" s="65">
        <f>VLOOKUP($A33,'Return Data'!$B$7:$R$2843,17,0)</f>
        <v>3.0015999999999998</v>
      </c>
      <c r="O33" s="66">
        <f t="shared" si="8"/>
        <v>21</v>
      </c>
      <c r="P33" s="65">
        <f>VLOOKUP($A33,'Return Data'!$B$7:$R$2843,14,0)</f>
        <v>4.3872999999999998</v>
      </c>
      <c r="Q33" s="66">
        <f t="shared" si="9"/>
        <v>22</v>
      </c>
      <c r="R33" s="65">
        <f>VLOOKUP($A33,'Return Data'!$B$7:$R$2843,16,0)</f>
        <v>7.2954999999999997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9.1651999999999987</v>
      </c>
      <c r="E35" s="88"/>
      <c r="F35" s="89">
        <f>AVERAGE(F8:F33)</f>
        <v>6.8813000000000013</v>
      </c>
      <c r="G35" s="88"/>
      <c r="H35" s="89">
        <f>AVERAGE(H8:H33)</f>
        <v>4.6002961538461546</v>
      </c>
      <c r="I35" s="88"/>
      <c r="J35" s="89">
        <f>AVERAGE(J8:J33)</f>
        <v>5.6907615384615395</v>
      </c>
      <c r="K35" s="88"/>
      <c r="L35" s="89">
        <f>AVERAGE(L8:L33)</f>
        <v>8.2815230769230759</v>
      </c>
      <c r="M35" s="88"/>
      <c r="N35" s="89">
        <f>AVERAGE(N8:N33)</f>
        <v>6.6379399999999986</v>
      </c>
      <c r="O35" s="88"/>
      <c r="P35" s="89">
        <f>AVERAGE(P8:P33)</f>
        <v>7.1008749999999994</v>
      </c>
      <c r="Q35" s="88"/>
      <c r="R35" s="89">
        <f>AVERAGE(R8:R33)</f>
        <v>8.1538769230769219</v>
      </c>
      <c r="S35" s="90"/>
    </row>
    <row r="36" spans="1:19" x14ac:dyDescent="0.3">
      <c r="A36" s="87" t="s">
        <v>28</v>
      </c>
      <c r="B36" s="88"/>
      <c r="C36" s="88"/>
      <c r="D36" s="89">
        <f>MIN(D8:D33)</f>
        <v>6.0930999999999997</v>
      </c>
      <c r="E36" s="88"/>
      <c r="F36" s="89">
        <f>MIN(F8:F33)</f>
        <v>5.0187999999999997</v>
      </c>
      <c r="G36" s="88"/>
      <c r="H36" s="89">
        <f>MIN(H8:H33)</f>
        <v>2.8982999999999999</v>
      </c>
      <c r="I36" s="88"/>
      <c r="J36" s="89">
        <f>MIN(J8:J33)</f>
        <v>4.5903999999999998</v>
      </c>
      <c r="K36" s="88"/>
      <c r="L36" s="89">
        <f>MIN(L8:L33)</f>
        <v>5.7314999999999996</v>
      </c>
      <c r="M36" s="88"/>
      <c r="N36" s="89">
        <f>MIN(N8:N33)</f>
        <v>-6.6257999999999999</v>
      </c>
      <c r="O36" s="88"/>
      <c r="P36" s="89">
        <f>MIN(P8:P33)</f>
        <v>-2.6196000000000002</v>
      </c>
      <c r="Q36" s="88"/>
      <c r="R36" s="89">
        <f>MIN(R8:R33)</f>
        <v>4.6798999999999999</v>
      </c>
      <c r="S36" s="90"/>
    </row>
    <row r="37" spans="1:19" ht="15" thickBot="1" x14ac:dyDescent="0.35">
      <c r="A37" s="91" t="s">
        <v>29</v>
      </c>
      <c r="B37" s="92"/>
      <c r="C37" s="92"/>
      <c r="D37" s="93">
        <f>MAX(D8:D33)</f>
        <v>17.692399999999999</v>
      </c>
      <c r="E37" s="92"/>
      <c r="F37" s="93">
        <f>MAX(F8:F33)</f>
        <v>17.632100000000001</v>
      </c>
      <c r="G37" s="92"/>
      <c r="H37" s="93">
        <f>MAX(H8:H33)</f>
        <v>19.639700000000001</v>
      </c>
      <c r="I37" s="92"/>
      <c r="J37" s="93">
        <f>MAX(J8:J33)</f>
        <v>13.1274</v>
      </c>
      <c r="K37" s="92"/>
      <c r="L37" s="93">
        <f>MAX(L8:L33)</f>
        <v>15.485300000000001</v>
      </c>
      <c r="M37" s="92"/>
      <c r="N37" s="93">
        <f>MAX(N8:N33)</f>
        <v>9.9666999999999994</v>
      </c>
      <c r="O37" s="92"/>
      <c r="P37" s="93">
        <f>MAX(P8:P33)</f>
        <v>9.5965000000000007</v>
      </c>
      <c r="Q37" s="92"/>
      <c r="R37" s="93">
        <f>MAX(R8:R33)</f>
        <v>9.4719999999999995</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44333</v>
      </c>
      <c r="C8" s="65">
        <f>VLOOKUP($A8,'Return Data'!$B$7:$R$2843,4,0)</f>
        <v>36.920499999999997</v>
      </c>
      <c r="D8" s="65">
        <f>VLOOKUP($A8,'Return Data'!$B$7:$R$2843,9,0)</f>
        <v>8.3179999999999996</v>
      </c>
      <c r="E8" s="66">
        <f t="shared" ref="E8:E33" si="0">RANK(D8,D$8:D$33,0)</f>
        <v>13</v>
      </c>
      <c r="F8" s="65">
        <f>VLOOKUP($A8,'Return Data'!$B$7:$R$2843,10,0)</f>
        <v>6.5776000000000003</v>
      </c>
      <c r="G8" s="66">
        <f t="shared" ref="G8:G33" si="1">RANK(F8,F$8:F$33,0)</f>
        <v>4</v>
      </c>
      <c r="H8" s="65">
        <f>VLOOKUP($A8,'Return Data'!$B$7:$R$2843,11,0)</f>
        <v>4.0739000000000001</v>
      </c>
      <c r="I8" s="66">
        <f t="shared" ref="I8:I33" si="2">RANK(H8,H$8:H$33,0)</f>
        <v>4</v>
      </c>
      <c r="J8" s="65">
        <f>VLOOKUP($A8,'Return Data'!$B$7:$R$2843,12,0)</f>
        <v>6.7069000000000001</v>
      </c>
      <c r="K8" s="66">
        <f t="shared" ref="K8:K33" si="3">RANK(J8,J$8:J$33,0)</f>
        <v>2</v>
      </c>
      <c r="L8" s="65">
        <f>VLOOKUP($A8,'Return Data'!$B$7:$R$2843,13,0)</f>
        <v>10.0718</v>
      </c>
      <c r="M8" s="66">
        <f t="shared" ref="M8:M33" si="4">RANK(L8,L$8:L$33,0)</f>
        <v>3</v>
      </c>
      <c r="N8" s="65">
        <f>VLOOKUP($A8,'Return Data'!$B$7:$R$2843,17,0)</f>
        <v>8.968</v>
      </c>
      <c r="O8" s="66">
        <f t="shared" ref="O8:O24" si="5">RANK(N8,N$8:N$33,0)</f>
        <v>3</v>
      </c>
      <c r="P8" s="65">
        <f>VLOOKUP($A8,'Return Data'!$B$7:$R$2843,14,0)</f>
        <v>8.7186000000000003</v>
      </c>
      <c r="Q8" s="66">
        <f t="shared" ref="Q8:Q24" si="6">RANK(P8,P$8:P$33,0)</f>
        <v>3</v>
      </c>
      <c r="R8" s="65">
        <f>VLOOKUP($A8,'Return Data'!$B$7:$R$2843,16,0)</f>
        <v>7.5109000000000004</v>
      </c>
      <c r="S8" s="67">
        <f t="shared" ref="S8:S33" si="7">RANK(R8,R$8:R$33,0)</f>
        <v>11</v>
      </c>
    </row>
    <row r="9" spans="1:19" x14ac:dyDescent="0.3">
      <c r="A9" s="82" t="s">
        <v>1390</v>
      </c>
      <c r="B9" s="64">
        <f>VLOOKUP($A9,'Return Data'!$B$7:$R$2843,3,0)</f>
        <v>44333</v>
      </c>
      <c r="C9" s="65">
        <f>VLOOKUP($A9,'Return Data'!$B$7:$R$2843,4,0)</f>
        <v>24.104099999999999</v>
      </c>
      <c r="D9" s="65">
        <f>VLOOKUP($A9,'Return Data'!$B$7:$R$2843,9,0)</f>
        <v>7.8132999999999999</v>
      </c>
      <c r="E9" s="66">
        <f t="shared" si="0"/>
        <v>18</v>
      </c>
      <c r="F9" s="65">
        <f>VLOOKUP($A9,'Return Data'!$B$7:$R$2843,10,0)</f>
        <v>5.3082000000000003</v>
      </c>
      <c r="G9" s="66">
        <f t="shared" si="1"/>
        <v>20</v>
      </c>
      <c r="H9" s="65">
        <f>VLOOKUP($A9,'Return Data'!$B$7:$R$2843,11,0)</f>
        <v>3.5301999999999998</v>
      </c>
      <c r="I9" s="66">
        <f t="shared" si="2"/>
        <v>9</v>
      </c>
      <c r="J9" s="65">
        <f>VLOOKUP($A9,'Return Data'!$B$7:$R$2843,12,0)</f>
        <v>4.9985999999999997</v>
      </c>
      <c r="K9" s="66">
        <f t="shared" si="3"/>
        <v>8</v>
      </c>
      <c r="L9" s="65">
        <f>VLOOKUP($A9,'Return Data'!$B$7:$R$2843,13,0)</f>
        <v>7.3711000000000002</v>
      </c>
      <c r="M9" s="66">
        <f t="shared" si="4"/>
        <v>11</v>
      </c>
      <c r="N9" s="65">
        <f>VLOOKUP($A9,'Return Data'!$B$7:$R$2843,17,0)</f>
        <v>8.8332999999999995</v>
      </c>
      <c r="O9" s="66">
        <f t="shared" si="5"/>
        <v>4</v>
      </c>
      <c r="P9" s="65">
        <f>VLOOKUP($A9,'Return Data'!$B$7:$R$2843,14,0)</f>
        <v>8.6341999999999999</v>
      </c>
      <c r="Q9" s="66">
        <f t="shared" si="6"/>
        <v>4</v>
      </c>
      <c r="R9" s="65">
        <f>VLOOKUP($A9,'Return Data'!$B$7:$R$2843,16,0)</f>
        <v>8.0795999999999992</v>
      </c>
      <c r="S9" s="67">
        <f t="shared" si="7"/>
        <v>4</v>
      </c>
    </row>
    <row r="10" spans="1:19" x14ac:dyDescent="0.3">
      <c r="A10" s="82" t="s">
        <v>1391</v>
      </c>
      <c r="B10" s="64">
        <f>VLOOKUP($A10,'Return Data'!$B$7:$R$2843,3,0)</f>
        <v>44333</v>
      </c>
      <c r="C10" s="65">
        <f>VLOOKUP($A10,'Return Data'!$B$7:$R$2843,4,0)</f>
        <v>23.0501</v>
      </c>
      <c r="D10" s="65">
        <f>VLOOKUP($A10,'Return Data'!$B$7:$R$2843,9,0)</f>
        <v>6.9364999999999997</v>
      </c>
      <c r="E10" s="66">
        <f t="shared" si="0"/>
        <v>22</v>
      </c>
      <c r="F10" s="65">
        <f>VLOOKUP($A10,'Return Data'!$B$7:$R$2843,10,0)</f>
        <v>6.3415999999999997</v>
      </c>
      <c r="G10" s="66">
        <f t="shared" si="1"/>
        <v>7</v>
      </c>
      <c r="H10" s="65">
        <f>VLOOKUP($A10,'Return Data'!$B$7:$R$2843,11,0)</f>
        <v>3.8698000000000001</v>
      </c>
      <c r="I10" s="66">
        <f t="shared" si="2"/>
        <v>7</v>
      </c>
      <c r="J10" s="65">
        <f>VLOOKUP($A10,'Return Data'!$B$7:$R$2843,12,0)</f>
        <v>4.819</v>
      </c>
      <c r="K10" s="66">
        <f t="shared" si="3"/>
        <v>10</v>
      </c>
      <c r="L10" s="65">
        <f>VLOOKUP($A10,'Return Data'!$B$7:$R$2843,13,0)</f>
        <v>7.3951000000000002</v>
      </c>
      <c r="M10" s="66">
        <f t="shared" si="4"/>
        <v>10</v>
      </c>
      <c r="N10" s="65">
        <f>VLOOKUP($A10,'Return Data'!$B$7:$R$2843,17,0)</f>
        <v>7.4275000000000002</v>
      </c>
      <c r="O10" s="66">
        <f t="shared" si="5"/>
        <v>16</v>
      </c>
      <c r="P10" s="65">
        <f>VLOOKUP($A10,'Return Data'!$B$7:$R$2843,14,0)</f>
        <v>7.5529999999999999</v>
      </c>
      <c r="Q10" s="66">
        <f t="shared" si="6"/>
        <v>14</v>
      </c>
      <c r="R10" s="65">
        <f>VLOOKUP($A10,'Return Data'!$B$7:$R$2843,16,0)</f>
        <v>7.9718</v>
      </c>
      <c r="S10" s="67">
        <f t="shared" si="7"/>
        <v>6</v>
      </c>
    </row>
    <row r="11" spans="1:19" x14ac:dyDescent="0.3">
      <c r="A11" s="82" t="s">
        <v>1393</v>
      </c>
      <c r="B11" s="64">
        <f>VLOOKUP($A11,'Return Data'!$B$7:$R$2843,3,0)</f>
        <v>44333</v>
      </c>
      <c r="C11" s="65">
        <f>VLOOKUP($A11,'Return Data'!$B$7:$R$2843,4,0)</f>
        <v>24.7471</v>
      </c>
      <c r="D11" s="65">
        <f>VLOOKUP($A11,'Return Data'!$B$7:$R$2843,9,0)</f>
        <v>8.4819999999999993</v>
      </c>
      <c r="E11" s="66">
        <f t="shared" si="0"/>
        <v>12</v>
      </c>
      <c r="F11" s="65">
        <f>VLOOKUP($A11,'Return Data'!$B$7:$R$2843,10,0)</f>
        <v>6.4042000000000003</v>
      </c>
      <c r="G11" s="66">
        <f t="shared" si="1"/>
        <v>6</v>
      </c>
      <c r="H11" s="65">
        <f>VLOOKUP($A11,'Return Data'!$B$7:$R$2843,11,0)</f>
        <v>3.4352</v>
      </c>
      <c r="I11" s="66">
        <f t="shared" si="2"/>
        <v>11</v>
      </c>
      <c r="J11" s="65">
        <f>VLOOKUP($A11,'Return Data'!$B$7:$R$2843,12,0)</f>
        <v>5.4374000000000002</v>
      </c>
      <c r="K11" s="66">
        <f t="shared" si="3"/>
        <v>6</v>
      </c>
      <c r="L11" s="65">
        <f>VLOOKUP($A11,'Return Data'!$B$7:$R$2843,13,0)</f>
        <v>7.5994000000000002</v>
      </c>
      <c r="M11" s="66">
        <f t="shared" si="4"/>
        <v>9</v>
      </c>
      <c r="N11" s="65">
        <f>VLOOKUP($A11,'Return Data'!$B$7:$R$2843,17,0)</f>
        <v>7.6858000000000004</v>
      </c>
      <c r="O11" s="66">
        <f t="shared" si="5"/>
        <v>14</v>
      </c>
      <c r="P11" s="65">
        <f>VLOOKUP($A11,'Return Data'!$B$7:$R$2843,14,0)</f>
        <v>7.6988000000000003</v>
      </c>
      <c r="Q11" s="66">
        <f t="shared" si="6"/>
        <v>12</v>
      </c>
      <c r="R11" s="65">
        <f>VLOOKUP($A11,'Return Data'!$B$7:$R$2843,16,0)</f>
        <v>5.5810000000000004</v>
      </c>
      <c r="S11" s="67">
        <f t="shared" si="7"/>
        <v>25</v>
      </c>
    </row>
    <row r="12" spans="1:19" x14ac:dyDescent="0.3">
      <c r="A12" s="82" t="s">
        <v>1396</v>
      </c>
      <c r="B12" s="64">
        <f>VLOOKUP($A12,'Return Data'!$B$7:$R$2843,3,0)</f>
        <v>44333</v>
      </c>
      <c r="C12" s="65">
        <f>VLOOKUP($A12,'Return Data'!$B$7:$R$2843,4,0)</f>
        <v>17.2303</v>
      </c>
      <c r="D12" s="65">
        <f>VLOOKUP($A12,'Return Data'!$B$7:$R$2843,9,0)</f>
        <v>5.6715999999999998</v>
      </c>
      <c r="E12" s="66">
        <f t="shared" si="0"/>
        <v>25</v>
      </c>
      <c r="F12" s="65">
        <f>VLOOKUP($A12,'Return Data'!$B$7:$R$2843,10,0)</f>
        <v>5.3090000000000002</v>
      </c>
      <c r="G12" s="66">
        <f t="shared" si="1"/>
        <v>19</v>
      </c>
      <c r="H12" s="65">
        <f>VLOOKUP($A12,'Return Data'!$B$7:$R$2843,11,0)</f>
        <v>3.7103999999999999</v>
      </c>
      <c r="I12" s="66">
        <f t="shared" si="2"/>
        <v>8</v>
      </c>
      <c r="J12" s="65">
        <f>VLOOKUP($A12,'Return Data'!$B$7:$R$2843,12,0)</f>
        <v>4.7887000000000004</v>
      </c>
      <c r="K12" s="66">
        <f t="shared" si="3"/>
        <v>11</v>
      </c>
      <c r="L12" s="65">
        <f>VLOOKUP($A12,'Return Data'!$B$7:$R$2843,13,0)</f>
        <v>5.5576999999999996</v>
      </c>
      <c r="M12" s="66">
        <f t="shared" si="4"/>
        <v>24</v>
      </c>
      <c r="N12" s="65">
        <f>VLOOKUP($A12,'Return Data'!$B$7:$R$2843,17,0)</f>
        <v>-7.14</v>
      </c>
      <c r="O12" s="66">
        <f t="shared" si="5"/>
        <v>25</v>
      </c>
      <c r="P12" s="65">
        <f>VLOOKUP($A12,'Return Data'!$B$7:$R$2843,14,0)</f>
        <v>-3.1560000000000001</v>
      </c>
      <c r="Q12" s="66">
        <f t="shared" si="6"/>
        <v>24</v>
      </c>
      <c r="R12" s="65">
        <f>VLOOKUP($A12,'Return Data'!$B$7:$R$2843,16,0)</f>
        <v>4.4783999999999997</v>
      </c>
      <c r="S12" s="67">
        <f t="shared" si="7"/>
        <v>26</v>
      </c>
    </row>
    <row r="13" spans="1:19" x14ac:dyDescent="0.3">
      <c r="A13" s="82" t="s">
        <v>1398</v>
      </c>
      <c r="B13" s="64">
        <f>VLOOKUP($A13,'Return Data'!$B$7:$R$2843,3,0)</f>
        <v>44333</v>
      </c>
      <c r="C13" s="65">
        <f>VLOOKUP($A13,'Return Data'!$B$7:$R$2843,4,0)</f>
        <v>20.433199999999999</v>
      </c>
      <c r="D13" s="65">
        <f>VLOOKUP($A13,'Return Data'!$B$7:$R$2843,9,0)</f>
        <v>6.8914999999999997</v>
      </c>
      <c r="E13" s="66">
        <f t="shared" si="0"/>
        <v>23</v>
      </c>
      <c r="F13" s="65">
        <f>VLOOKUP($A13,'Return Data'!$B$7:$R$2843,10,0)</f>
        <v>5.0696000000000003</v>
      </c>
      <c r="G13" s="66">
        <f t="shared" si="1"/>
        <v>21</v>
      </c>
      <c r="H13" s="65">
        <f>VLOOKUP($A13,'Return Data'!$B$7:$R$2843,11,0)</f>
        <v>3.0861999999999998</v>
      </c>
      <c r="I13" s="66">
        <f t="shared" si="2"/>
        <v>16</v>
      </c>
      <c r="J13" s="65">
        <f>VLOOKUP($A13,'Return Data'!$B$7:$R$2843,12,0)</f>
        <v>4.2778</v>
      </c>
      <c r="K13" s="66">
        <f t="shared" si="3"/>
        <v>18</v>
      </c>
      <c r="L13" s="65">
        <f>VLOOKUP($A13,'Return Data'!$B$7:$R$2843,13,0)</f>
        <v>6.569</v>
      </c>
      <c r="M13" s="66">
        <f t="shared" si="4"/>
        <v>15</v>
      </c>
      <c r="N13" s="65">
        <f>VLOOKUP($A13,'Return Data'!$B$7:$R$2843,17,0)</f>
        <v>7.6688999999999998</v>
      </c>
      <c r="O13" s="66">
        <f t="shared" si="5"/>
        <v>15</v>
      </c>
      <c r="P13" s="65">
        <f>VLOOKUP($A13,'Return Data'!$B$7:$R$2843,14,0)</f>
        <v>7.6372</v>
      </c>
      <c r="Q13" s="66">
        <f t="shared" si="6"/>
        <v>13</v>
      </c>
      <c r="R13" s="65">
        <f>VLOOKUP($A13,'Return Data'!$B$7:$R$2843,16,0)</f>
        <v>7.3551000000000002</v>
      </c>
      <c r="S13" s="67">
        <f t="shared" si="7"/>
        <v>14</v>
      </c>
    </row>
    <row r="14" spans="1:19" x14ac:dyDescent="0.3">
      <c r="A14" s="82" t="s">
        <v>1400</v>
      </c>
      <c r="B14" s="64">
        <f>VLOOKUP($A14,'Return Data'!$B$7:$R$2843,3,0)</f>
        <v>44333</v>
      </c>
      <c r="C14" s="65">
        <f>VLOOKUP($A14,'Return Data'!$B$7:$R$2843,4,0)</f>
        <v>37.005899999999997</v>
      </c>
      <c r="D14" s="65">
        <f>VLOOKUP($A14,'Return Data'!$B$7:$R$2843,9,0)</f>
        <v>7.8310000000000004</v>
      </c>
      <c r="E14" s="66">
        <f t="shared" si="0"/>
        <v>17</v>
      </c>
      <c r="F14" s="65">
        <f>VLOOKUP($A14,'Return Data'!$B$7:$R$2843,10,0)</f>
        <v>5.3860000000000001</v>
      </c>
      <c r="G14" s="66">
        <f t="shared" si="1"/>
        <v>18</v>
      </c>
      <c r="H14" s="65">
        <f>VLOOKUP($A14,'Return Data'!$B$7:$R$2843,11,0)</f>
        <v>2.9266999999999999</v>
      </c>
      <c r="I14" s="66">
        <f t="shared" si="2"/>
        <v>19</v>
      </c>
      <c r="J14" s="65">
        <f>VLOOKUP($A14,'Return Data'!$B$7:$R$2843,12,0)</f>
        <v>4.4745999999999997</v>
      </c>
      <c r="K14" s="66">
        <f t="shared" si="3"/>
        <v>13</v>
      </c>
      <c r="L14" s="65">
        <f>VLOOKUP($A14,'Return Data'!$B$7:$R$2843,13,0)</f>
        <v>6.2824</v>
      </c>
      <c r="M14" s="66">
        <f t="shared" si="4"/>
        <v>19</v>
      </c>
      <c r="N14" s="65">
        <f>VLOOKUP($A14,'Return Data'!$B$7:$R$2843,17,0)</f>
        <v>8.1649999999999991</v>
      </c>
      <c r="O14" s="66">
        <f t="shared" si="5"/>
        <v>11</v>
      </c>
      <c r="P14" s="65">
        <f>VLOOKUP($A14,'Return Data'!$B$7:$R$2843,14,0)</f>
        <v>8.0945999999999998</v>
      </c>
      <c r="Q14" s="66">
        <f t="shared" si="6"/>
        <v>10</v>
      </c>
      <c r="R14" s="65">
        <f>VLOOKUP($A14,'Return Data'!$B$7:$R$2843,16,0)</f>
        <v>7.2484999999999999</v>
      </c>
      <c r="S14" s="67">
        <f t="shared" si="7"/>
        <v>16</v>
      </c>
    </row>
    <row r="15" spans="1:19" x14ac:dyDescent="0.3">
      <c r="A15" s="82" t="s">
        <v>1408</v>
      </c>
      <c r="B15" s="64">
        <f>VLOOKUP($A15,'Return Data'!$B$7:$R$2843,3,0)</f>
        <v>44333</v>
      </c>
      <c r="C15" s="65">
        <f>VLOOKUP($A15,'Return Data'!$B$7:$R$2843,4,0)</f>
        <v>4098.7887550200803</v>
      </c>
      <c r="D15" s="65">
        <f>VLOOKUP($A15,'Return Data'!$B$7:$R$2843,9,0)</f>
        <v>17.693300000000001</v>
      </c>
      <c r="E15" s="66">
        <f t="shared" si="0"/>
        <v>1</v>
      </c>
      <c r="F15" s="65">
        <f>VLOOKUP($A15,'Return Data'!$B$7:$R$2843,10,0)</f>
        <v>17.6189</v>
      </c>
      <c r="G15" s="66">
        <f t="shared" si="1"/>
        <v>1</v>
      </c>
      <c r="H15" s="65">
        <f>VLOOKUP($A15,'Return Data'!$B$7:$R$2843,11,0)</f>
        <v>19.2149</v>
      </c>
      <c r="I15" s="66">
        <f t="shared" si="2"/>
        <v>1</v>
      </c>
      <c r="J15" s="65">
        <f>VLOOKUP($A15,'Return Data'!$B$7:$R$2843,12,0)</f>
        <v>12.568899999999999</v>
      </c>
      <c r="K15" s="66">
        <f t="shared" si="3"/>
        <v>1</v>
      </c>
      <c r="L15" s="65">
        <f>VLOOKUP($A15,'Return Data'!$B$7:$R$2843,13,0)</f>
        <v>10.0456</v>
      </c>
      <c r="M15" s="66">
        <f t="shared" si="4"/>
        <v>4</v>
      </c>
      <c r="N15" s="65">
        <f>VLOOKUP($A15,'Return Data'!$B$7:$R$2843,17,0)</f>
        <v>1.0024</v>
      </c>
      <c r="O15" s="66">
        <f t="shared" si="5"/>
        <v>23</v>
      </c>
      <c r="P15" s="65">
        <f>VLOOKUP($A15,'Return Data'!$B$7:$R$2843,14,0)</f>
        <v>3.6930000000000001</v>
      </c>
      <c r="Q15" s="66">
        <f t="shared" si="6"/>
        <v>21</v>
      </c>
      <c r="R15" s="65">
        <f>VLOOKUP($A15,'Return Data'!$B$7:$R$2843,16,0)</f>
        <v>7.5814000000000004</v>
      </c>
      <c r="S15" s="67">
        <f t="shared" si="7"/>
        <v>10</v>
      </c>
    </row>
    <row r="16" spans="1:19" x14ac:dyDescent="0.3">
      <c r="A16" s="82" t="s">
        <v>1410</v>
      </c>
      <c r="B16" s="64">
        <f>VLOOKUP($A16,'Return Data'!$B$7:$R$2843,3,0)</f>
        <v>44333</v>
      </c>
      <c r="C16" s="65">
        <f>VLOOKUP($A16,'Return Data'!$B$7:$R$2843,4,0)</f>
        <v>24.8216</v>
      </c>
      <c r="D16" s="65">
        <f>VLOOKUP($A16,'Return Data'!$B$7:$R$2843,9,0)</f>
        <v>8.6921999999999997</v>
      </c>
      <c r="E16" s="66">
        <f t="shared" si="0"/>
        <v>10</v>
      </c>
      <c r="F16" s="65">
        <f>VLOOKUP($A16,'Return Data'!$B$7:$R$2843,10,0)</f>
        <v>6.2773000000000003</v>
      </c>
      <c r="G16" s="66">
        <f t="shared" si="1"/>
        <v>9</v>
      </c>
      <c r="H16" s="65">
        <f>VLOOKUP($A16,'Return Data'!$B$7:$R$2843,11,0)</f>
        <v>3.9994000000000001</v>
      </c>
      <c r="I16" s="66">
        <f t="shared" si="2"/>
        <v>5</v>
      </c>
      <c r="J16" s="65">
        <f>VLOOKUP($A16,'Return Data'!$B$7:$R$2843,12,0)</f>
        <v>5.5347999999999997</v>
      </c>
      <c r="K16" s="66">
        <f t="shared" si="3"/>
        <v>5</v>
      </c>
      <c r="L16" s="65">
        <f>VLOOKUP($A16,'Return Data'!$B$7:$R$2843,13,0)</f>
        <v>8.3963999999999999</v>
      </c>
      <c r="M16" s="66">
        <f t="shared" si="4"/>
        <v>5</v>
      </c>
      <c r="N16" s="65">
        <f>VLOOKUP($A16,'Return Data'!$B$7:$R$2843,17,0)</f>
        <v>9.2994000000000003</v>
      </c>
      <c r="O16" s="66">
        <f t="shared" si="5"/>
        <v>1</v>
      </c>
      <c r="P16" s="65">
        <f>VLOOKUP($A16,'Return Data'!$B$7:$R$2843,14,0)</f>
        <v>8.9948999999999995</v>
      </c>
      <c r="Q16" s="66">
        <f t="shared" si="6"/>
        <v>1</v>
      </c>
      <c r="R16" s="65">
        <f>VLOOKUP($A16,'Return Data'!$B$7:$R$2843,16,0)</f>
        <v>8.6972000000000005</v>
      </c>
      <c r="S16" s="67">
        <f t="shared" si="7"/>
        <v>1</v>
      </c>
    </row>
    <row r="17" spans="1:19" x14ac:dyDescent="0.3">
      <c r="A17" s="82" t="s">
        <v>1412</v>
      </c>
      <c r="B17" s="64">
        <f>VLOOKUP($A17,'Return Data'!$B$7:$R$2843,3,0)</f>
        <v>44333</v>
      </c>
      <c r="C17" s="65">
        <f>VLOOKUP($A17,'Return Data'!$B$7:$R$2843,4,0)</f>
        <v>31.3445</v>
      </c>
      <c r="D17" s="65">
        <f>VLOOKUP($A17,'Return Data'!$B$7:$R$2843,9,0)</f>
        <v>8.5663</v>
      </c>
      <c r="E17" s="66">
        <f t="shared" si="0"/>
        <v>11</v>
      </c>
      <c r="F17" s="65">
        <f>VLOOKUP($A17,'Return Data'!$B$7:$R$2843,10,0)</f>
        <v>6.4927000000000001</v>
      </c>
      <c r="G17" s="66">
        <f t="shared" si="1"/>
        <v>5</v>
      </c>
      <c r="H17" s="65">
        <f>VLOOKUP($A17,'Return Data'!$B$7:$R$2843,11,0)</f>
        <v>3.3506999999999998</v>
      </c>
      <c r="I17" s="66">
        <f t="shared" si="2"/>
        <v>12</v>
      </c>
      <c r="J17" s="65">
        <f>VLOOKUP($A17,'Return Data'!$B$7:$R$2843,12,0)</f>
        <v>4.0945</v>
      </c>
      <c r="K17" s="66">
        <f t="shared" si="3"/>
        <v>22</v>
      </c>
      <c r="L17" s="65">
        <f>VLOOKUP($A17,'Return Data'!$B$7:$R$2843,13,0)</f>
        <v>14.2943</v>
      </c>
      <c r="M17" s="66">
        <f t="shared" si="4"/>
        <v>1</v>
      </c>
      <c r="N17" s="65">
        <f>VLOOKUP($A17,'Return Data'!$B$7:$R$2843,17,0)</f>
        <v>1.5765</v>
      </c>
      <c r="O17" s="66">
        <f t="shared" si="5"/>
        <v>22</v>
      </c>
      <c r="P17" s="65">
        <f>VLOOKUP($A17,'Return Data'!$B$7:$R$2843,14,0)</f>
        <v>3.4683999999999999</v>
      </c>
      <c r="Q17" s="66">
        <f t="shared" si="6"/>
        <v>22</v>
      </c>
      <c r="R17" s="65">
        <f>VLOOKUP($A17,'Return Data'!$B$7:$R$2843,16,0)</f>
        <v>6.3891</v>
      </c>
      <c r="S17" s="67">
        <f t="shared" si="7"/>
        <v>24</v>
      </c>
    </row>
    <row r="18" spans="1:19" x14ac:dyDescent="0.3">
      <c r="A18" s="82" t="s">
        <v>1414</v>
      </c>
      <c r="B18" s="64">
        <f>VLOOKUP($A18,'Return Data'!$B$7:$R$2843,3,0)</f>
        <v>44333</v>
      </c>
      <c r="C18" s="65">
        <f>VLOOKUP($A18,'Return Data'!$B$7:$R$2843,4,0)</f>
        <v>46.312199999999997</v>
      </c>
      <c r="D18" s="65">
        <f>VLOOKUP($A18,'Return Data'!$B$7:$R$2843,9,0)</f>
        <v>8.8446999999999996</v>
      </c>
      <c r="E18" s="66">
        <f t="shared" si="0"/>
        <v>8</v>
      </c>
      <c r="F18" s="65">
        <f>VLOOKUP($A18,'Return Data'!$B$7:$R$2843,10,0)</f>
        <v>5.9728000000000003</v>
      </c>
      <c r="G18" s="66">
        <f t="shared" si="1"/>
        <v>11</v>
      </c>
      <c r="H18" s="65">
        <f>VLOOKUP($A18,'Return Data'!$B$7:$R$2843,11,0)</f>
        <v>4.3548999999999998</v>
      </c>
      <c r="I18" s="66">
        <f t="shared" si="2"/>
        <v>3</v>
      </c>
      <c r="J18" s="65">
        <f>VLOOKUP($A18,'Return Data'!$B$7:$R$2843,12,0)</f>
        <v>5.6790000000000003</v>
      </c>
      <c r="K18" s="66">
        <f t="shared" si="3"/>
        <v>4</v>
      </c>
      <c r="L18" s="65">
        <f>VLOOKUP($A18,'Return Data'!$B$7:$R$2843,13,0)</f>
        <v>8.3567999999999998</v>
      </c>
      <c r="M18" s="66">
        <f t="shared" si="4"/>
        <v>7</v>
      </c>
      <c r="N18" s="65">
        <f>VLOOKUP($A18,'Return Data'!$B$7:$R$2843,17,0)</f>
        <v>9.1417000000000002</v>
      </c>
      <c r="O18" s="66">
        <f t="shared" si="5"/>
        <v>2</v>
      </c>
      <c r="P18" s="65">
        <f>VLOOKUP($A18,'Return Data'!$B$7:$R$2843,14,0)</f>
        <v>8.7584999999999997</v>
      </c>
      <c r="Q18" s="66">
        <f t="shared" si="6"/>
        <v>2</v>
      </c>
      <c r="R18" s="65">
        <f>VLOOKUP($A18,'Return Data'!$B$7:$R$2843,16,0)</f>
        <v>8.1463000000000001</v>
      </c>
      <c r="S18" s="67">
        <f t="shared" si="7"/>
        <v>3</v>
      </c>
    </row>
    <row r="19" spans="1:19" x14ac:dyDescent="0.3">
      <c r="A19" s="82" t="s">
        <v>1416</v>
      </c>
      <c r="B19" s="64">
        <f>VLOOKUP($A19,'Return Data'!$B$7:$R$2843,3,0)</f>
        <v>44333</v>
      </c>
      <c r="C19" s="65">
        <f>VLOOKUP($A19,'Return Data'!$B$7:$R$2843,4,0)</f>
        <v>20.1433</v>
      </c>
      <c r="D19" s="65">
        <f>VLOOKUP($A19,'Return Data'!$B$7:$R$2843,9,0)</f>
        <v>9.8788</v>
      </c>
      <c r="E19" s="66">
        <f t="shared" si="0"/>
        <v>4</v>
      </c>
      <c r="F19" s="65">
        <f>VLOOKUP($A19,'Return Data'!$B$7:$R$2843,10,0)</f>
        <v>6.2842000000000002</v>
      </c>
      <c r="G19" s="66">
        <f t="shared" si="1"/>
        <v>8</v>
      </c>
      <c r="H19" s="65">
        <f>VLOOKUP($A19,'Return Data'!$B$7:$R$2843,11,0)</f>
        <v>3.9824999999999999</v>
      </c>
      <c r="I19" s="66">
        <f t="shared" si="2"/>
        <v>6</v>
      </c>
      <c r="J19" s="65">
        <f>VLOOKUP($A19,'Return Data'!$B$7:$R$2843,12,0)</f>
        <v>5.0011000000000001</v>
      </c>
      <c r="K19" s="66">
        <f t="shared" si="3"/>
        <v>7</v>
      </c>
      <c r="L19" s="65">
        <f>VLOOKUP($A19,'Return Data'!$B$7:$R$2843,13,0)</f>
        <v>8.3645999999999994</v>
      </c>
      <c r="M19" s="66">
        <f t="shared" si="4"/>
        <v>6</v>
      </c>
      <c r="N19" s="65">
        <f>VLOOKUP($A19,'Return Data'!$B$7:$R$2843,17,0)</f>
        <v>4.1736000000000004</v>
      </c>
      <c r="O19" s="66">
        <f t="shared" si="5"/>
        <v>18</v>
      </c>
      <c r="P19" s="65">
        <f>VLOOKUP($A19,'Return Data'!$B$7:$R$2843,14,0)</f>
        <v>5.1993999999999998</v>
      </c>
      <c r="Q19" s="66">
        <f t="shared" si="6"/>
        <v>17</v>
      </c>
      <c r="R19" s="65">
        <f>VLOOKUP($A19,'Return Data'!$B$7:$R$2843,16,0)</f>
        <v>7.1364999999999998</v>
      </c>
      <c r="S19" s="67">
        <f t="shared" si="7"/>
        <v>20</v>
      </c>
    </row>
    <row r="20" spans="1:19" x14ac:dyDescent="0.3">
      <c r="A20" s="82" t="s">
        <v>1419</v>
      </c>
      <c r="B20" s="64">
        <f>VLOOKUP($A20,'Return Data'!$B$7:$R$2843,3,0)</f>
        <v>44333</v>
      </c>
      <c r="C20" s="65">
        <f>VLOOKUP($A20,'Return Data'!$B$7:$R$2843,4,0)</f>
        <v>45.049599999999998</v>
      </c>
      <c r="D20" s="65">
        <f>VLOOKUP($A20,'Return Data'!$B$7:$R$2843,9,0)</f>
        <v>8.1</v>
      </c>
      <c r="E20" s="66">
        <f t="shared" si="0"/>
        <v>15</v>
      </c>
      <c r="F20" s="65">
        <f>VLOOKUP($A20,'Return Data'!$B$7:$R$2843,10,0)</f>
        <v>5.9692999999999996</v>
      </c>
      <c r="G20" s="66">
        <f t="shared" si="1"/>
        <v>12</v>
      </c>
      <c r="H20" s="65">
        <f>VLOOKUP($A20,'Return Data'!$B$7:$R$2843,11,0)</f>
        <v>3.2776000000000001</v>
      </c>
      <c r="I20" s="66">
        <f t="shared" si="2"/>
        <v>13</v>
      </c>
      <c r="J20" s="65">
        <f>VLOOKUP($A20,'Return Data'!$B$7:$R$2843,12,0)</f>
        <v>4.4543999999999997</v>
      </c>
      <c r="K20" s="66">
        <f t="shared" si="3"/>
        <v>14</v>
      </c>
      <c r="L20" s="65">
        <f>VLOOKUP($A20,'Return Data'!$B$7:$R$2843,13,0)</f>
        <v>6.8756000000000004</v>
      </c>
      <c r="M20" s="66">
        <f t="shared" si="4"/>
        <v>13</v>
      </c>
      <c r="N20" s="65">
        <f>VLOOKUP($A20,'Return Data'!$B$7:$R$2843,17,0)</f>
        <v>8.4634</v>
      </c>
      <c r="O20" s="66">
        <f t="shared" si="5"/>
        <v>7</v>
      </c>
      <c r="P20" s="65">
        <f>VLOOKUP($A20,'Return Data'!$B$7:$R$2843,14,0)</f>
        <v>8.5897000000000006</v>
      </c>
      <c r="Q20" s="66">
        <f t="shared" si="6"/>
        <v>5</v>
      </c>
      <c r="R20" s="65">
        <f>VLOOKUP($A20,'Return Data'!$B$7:$R$2843,16,0)</f>
        <v>7.6435000000000004</v>
      </c>
      <c r="S20" s="67">
        <f t="shared" si="7"/>
        <v>9</v>
      </c>
    </row>
    <row r="21" spans="1:19" x14ac:dyDescent="0.3">
      <c r="A21" s="82" t="s">
        <v>1420</v>
      </c>
      <c r="B21" s="64">
        <f>VLOOKUP($A21,'Return Data'!$B$7:$R$2843,3,0)</f>
        <v>44333</v>
      </c>
      <c r="C21" s="65">
        <f>VLOOKUP($A21,'Return Data'!$B$7:$R$2843,4,0)</f>
        <v>1703.4874</v>
      </c>
      <c r="D21" s="65">
        <f>VLOOKUP($A21,'Return Data'!$B$7:$R$2843,9,0)</f>
        <v>5.3322000000000003</v>
      </c>
      <c r="E21" s="66">
        <f t="shared" si="0"/>
        <v>26</v>
      </c>
      <c r="F21" s="65">
        <f>VLOOKUP($A21,'Return Data'!$B$7:$R$2843,10,0)</f>
        <v>4.3217999999999996</v>
      </c>
      <c r="G21" s="66">
        <f t="shared" si="1"/>
        <v>26</v>
      </c>
      <c r="H21" s="65">
        <f>VLOOKUP($A21,'Return Data'!$B$7:$R$2843,11,0)</f>
        <v>1.9883</v>
      </c>
      <c r="I21" s="66">
        <f t="shared" si="2"/>
        <v>26</v>
      </c>
      <c r="J21" s="65">
        <f>VLOOKUP($A21,'Return Data'!$B$7:$R$2843,12,0)</f>
        <v>3.6928999999999998</v>
      </c>
      <c r="K21" s="66">
        <f t="shared" si="3"/>
        <v>25</v>
      </c>
      <c r="L21" s="65">
        <f>VLOOKUP($A21,'Return Data'!$B$7:$R$2843,13,0)</f>
        <v>4.3358999999999996</v>
      </c>
      <c r="M21" s="66">
        <f t="shared" si="4"/>
        <v>26</v>
      </c>
      <c r="N21" s="65">
        <f>VLOOKUP($A21,'Return Data'!$B$7:$R$2843,17,0)</f>
        <v>4.4492000000000003</v>
      </c>
      <c r="O21" s="66">
        <f t="shared" si="5"/>
        <v>17</v>
      </c>
      <c r="P21" s="65">
        <f>VLOOKUP($A21,'Return Data'!$B$7:$R$2843,14,0)</f>
        <v>5.8231000000000002</v>
      </c>
      <c r="Q21" s="66">
        <f t="shared" si="6"/>
        <v>16</v>
      </c>
      <c r="R21" s="65">
        <f>VLOOKUP($A21,'Return Data'!$B$7:$R$2843,16,0)</f>
        <v>7.1825999999999999</v>
      </c>
      <c r="S21" s="67">
        <f t="shared" si="7"/>
        <v>18</v>
      </c>
    </row>
    <row r="22" spans="1:19" x14ac:dyDescent="0.3">
      <c r="A22" s="82" t="s">
        <v>1422</v>
      </c>
      <c r="B22" s="64">
        <f>VLOOKUP($A22,'Return Data'!$B$7:$R$2843,3,0)</f>
        <v>44333</v>
      </c>
      <c r="C22" s="65">
        <f>VLOOKUP($A22,'Return Data'!$B$7:$R$2843,4,0)</f>
        <v>2850.2494999999999</v>
      </c>
      <c r="D22" s="65">
        <f>VLOOKUP($A22,'Return Data'!$B$7:$R$2843,9,0)</f>
        <v>9.0373000000000001</v>
      </c>
      <c r="E22" s="66">
        <f t="shared" si="0"/>
        <v>6</v>
      </c>
      <c r="F22" s="65">
        <f>VLOOKUP($A22,'Return Data'!$B$7:$R$2843,10,0)</f>
        <v>5.6927000000000003</v>
      </c>
      <c r="G22" s="66">
        <f t="shared" si="1"/>
        <v>13</v>
      </c>
      <c r="H22" s="65">
        <f>VLOOKUP($A22,'Return Data'!$B$7:$R$2843,11,0)</f>
        <v>2.7833999999999999</v>
      </c>
      <c r="I22" s="66">
        <f t="shared" si="2"/>
        <v>22</v>
      </c>
      <c r="J22" s="65">
        <f>VLOOKUP($A22,'Return Data'!$B$7:$R$2843,12,0)</f>
        <v>3.8693</v>
      </c>
      <c r="K22" s="66">
        <f t="shared" si="3"/>
        <v>24</v>
      </c>
      <c r="L22" s="65">
        <f>VLOOKUP($A22,'Return Data'!$B$7:$R$2843,13,0)</f>
        <v>6.3578000000000001</v>
      </c>
      <c r="M22" s="66">
        <f t="shared" si="4"/>
        <v>18</v>
      </c>
      <c r="N22" s="65">
        <f>VLOOKUP($A22,'Return Data'!$B$7:$R$2843,17,0)</f>
        <v>8.077</v>
      </c>
      <c r="O22" s="66">
        <f t="shared" si="5"/>
        <v>12</v>
      </c>
      <c r="P22" s="65">
        <f>VLOOKUP($A22,'Return Data'!$B$7:$R$2843,14,0)</f>
        <v>7.96</v>
      </c>
      <c r="Q22" s="66">
        <f t="shared" si="6"/>
        <v>11</v>
      </c>
      <c r="R22" s="65">
        <f>VLOOKUP($A22,'Return Data'!$B$7:$R$2843,16,0)</f>
        <v>7.6779999999999999</v>
      </c>
      <c r="S22" s="67">
        <f t="shared" si="7"/>
        <v>8</v>
      </c>
    </row>
    <row r="23" spans="1:19" x14ac:dyDescent="0.3">
      <c r="A23" s="82" t="s">
        <v>1426</v>
      </c>
      <c r="B23" s="64">
        <f>VLOOKUP($A23,'Return Data'!$B$7:$R$2843,3,0)</f>
        <v>44333</v>
      </c>
      <c r="C23" s="65">
        <f>VLOOKUP($A23,'Return Data'!$B$7:$R$2843,4,0)</f>
        <v>41.212400000000002</v>
      </c>
      <c r="D23" s="65">
        <f>VLOOKUP($A23,'Return Data'!$B$7:$R$2843,9,0)</f>
        <v>8.3119999999999994</v>
      </c>
      <c r="E23" s="66">
        <f t="shared" si="0"/>
        <v>14</v>
      </c>
      <c r="F23" s="65">
        <f>VLOOKUP($A23,'Return Data'!$B$7:$R$2843,10,0)</f>
        <v>5.5411000000000001</v>
      </c>
      <c r="G23" s="66">
        <f t="shared" si="1"/>
        <v>16</v>
      </c>
      <c r="H23" s="65">
        <f>VLOOKUP($A23,'Return Data'!$B$7:$R$2843,11,0)</f>
        <v>2.7934999999999999</v>
      </c>
      <c r="I23" s="66">
        <f t="shared" si="2"/>
        <v>21</v>
      </c>
      <c r="J23" s="65">
        <f>VLOOKUP($A23,'Return Data'!$B$7:$R$2843,12,0)</f>
        <v>4.5949</v>
      </c>
      <c r="K23" s="66">
        <f t="shared" si="3"/>
        <v>12</v>
      </c>
      <c r="L23" s="65">
        <f>VLOOKUP($A23,'Return Data'!$B$7:$R$2843,13,0)</f>
        <v>6.8231999999999999</v>
      </c>
      <c r="M23" s="66">
        <f t="shared" si="4"/>
        <v>14</v>
      </c>
      <c r="N23" s="65">
        <f>VLOOKUP($A23,'Return Data'!$B$7:$R$2843,17,0)</f>
        <v>8.4819999999999993</v>
      </c>
      <c r="O23" s="66">
        <f t="shared" si="5"/>
        <v>6</v>
      </c>
      <c r="P23" s="65">
        <f>VLOOKUP($A23,'Return Data'!$B$7:$R$2843,14,0)</f>
        <v>8.3991000000000007</v>
      </c>
      <c r="Q23" s="66">
        <f t="shared" si="6"/>
        <v>6</v>
      </c>
      <c r="R23" s="65">
        <f>VLOOKUP($A23,'Return Data'!$B$7:$R$2843,16,0)</f>
        <v>7.7152000000000003</v>
      </c>
      <c r="S23" s="67">
        <f t="shared" si="7"/>
        <v>7</v>
      </c>
    </row>
    <row r="24" spans="1:19" x14ac:dyDescent="0.3">
      <c r="A24" s="82" t="s">
        <v>1429</v>
      </c>
      <c r="B24" s="64">
        <f>VLOOKUP($A24,'Return Data'!$B$7:$R$2843,3,0)</f>
        <v>44333</v>
      </c>
      <c r="C24" s="65">
        <f>VLOOKUP($A24,'Return Data'!$B$7:$R$2843,4,0)</f>
        <v>21.0381</v>
      </c>
      <c r="D24" s="65">
        <f>VLOOKUP($A24,'Return Data'!$B$7:$R$2843,9,0)</f>
        <v>8.9039000000000001</v>
      </c>
      <c r="E24" s="66">
        <f t="shared" si="0"/>
        <v>7</v>
      </c>
      <c r="F24" s="65">
        <f>VLOOKUP($A24,'Return Data'!$B$7:$R$2843,10,0)</f>
        <v>5.6040000000000001</v>
      </c>
      <c r="G24" s="66">
        <f t="shared" si="1"/>
        <v>15</v>
      </c>
      <c r="H24" s="65">
        <f>VLOOKUP($A24,'Return Data'!$B$7:$R$2843,11,0)</f>
        <v>3.0148999999999999</v>
      </c>
      <c r="I24" s="66">
        <f t="shared" si="2"/>
        <v>17</v>
      </c>
      <c r="J24" s="65">
        <f>VLOOKUP($A24,'Return Data'!$B$7:$R$2843,12,0)</f>
        <v>4.3857999999999997</v>
      </c>
      <c r="K24" s="66">
        <f t="shared" si="3"/>
        <v>15</v>
      </c>
      <c r="L24" s="65">
        <f>VLOOKUP($A24,'Return Data'!$B$7:$R$2843,13,0)</f>
        <v>6.0048000000000004</v>
      </c>
      <c r="M24" s="66">
        <f t="shared" si="4"/>
        <v>21</v>
      </c>
      <c r="N24" s="65">
        <f>VLOOKUP($A24,'Return Data'!$B$7:$R$2843,17,0)</f>
        <v>8.2370000000000001</v>
      </c>
      <c r="O24" s="66">
        <f t="shared" si="5"/>
        <v>9</v>
      </c>
      <c r="P24" s="65">
        <f>VLOOKUP($A24,'Return Data'!$B$7:$R$2843,14,0)</f>
        <v>8.2890999999999995</v>
      </c>
      <c r="Q24" s="66">
        <f t="shared" si="6"/>
        <v>8</v>
      </c>
      <c r="R24" s="65">
        <f>VLOOKUP($A24,'Return Data'!$B$7:$R$2843,16,0)</f>
        <v>8.2386999999999997</v>
      </c>
      <c r="S24" s="67">
        <f t="shared" si="7"/>
        <v>2</v>
      </c>
    </row>
    <row r="25" spans="1:19" x14ac:dyDescent="0.3">
      <c r="A25" s="82" t="s">
        <v>1431</v>
      </c>
      <c r="B25" s="64">
        <f>VLOOKUP($A25,'Return Data'!$B$7:$R$2843,3,0)</f>
        <v>44333</v>
      </c>
      <c r="C25" s="65">
        <f>VLOOKUP($A25,'Return Data'!$B$7:$R$2843,4,0)</f>
        <v>11.795400000000001</v>
      </c>
      <c r="D25" s="65">
        <f>VLOOKUP($A25,'Return Data'!$B$7:$R$2843,9,0)</f>
        <v>7.3929</v>
      </c>
      <c r="E25" s="66">
        <f t="shared" si="0"/>
        <v>20</v>
      </c>
      <c r="F25" s="65">
        <f>VLOOKUP($A25,'Return Data'!$B$7:$R$2843,10,0)</f>
        <v>4.7481</v>
      </c>
      <c r="G25" s="66">
        <f t="shared" si="1"/>
        <v>23</v>
      </c>
      <c r="H25" s="65">
        <f>VLOOKUP($A25,'Return Data'!$B$7:$R$2843,11,0)</f>
        <v>2.1389999999999998</v>
      </c>
      <c r="I25" s="66">
        <f t="shared" si="2"/>
        <v>25</v>
      </c>
      <c r="J25" s="65">
        <f>VLOOKUP($A25,'Return Data'!$B$7:$R$2843,12,0)</f>
        <v>3.5070999999999999</v>
      </c>
      <c r="K25" s="66">
        <f t="shared" si="3"/>
        <v>26</v>
      </c>
      <c r="L25" s="65">
        <f>VLOOKUP($A25,'Return Data'!$B$7:$R$2843,13,0)</f>
        <v>5.2918000000000003</v>
      </c>
      <c r="M25" s="66">
        <f t="shared" si="4"/>
        <v>25</v>
      </c>
      <c r="N25" s="65"/>
      <c r="O25" s="66"/>
      <c r="P25" s="65"/>
      <c r="Q25" s="66"/>
      <c r="R25" s="65">
        <f>VLOOKUP($A25,'Return Data'!$B$7:$R$2843,16,0)</f>
        <v>7.4756</v>
      </c>
      <c r="S25" s="67">
        <f t="shared" si="7"/>
        <v>12</v>
      </c>
    </row>
    <row r="26" spans="1:19" x14ac:dyDescent="0.3">
      <c r="A26" s="82" t="s">
        <v>1432</v>
      </c>
      <c r="B26" s="64">
        <f>VLOOKUP($A26,'Return Data'!$B$7:$R$2843,3,0)</f>
        <v>44333</v>
      </c>
      <c r="C26" s="65">
        <f>VLOOKUP($A26,'Return Data'!$B$7:$R$2843,4,0)</f>
        <v>12.514699999999999</v>
      </c>
      <c r="D26" s="65">
        <f>VLOOKUP($A26,'Return Data'!$B$7:$R$2843,9,0)</f>
        <v>7.9945000000000004</v>
      </c>
      <c r="E26" s="66">
        <f t="shared" si="0"/>
        <v>16</v>
      </c>
      <c r="F26" s="65">
        <f>VLOOKUP($A26,'Return Data'!$B$7:$R$2843,10,0)</f>
        <v>6.1535000000000002</v>
      </c>
      <c r="G26" s="66">
        <f t="shared" si="1"/>
        <v>10</v>
      </c>
      <c r="H26" s="65">
        <f>VLOOKUP($A26,'Return Data'!$B$7:$R$2843,11,0)</f>
        <v>3.2633999999999999</v>
      </c>
      <c r="I26" s="66">
        <f t="shared" si="2"/>
        <v>14</v>
      </c>
      <c r="J26" s="65">
        <f>VLOOKUP($A26,'Return Data'!$B$7:$R$2843,12,0)</f>
        <v>4.1947999999999999</v>
      </c>
      <c r="K26" s="66">
        <f t="shared" si="3"/>
        <v>20</v>
      </c>
      <c r="L26" s="65">
        <f>VLOOKUP($A26,'Return Data'!$B$7:$R$2843,13,0)</f>
        <v>5.9504999999999999</v>
      </c>
      <c r="M26" s="66">
        <f t="shared" si="4"/>
        <v>22</v>
      </c>
      <c r="N26" s="65">
        <f>VLOOKUP($A26,'Return Data'!$B$7:$R$2843,17,0)</f>
        <v>7.7095000000000002</v>
      </c>
      <c r="O26" s="66">
        <f t="shared" ref="O26:O33" si="8">RANK(N26,N$8:N$33,0)</f>
        <v>13</v>
      </c>
      <c r="P26" s="65"/>
      <c r="Q26" s="66"/>
      <c r="R26" s="65">
        <f>VLOOKUP($A26,'Return Data'!$B$7:$R$2843,16,0)</f>
        <v>7.3265000000000002</v>
      </c>
      <c r="S26" s="67">
        <f t="shared" si="7"/>
        <v>15</v>
      </c>
    </row>
    <row r="27" spans="1:19" x14ac:dyDescent="0.3">
      <c r="A27" s="82" t="s">
        <v>1434</v>
      </c>
      <c r="B27" s="64">
        <f>VLOOKUP($A27,'Return Data'!$B$7:$R$2843,3,0)</f>
        <v>44333</v>
      </c>
      <c r="C27" s="65">
        <f>VLOOKUP($A27,'Return Data'!$B$7:$R$2843,4,0)</f>
        <v>41.241399999999999</v>
      </c>
      <c r="D27" s="65">
        <f>VLOOKUP($A27,'Return Data'!$B$7:$R$2843,9,0)</f>
        <v>10.040100000000001</v>
      </c>
      <c r="E27" s="66">
        <f t="shared" si="0"/>
        <v>3</v>
      </c>
      <c r="F27" s="65">
        <f>VLOOKUP($A27,'Return Data'!$B$7:$R$2843,10,0)</f>
        <v>7.9565999999999999</v>
      </c>
      <c r="G27" s="66">
        <f t="shared" si="1"/>
        <v>2</v>
      </c>
      <c r="H27" s="65">
        <f>VLOOKUP($A27,'Return Data'!$B$7:$R$2843,11,0)</f>
        <v>4.8423999999999996</v>
      </c>
      <c r="I27" s="66">
        <f t="shared" si="2"/>
        <v>2</v>
      </c>
      <c r="J27" s="65">
        <f>VLOOKUP($A27,'Return Data'!$B$7:$R$2843,12,0)</f>
        <v>6.0255000000000001</v>
      </c>
      <c r="K27" s="66">
        <f t="shared" si="3"/>
        <v>3</v>
      </c>
      <c r="L27" s="65">
        <f>VLOOKUP($A27,'Return Data'!$B$7:$R$2843,13,0)</f>
        <v>7.8194999999999997</v>
      </c>
      <c r="M27" s="66">
        <f t="shared" si="4"/>
        <v>8</v>
      </c>
      <c r="N27" s="65">
        <f>VLOOKUP($A27,'Return Data'!$B$7:$R$2843,17,0)</f>
        <v>8.6559000000000008</v>
      </c>
      <c r="O27" s="66">
        <f t="shared" si="8"/>
        <v>5</v>
      </c>
      <c r="P27" s="65">
        <f>VLOOKUP($A27,'Return Data'!$B$7:$R$2843,14,0)</f>
        <v>8.3556000000000008</v>
      </c>
      <c r="Q27" s="66">
        <f t="shared" ref="Q27:Q33" si="9">RANK(P27,P$8:P$33,0)</f>
        <v>7</v>
      </c>
      <c r="R27" s="65">
        <f>VLOOKUP($A27,'Return Data'!$B$7:$R$2843,16,0)</f>
        <v>7.9934000000000003</v>
      </c>
      <c r="S27" s="67">
        <f t="shared" si="7"/>
        <v>5</v>
      </c>
    </row>
    <row r="28" spans="1:19" x14ac:dyDescent="0.3">
      <c r="A28" s="82" t="s">
        <v>1436</v>
      </c>
      <c r="B28" s="64">
        <f>VLOOKUP($A28,'Return Data'!$B$7:$R$2843,3,0)</f>
        <v>44333</v>
      </c>
      <c r="C28" s="65">
        <f>VLOOKUP($A28,'Return Data'!$B$7:$R$2843,4,0)</f>
        <v>35.7239</v>
      </c>
      <c r="D28" s="65">
        <f>VLOOKUP($A28,'Return Data'!$B$7:$R$2843,9,0)</f>
        <v>9.8339999999999996</v>
      </c>
      <c r="E28" s="66">
        <f t="shared" si="0"/>
        <v>5</v>
      </c>
      <c r="F28" s="65">
        <f>VLOOKUP($A28,'Return Data'!$B$7:$R$2843,10,0)</f>
        <v>5.4192</v>
      </c>
      <c r="G28" s="66">
        <f t="shared" si="1"/>
        <v>17</v>
      </c>
      <c r="H28" s="65">
        <f>VLOOKUP($A28,'Return Data'!$B$7:$R$2843,11,0)</f>
        <v>2.9456000000000002</v>
      </c>
      <c r="I28" s="66">
        <f t="shared" si="2"/>
        <v>18</v>
      </c>
      <c r="J28" s="65">
        <f>VLOOKUP($A28,'Return Data'!$B$7:$R$2843,12,0)</f>
        <v>4.2138</v>
      </c>
      <c r="K28" s="66">
        <f t="shared" si="3"/>
        <v>19</v>
      </c>
      <c r="L28" s="65">
        <f>VLOOKUP($A28,'Return Data'!$B$7:$R$2843,13,0)</f>
        <v>5.9198000000000004</v>
      </c>
      <c r="M28" s="66">
        <f t="shared" si="4"/>
        <v>23</v>
      </c>
      <c r="N28" s="65">
        <f>VLOOKUP($A28,'Return Data'!$B$7:$R$2843,17,0)</f>
        <v>3.6705999999999999</v>
      </c>
      <c r="O28" s="66">
        <f t="shared" si="8"/>
        <v>19</v>
      </c>
      <c r="P28" s="65">
        <f>VLOOKUP($A28,'Return Data'!$B$7:$R$2843,14,0)</f>
        <v>4.1074000000000002</v>
      </c>
      <c r="Q28" s="66">
        <f t="shared" si="9"/>
        <v>19</v>
      </c>
      <c r="R28" s="65">
        <f>VLOOKUP($A28,'Return Data'!$B$7:$R$2843,16,0)</f>
        <v>7.1992000000000003</v>
      </c>
      <c r="S28" s="67">
        <f t="shared" si="7"/>
        <v>17</v>
      </c>
    </row>
    <row r="29" spans="1:19" x14ac:dyDescent="0.3">
      <c r="A29" s="82" t="s">
        <v>1438</v>
      </c>
      <c r="B29" s="64">
        <f>VLOOKUP($A29,'Return Data'!$B$7:$R$2843,3,0)</f>
        <v>44333</v>
      </c>
      <c r="C29" s="65">
        <f>VLOOKUP($A29,'Return Data'!$B$7:$R$2843,4,0)</f>
        <v>34.730600000000003</v>
      </c>
      <c r="D29" s="65">
        <f>VLOOKUP($A29,'Return Data'!$B$7:$R$2843,9,0)</f>
        <v>10.124599999999999</v>
      </c>
      <c r="E29" s="66">
        <f t="shared" si="0"/>
        <v>2</v>
      </c>
      <c r="F29" s="65">
        <f>VLOOKUP($A29,'Return Data'!$B$7:$R$2843,10,0)</f>
        <v>6.6406000000000001</v>
      </c>
      <c r="G29" s="66">
        <f t="shared" si="1"/>
        <v>3</v>
      </c>
      <c r="H29" s="65">
        <f>VLOOKUP($A29,'Return Data'!$B$7:$R$2843,11,0)</f>
        <v>2.8959999999999999</v>
      </c>
      <c r="I29" s="66">
        <f t="shared" si="2"/>
        <v>20</v>
      </c>
      <c r="J29" s="65">
        <f>VLOOKUP($A29,'Return Data'!$B$7:$R$2843,12,0)</f>
        <v>4.3124000000000002</v>
      </c>
      <c r="K29" s="66">
        <f t="shared" si="3"/>
        <v>16</v>
      </c>
      <c r="L29" s="65">
        <f>VLOOKUP($A29,'Return Data'!$B$7:$R$2843,13,0)</f>
        <v>13.2987</v>
      </c>
      <c r="M29" s="66">
        <f t="shared" si="4"/>
        <v>2</v>
      </c>
      <c r="N29" s="65">
        <f>VLOOKUP($A29,'Return Data'!$B$7:$R$2843,17,0)</f>
        <v>3.1011000000000002</v>
      </c>
      <c r="O29" s="66">
        <f t="shared" si="8"/>
        <v>20</v>
      </c>
      <c r="P29" s="65">
        <f>VLOOKUP($A29,'Return Data'!$B$7:$R$2843,14,0)</f>
        <v>4.5685000000000002</v>
      </c>
      <c r="Q29" s="66">
        <f t="shared" si="9"/>
        <v>18</v>
      </c>
      <c r="R29" s="65">
        <f>VLOOKUP($A29,'Return Data'!$B$7:$R$2843,16,0)</f>
        <v>7.1425000000000001</v>
      </c>
      <c r="S29" s="67">
        <f t="shared" si="7"/>
        <v>19</v>
      </c>
    </row>
    <row r="30" spans="1:19" x14ac:dyDescent="0.3">
      <c r="A30" s="82" t="s">
        <v>1441</v>
      </c>
      <c r="B30" s="64">
        <f>VLOOKUP($A30,'Return Data'!$B$7:$R$2843,3,0)</f>
        <v>44333</v>
      </c>
      <c r="C30" s="65">
        <f>VLOOKUP($A30,'Return Data'!$B$7:$R$2843,4,0)</f>
        <v>25.2303</v>
      </c>
      <c r="D30" s="65">
        <f>VLOOKUP($A30,'Return Data'!$B$7:$R$2843,9,0)</f>
        <v>7.0183</v>
      </c>
      <c r="E30" s="66">
        <f t="shared" si="0"/>
        <v>21</v>
      </c>
      <c r="F30" s="65">
        <f>VLOOKUP($A30,'Return Data'!$B$7:$R$2843,10,0)</f>
        <v>4.5110000000000001</v>
      </c>
      <c r="G30" s="66">
        <f t="shared" si="1"/>
        <v>25</v>
      </c>
      <c r="H30" s="65">
        <f>VLOOKUP($A30,'Return Data'!$B$7:$R$2843,11,0)</f>
        <v>2.3906000000000001</v>
      </c>
      <c r="I30" s="66">
        <f t="shared" si="2"/>
        <v>24</v>
      </c>
      <c r="J30" s="65">
        <f>VLOOKUP($A30,'Return Data'!$B$7:$R$2843,12,0)</f>
        <v>4.3029999999999999</v>
      </c>
      <c r="K30" s="66">
        <f t="shared" si="3"/>
        <v>17</v>
      </c>
      <c r="L30" s="65">
        <f>VLOOKUP($A30,'Return Data'!$B$7:$R$2843,13,0)</f>
        <v>6.1593</v>
      </c>
      <c r="M30" s="66">
        <f t="shared" si="4"/>
        <v>20</v>
      </c>
      <c r="N30" s="65">
        <f>VLOOKUP($A30,'Return Data'!$B$7:$R$2843,17,0)</f>
        <v>8.3497000000000003</v>
      </c>
      <c r="O30" s="66">
        <f t="shared" si="8"/>
        <v>8</v>
      </c>
      <c r="P30" s="65">
        <f>VLOOKUP($A30,'Return Data'!$B$7:$R$2843,14,0)</f>
        <v>8.1563999999999997</v>
      </c>
      <c r="Q30" s="66">
        <f t="shared" si="9"/>
        <v>9</v>
      </c>
      <c r="R30" s="65">
        <f>VLOOKUP($A30,'Return Data'!$B$7:$R$2843,16,0)</f>
        <v>6.9263000000000003</v>
      </c>
      <c r="S30" s="67">
        <f t="shared" si="7"/>
        <v>21</v>
      </c>
    </row>
    <row r="31" spans="1:19" x14ac:dyDescent="0.3">
      <c r="A31" s="82" t="s">
        <v>1442</v>
      </c>
      <c r="B31" s="64">
        <f>VLOOKUP($A31,'Return Data'!$B$7:$R$2843,3,0)</f>
        <v>44333</v>
      </c>
      <c r="C31" s="65">
        <f>VLOOKUP($A31,'Return Data'!$B$7:$R$2843,4,0)</f>
        <v>32.598500000000001</v>
      </c>
      <c r="D31" s="65">
        <f>VLOOKUP($A31,'Return Data'!$B$7:$R$2843,9,0)</f>
        <v>6.3986999999999998</v>
      </c>
      <c r="E31" s="66">
        <f t="shared" si="0"/>
        <v>24</v>
      </c>
      <c r="F31" s="65">
        <f>VLOOKUP($A31,'Return Data'!$B$7:$R$2843,10,0)</f>
        <v>4.6839000000000004</v>
      </c>
      <c r="G31" s="66">
        <f t="shared" si="1"/>
        <v>24</v>
      </c>
      <c r="H31" s="65">
        <f>VLOOKUP($A31,'Return Data'!$B$7:$R$2843,11,0)</f>
        <v>3.1278000000000001</v>
      </c>
      <c r="I31" s="66">
        <f t="shared" si="2"/>
        <v>15</v>
      </c>
      <c r="J31" s="65">
        <f>VLOOKUP($A31,'Return Data'!$B$7:$R$2843,12,0)</f>
        <v>4.0960000000000001</v>
      </c>
      <c r="K31" s="66">
        <f t="shared" si="3"/>
        <v>21</v>
      </c>
      <c r="L31" s="65">
        <f>VLOOKUP($A31,'Return Data'!$B$7:$R$2843,13,0)</f>
        <v>6.5054999999999996</v>
      </c>
      <c r="M31" s="66">
        <f t="shared" si="4"/>
        <v>17</v>
      </c>
      <c r="N31" s="65">
        <f>VLOOKUP($A31,'Return Data'!$B$7:$R$2843,17,0)</f>
        <v>0.94089999999999996</v>
      </c>
      <c r="O31" s="66">
        <f t="shared" si="8"/>
        <v>24</v>
      </c>
      <c r="P31" s="65">
        <f>VLOOKUP($A31,'Return Data'!$B$7:$R$2843,14,0)</f>
        <v>3.1368</v>
      </c>
      <c r="Q31" s="66">
        <f t="shared" si="9"/>
        <v>23</v>
      </c>
      <c r="R31" s="65">
        <f>VLOOKUP($A31,'Return Data'!$B$7:$R$2843,16,0)</f>
        <v>6.5186000000000002</v>
      </c>
      <c r="S31" s="67">
        <f t="shared" si="7"/>
        <v>22</v>
      </c>
    </row>
    <row r="32" spans="1:19" x14ac:dyDescent="0.3">
      <c r="A32" s="82" t="s">
        <v>1444</v>
      </c>
      <c r="B32" s="64">
        <f>VLOOKUP($A32,'Return Data'!$B$7:$R$2843,3,0)</f>
        <v>44333</v>
      </c>
      <c r="C32" s="65">
        <f>VLOOKUP($A32,'Return Data'!$B$7:$R$2843,4,0)</f>
        <v>38.2226</v>
      </c>
      <c r="D32" s="65">
        <f>VLOOKUP($A32,'Return Data'!$B$7:$R$2843,9,0)</f>
        <v>8.8045000000000009</v>
      </c>
      <c r="E32" s="66">
        <f t="shared" si="0"/>
        <v>9</v>
      </c>
      <c r="F32" s="65">
        <f>VLOOKUP($A32,'Return Data'!$B$7:$R$2843,10,0)</f>
        <v>4.9968000000000004</v>
      </c>
      <c r="G32" s="66">
        <f t="shared" si="1"/>
        <v>22</v>
      </c>
      <c r="H32" s="65">
        <f>VLOOKUP($A32,'Return Data'!$B$7:$R$2843,11,0)</f>
        <v>2.4569999999999999</v>
      </c>
      <c r="I32" s="66">
        <f t="shared" si="2"/>
        <v>23</v>
      </c>
      <c r="J32" s="65">
        <f>VLOOKUP($A32,'Return Data'!$B$7:$R$2843,12,0)</f>
        <v>3.9243000000000001</v>
      </c>
      <c r="K32" s="66">
        <f t="shared" si="3"/>
        <v>23</v>
      </c>
      <c r="L32" s="65">
        <f>VLOOKUP($A32,'Return Data'!$B$7:$R$2843,13,0)</f>
        <v>6.5525000000000002</v>
      </c>
      <c r="M32" s="66">
        <f t="shared" si="4"/>
        <v>16</v>
      </c>
      <c r="N32" s="65">
        <f>VLOOKUP($A32,'Return Data'!$B$7:$R$2843,17,0)</f>
        <v>8.1821999999999999</v>
      </c>
      <c r="O32" s="66">
        <f t="shared" si="8"/>
        <v>10</v>
      </c>
      <c r="P32" s="65">
        <f>VLOOKUP($A32,'Return Data'!$B$7:$R$2843,14,0)</f>
        <v>5.9085999999999999</v>
      </c>
      <c r="Q32" s="66">
        <f t="shared" si="9"/>
        <v>15</v>
      </c>
      <c r="R32" s="65">
        <f>VLOOKUP($A32,'Return Data'!$B$7:$R$2843,16,0)</f>
        <v>7.3982000000000001</v>
      </c>
      <c r="S32" s="67">
        <f t="shared" si="7"/>
        <v>13</v>
      </c>
    </row>
    <row r="33" spans="1:19" x14ac:dyDescent="0.3">
      <c r="A33" s="82" t="s">
        <v>1447</v>
      </c>
      <c r="B33" s="64">
        <f>VLOOKUP($A33,'Return Data'!$B$7:$R$2843,3,0)</f>
        <v>44333</v>
      </c>
      <c r="C33" s="65">
        <f>VLOOKUP($A33,'Return Data'!$B$7:$R$2843,4,0)</f>
        <v>23.661100000000001</v>
      </c>
      <c r="D33" s="65">
        <f>VLOOKUP($A33,'Return Data'!$B$7:$R$2843,9,0)</f>
        <v>7.7236000000000002</v>
      </c>
      <c r="E33" s="66">
        <f t="shared" si="0"/>
        <v>19</v>
      </c>
      <c r="F33" s="65">
        <f>VLOOKUP($A33,'Return Data'!$B$7:$R$2843,10,0)</f>
        <v>5.6546000000000003</v>
      </c>
      <c r="G33" s="66">
        <f t="shared" si="1"/>
        <v>14</v>
      </c>
      <c r="H33" s="65">
        <f>VLOOKUP($A33,'Return Data'!$B$7:$R$2843,11,0)</f>
        <v>3.5047999999999999</v>
      </c>
      <c r="I33" s="66">
        <f t="shared" si="2"/>
        <v>10</v>
      </c>
      <c r="J33" s="65">
        <f>VLOOKUP($A33,'Return Data'!$B$7:$R$2843,12,0)</f>
        <v>4.8769</v>
      </c>
      <c r="K33" s="66">
        <f t="shared" si="3"/>
        <v>9</v>
      </c>
      <c r="L33" s="65">
        <f>VLOOKUP($A33,'Return Data'!$B$7:$R$2843,13,0)</f>
        <v>7.1787000000000001</v>
      </c>
      <c r="M33" s="66">
        <f t="shared" si="4"/>
        <v>12</v>
      </c>
      <c r="N33" s="65">
        <f>VLOOKUP($A33,'Return Data'!$B$7:$R$2843,17,0)</f>
        <v>2.5276000000000001</v>
      </c>
      <c r="O33" s="66">
        <f t="shared" si="8"/>
        <v>21</v>
      </c>
      <c r="P33" s="65">
        <f>VLOOKUP($A33,'Return Data'!$B$7:$R$2843,14,0)</f>
        <v>3.8935</v>
      </c>
      <c r="Q33" s="66">
        <f t="shared" si="9"/>
        <v>20</v>
      </c>
      <c r="R33" s="65">
        <f>VLOOKUP($A33,'Return Data'!$B$7:$R$2843,16,0)</f>
        <v>6.5023999999999997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8.4859923076923067</v>
      </c>
      <c r="E35" s="88"/>
      <c r="F35" s="89">
        <f>AVERAGE(F8:F33)</f>
        <v>6.1898192307692304</v>
      </c>
      <c r="G35" s="88"/>
      <c r="H35" s="89">
        <f>AVERAGE(H8:H33)</f>
        <v>3.8830423076923073</v>
      </c>
      <c r="I35" s="88"/>
      <c r="J35" s="89">
        <f>AVERAGE(J8:J33)</f>
        <v>4.9550923076923068</v>
      </c>
      <c r="K35" s="88"/>
      <c r="L35" s="89">
        <f>AVERAGE(L8:L33)</f>
        <v>7.5145307692307695</v>
      </c>
      <c r="M35" s="88"/>
      <c r="N35" s="89">
        <f>AVERAGE(N8:N33)</f>
        <v>5.9059280000000003</v>
      </c>
      <c r="O35" s="88"/>
      <c r="P35" s="89">
        <f>AVERAGE(P8:P33)</f>
        <v>6.3534333333333315</v>
      </c>
      <c r="Q35" s="88"/>
      <c r="R35" s="89">
        <f>AVERAGE(R8:R33)</f>
        <v>7.273711538461539</v>
      </c>
      <c r="S35" s="90"/>
    </row>
    <row r="36" spans="1:19" x14ac:dyDescent="0.3">
      <c r="A36" s="87" t="s">
        <v>28</v>
      </c>
      <c r="B36" s="88"/>
      <c r="C36" s="88"/>
      <c r="D36" s="89">
        <f>MIN(D8:D33)</f>
        <v>5.3322000000000003</v>
      </c>
      <c r="E36" s="88"/>
      <c r="F36" s="89">
        <f>MIN(F8:F33)</f>
        <v>4.3217999999999996</v>
      </c>
      <c r="G36" s="88"/>
      <c r="H36" s="89">
        <f>MIN(H8:H33)</f>
        <v>1.9883</v>
      </c>
      <c r="I36" s="88"/>
      <c r="J36" s="89">
        <f>MIN(J8:J33)</f>
        <v>3.5070999999999999</v>
      </c>
      <c r="K36" s="88"/>
      <c r="L36" s="89">
        <f>MIN(L8:L33)</f>
        <v>4.3358999999999996</v>
      </c>
      <c r="M36" s="88"/>
      <c r="N36" s="89">
        <f>MIN(N8:N33)</f>
        <v>-7.14</v>
      </c>
      <c r="O36" s="88"/>
      <c r="P36" s="89">
        <f>MIN(P8:P33)</f>
        <v>-3.1560000000000001</v>
      </c>
      <c r="Q36" s="88"/>
      <c r="R36" s="89">
        <f>MIN(R8:R33)</f>
        <v>4.4783999999999997</v>
      </c>
      <c r="S36" s="90"/>
    </row>
    <row r="37" spans="1:19" ht="15" thickBot="1" x14ac:dyDescent="0.35">
      <c r="A37" s="91" t="s">
        <v>29</v>
      </c>
      <c r="B37" s="92"/>
      <c r="C37" s="92"/>
      <c r="D37" s="93">
        <f>MAX(D8:D33)</f>
        <v>17.693300000000001</v>
      </c>
      <c r="E37" s="92"/>
      <c r="F37" s="93">
        <f>MAX(F8:F33)</f>
        <v>17.6189</v>
      </c>
      <c r="G37" s="92"/>
      <c r="H37" s="93">
        <f>MAX(H8:H33)</f>
        <v>19.2149</v>
      </c>
      <c r="I37" s="92"/>
      <c r="J37" s="93">
        <f>MAX(J8:J33)</f>
        <v>12.568899999999999</v>
      </c>
      <c r="K37" s="92"/>
      <c r="L37" s="93">
        <f>MAX(L8:L33)</f>
        <v>14.2943</v>
      </c>
      <c r="M37" s="92"/>
      <c r="N37" s="93">
        <f>MAX(N8:N33)</f>
        <v>9.2994000000000003</v>
      </c>
      <c r="O37" s="92"/>
      <c r="P37" s="93">
        <f>MAX(P8:P33)</f>
        <v>8.9948999999999995</v>
      </c>
      <c r="Q37" s="92"/>
      <c r="R37" s="93">
        <f>MAX(R8:R33)</f>
        <v>8.6972000000000005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44333</v>
      </c>
      <c r="C8" s="65">
        <f>VLOOKUP($A8,'Return Data'!$B$7:$R$2843,4,0)</f>
        <v>25.758700000000001</v>
      </c>
      <c r="D8" s="65">
        <f>VLOOKUP($A8,'Return Data'!$B$7:$R$2843,9,0)</f>
        <v>7.5166000000000004</v>
      </c>
      <c r="E8" s="66">
        <f>RANK(D8,D$8:D$42,0)</f>
        <v>29</v>
      </c>
      <c r="F8" s="65">
        <f>VLOOKUP($A8,'Return Data'!$B$7:$R$2843,10,0)</f>
        <v>11.6144</v>
      </c>
      <c r="G8" s="66">
        <f>RANK(F8,F$8:F$42,0)</f>
        <v>3</v>
      </c>
      <c r="H8" s="65">
        <f>VLOOKUP($A8,'Return Data'!$B$7:$R$2843,11,0)</f>
        <v>14.502599999999999</v>
      </c>
      <c r="I8" s="66">
        <f>RANK(H8,H$8:H$42,0)</f>
        <v>2</v>
      </c>
      <c r="J8" s="65">
        <f>VLOOKUP($A8,'Return Data'!$B$7:$R$2843,12,0)</f>
        <v>11.189500000000001</v>
      </c>
      <c r="K8" s="66">
        <f>RANK(J8,J$8:J$42,0)</f>
        <v>2</v>
      </c>
      <c r="L8" s="65">
        <f>VLOOKUP($A8,'Return Data'!$B$7:$R$2843,13,0)</f>
        <v>17.492599999999999</v>
      </c>
      <c r="M8" s="66">
        <f>RANK(L8,L$8:L$42,0)</f>
        <v>1</v>
      </c>
      <c r="N8" s="65">
        <f>VLOOKUP($A8,'Return Data'!$B$7:$R$2843,17,0)</f>
        <v>4.0869</v>
      </c>
      <c r="O8" s="66">
        <f>RANK(N8,N$8:N$42,0)</f>
        <v>23</v>
      </c>
      <c r="P8" s="65">
        <f>VLOOKUP($A8,'Return Data'!$B$7:$R$2843,14,0)</f>
        <v>4.3563999999999998</v>
      </c>
      <c r="Q8" s="66">
        <f>RANK(P8,P$8:P$42,0)</f>
        <v>23</v>
      </c>
      <c r="R8" s="65">
        <f>VLOOKUP($A8,'Return Data'!$B$7:$R$2843,16,0)</f>
        <v>8.0585000000000004</v>
      </c>
      <c r="S8" s="67">
        <f t="shared" ref="S8:S42" si="0">RANK(R8,R$8:R$42,0)</f>
        <v>19</v>
      </c>
    </row>
    <row r="9" spans="1:19" x14ac:dyDescent="0.3">
      <c r="A9" s="82" t="s">
        <v>1074</v>
      </c>
      <c r="B9" s="64">
        <f>VLOOKUP($A9,'Return Data'!$B$7:$R$2843,3,0)</f>
        <v>44333</v>
      </c>
      <c r="C9" s="65">
        <f>VLOOKUP($A9,'Return Data'!$B$7:$R$2843,4,0)</f>
        <v>1.3931</v>
      </c>
      <c r="D9" s="65"/>
      <c r="E9" s="66"/>
      <c r="F9" s="65"/>
      <c r="G9" s="66"/>
      <c r="H9" s="65"/>
      <c r="I9" s="66"/>
      <c r="J9" s="65"/>
      <c r="K9" s="66"/>
      <c r="L9" s="65"/>
      <c r="M9" s="66"/>
      <c r="N9" s="65"/>
      <c r="O9" s="66"/>
      <c r="P9" s="65"/>
      <c r="Q9" s="66"/>
      <c r="R9" s="65">
        <f>VLOOKUP($A9,'Return Data'!$B$7:$R$2843,16,0)</f>
        <v>-16.912800000000001</v>
      </c>
      <c r="S9" s="67">
        <f t="shared" si="0"/>
        <v>34</v>
      </c>
    </row>
    <row r="10" spans="1:19" x14ac:dyDescent="0.3">
      <c r="A10" s="82" t="s">
        <v>1076</v>
      </c>
      <c r="B10" s="64">
        <f>VLOOKUP($A10,'Return Data'!$B$7:$R$2843,3,0)</f>
        <v>44333</v>
      </c>
      <c r="C10" s="65">
        <f>VLOOKUP($A10,'Return Data'!$B$7:$R$2843,4,0)</f>
        <v>22.848199999999999</v>
      </c>
      <c r="D10" s="65">
        <f>VLOOKUP($A10,'Return Data'!$B$7:$R$2843,9,0)</f>
        <v>10.9694</v>
      </c>
      <c r="E10" s="66">
        <f t="shared" ref="E10:E42" si="1">RANK(D10,D$8:D$42,0)</f>
        <v>16</v>
      </c>
      <c r="F10" s="65">
        <f>VLOOKUP($A10,'Return Data'!$B$7:$R$2843,10,0)</f>
        <v>8.4619</v>
      </c>
      <c r="G10" s="66">
        <f t="shared" ref="G10:G42" si="2">RANK(F10,F$8:F$42,0)</f>
        <v>12</v>
      </c>
      <c r="H10" s="65">
        <f>VLOOKUP($A10,'Return Data'!$B$7:$R$2843,11,0)</f>
        <v>6.5915999999999997</v>
      </c>
      <c r="I10" s="66">
        <f t="shared" ref="I10:I42" si="3">RANK(H10,H$8:H$42,0)</f>
        <v>5</v>
      </c>
      <c r="J10" s="65">
        <f>VLOOKUP($A10,'Return Data'!$B$7:$R$2843,12,0)</f>
        <v>8.3204999999999991</v>
      </c>
      <c r="K10" s="66">
        <f t="shared" ref="K10:K19" si="4">RANK(J10,J$8:J$42,0)</f>
        <v>6</v>
      </c>
      <c r="L10" s="65">
        <f>VLOOKUP($A10,'Return Data'!$B$7:$R$2843,13,0)</f>
        <v>9.9992000000000001</v>
      </c>
      <c r="M10" s="66">
        <f t="shared" ref="M10:M19" si="5">RANK(L10,L$8:L$42,0)</f>
        <v>7</v>
      </c>
      <c r="N10" s="65">
        <f>VLOOKUP($A10,'Return Data'!$B$7:$R$2843,17,0)</f>
        <v>8.8553999999999995</v>
      </c>
      <c r="O10" s="66">
        <f t="shared" ref="O10:O19" si="6">RANK(N10,N$8:N$42,0)</f>
        <v>17</v>
      </c>
      <c r="P10" s="65">
        <f>VLOOKUP($A10,'Return Data'!$B$7:$R$2843,14,0)</f>
        <v>8.9689999999999994</v>
      </c>
      <c r="Q10" s="66">
        <f t="shared" ref="Q10:Q19" si="7">RANK(P10,P$8:P$42,0)</f>
        <v>15</v>
      </c>
      <c r="R10" s="65">
        <f>VLOOKUP($A10,'Return Data'!$B$7:$R$2843,16,0)</f>
        <v>9.3036999999999992</v>
      </c>
      <c r="S10" s="67">
        <f t="shared" si="0"/>
        <v>4</v>
      </c>
    </row>
    <row r="11" spans="1:19" x14ac:dyDescent="0.3">
      <c r="A11" s="82" t="s">
        <v>1079</v>
      </c>
      <c r="B11" s="64">
        <f>VLOOKUP($A11,'Return Data'!$B$7:$R$2843,3,0)</f>
        <v>44333</v>
      </c>
      <c r="C11" s="65">
        <f>VLOOKUP($A11,'Return Data'!$B$7:$R$2843,4,0)</f>
        <v>15.8255</v>
      </c>
      <c r="D11" s="65">
        <f>VLOOKUP($A11,'Return Data'!$B$7:$R$2843,9,0)</f>
        <v>10.092599999999999</v>
      </c>
      <c r="E11" s="66">
        <f t="shared" si="1"/>
        <v>18</v>
      </c>
      <c r="F11" s="65">
        <f>VLOOKUP($A11,'Return Data'!$B$7:$R$2843,10,0)</f>
        <v>6.1711</v>
      </c>
      <c r="G11" s="66">
        <f t="shared" si="2"/>
        <v>26</v>
      </c>
      <c r="H11" s="65">
        <f>VLOOKUP($A11,'Return Data'!$B$7:$R$2843,11,0)</f>
        <v>2.7616999999999998</v>
      </c>
      <c r="I11" s="66">
        <f t="shared" si="3"/>
        <v>21</v>
      </c>
      <c r="J11" s="65">
        <f>VLOOKUP($A11,'Return Data'!$B$7:$R$2843,12,0)</f>
        <v>4.4421999999999997</v>
      </c>
      <c r="K11" s="66">
        <f t="shared" si="4"/>
        <v>19</v>
      </c>
      <c r="L11" s="65">
        <f>VLOOKUP($A11,'Return Data'!$B$7:$R$2843,13,0)</f>
        <v>5.4118000000000004</v>
      </c>
      <c r="M11" s="66">
        <f t="shared" si="5"/>
        <v>22</v>
      </c>
      <c r="N11" s="65">
        <f>VLOOKUP($A11,'Return Data'!$B$7:$R$2843,17,0)</f>
        <v>2.8666</v>
      </c>
      <c r="O11" s="66">
        <f t="shared" si="6"/>
        <v>26</v>
      </c>
      <c r="P11" s="65">
        <f>VLOOKUP($A11,'Return Data'!$B$7:$R$2843,14,0)</f>
        <v>3.6678000000000002</v>
      </c>
      <c r="Q11" s="66">
        <f t="shared" si="7"/>
        <v>25</v>
      </c>
      <c r="R11" s="65">
        <f>VLOOKUP($A11,'Return Data'!$B$7:$R$2843,16,0)</f>
        <v>6.5686999999999998</v>
      </c>
      <c r="S11" s="67">
        <f t="shared" si="0"/>
        <v>26</v>
      </c>
    </row>
    <row r="12" spans="1:19" x14ac:dyDescent="0.3">
      <c r="A12" s="82" t="s">
        <v>1080</v>
      </c>
      <c r="B12" s="64">
        <f>VLOOKUP($A12,'Return Data'!$B$7:$R$2843,3,0)</f>
        <v>44333</v>
      </c>
      <c r="C12" s="65">
        <f>VLOOKUP($A12,'Return Data'!$B$7:$R$2843,4,0)</f>
        <v>67.159000000000006</v>
      </c>
      <c r="D12" s="65">
        <f>VLOOKUP($A12,'Return Data'!$B$7:$R$2843,9,0)</f>
        <v>9.3177000000000003</v>
      </c>
      <c r="E12" s="66">
        <f t="shared" si="1"/>
        <v>23</v>
      </c>
      <c r="F12" s="65">
        <f>VLOOKUP($A12,'Return Data'!$B$7:$R$2843,10,0)</f>
        <v>7.1993</v>
      </c>
      <c r="G12" s="66">
        <f t="shared" si="2"/>
        <v>19</v>
      </c>
      <c r="H12" s="65">
        <f>VLOOKUP($A12,'Return Data'!$B$7:$R$2843,11,0)</f>
        <v>4.2359999999999998</v>
      </c>
      <c r="I12" s="66">
        <f t="shared" si="3"/>
        <v>10</v>
      </c>
      <c r="J12" s="65">
        <f>VLOOKUP($A12,'Return Data'!$B$7:$R$2843,12,0)</f>
        <v>5.1585000000000001</v>
      </c>
      <c r="K12" s="66">
        <f t="shared" si="4"/>
        <v>14</v>
      </c>
      <c r="L12" s="65">
        <f>VLOOKUP($A12,'Return Data'!$B$7:$R$2843,13,0)</f>
        <v>7.1566999999999998</v>
      </c>
      <c r="M12" s="66">
        <f t="shared" si="5"/>
        <v>14</v>
      </c>
      <c r="N12" s="65">
        <f>VLOOKUP($A12,'Return Data'!$B$7:$R$2843,17,0)</f>
        <v>5.8853</v>
      </c>
      <c r="O12" s="66">
        <f t="shared" si="6"/>
        <v>22</v>
      </c>
      <c r="P12" s="65">
        <f>VLOOKUP($A12,'Return Data'!$B$7:$R$2843,14,0)</f>
        <v>5.9523000000000001</v>
      </c>
      <c r="Q12" s="66">
        <f t="shared" si="7"/>
        <v>21</v>
      </c>
      <c r="R12" s="65">
        <f>VLOOKUP($A12,'Return Data'!$B$7:$R$2843,16,0)</f>
        <v>7.5330000000000004</v>
      </c>
      <c r="S12" s="67">
        <f t="shared" si="0"/>
        <v>24</v>
      </c>
    </row>
    <row r="13" spans="1:19" x14ac:dyDescent="0.3">
      <c r="A13" s="82" t="s">
        <v>1085</v>
      </c>
      <c r="B13" s="64">
        <f>VLOOKUP($A13,'Return Data'!$B$7:$R$2843,3,0)</f>
        <v>44333</v>
      </c>
      <c r="C13" s="65">
        <f>VLOOKUP($A13,'Return Data'!$B$7:$R$2843,4,0)</f>
        <v>24.9115</v>
      </c>
      <c r="D13" s="65">
        <f>VLOOKUP($A13,'Return Data'!$B$7:$R$2843,9,0)</f>
        <v>12.6693</v>
      </c>
      <c r="E13" s="66">
        <f t="shared" si="1"/>
        <v>7</v>
      </c>
      <c r="F13" s="65">
        <f>VLOOKUP($A13,'Return Data'!$B$7:$R$2843,10,0)</f>
        <v>20.087399999999999</v>
      </c>
      <c r="G13" s="66">
        <f t="shared" si="2"/>
        <v>1</v>
      </c>
      <c r="H13" s="65">
        <f>VLOOKUP($A13,'Return Data'!$B$7:$R$2843,11,0)</f>
        <v>20.8369</v>
      </c>
      <c r="I13" s="66">
        <f t="shared" si="3"/>
        <v>1</v>
      </c>
      <c r="J13" s="65">
        <f>VLOOKUP($A13,'Return Data'!$B$7:$R$2843,12,0)</f>
        <v>15.051600000000001</v>
      </c>
      <c r="K13" s="66">
        <f t="shared" si="4"/>
        <v>1</v>
      </c>
      <c r="L13" s="65">
        <f>VLOOKUP($A13,'Return Data'!$B$7:$R$2843,13,0)</f>
        <v>11.402900000000001</v>
      </c>
      <c r="M13" s="66">
        <f t="shared" si="5"/>
        <v>4</v>
      </c>
      <c r="N13" s="65">
        <f>VLOOKUP($A13,'Return Data'!$B$7:$R$2843,17,0)</f>
        <v>3.2254</v>
      </c>
      <c r="O13" s="66">
        <f t="shared" si="6"/>
        <v>24</v>
      </c>
      <c r="P13" s="65">
        <f>VLOOKUP($A13,'Return Data'!$B$7:$R$2843,14,0)</f>
        <v>5.0636000000000001</v>
      </c>
      <c r="Q13" s="66">
        <f t="shared" si="7"/>
        <v>22</v>
      </c>
      <c r="R13" s="65">
        <f>VLOOKUP($A13,'Return Data'!$B$7:$R$2843,16,0)</f>
        <v>8.1018000000000008</v>
      </c>
      <c r="S13" s="67">
        <f t="shared" si="0"/>
        <v>18</v>
      </c>
    </row>
    <row r="14" spans="1:19" x14ac:dyDescent="0.3">
      <c r="A14" s="82" t="s">
        <v>1087</v>
      </c>
      <c r="B14" s="64">
        <f>VLOOKUP($A14,'Return Data'!$B$7:$R$2843,3,0)</f>
        <v>44333</v>
      </c>
      <c r="C14" s="65">
        <f>VLOOKUP($A14,'Return Data'!$B$7:$R$2843,4,0)</f>
        <v>46.337899999999998</v>
      </c>
      <c r="D14" s="65">
        <f>VLOOKUP($A14,'Return Data'!$B$7:$R$2843,9,0)</f>
        <v>12.293100000000001</v>
      </c>
      <c r="E14" s="66">
        <f t="shared" si="1"/>
        <v>8</v>
      </c>
      <c r="F14" s="65">
        <f>VLOOKUP($A14,'Return Data'!$B$7:$R$2843,10,0)</f>
        <v>8.8396000000000008</v>
      </c>
      <c r="G14" s="66">
        <f t="shared" si="2"/>
        <v>9</v>
      </c>
      <c r="H14" s="65">
        <f>VLOOKUP($A14,'Return Data'!$B$7:$R$2843,11,0)</f>
        <v>6.2611999999999997</v>
      </c>
      <c r="I14" s="66">
        <f t="shared" si="3"/>
        <v>6</v>
      </c>
      <c r="J14" s="65">
        <f>VLOOKUP($A14,'Return Data'!$B$7:$R$2843,12,0)</f>
        <v>8.5886999999999993</v>
      </c>
      <c r="K14" s="66">
        <f t="shared" si="4"/>
        <v>5</v>
      </c>
      <c r="L14" s="65">
        <f>VLOOKUP($A14,'Return Data'!$B$7:$R$2843,13,0)</f>
        <v>10.7928</v>
      </c>
      <c r="M14" s="66">
        <f t="shared" si="5"/>
        <v>5</v>
      </c>
      <c r="N14" s="65">
        <f>VLOOKUP($A14,'Return Data'!$B$7:$R$2843,17,0)</f>
        <v>9.7766000000000002</v>
      </c>
      <c r="O14" s="66">
        <f t="shared" si="6"/>
        <v>13</v>
      </c>
      <c r="P14" s="65">
        <f>VLOOKUP($A14,'Return Data'!$B$7:$R$2843,14,0)</f>
        <v>9.3303999999999991</v>
      </c>
      <c r="Q14" s="66">
        <f t="shared" si="7"/>
        <v>11</v>
      </c>
      <c r="R14" s="65">
        <f>VLOOKUP($A14,'Return Data'!$B$7:$R$2843,16,0)</f>
        <v>8.9029000000000007</v>
      </c>
      <c r="S14" s="67">
        <f t="shared" si="0"/>
        <v>9</v>
      </c>
    </row>
    <row r="15" spans="1:19" x14ac:dyDescent="0.3">
      <c r="A15" s="82" t="s">
        <v>1089</v>
      </c>
      <c r="B15" s="64">
        <f>VLOOKUP($A15,'Return Data'!$B$7:$R$2843,3,0)</f>
        <v>44333</v>
      </c>
      <c r="C15" s="65">
        <f>VLOOKUP($A15,'Return Data'!$B$7:$R$2843,4,0)</f>
        <v>36.802599999999998</v>
      </c>
      <c r="D15" s="65">
        <f>VLOOKUP($A15,'Return Data'!$B$7:$R$2843,9,0)</f>
        <v>13.5594</v>
      </c>
      <c r="E15" s="66">
        <f t="shared" si="1"/>
        <v>3</v>
      </c>
      <c r="F15" s="65">
        <f>VLOOKUP($A15,'Return Data'!$B$7:$R$2843,10,0)</f>
        <v>10.3544</v>
      </c>
      <c r="G15" s="66">
        <f t="shared" si="2"/>
        <v>6</v>
      </c>
      <c r="H15" s="65">
        <f>VLOOKUP($A15,'Return Data'!$B$7:$R$2843,11,0)</f>
        <v>6.9358000000000004</v>
      </c>
      <c r="I15" s="66">
        <f t="shared" si="3"/>
        <v>4</v>
      </c>
      <c r="J15" s="65">
        <f>VLOOKUP($A15,'Return Data'!$B$7:$R$2843,12,0)</f>
        <v>9.3122000000000007</v>
      </c>
      <c r="K15" s="66">
        <f t="shared" si="4"/>
        <v>4</v>
      </c>
      <c r="L15" s="65">
        <f>VLOOKUP($A15,'Return Data'!$B$7:$R$2843,13,0)</f>
        <v>11.586399999999999</v>
      </c>
      <c r="M15" s="66">
        <f t="shared" si="5"/>
        <v>3</v>
      </c>
      <c r="N15" s="65">
        <f>VLOOKUP($A15,'Return Data'!$B$7:$R$2843,17,0)</f>
        <v>10.5366</v>
      </c>
      <c r="O15" s="66">
        <f t="shared" si="6"/>
        <v>7</v>
      </c>
      <c r="P15" s="65">
        <f>VLOOKUP($A15,'Return Data'!$B$7:$R$2843,14,0)</f>
        <v>9.4255999999999993</v>
      </c>
      <c r="Q15" s="66">
        <f t="shared" si="7"/>
        <v>10</v>
      </c>
      <c r="R15" s="65">
        <f>VLOOKUP($A15,'Return Data'!$B$7:$R$2843,16,0)</f>
        <v>9.2134999999999998</v>
      </c>
      <c r="S15" s="67">
        <f t="shared" si="0"/>
        <v>5</v>
      </c>
    </row>
    <row r="16" spans="1:19" x14ac:dyDescent="0.3">
      <c r="A16" s="82" t="s">
        <v>1090</v>
      </c>
      <c r="B16" s="64">
        <f>VLOOKUP($A16,'Return Data'!$B$7:$R$2843,3,0)</f>
        <v>44333</v>
      </c>
      <c r="C16" s="65">
        <f>VLOOKUP($A16,'Return Data'!$B$7:$R$2843,4,0)</f>
        <v>39.141599999999997</v>
      </c>
      <c r="D16" s="65">
        <f>VLOOKUP($A16,'Return Data'!$B$7:$R$2843,9,0)</f>
        <v>12.0154</v>
      </c>
      <c r="E16" s="66">
        <f t="shared" si="1"/>
        <v>12</v>
      </c>
      <c r="F16" s="65">
        <f>VLOOKUP($A16,'Return Data'!$B$7:$R$2843,10,0)</f>
        <v>6.2483000000000004</v>
      </c>
      <c r="G16" s="66">
        <f t="shared" si="2"/>
        <v>23</v>
      </c>
      <c r="H16" s="65">
        <f>VLOOKUP($A16,'Return Data'!$B$7:$R$2843,11,0)</f>
        <v>2.9079000000000002</v>
      </c>
      <c r="I16" s="66">
        <f t="shared" si="3"/>
        <v>19</v>
      </c>
      <c r="J16" s="65">
        <f>VLOOKUP($A16,'Return Data'!$B$7:$R$2843,12,0)</f>
        <v>4.7130999999999998</v>
      </c>
      <c r="K16" s="66">
        <f t="shared" si="4"/>
        <v>17</v>
      </c>
      <c r="L16" s="65">
        <f>VLOOKUP($A16,'Return Data'!$B$7:$R$2843,13,0)</f>
        <v>6.6394000000000002</v>
      </c>
      <c r="M16" s="66">
        <f t="shared" si="5"/>
        <v>17</v>
      </c>
      <c r="N16" s="65">
        <f>VLOOKUP($A16,'Return Data'!$B$7:$R$2843,17,0)</f>
        <v>9.3359000000000005</v>
      </c>
      <c r="O16" s="66">
        <f t="shared" si="6"/>
        <v>15</v>
      </c>
      <c r="P16" s="65">
        <f>VLOOKUP($A16,'Return Data'!$B$7:$R$2843,14,0)</f>
        <v>9.2375000000000007</v>
      </c>
      <c r="Q16" s="66">
        <f t="shared" si="7"/>
        <v>13</v>
      </c>
      <c r="R16" s="65">
        <f>VLOOKUP($A16,'Return Data'!$B$7:$R$2843,16,0)</f>
        <v>8.56</v>
      </c>
      <c r="S16" s="67">
        <f t="shared" si="0"/>
        <v>16</v>
      </c>
    </row>
    <row r="17" spans="1:19" x14ac:dyDescent="0.3">
      <c r="A17" s="82" t="s">
        <v>1095</v>
      </c>
      <c r="B17" s="64">
        <f>VLOOKUP($A17,'Return Data'!$B$7:$R$2843,3,0)</f>
        <v>44333</v>
      </c>
      <c r="C17" s="65">
        <f>VLOOKUP($A17,'Return Data'!$B$7:$R$2843,4,0)</f>
        <v>18.7151</v>
      </c>
      <c r="D17" s="65">
        <f>VLOOKUP($A17,'Return Data'!$B$7:$R$2843,9,0)</f>
        <v>9.3660999999999994</v>
      </c>
      <c r="E17" s="66">
        <f t="shared" si="1"/>
        <v>21</v>
      </c>
      <c r="F17" s="65">
        <f>VLOOKUP($A17,'Return Data'!$B$7:$R$2843,10,0)</f>
        <v>7.7953999999999999</v>
      </c>
      <c r="G17" s="66">
        <f t="shared" si="2"/>
        <v>16</v>
      </c>
      <c r="H17" s="65">
        <f>VLOOKUP($A17,'Return Data'!$B$7:$R$2843,11,0)</f>
        <v>4.7039</v>
      </c>
      <c r="I17" s="66">
        <f t="shared" si="3"/>
        <v>9</v>
      </c>
      <c r="J17" s="65">
        <f>VLOOKUP($A17,'Return Data'!$B$7:$R$2843,12,0)</f>
        <v>8.1341000000000001</v>
      </c>
      <c r="K17" s="66">
        <f t="shared" si="4"/>
        <v>7</v>
      </c>
      <c r="L17" s="65">
        <f>VLOOKUP($A17,'Return Data'!$B$7:$R$2843,13,0)</f>
        <v>10.5639</v>
      </c>
      <c r="M17" s="66">
        <f t="shared" si="5"/>
        <v>6</v>
      </c>
      <c r="N17" s="65">
        <f>VLOOKUP($A17,'Return Data'!$B$7:$R$2843,17,0)</f>
        <v>7.9093</v>
      </c>
      <c r="O17" s="66">
        <f t="shared" si="6"/>
        <v>20</v>
      </c>
      <c r="P17" s="65">
        <f>VLOOKUP($A17,'Return Data'!$B$7:$R$2843,14,0)</f>
        <v>7.9157000000000002</v>
      </c>
      <c r="Q17" s="66">
        <f t="shared" si="7"/>
        <v>19</v>
      </c>
      <c r="R17" s="65">
        <f>VLOOKUP($A17,'Return Data'!$B$7:$R$2843,16,0)</f>
        <v>9.1457999999999995</v>
      </c>
      <c r="S17" s="67">
        <f t="shared" si="0"/>
        <v>6</v>
      </c>
    </row>
    <row r="18" spans="1:19" x14ac:dyDescent="0.3">
      <c r="A18" s="82" t="s">
        <v>1096</v>
      </c>
      <c r="B18" s="64">
        <f>VLOOKUP($A18,'Return Data'!$B$7:$R$2843,3,0)</f>
        <v>44333</v>
      </c>
      <c r="C18" s="65">
        <f>VLOOKUP($A18,'Return Data'!$B$7:$R$2843,4,0)</f>
        <v>16.8627</v>
      </c>
      <c r="D18" s="65">
        <f>VLOOKUP($A18,'Return Data'!$B$7:$R$2843,9,0)</f>
        <v>9.6513000000000009</v>
      </c>
      <c r="E18" s="66">
        <f t="shared" si="1"/>
        <v>20</v>
      </c>
      <c r="F18" s="65">
        <f>VLOOKUP($A18,'Return Data'!$B$7:$R$2843,10,0)</f>
        <v>8.1632999999999996</v>
      </c>
      <c r="G18" s="66">
        <f t="shared" si="2"/>
        <v>14</v>
      </c>
      <c r="H18" s="65">
        <f>VLOOKUP($A18,'Return Data'!$B$7:$R$2843,11,0)</f>
        <v>7.2408999999999999</v>
      </c>
      <c r="I18" s="66">
        <f t="shared" si="3"/>
        <v>3</v>
      </c>
      <c r="J18" s="65">
        <f>VLOOKUP($A18,'Return Data'!$B$7:$R$2843,12,0)</f>
        <v>9.9792000000000005</v>
      </c>
      <c r="K18" s="66">
        <f t="shared" si="4"/>
        <v>3</v>
      </c>
      <c r="L18" s="65">
        <f>VLOOKUP($A18,'Return Data'!$B$7:$R$2843,13,0)</f>
        <v>12.1866</v>
      </c>
      <c r="M18" s="66">
        <f t="shared" si="5"/>
        <v>2</v>
      </c>
      <c r="N18" s="65">
        <f>VLOOKUP($A18,'Return Data'!$B$7:$R$2843,17,0)</f>
        <v>9.3934999999999995</v>
      </c>
      <c r="O18" s="66">
        <f t="shared" si="6"/>
        <v>14</v>
      </c>
      <c r="P18" s="65">
        <f>VLOOKUP($A18,'Return Data'!$B$7:$R$2843,14,0)</f>
        <v>8.5221999999999998</v>
      </c>
      <c r="Q18" s="66">
        <f t="shared" si="7"/>
        <v>17</v>
      </c>
      <c r="R18" s="65">
        <f>VLOOKUP($A18,'Return Data'!$B$7:$R$2843,16,0)</f>
        <v>8.6613000000000007</v>
      </c>
      <c r="S18" s="67">
        <f t="shared" si="0"/>
        <v>15</v>
      </c>
    </row>
    <row r="19" spans="1:19" x14ac:dyDescent="0.3">
      <c r="A19" s="82" t="s">
        <v>1099</v>
      </c>
      <c r="B19" s="64">
        <f>VLOOKUP($A19,'Return Data'!$B$7:$R$2843,3,0)</f>
        <v>44333</v>
      </c>
      <c r="C19" s="65">
        <f>VLOOKUP($A19,'Return Data'!$B$7:$R$2843,4,0)</f>
        <v>11.4297</v>
      </c>
      <c r="D19" s="65">
        <f>VLOOKUP($A19,'Return Data'!$B$7:$R$2843,9,0)</f>
        <v>9.8055000000000003</v>
      </c>
      <c r="E19" s="66">
        <f t="shared" si="1"/>
        <v>19</v>
      </c>
      <c r="F19" s="65">
        <f>VLOOKUP($A19,'Return Data'!$B$7:$R$2843,10,0)</f>
        <v>6.9995000000000003</v>
      </c>
      <c r="G19" s="66">
        <f t="shared" si="2"/>
        <v>20</v>
      </c>
      <c r="H19" s="65">
        <f>VLOOKUP($A19,'Return Data'!$B$7:$R$2843,11,0)</f>
        <v>5.5491999999999999</v>
      </c>
      <c r="I19" s="66">
        <f t="shared" si="3"/>
        <v>8</v>
      </c>
      <c r="J19" s="65">
        <f>VLOOKUP($A19,'Return Data'!$B$7:$R$2843,12,0)</f>
        <v>4.0072000000000001</v>
      </c>
      <c r="K19" s="66">
        <f t="shared" si="4"/>
        <v>22</v>
      </c>
      <c r="L19" s="65">
        <f>VLOOKUP($A19,'Return Data'!$B$7:$R$2843,13,0)</f>
        <v>3.8672</v>
      </c>
      <c r="M19" s="66">
        <f t="shared" si="5"/>
        <v>29</v>
      </c>
      <c r="N19" s="65">
        <f>VLOOKUP($A19,'Return Data'!$B$7:$R$2843,17,0)</f>
        <v>-12.4169</v>
      </c>
      <c r="O19" s="66">
        <f t="shared" si="6"/>
        <v>30</v>
      </c>
      <c r="P19" s="65">
        <f>VLOOKUP($A19,'Return Data'!$B$7:$R$2843,14,0)</f>
        <v>-7.3296000000000001</v>
      </c>
      <c r="Q19" s="66">
        <f t="shared" si="7"/>
        <v>29</v>
      </c>
      <c r="R19" s="65">
        <f>VLOOKUP($A19,'Return Data'!$B$7:$R$2843,16,0)</f>
        <v>1.9567000000000001</v>
      </c>
      <c r="S19" s="67">
        <f t="shared" si="0"/>
        <v>30</v>
      </c>
    </row>
    <row r="20" spans="1:19" x14ac:dyDescent="0.3">
      <c r="A20" s="82" t="s">
        <v>1101</v>
      </c>
      <c r="B20" s="64">
        <f>VLOOKUP($A20,'Return Data'!$B$7:$R$2843,3,0)</f>
        <v>44333</v>
      </c>
      <c r="C20" s="65">
        <f>VLOOKUP($A20,'Return Data'!$B$7:$R$2843,4,0)</f>
        <v>4.4400000000000002E-2</v>
      </c>
      <c r="D20" s="65">
        <f>VLOOKUP($A20,'Return Data'!$B$7:$R$2843,9,0)</f>
        <v>13.4102</v>
      </c>
      <c r="E20" s="66">
        <f t="shared" si="1"/>
        <v>4</v>
      </c>
      <c r="F20" s="65">
        <f>VLOOKUP($A20,'Return Data'!$B$7:$R$2843,10,0)</f>
        <v>11.391999999999999</v>
      </c>
      <c r="G20" s="66">
        <f t="shared" si="2"/>
        <v>4</v>
      </c>
      <c r="H20" s="65">
        <f>VLOOKUP($A20,'Return Data'!$B$7:$R$2843,11,0)</f>
        <v>-41.771900000000002</v>
      </c>
      <c r="I20" s="66">
        <f t="shared" si="3"/>
        <v>34</v>
      </c>
      <c r="J20" s="65"/>
      <c r="K20" s="66"/>
      <c r="L20" s="65"/>
      <c r="M20" s="66"/>
      <c r="N20" s="65"/>
      <c r="O20" s="66"/>
      <c r="P20" s="65"/>
      <c r="Q20" s="66"/>
      <c r="R20" s="65">
        <f>VLOOKUP($A20,'Return Data'!$B$7:$R$2843,16,0)</f>
        <v>-15.5342</v>
      </c>
      <c r="S20" s="67">
        <f t="shared" si="0"/>
        <v>33</v>
      </c>
    </row>
    <row r="21" spans="1:19" x14ac:dyDescent="0.3">
      <c r="A21" s="82" t="s">
        <v>1104</v>
      </c>
      <c r="B21" s="64">
        <f>VLOOKUP($A21,'Return Data'!$B$7:$R$2843,3,0)</f>
        <v>44333</v>
      </c>
      <c r="C21" s="65">
        <f>VLOOKUP($A21,'Return Data'!$B$7:$R$2843,4,0)</f>
        <v>41.926900000000003</v>
      </c>
      <c r="D21" s="65">
        <f>VLOOKUP($A21,'Return Data'!$B$7:$R$2843,9,0)</f>
        <v>7.8362999999999996</v>
      </c>
      <c r="E21" s="66">
        <f t="shared" si="1"/>
        <v>28</v>
      </c>
      <c r="F21" s="65">
        <f>VLOOKUP($A21,'Return Data'!$B$7:$R$2843,10,0)</f>
        <v>6.21</v>
      </c>
      <c r="G21" s="66">
        <f t="shared" si="2"/>
        <v>25</v>
      </c>
      <c r="H21" s="65">
        <f>VLOOKUP($A21,'Return Data'!$B$7:$R$2843,11,0)</f>
        <v>3.8292000000000002</v>
      </c>
      <c r="I21" s="66">
        <f t="shared" si="3"/>
        <v>11</v>
      </c>
      <c r="J21" s="65">
        <f>VLOOKUP($A21,'Return Data'!$B$7:$R$2843,12,0)</f>
        <v>7.5198999999999998</v>
      </c>
      <c r="K21" s="66">
        <f>RANK(J21,J$8:J$42,0)</f>
        <v>8</v>
      </c>
      <c r="L21" s="65">
        <f>VLOOKUP($A21,'Return Data'!$B$7:$R$2843,13,0)</f>
        <v>9.2390000000000008</v>
      </c>
      <c r="M21" s="66">
        <f>RANK(L21,L$8:L$42,0)</f>
        <v>9</v>
      </c>
      <c r="N21" s="65">
        <f>VLOOKUP($A21,'Return Data'!$B$7:$R$2843,17,0)</f>
        <v>10.872</v>
      </c>
      <c r="O21" s="66">
        <f>RANK(N21,N$8:N$42,0)</f>
        <v>3</v>
      </c>
      <c r="P21" s="65">
        <f>VLOOKUP($A21,'Return Data'!$B$7:$R$2843,14,0)</f>
        <v>10.228199999999999</v>
      </c>
      <c r="Q21" s="66">
        <f>RANK(P21,P$8:P$42,0)</f>
        <v>5</v>
      </c>
      <c r="R21" s="65">
        <f>VLOOKUP($A21,'Return Data'!$B$7:$R$2843,16,0)</f>
        <v>10.0449</v>
      </c>
      <c r="S21" s="67">
        <f t="shared" si="0"/>
        <v>2</v>
      </c>
    </row>
    <row r="22" spans="1:19" x14ac:dyDescent="0.3">
      <c r="A22" s="82" t="s">
        <v>1107</v>
      </c>
      <c r="B22" s="64">
        <f>VLOOKUP($A22,'Return Data'!$B$7:$R$2843,3,0)</f>
        <v>44333</v>
      </c>
      <c r="C22" s="65">
        <f>VLOOKUP($A22,'Return Data'!$B$7:$R$2843,4,0)</f>
        <v>62.551900000000003</v>
      </c>
      <c r="D22" s="65">
        <f>VLOOKUP($A22,'Return Data'!$B$7:$R$2843,9,0)</f>
        <v>8.7017000000000007</v>
      </c>
      <c r="E22" s="66">
        <f t="shared" si="1"/>
        <v>26</v>
      </c>
      <c r="F22" s="65">
        <f>VLOOKUP($A22,'Return Data'!$B$7:$R$2843,10,0)</f>
        <v>5.8661000000000003</v>
      </c>
      <c r="G22" s="66">
        <f t="shared" si="2"/>
        <v>28</v>
      </c>
      <c r="H22" s="65">
        <f>VLOOKUP($A22,'Return Data'!$B$7:$R$2843,11,0)</f>
        <v>2.4020000000000001</v>
      </c>
      <c r="I22" s="66">
        <f t="shared" si="3"/>
        <v>22</v>
      </c>
      <c r="J22" s="65">
        <f>VLOOKUP($A22,'Return Data'!$B$7:$R$2843,12,0)</f>
        <v>3.7494000000000001</v>
      </c>
      <c r="K22" s="66">
        <f>RANK(J22,J$8:J$42,0)</f>
        <v>24</v>
      </c>
      <c r="L22" s="65">
        <f>VLOOKUP($A22,'Return Data'!$B$7:$R$2843,13,0)</f>
        <v>6.1369999999999996</v>
      </c>
      <c r="M22" s="66">
        <f>RANK(L22,L$8:L$42,0)</f>
        <v>20</v>
      </c>
      <c r="N22" s="65">
        <f>VLOOKUP($A22,'Return Data'!$B$7:$R$2843,17,0)</f>
        <v>6.9977999999999998</v>
      </c>
      <c r="O22" s="66">
        <f>RANK(N22,N$8:N$42,0)</f>
        <v>21</v>
      </c>
      <c r="P22" s="65">
        <f>VLOOKUP($A22,'Return Data'!$B$7:$R$2843,14,0)</f>
        <v>7.2554999999999996</v>
      </c>
      <c r="Q22" s="66">
        <f>RANK(P22,P$8:P$42,0)</f>
        <v>20</v>
      </c>
      <c r="R22" s="65">
        <f>VLOOKUP($A22,'Return Data'!$B$7:$R$2843,16,0)</f>
        <v>7.8026999999999997</v>
      </c>
      <c r="S22" s="67">
        <f t="shared" si="0"/>
        <v>21</v>
      </c>
    </row>
    <row r="23" spans="1:19" x14ac:dyDescent="0.3">
      <c r="A23" s="82" t="s">
        <v>1108</v>
      </c>
      <c r="B23" s="64">
        <f>VLOOKUP($A23,'Return Data'!$B$7:$R$2843,3,0)</f>
        <v>44333</v>
      </c>
      <c r="C23" s="65">
        <f>VLOOKUP($A23,'Return Data'!$B$7:$R$2843,4,0)</f>
        <v>31.056100000000001</v>
      </c>
      <c r="D23" s="65">
        <f>VLOOKUP($A23,'Return Data'!$B$7:$R$2843,9,0)</f>
        <v>14.0609</v>
      </c>
      <c r="E23" s="66">
        <f t="shared" si="1"/>
        <v>2</v>
      </c>
      <c r="F23" s="65">
        <f>VLOOKUP($A23,'Return Data'!$B$7:$R$2843,10,0)</f>
        <v>9.4930000000000003</v>
      </c>
      <c r="G23" s="66">
        <f t="shared" si="2"/>
        <v>8</v>
      </c>
      <c r="H23" s="65">
        <f>VLOOKUP($A23,'Return Data'!$B$7:$R$2843,11,0)</f>
        <v>5.7439999999999998</v>
      </c>
      <c r="I23" s="66">
        <f t="shared" si="3"/>
        <v>7</v>
      </c>
      <c r="J23" s="65">
        <f>VLOOKUP($A23,'Return Data'!$B$7:$R$2843,12,0)</f>
        <v>7.0277000000000003</v>
      </c>
      <c r="K23" s="66">
        <f>RANK(J23,J$8:J$42,0)</f>
        <v>9</v>
      </c>
      <c r="L23" s="65">
        <f>VLOOKUP($A23,'Return Data'!$B$7:$R$2843,13,0)</f>
        <v>9.7837999999999994</v>
      </c>
      <c r="M23" s="66">
        <f>RANK(L23,L$8:L$42,0)</f>
        <v>8</v>
      </c>
      <c r="N23" s="65">
        <f>VLOOKUP($A23,'Return Data'!$B$7:$R$2843,17,0)</f>
        <v>1.8297000000000001</v>
      </c>
      <c r="O23" s="66">
        <f>RANK(N23,N$8:N$42,0)</f>
        <v>27</v>
      </c>
      <c r="P23" s="65">
        <f>VLOOKUP($A23,'Return Data'!$B$7:$R$2843,14,0)</f>
        <v>3.3441999999999998</v>
      </c>
      <c r="Q23" s="66">
        <f>RANK(P23,P$8:P$42,0)</f>
        <v>26</v>
      </c>
      <c r="R23" s="65">
        <f>VLOOKUP($A23,'Return Data'!$B$7:$R$2843,16,0)</f>
        <v>6.8305999999999996</v>
      </c>
      <c r="S23" s="67">
        <f t="shared" si="0"/>
        <v>25</v>
      </c>
    </row>
    <row r="24" spans="1:19" x14ac:dyDescent="0.3">
      <c r="A24" s="82" t="s">
        <v>1109</v>
      </c>
      <c r="B24" s="64">
        <f>VLOOKUP($A24,'Return Data'!$B$7:$R$2843,3,0)</f>
        <v>44333</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-23.517800000000001</v>
      </c>
      <c r="S24" s="67">
        <f t="shared" si="0"/>
        <v>35</v>
      </c>
    </row>
    <row r="25" spans="1:19" x14ac:dyDescent="0.3">
      <c r="A25" s="82" t="s">
        <v>1114</v>
      </c>
      <c r="B25" s="64">
        <f>VLOOKUP($A25,'Return Data'!$B$7:$R$2843,3,0)</f>
        <v>44333</v>
      </c>
      <c r="C25" s="65">
        <f>VLOOKUP($A25,'Return Data'!$B$7:$R$2843,4,0)</f>
        <v>8.6400000000000005E-2</v>
      </c>
      <c r="D25" s="65">
        <f>VLOOKUP($A25,'Return Data'!$B$7:$R$2843,9,0)</f>
        <v>11.0039</v>
      </c>
      <c r="E25" s="66">
        <f t="shared" si="1"/>
        <v>15</v>
      </c>
      <c r="F25" s="65">
        <f>VLOOKUP($A25,'Return Data'!$B$7:$R$2843,10,0)</f>
        <v>11.717499999999999</v>
      </c>
      <c r="G25" s="66">
        <f t="shared" si="2"/>
        <v>2</v>
      </c>
      <c r="H25" s="65">
        <f>VLOOKUP($A25,'Return Data'!$B$7:$R$2843,11,0)</f>
        <v>-40.9268</v>
      </c>
      <c r="I25" s="66">
        <f t="shared" si="3"/>
        <v>33</v>
      </c>
      <c r="J25" s="65"/>
      <c r="K25" s="66"/>
      <c r="L25" s="65"/>
      <c r="M25" s="66"/>
      <c r="N25" s="65"/>
      <c r="O25" s="66"/>
      <c r="P25" s="65"/>
      <c r="Q25" s="66"/>
      <c r="R25" s="65">
        <f>VLOOKUP($A25,'Return Data'!$B$7:$R$2843,16,0)</f>
        <v>-12.1905</v>
      </c>
      <c r="S25" s="67">
        <f t="shared" si="0"/>
        <v>32</v>
      </c>
    </row>
    <row r="26" spans="1:19" x14ac:dyDescent="0.3">
      <c r="A26" s="82" t="s">
        <v>1116</v>
      </c>
      <c r="B26" s="64">
        <f>VLOOKUP($A26,'Return Data'!$B$7:$R$2843,3,0)</f>
        <v>44333</v>
      </c>
      <c r="C26" s="65">
        <f>VLOOKUP($A26,'Return Data'!$B$7:$R$2843,4,0)</f>
        <v>14.7567</v>
      </c>
      <c r="D26" s="65">
        <f>VLOOKUP($A26,'Return Data'!$B$7:$R$2843,9,0)</f>
        <v>6.6760999999999999</v>
      </c>
      <c r="E26" s="66">
        <f t="shared" si="1"/>
        <v>31</v>
      </c>
      <c r="F26" s="65">
        <f>VLOOKUP($A26,'Return Data'!$B$7:$R$2843,10,0)</f>
        <v>5.1212</v>
      </c>
      <c r="G26" s="66">
        <f t="shared" si="2"/>
        <v>29</v>
      </c>
      <c r="H26" s="65">
        <f>VLOOKUP($A26,'Return Data'!$B$7:$R$2843,11,0)</f>
        <v>2.7833000000000001</v>
      </c>
      <c r="I26" s="66">
        <f t="shared" si="3"/>
        <v>20</v>
      </c>
      <c r="J26" s="65">
        <f>VLOOKUP($A26,'Return Data'!$B$7:$R$2843,12,0)</f>
        <v>4.9740000000000002</v>
      </c>
      <c r="K26" s="66">
        <f t="shared" ref="K26:K38" si="8">RANK(J26,J$8:J$42,0)</f>
        <v>15</v>
      </c>
      <c r="L26" s="65">
        <f>VLOOKUP($A26,'Return Data'!$B$7:$R$2843,13,0)</f>
        <v>2.9679000000000002</v>
      </c>
      <c r="M26" s="66">
        <f t="shared" ref="M26:M38" si="9">RANK(L26,L$8:L$42,0)</f>
        <v>30</v>
      </c>
      <c r="N26" s="65">
        <f>VLOOKUP($A26,'Return Data'!$B$7:$R$2843,17,0)</f>
        <v>3.0988000000000002</v>
      </c>
      <c r="O26" s="66">
        <f t="shared" ref="O26:O38" si="10">RANK(N26,N$8:N$42,0)</f>
        <v>25</v>
      </c>
      <c r="P26" s="65">
        <f>VLOOKUP($A26,'Return Data'!$B$7:$R$2843,14,0)</f>
        <v>4.2458</v>
      </c>
      <c r="Q26" s="66">
        <f t="shared" ref="Q26:Q38" si="11">RANK(P26,P$8:P$42,0)</f>
        <v>24</v>
      </c>
      <c r="R26" s="65">
        <f>VLOOKUP($A26,'Return Data'!$B$7:$R$2843,16,0)</f>
        <v>6.5488</v>
      </c>
      <c r="S26" s="67">
        <f t="shared" si="0"/>
        <v>27</v>
      </c>
    </row>
    <row r="27" spans="1:19" x14ac:dyDescent="0.3">
      <c r="A27" s="82" t="s">
        <v>1121</v>
      </c>
      <c r="B27" s="64">
        <f>VLOOKUP($A27,'Return Data'!$B$7:$R$2843,3,0)</f>
        <v>44333</v>
      </c>
      <c r="C27" s="65">
        <f>VLOOKUP($A27,'Return Data'!$B$7:$R$2843,4,0)</f>
        <v>104.7747</v>
      </c>
      <c r="D27" s="65">
        <f>VLOOKUP($A27,'Return Data'!$B$7:$R$2843,9,0)</f>
        <v>12.208</v>
      </c>
      <c r="E27" s="66">
        <f t="shared" si="1"/>
        <v>11</v>
      </c>
      <c r="F27" s="65">
        <f>VLOOKUP($A27,'Return Data'!$B$7:$R$2843,10,0)</f>
        <v>10.154199999999999</v>
      </c>
      <c r="G27" s="66">
        <f t="shared" si="2"/>
        <v>7</v>
      </c>
      <c r="H27" s="65">
        <f>VLOOKUP($A27,'Return Data'!$B$7:$R$2843,11,0)</f>
        <v>3.6922999999999999</v>
      </c>
      <c r="I27" s="66">
        <f t="shared" si="3"/>
        <v>12</v>
      </c>
      <c r="J27" s="65">
        <f>VLOOKUP($A27,'Return Data'!$B$7:$R$2843,12,0)</f>
        <v>5.5742000000000003</v>
      </c>
      <c r="K27" s="66">
        <f t="shared" si="8"/>
        <v>11</v>
      </c>
      <c r="L27" s="65">
        <f>VLOOKUP($A27,'Return Data'!$B$7:$R$2843,13,0)</f>
        <v>8.2459000000000007</v>
      </c>
      <c r="M27" s="66">
        <f t="shared" si="9"/>
        <v>11</v>
      </c>
      <c r="N27" s="65">
        <f>VLOOKUP($A27,'Return Data'!$B$7:$R$2843,17,0)</f>
        <v>10.826499999999999</v>
      </c>
      <c r="O27" s="66">
        <f t="shared" si="10"/>
        <v>4</v>
      </c>
      <c r="P27" s="65">
        <f>VLOOKUP($A27,'Return Data'!$B$7:$R$2843,14,0)</f>
        <v>10.4262</v>
      </c>
      <c r="Q27" s="66">
        <f t="shared" si="11"/>
        <v>2</v>
      </c>
      <c r="R27" s="65">
        <f>VLOOKUP($A27,'Return Data'!$B$7:$R$2843,16,0)</f>
        <v>8.7504000000000008</v>
      </c>
      <c r="S27" s="67">
        <f t="shared" si="0"/>
        <v>13</v>
      </c>
    </row>
    <row r="28" spans="1:19" x14ac:dyDescent="0.3">
      <c r="A28" s="82" t="s">
        <v>1122</v>
      </c>
      <c r="B28" s="64">
        <f>VLOOKUP($A28,'Return Data'!$B$7:$R$2843,3,0)</f>
        <v>44333</v>
      </c>
      <c r="C28" s="65">
        <f>VLOOKUP($A28,'Return Data'!$B$7:$R$2843,4,0)</f>
        <v>48.924500000000002</v>
      </c>
      <c r="D28" s="65">
        <f>VLOOKUP($A28,'Return Data'!$B$7:$R$2843,9,0)</f>
        <v>11.293200000000001</v>
      </c>
      <c r="E28" s="66">
        <f t="shared" si="1"/>
        <v>13</v>
      </c>
      <c r="F28" s="65">
        <f>VLOOKUP($A28,'Return Data'!$B$7:$R$2843,10,0)</f>
        <v>8.1028000000000002</v>
      </c>
      <c r="G28" s="66">
        <f t="shared" si="2"/>
        <v>15</v>
      </c>
      <c r="H28" s="65">
        <f>VLOOKUP($A28,'Return Data'!$B$7:$R$2843,11,0)</f>
        <v>3.1909000000000001</v>
      </c>
      <c r="I28" s="66">
        <f t="shared" si="3"/>
        <v>16</v>
      </c>
      <c r="J28" s="65">
        <f>VLOOKUP($A28,'Return Data'!$B$7:$R$2843,12,0)</f>
        <v>4.7938999999999998</v>
      </c>
      <c r="K28" s="66">
        <f t="shared" si="8"/>
        <v>16</v>
      </c>
      <c r="L28" s="65">
        <f>VLOOKUP($A28,'Return Data'!$B$7:$R$2843,13,0)</f>
        <v>6.7866999999999997</v>
      </c>
      <c r="M28" s="66">
        <f t="shared" si="9"/>
        <v>15</v>
      </c>
      <c r="N28" s="65">
        <f>VLOOKUP($A28,'Return Data'!$B$7:$R$2843,17,0)</f>
        <v>10.128500000000001</v>
      </c>
      <c r="O28" s="66">
        <f t="shared" si="10"/>
        <v>12</v>
      </c>
      <c r="P28" s="65">
        <f>VLOOKUP($A28,'Return Data'!$B$7:$R$2843,14,0)</f>
        <v>9.7056000000000004</v>
      </c>
      <c r="Q28" s="66">
        <f t="shared" si="11"/>
        <v>9</v>
      </c>
      <c r="R28" s="65">
        <f>VLOOKUP($A28,'Return Data'!$B$7:$R$2843,16,0)</f>
        <v>8.7940000000000005</v>
      </c>
      <c r="S28" s="67">
        <f t="shared" si="0"/>
        <v>11</v>
      </c>
    </row>
    <row r="29" spans="1:19" x14ac:dyDescent="0.3">
      <c r="A29" s="82" t="s">
        <v>1125</v>
      </c>
      <c r="B29" s="64">
        <f>VLOOKUP($A29,'Return Data'!$B$7:$R$2843,3,0)</f>
        <v>44333</v>
      </c>
      <c r="C29" s="65">
        <f>VLOOKUP($A29,'Return Data'!$B$7:$R$2843,4,0)</f>
        <v>49.895800000000001</v>
      </c>
      <c r="D29" s="65">
        <f>VLOOKUP($A29,'Return Data'!$B$7:$R$2843,9,0)</f>
        <v>10.1343</v>
      </c>
      <c r="E29" s="66">
        <f t="shared" si="1"/>
        <v>17</v>
      </c>
      <c r="F29" s="65">
        <f>VLOOKUP($A29,'Return Data'!$B$7:$R$2843,10,0)</f>
        <v>6.0791000000000004</v>
      </c>
      <c r="G29" s="66">
        <f t="shared" si="2"/>
        <v>27</v>
      </c>
      <c r="H29" s="65">
        <f>VLOOKUP($A29,'Return Data'!$B$7:$R$2843,11,0)</f>
        <v>3.0491000000000001</v>
      </c>
      <c r="I29" s="66">
        <f t="shared" si="3"/>
        <v>18</v>
      </c>
      <c r="J29" s="65">
        <f>VLOOKUP($A29,'Return Data'!$B$7:$R$2843,12,0)</f>
        <v>4.3788</v>
      </c>
      <c r="K29" s="66">
        <f t="shared" si="8"/>
        <v>20</v>
      </c>
      <c r="L29" s="65">
        <f>VLOOKUP($A29,'Return Data'!$B$7:$R$2843,13,0)</f>
        <v>6.2496</v>
      </c>
      <c r="M29" s="66">
        <f t="shared" si="9"/>
        <v>19</v>
      </c>
      <c r="N29" s="65">
        <f>VLOOKUP($A29,'Return Data'!$B$7:$R$2843,17,0)</f>
        <v>8.5534999999999997</v>
      </c>
      <c r="O29" s="66">
        <f t="shared" si="10"/>
        <v>19</v>
      </c>
      <c r="P29" s="65">
        <f>VLOOKUP($A29,'Return Data'!$B$7:$R$2843,14,0)</f>
        <v>8.2743000000000002</v>
      </c>
      <c r="Q29" s="66">
        <f t="shared" si="11"/>
        <v>18</v>
      </c>
      <c r="R29" s="65">
        <f>VLOOKUP($A29,'Return Data'!$B$7:$R$2843,16,0)</f>
        <v>7.8592000000000004</v>
      </c>
      <c r="S29" s="67">
        <f t="shared" si="0"/>
        <v>20</v>
      </c>
    </row>
    <row r="30" spans="1:19" x14ac:dyDescent="0.3">
      <c r="A30" s="82" t="s">
        <v>1127</v>
      </c>
      <c r="B30" s="64">
        <f>VLOOKUP($A30,'Return Data'!$B$7:$R$2843,3,0)</f>
        <v>44333</v>
      </c>
      <c r="C30" s="65">
        <f>VLOOKUP($A30,'Return Data'!$B$7:$R$2843,4,0)</f>
        <v>37.059100000000001</v>
      </c>
      <c r="D30" s="65">
        <f>VLOOKUP($A30,'Return Data'!$B$7:$R$2843,9,0)</f>
        <v>13.1655</v>
      </c>
      <c r="E30" s="66">
        <f t="shared" si="1"/>
        <v>6</v>
      </c>
      <c r="F30" s="65">
        <f>VLOOKUP($A30,'Return Data'!$B$7:$R$2843,10,0)</f>
        <v>7.27</v>
      </c>
      <c r="G30" s="66">
        <f t="shared" si="2"/>
        <v>18</v>
      </c>
      <c r="H30" s="65">
        <f>VLOOKUP($A30,'Return Data'!$B$7:$R$2843,11,0)</f>
        <v>1.4877</v>
      </c>
      <c r="I30" s="66">
        <f t="shared" si="3"/>
        <v>27</v>
      </c>
      <c r="J30" s="65">
        <f>VLOOKUP($A30,'Return Data'!$B$7:$R$2843,12,0)</f>
        <v>3.7637999999999998</v>
      </c>
      <c r="K30" s="66">
        <f t="shared" si="8"/>
        <v>23</v>
      </c>
      <c r="L30" s="65">
        <f>VLOOKUP($A30,'Return Data'!$B$7:$R$2843,13,0)</f>
        <v>4.6746999999999996</v>
      </c>
      <c r="M30" s="66">
        <f t="shared" si="9"/>
        <v>28</v>
      </c>
      <c r="N30" s="65">
        <f>VLOOKUP($A30,'Return Data'!$B$7:$R$2843,17,0)</f>
        <v>8.8978000000000002</v>
      </c>
      <c r="O30" s="66">
        <f t="shared" si="10"/>
        <v>16</v>
      </c>
      <c r="P30" s="65">
        <f>VLOOKUP($A30,'Return Data'!$B$7:$R$2843,14,0)</f>
        <v>9.2141000000000002</v>
      </c>
      <c r="Q30" s="66">
        <f t="shared" si="11"/>
        <v>14</v>
      </c>
      <c r="R30" s="65">
        <f>VLOOKUP($A30,'Return Data'!$B$7:$R$2843,16,0)</f>
        <v>7.6307</v>
      </c>
      <c r="S30" s="67">
        <f t="shared" si="0"/>
        <v>23</v>
      </c>
    </row>
    <row r="31" spans="1:19" x14ac:dyDescent="0.3">
      <c r="A31" s="82" t="s">
        <v>1129</v>
      </c>
      <c r="B31" s="64">
        <f>VLOOKUP($A31,'Return Data'!$B$7:$R$2843,3,0)</f>
        <v>44333</v>
      </c>
      <c r="C31" s="65">
        <f>VLOOKUP($A31,'Return Data'!$B$7:$R$2843,4,0)</f>
        <v>32.412399999999998</v>
      </c>
      <c r="D31" s="65">
        <f>VLOOKUP($A31,'Return Data'!$B$7:$R$2843,9,0)</f>
        <v>12.222200000000001</v>
      </c>
      <c r="E31" s="66">
        <f t="shared" si="1"/>
        <v>9</v>
      </c>
      <c r="F31" s="65">
        <f>VLOOKUP($A31,'Return Data'!$B$7:$R$2843,10,0)</f>
        <v>8.6591000000000005</v>
      </c>
      <c r="G31" s="66">
        <f t="shared" si="2"/>
        <v>10</v>
      </c>
      <c r="H31" s="65">
        <f>VLOOKUP($A31,'Return Data'!$B$7:$R$2843,11,0)</f>
        <v>3.3111000000000002</v>
      </c>
      <c r="I31" s="66">
        <f t="shared" si="3"/>
        <v>15</v>
      </c>
      <c r="J31" s="65">
        <f>VLOOKUP($A31,'Return Data'!$B$7:$R$2843,12,0)</f>
        <v>5.5086000000000004</v>
      </c>
      <c r="K31" s="66">
        <f t="shared" si="8"/>
        <v>12</v>
      </c>
      <c r="L31" s="65">
        <f>VLOOKUP($A31,'Return Data'!$B$7:$R$2843,13,0)</f>
        <v>8.1280000000000001</v>
      </c>
      <c r="M31" s="66">
        <f t="shared" si="9"/>
        <v>12</v>
      </c>
      <c r="N31" s="65">
        <f>VLOOKUP($A31,'Return Data'!$B$7:$R$2843,17,0)</f>
        <v>10.5436</v>
      </c>
      <c r="O31" s="66">
        <f t="shared" si="10"/>
        <v>6</v>
      </c>
      <c r="P31" s="65">
        <f>VLOOKUP($A31,'Return Data'!$B$7:$R$2843,14,0)</f>
        <v>9.9844000000000008</v>
      </c>
      <c r="Q31" s="66">
        <f t="shared" si="11"/>
        <v>8</v>
      </c>
      <c r="R31" s="65">
        <f>VLOOKUP($A31,'Return Data'!$B$7:$R$2843,16,0)</f>
        <v>8.9214000000000002</v>
      </c>
      <c r="S31" s="67">
        <f t="shared" si="0"/>
        <v>8</v>
      </c>
    </row>
    <row r="32" spans="1:19" x14ac:dyDescent="0.3">
      <c r="A32" s="82" t="s">
        <v>1130</v>
      </c>
      <c r="B32" s="64">
        <f>VLOOKUP($A32,'Return Data'!$B$7:$R$2843,3,0)</f>
        <v>44333</v>
      </c>
      <c r="C32" s="65">
        <f>VLOOKUP($A32,'Return Data'!$B$7:$R$2843,4,0)</f>
        <v>57.022100000000002</v>
      </c>
      <c r="D32" s="65">
        <f>VLOOKUP($A32,'Return Data'!$B$7:$R$2843,9,0)</f>
        <v>13.369300000000001</v>
      </c>
      <c r="E32" s="66">
        <f t="shared" si="1"/>
        <v>5</v>
      </c>
      <c r="F32" s="65">
        <f>VLOOKUP($A32,'Return Data'!$B$7:$R$2843,10,0)</f>
        <v>6.2407000000000004</v>
      </c>
      <c r="G32" s="66">
        <f t="shared" si="2"/>
        <v>24</v>
      </c>
      <c r="H32" s="65">
        <f>VLOOKUP($A32,'Return Data'!$B$7:$R$2843,11,0)</f>
        <v>1.3747</v>
      </c>
      <c r="I32" s="66">
        <f t="shared" si="3"/>
        <v>28</v>
      </c>
      <c r="J32" s="65">
        <f>VLOOKUP($A32,'Return Data'!$B$7:$R$2843,12,0)</f>
        <v>3.5948000000000002</v>
      </c>
      <c r="K32" s="66">
        <f t="shared" si="8"/>
        <v>25</v>
      </c>
      <c r="L32" s="65">
        <f>VLOOKUP($A32,'Return Data'!$B$7:$R$2843,13,0)</f>
        <v>5.1650999999999998</v>
      </c>
      <c r="M32" s="66">
        <f t="shared" si="9"/>
        <v>24</v>
      </c>
      <c r="N32" s="65">
        <f>VLOOKUP($A32,'Return Data'!$B$7:$R$2843,17,0)</f>
        <v>10.258699999999999</v>
      </c>
      <c r="O32" s="66">
        <f t="shared" si="10"/>
        <v>11</v>
      </c>
      <c r="P32" s="65">
        <f>VLOOKUP($A32,'Return Data'!$B$7:$R$2843,14,0)</f>
        <v>10.119300000000001</v>
      </c>
      <c r="Q32" s="66">
        <f t="shared" si="11"/>
        <v>7</v>
      </c>
      <c r="R32" s="65">
        <f>VLOOKUP($A32,'Return Data'!$B$7:$R$2843,16,0)</f>
        <v>9.0475999999999992</v>
      </c>
      <c r="S32" s="67">
        <f t="shared" si="0"/>
        <v>7</v>
      </c>
    </row>
    <row r="33" spans="1:19" x14ac:dyDescent="0.3">
      <c r="A33" s="82" t="s">
        <v>1133</v>
      </c>
      <c r="B33" s="64">
        <f>VLOOKUP($A33,'Return Data'!$B$7:$R$2843,3,0)</f>
        <v>44333</v>
      </c>
      <c r="C33" s="65">
        <f>VLOOKUP($A33,'Return Data'!$B$7:$R$2843,4,0)</f>
        <v>54.386000000000003</v>
      </c>
      <c r="D33" s="65">
        <f>VLOOKUP($A33,'Return Data'!$B$7:$R$2843,9,0)</f>
        <v>9.2447999999999997</v>
      </c>
      <c r="E33" s="66">
        <f t="shared" si="1"/>
        <v>24</v>
      </c>
      <c r="F33" s="65">
        <f>VLOOKUP($A33,'Return Data'!$B$7:$R$2843,10,0)</f>
        <v>3.3159000000000001</v>
      </c>
      <c r="G33" s="66">
        <f t="shared" si="2"/>
        <v>33</v>
      </c>
      <c r="H33" s="65">
        <f>VLOOKUP($A33,'Return Data'!$B$7:$R$2843,11,0)</f>
        <v>0.71440000000000003</v>
      </c>
      <c r="I33" s="66">
        <f t="shared" si="3"/>
        <v>30</v>
      </c>
      <c r="J33" s="65">
        <f>VLOOKUP($A33,'Return Data'!$B$7:$R$2843,12,0)</f>
        <v>2.7366999999999999</v>
      </c>
      <c r="K33" s="66">
        <f t="shared" si="8"/>
        <v>29</v>
      </c>
      <c r="L33" s="65">
        <f>VLOOKUP($A33,'Return Data'!$B$7:$R$2843,13,0)</f>
        <v>5.5964</v>
      </c>
      <c r="M33" s="66">
        <f t="shared" si="9"/>
        <v>21</v>
      </c>
      <c r="N33" s="65">
        <f>VLOOKUP($A33,'Return Data'!$B$7:$R$2843,17,0)</f>
        <v>0.96109999999999995</v>
      </c>
      <c r="O33" s="66">
        <f t="shared" si="10"/>
        <v>28</v>
      </c>
      <c r="P33" s="65">
        <f>VLOOKUP($A33,'Return Data'!$B$7:$R$2843,14,0)</f>
        <v>3.254</v>
      </c>
      <c r="Q33" s="66">
        <f t="shared" si="11"/>
        <v>27</v>
      </c>
      <c r="R33" s="65">
        <f>VLOOKUP($A33,'Return Data'!$B$7:$R$2843,16,0)</f>
        <v>5.6962999999999999</v>
      </c>
      <c r="S33" s="67">
        <f t="shared" si="0"/>
        <v>29</v>
      </c>
    </row>
    <row r="34" spans="1:19" x14ac:dyDescent="0.3">
      <c r="A34" s="82" t="s">
        <v>1134</v>
      </c>
      <c r="B34" s="64">
        <f>VLOOKUP($A34,'Return Data'!$B$7:$R$2843,3,0)</f>
        <v>44333</v>
      </c>
      <c r="C34" s="65">
        <f>VLOOKUP($A34,'Return Data'!$B$7:$R$2843,4,0)</f>
        <v>65.459900000000005</v>
      </c>
      <c r="D34" s="65">
        <f>VLOOKUP($A34,'Return Data'!$B$7:$R$2843,9,0)</f>
        <v>9.3384999999999998</v>
      </c>
      <c r="E34" s="66">
        <f t="shared" si="1"/>
        <v>22</v>
      </c>
      <c r="F34" s="65">
        <f>VLOOKUP($A34,'Return Data'!$B$7:$R$2843,10,0)</f>
        <v>4.4303999999999997</v>
      </c>
      <c r="G34" s="66">
        <f t="shared" si="2"/>
        <v>31</v>
      </c>
      <c r="H34" s="65">
        <f>VLOOKUP($A34,'Return Data'!$B$7:$R$2843,11,0)</f>
        <v>3.0792000000000002</v>
      </c>
      <c r="I34" s="66">
        <f t="shared" si="3"/>
        <v>17</v>
      </c>
      <c r="J34" s="65">
        <f>VLOOKUP($A34,'Return Data'!$B$7:$R$2843,12,0)</f>
        <v>5.2004000000000001</v>
      </c>
      <c r="K34" s="66">
        <f t="shared" si="8"/>
        <v>13</v>
      </c>
      <c r="L34" s="65">
        <f>VLOOKUP($A34,'Return Data'!$B$7:$R$2843,13,0)</f>
        <v>6.7763999999999998</v>
      </c>
      <c r="M34" s="66">
        <f t="shared" si="9"/>
        <v>16</v>
      </c>
      <c r="N34" s="65">
        <f>VLOOKUP($A34,'Return Data'!$B$7:$R$2843,17,0)</f>
        <v>10.4231</v>
      </c>
      <c r="O34" s="66">
        <f t="shared" si="10"/>
        <v>8</v>
      </c>
      <c r="P34" s="65">
        <f>VLOOKUP($A34,'Return Data'!$B$7:$R$2843,14,0)</f>
        <v>10.123699999999999</v>
      </c>
      <c r="Q34" s="66">
        <f t="shared" si="11"/>
        <v>6</v>
      </c>
      <c r="R34" s="65">
        <f>VLOOKUP($A34,'Return Data'!$B$7:$R$2843,16,0)</f>
        <v>8.3956</v>
      </c>
      <c r="S34" s="67">
        <f t="shared" si="0"/>
        <v>17</v>
      </c>
    </row>
    <row r="35" spans="1:19" x14ac:dyDescent="0.3">
      <c r="A35" s="82" t="s">
        <v>1137</v>
      </c>
      <c r="B35" s="64">
        <f>VLOOKUP($A35,'Return Data'!$B$7:$R$2843,3,0)</f>
        <v>44333</v>
      </c>
      <c r="C35" s="65">
        <f>VLOOKUP($A35,'Return Data'!$B$7:$R$2843,4,0)</f>
        <v>60.014800000000001</v>
      </c>
      <c r="D35" s="65">
        <f>VLOOKUP($A35,'Return Data'!$B$7:$R$2843,9,0)</f>
        <v>8.5149000000000008</v>
      </c>
      <c r="E35" s="66">
        <f t="shared" si="1"/>
        <v>27</v>
      </c>
      <c r="F35" s="65">
        <f>VLOOKUP($A35,'Return Data'!$B$7:$R$2843,10,0)</f>
        <v>6.2995000000000001</v>
      </c>
      <c r="G35" s="66">
        <f t="shared" si="2"/>
        <v>22</v>
      </c>
      <c r="H35" s="65">
        <f>VLOOKUP($A35,'Return Data'!$B$7:$R$2843,11,0)</f>
        <v>1.7188000000000001</v>
      </c>
      <c r="I35" s="66">
        <f t="shared" si="3"/>
        <v>26</v>
      </c>
      <c r="J35" s="65">
        <f>VLOOKUP($A35,'Return Data'!$B$7:$R$2843,12,0)</f>
        <v>2.8142</v>
      </c>
      <c r="K35" s="66">
        <f t="shared" si="8"/>
        <v>28</v>
      </c>
      <c r="L35" s="65">
        <f>VLOOKUP($A35,'Return Data'!$B$7:$R$2843,13,0)</f>
        <v>4.7723000000000004</v>
      </c>
      <c r="M35" s="66">
        <f t="shared" si="9"/>
        <v>27</v>
      </c>
      <c r="N35" s="65">
        <f>VLOOKUP($A35,'Return Data'!$B$7:$R$2843,17,0)</f>
        <v>8.7186000000000003</v>
      </c>
      <c r="O35" s="66">
        <f t="shared" si="10"/>
        <v>18</v>
      </c>
      <c r="P35" s="65">
        <f>VLOOKUP($A35,'Return Data'!$B$7:$R$2843,14,0)</f>
        <v>8.8285999999999998</v>
      </c>
      <c r="Q35" s="66">
        <f t="shared" si="11"/>
        <v>16</v>
      </c>
      <c r="R35" s="65">
        <f>VLOOKUP($A35,'Return Data'!$B$7:$R$2843,16,0)</f>
        <v>7.6947000000000001</v>
      </c>
      <c r="S35" s="67">
        <f t="shared" si="0"/>
        <v>22</v>
      </c>
    </row>
    <row r="36" spans="1:19" x14ac:dyDescent="0.3">
      <c r="A36" s="82" t="s">
        <v>1139</v>
      </c>
      <c r="B36" s="64">
        <f>VLOOKUP($A36,'Return Data'!$B$7:$R$2843,3,0)</f>
        <v>44333</v>
      </c>
      <c r="C36" s="65">
        <f>VLOOKUP($A36,'Return Data'!$B$7:$R$2843,4,0)</f>
        <v>76.501000000000005</v>
      </c>
      <c r="D36" s="65">
        <f>VLOOKUP($A36,'Return Data'!$B$7:$R$2843,9,0)</f>
        <v>12.215</v>
      </c>
      <c r="E36" s="66">
        <f t="shared" si="1"/>
        <v>10</v>
      </c>
      <c r="F36" s="65">
        <f>VLOOKUP($A36,'Return Data'!$B$7:$R$2843,10,0)</f>
        <v>8.1737000000000002</v>
      </c>
      <c r="G36" s="66">
        <f t="shared" si="2"/>
        <v>13</v>
      </c>
      <c r="H36" s="65">
        <f>VLOOKUP($A36,'Return Data'!$B$7:$R$2843,11,0)</f>
        <v>1.9232</v>
      </c>
      <c r="I36" s="66">
        <f t="shared" si="3"/>
        <v>24</v>
      </c>
      <c r="J36" s="65">
        <f>VLOOKUP($A36,'Return Data'!$B$7:$R$2843,12,0)</f>
        <v>4.1879</v>
      </c>
      <c r="K36" s="66">
        <f t="shared" si="8"/>
        <v>21</v>
      </c>
      <c r="L36" s="65">
        <f>VLOOKUP($A36,'Return Data'!$B$7:$R$2843,13,0)</f>
        <v>5.2755999999999998</v>
      </c>
      <c r="M36" s="66">
        <f t="shared" si="9"/>
        <v>23</v>
      </c>
      <c r="N36" s="65">
        <f>VLOOKUP($A36,'Return Data'!$B$7:$R$2843,17,0)</f>
        <v>10.4086</v>
      </c>
      <c r="O36" s="66">
        <f t="shared" si="10"/>
        <v>9</v>
      </c>
      <c r="P36" s="65">
        <f>VLOOKUP($A36,'Return Data'!$B$7:$R$2843,14,0)</f>
        <v>10.380599999999999</v>
      </c>
      <c r="Q36" s="66">
        <f t="shared" si="11"/>
        <v>3</v>
      </c>
      <c r="R36" s="65">
        <f>VLOOKUP($A36,'Return Data'!$B$7:$R$2843,16,0)</f>
        <v>8.7509999999999994</v>
      </c>
      <c r="S36" s="67">
        <f t="shared" si="0"/>
        <v>12</v>
      </c>
    </row>
    <row r="37" spans="1:19" x14ac:dyDescent="0.3">
      <c r="A37" s="82" t="s">
        <v>1140</v>
      </c>
      <c r="B37" s="64">
        <f>VLOOKUP($A37,'Return Data'!$B$7:$R$2843,3,0)</f>
        <v>44333</v>
      </c>
      <c r="C37" s="65">
        <f>VLOOKUP($A37,'Return Data'!$B$7:$R$2843,4,0)</f>
        <v>57.9771</v>
      </c>
      <c r="D37" s="65">
        <f>VLOOKUP($A37,'Return Data'!$B$7:$R$2843,9,0)</f>
        <v>7.11</v>
      </c>
      <c r="E37" s="66">
        <f t="shared" si="1"/>
        <v>30</v>
      </c>
      <c r="F37" s="65">
        <f>VLOOKUP($A37,'Return Data'!$B$7:$R$2843,10,0)</f>
        <v>6.6506999999999996</v>
      </c>
      <c r="G37" s="66">
        <f t="shared" si="2"/>
        <v>21</v>
      </c>
      <c r="H37" s="65">
        <f>VLOOKUP($A37,'Return Data'!$B$7:$R$2843,11,0)</f>
        <v>3.5386000000000002</v>
      </c>
      <c r="I37" s="66">
        <f t="shared" si="3"/>
        <v>13</v>
      </c>
      <c r="J37" s="65">
        <f>VLOOKUP($A37,'Return Data'!$B$7:$R$2843,12,0)</f>
        <v>6.5442</v>
      </c>
      <c r="K37" s="66">
        <f t="shared" si="8"/>
        <v>10</v>
      </c>
      <c r="L37" s="65">
        <f>VLOOKUP($A37,'Return Data'!$B$7:$R$2843,13,0)</f>
        <v>8.6022999999999996</v>
      </c>
      <c r="M37" s="66">
        <f t="shared" si="9"/>
        <v>10</v>
      </c>
      <c r="N37" s="65">
        <f>VLOOKUP($A37,'Return Data'!$B$7:$R$2843,17,0)</f>
        <v>11.4186</v>
      </c>
      <c r="O37" s="66">
        <f t="shared" si="10"/>
        <v>2</v>
      </c>
      <c r="P37" s="65">
        <f>VLOOKUP($A37,'Return Data'!$B$7:$R$2843,14,0)</f>
        <v>10.323700000000001</v>
      </c>
      <c r="Q37" s="66">
        <f t="shared" si="11"/>
        <v>4</v>
      </c>
      <c r="R37" s="65">
        <f>VLOOKUP($A37,'Return Data'!$B$7:$R$2843,16,0)</f>
        <v>8.8938000000000006</v>
      </c>
      <c r="S37" s="67">
        <f t="shared" si="0"/>
        <v>10</v>
      </c>
    </row>
    <row r="38" spans="1:19" x14ac:dyDescent="0.3">
      <c r="A38" s="82" t="s">
        <v>1142</v>
      </c>
      <c r="B38" s="64">
        <f>VLOOKUP($A38,'Return Data'!$B$7:$R$2843,3,0)</f>
        <v>44333</v>
      </c>
      <c r="C38" s="65">
        <f>VLOOKUP($A38,'Return Data'!$B$7:$R$2843,4,0)</f>
        <v>70.288600000000002</v>
      </c>
      <c r="D38" s="65">
        <f>VLOOKUP($A38,'Return Data'!$B$7:$R$2843,9,0)</f>
        <v>8.9064999999999994</v>
      </c>
      <c r="E38" s="66">
        <f t="shared" si="1"/>
        <v>25</v>
      </c>
      <c r="F38" s="65">
        <f>VLOOKUP($A38,'Return Data'!$B$7:$R$2843,10,0)</f>
        <v>7.4859</v>
      </c>
      <c r="G38" s="66">
        <f t="shared" si="2"/>
        <v>17</v>
      </c>
      <c r="H38" s="65">
        <f>VLOOKUP($A38,'Return Data'!$B$7:$R$2843,11,0)</f>
        <v>2.2374000000000001</v>
      </c>
      <c r="I38" s="66">
        <f t="shared" si="3"/>
        <v>23</v>
      </c>
      <c r="J38" s="65">
        <f>VLOOKUP($A38,'Return Data'!$B$7:$R$2843,12,0)</f>
        <v>4.6486999999999998</v>
      </c>
      <c r="K38" s="66">
        <f t="shared" si="8"/>
        <v>18</v>
      </c>
      <c r="L38" s="65">
        <f>VLOOKUP($A38,'Return Data'!$B$7:$R$2843,13,0)</f>
        <v>7.5838999999999999</v>
      </c>
      <c r="M38" s="66">
        <f t="shared" si="9"/>
        <v>13</v>
      </c>
      <c r="N38" s="65">
        <f>VLOOKUP($A38,'Return Data'!$B$7:$R$2843,17,0)</f>
        <v>10.2643</v>
      </c>
      <c r="O38" s="66">
        <f t="shared" si="10"/>
        <v>10</v>
      </c>
      <c r="P38" s="65">
        <f>VLOOKUP($A38,'Return Data'!$B$7:$R$2843,14,0)</f>
        <v>9.2760999999999996</v>
      </c>
      <c r="Q38" s="66">
        <f t="shared" si="11"/>
        <v>12</v>
      </c>
      <c r="R38" s="65">
        <f>VLOOKUP($A38,'Return Data'!$B$7:$R$2843,16,0)</f>
        <v>8.7294999999999998</v>
      </c>
      <c r="S38" s="67">
        <f t="shared" si="0"/>
        <v>14</v>
      </c>
    </row>
    <row r="39" spans="1:19" x14ac:dyDescent="0.3">
      <c r="A39" s="82" t="s">
        <v>1144</v>
      </c>
      <c r="B39" s="64">
        <f>VLOOKUP($A39,'Return Data'!$B$7:$R$2843,3,0)</f>
        <v>44333</v>
      </c>
      <c r="C39" s="65">
        <f>VLOOKUP($A39,'Return Data'!$B$7:$R$2843,4,0)</f>
        <v>1.7338</v>
      </c>
      <c r="D39" s="65">
        <f>VLOOKUP($A39,'Return Data'!$B$7:$R$2843,9,0)</f>
        <v>11.174300000000001</v>
      </c>
      <c r="E39" s="66">
        <f t="shared" si="1"/>
        <v>14</v>
      </c>
      <c r="F39" s="65">
        <f>VLOOKUP($A39,'Return Data'!$B$7:$R$2843,10,0)</f>
        <v>11.3772</v>
      </c>
      <c r="G39" s="66">
        <f t="shared" si="2"/>
        <v>5</v>
      </c>
      <c r="H39" s="65">
        <f>VLOOKUP($A39,'Return Data'!$B$7:$R$2843,11,0)</f>
        <v>-40.8842</v>
      </c>
      <c r="I39" s="66">
        <f t="shared" si="3"/>
        <v>32</v>
      </c>
      <c r="J39" s="65"/>
      <c r="K39" s="66"/>
      <c r="L39" s="65"/>
      <c r="M39" s="66"/>
      <c r="N39" s="65"/>
      <c r="O39" s="66"/>
      <c r="P39" s="65"/>
      <c r="Q39" s="66"/>
      <c r="R39" s="65">
        <f>VLOOKUP($A39,'Return Data'!$B$7:$R$2843,16,0)</f>
        <v>-12.1898</v>
      </c>
      <c r="S39" s="67">
        <f t="shared" si="0"/>
        <v>31</v>
      </c>
    </row>
    <row r="40" spans="1:19" x14ac:dyDescent="0.3">
      <c r="A40" s="82" t="s">
        <v>1146</v>
      </c>
      <c r="B40" s="64">
        <f>VLOOKUP($A40,'Return Data'!$B$7:$R$2843,3,0)</f>
        <v>44333</v>
      </c>
      <c r="C40" s="65">
        <f>VLOOKUP($A40,'Return Data'!$B$7:$R$2843,4,0)</f>
        <v>54.557899999999997</v>
      </c>
      <c r="D40" s="65">
        <f>VLOOKUP($A40,'Return Data'!$B$7:$R$2843,9,0)</f>
        <v>6.6060999999999996</v>
      </c>
      <c r="E40" s="66">
        <f t="shared" si="1"/>
        <v>32</v>
      </c>
      <c r="F40" s="65">
        <f>VLOOKUP($A40,'Return Data'!$B$7:$R$2843,10,0)</f>
        <v>3.9641000000000002</v>
      </c>
      <c r="G40" s="66">
        <f t="shared" si="2"/>
        <v>32</v>
      </c>
      <c r="H40" s="65">
        <f>VLOOKUP($A40,'Return Data'!$B$7:$R$2843,11,0)</f>
        <v>1.8053999999999999</v>
      </c>
      <c r="I40" s="66">
        <f t="shared" si="3"/>
        <v>25</v>
      </c>
      <c r="J40" s="65">
        <f>VLOOKUP($A40,'Return Data'!$B$7:$R$2843,12,0)</f>
        <v>3.1450999999999998</v>
      </c>
      <c r="K40" s="66">
        <f>RANK(J40,J$8:J$42,0)</f>
        <v>27</v>
      </c>
      <c r="L40" s="65">
        <f>VLOOKUP($A40,'Return Data'!$B$7:$R$2843,13,0)</f>
        <v>4.9375999999999998</v>
      </c>
      <c r="M40" s="66">
        <f>RANK(L40,L$8:L$42,0)</f>
        <v>25</v>
      </c>
      <c r="N40" s="65">
        <f>VLOOKUP($A40,'Return Data'!$B$7:$R$2843,17,0)</f>
        <v>0.15229999999999999</v>
      </c>
      <c r="O40" s="66">
        <f>RANK(N40,N$8:N$42,0)</f>
        <v>29</v>
      </c>
      <c r="P40" s="65">
        <f>VLOOKUP($A40,'Return Data'!$B$7:$R$2843,14,0)</f>
        <v>0.3085</v>
      </c>
      <c r="Q40" s="66">
        <f>RANK(P40,P$8:P$42,0)</f>
        <v>28</v>
      </c>
      <c r="R40" s="65">
        <f>VLOOKUP($A40,'Return Data'!$B$7:$R$2843,16,0)</f>
        <v>5.7502000000000004</v>
      </c>
      <c r="S40" s="67">
        <f t="shared" si="0"/>
        <v>28</v>
      </c>
    </row>
    <row r="41" spans="1:19" x14ac:dyDescent="0.3">
      <c r="A41" s="82" t="s">
        <v>1009</v>
      </c>
      <c r="B41" s="64">
        <f>VLOOKUP($A41,'Return Data'!$B$7:$R$2843,3,0)</f>
        <v>44333</v>
      </c>
      <c r="C41" s="65">
        <f>VLOOKUP($A41,'Return Data'!$B$7:$R$2843,4,0)</f>
        <v>76.865799999999993</v>
      </c>
      <c r="D41" s="65">
        <f>VLOOKUP($A41,'Return Data'!$B$7:$R$2843,9,0)</f>
        <v>18.21</v>
      </c>
      <c r="E41" s="66">
        <f t="shared" si="1"/>
        <v>1</v>
      </c>
      <c r="F41" s="65">
        <f>VLOOKUP($A41,'Return Data'!$B$7:$R$2843,10,0)</f>
        <v>8.6235999999999997</v>
      </c>
      <c r="G41" s="66">
        <f t="shared" si="2"/>
        <v>11</v>
      </c>
      <c r="H41" s="65">
        <f>VLOOKUP($A41,'Return Data'!$B$7:$R$2843,11,0)</f>
        <v>1.0838000000000001</v>
      </c>
      <c r="I41" s="66">
        <f t="shared" si="3"/>
        <v>29</v>
      </c>
      <c r="J41" s="65">
        <f>VLOOKUP($A41,'Return Data'!$B$7:$R$2843,12,0)</f>
        <v>3.3582999999999998</v>
      </c>
      <c r="K41" s="66">
        <f>RANK(J41,J$8:J$42,0)</f>
        <v>26</v>
      </c>
      <c r="L41" s="65">
        <f>VLOOKUP($A41,'Return Data'!$B$7:$R$2843,13,0)</f>
        <v>4.8935000000000004</v>
      </c>
      <c r="M41" s="66">
        <f>RANK(L41,L$8:L$42,0)</f>
        <v>26</v>
      </c>
      <c r="N41" s="65">
        <f>VLOOKUP($A41,'Return Data'!$B$7:$R$2843,17,0)</f>
        <v>10.630100000000001</v>
      </c>
      <c r="O41" s="66">
        <f>RANK(N41,N$8:N$42,0)</f>
        <v>5</v>
      </c>
      <c r="P41" s="65">
        <f>VLOOKUP($A41,'Return Data'!$B$7:$R$2843,14,0)</f>
        <v>10.758699999999999</v>
      </c>
      <c r="Q41" s="66">
        <f>RANK(P41,P$8:P$42,0)</f>
        <v>1</v>
      </c>
      <c r="R41" s="65">
        <f>VLOOKUP($A41,'Return Data'!$B$7:$R$2843,16,0)</f>
        <v>9.3218999999999994</v>
      </c>
      <c r="S41" s="67">
        <f t="shared" si="0"/>
        <v>3</v>
      </c>
    </row>
    <row r="42" spans="1:19" x14ac:dyDescent="0.3">
      <c r="A42" s="82" t="s">
        <v>1011</v>
      </c>
      <c r="B42" s="64">
        <f>VLOOKUP($A42,'Return Data'!$B$7:$R$2843,3,0)</f>
        <v>44333</v>
      </c>
      <c r="C42" s="65">
        <f>VLOOKUP($A42,'Return Data'!$B$7:$R$2843,4,0)</f>
        <v>13.996700000000001</v>
      </c>
      <c r="D42" s="65">
        <f>VLOOKUP($A42,'Return Data'!$B$7:$R$2843,9,0)</f>
        <v>3.0446</v>
      </c>
      <c r="E42" s="66">
        <f t="shared" si="1"/>
        <v>33</v>
      </c>
      <c r="F42" s="65">
        <f>VLOOKUP($A42,'Return Data'!$B$7:$R$2843,10,0)</f>
        <v>4.8022999999999998</v>
      </c>
      <c r="G42" s="66">
        <f t="shared" si="2"/>
        <v>30</v>
      </c>
      <c r="H42" s="65">
        <f>VLOOKUP($A42,'Return Data'!$B$7:$R$2843,11,0)</f>
        <v>3.4807999999999999</v>
      </c>
      <c r="I42" s="66">
        <f t="shared" si="3"/>
        <v>14</v>
      </c>
      <c r="J42" s="65">
        <f>VLOOKUP($A42,'Return Data'!$B$7:$R$2843,12,0)</f>
        <v>2.4137</v>
      </c>
      <c r="K42" s="66">
        <f>RANK(J42,J$8:J$42,0)</f>
        <v>30</v>
      </c>
      <c r="L42" s="65">
        <f>VLOOKUP($A42,'Return Data'!$B$7:$R$2843,13,0)</f>
        <v>6.3875999999999999</v>
      </c>
      <c r="M42" s="66">
        <f>RANK(L42,L$8:L$42,0)</f>
        <v>18</v>
      </c>
      <c r="N42" s="65">
        <f>VLOOKUP($A42,'Return Data'!$B$7:$R$2843,17,0)</f>
        <v>11.4878</v>
      </c>
      <c r="O42" s="66">
        <f>RANK(N42,N$8:N$42,0)</f>
        <v>1</v>
      </c>
      <c r="P42" s="65"/>
      <c r="Q42" s="66"/>
      <c r="R42" s="65">
        <f>VLOOKUP($A42,'Return Data'!$B$7:$R$2843,16,0)</f>
        <v>12.449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10.167726470588237</v>
      </c>
      <c r="E44" s="88"/>
      <c r="F44" s="89">
        <f>AVERAGE(F8:F42)</f>
        <v>7.7459882352941163</v>
      </c>
      <c r="G44" s="88"/>
      <c r="H44" s="89">
        <f>AVERAGE(H8:H42)</f>
        <v>0.27619705882352974</v>
      </c>
      <c r="I44" s="88"/>
      <c r="J44" s="89">
        <f>AVERAGE(J8:J42)</f>
        <v>5.6397129032258082</v>
      </c>
      <c r="K44" s="88"/>
      <c r="L44" s="89">
        <f>AVERAGE(L8:L42)</f>
        <v>7.3968645161290301</v>
      </c>
      <c r="M44" s="88"/>
      <c r="N44" s="89">
        <f>AVERAGE(N8:N42)</f>
        <v>7.1975333333333333</v>
      </c>
      <c r="O44" s="88"/>
      <c r="P44" s="89">
        <f>AVERAGE(P8:P42)</f>
        <v>7.2814620689655172</v>
      </c>
      <c r="Q44" s="88"/>
      <c r="R44" s="89">
        <f>AVERAGE(R8:R42)</f>
        <v>4.6735171428571443</v>
      </c>
      <c r="S44" s="90"/>
    </row>
    <row r="45" spans="1:19" x14ac:dyDescent="0.3">
      <c r="A45" s="87" t="s">
        <v>28</v>
      </c>
      <c r="B45" s="88"/>
      <c r="C45" s="88"/>
      <c r="D45" s="89">
        <f>MIN(D8:D42)</f>
        <v>0</v>
      </c>
      <c r="E45" s="88"/>
      <c r="F45" s="89">
        <f>MIN(F8:F42)</f>
        <v>0</v>
      </c>
      <c r="G45" s="88"/>
      <c r="H45" s="89">
        <f>MIN(H8:H42)</f>
        <v>-41.771900000000002</v>
      </c>
      <c r="I45" s="88"/>
      <c r="J45" s="89">
        <f>MIN(J8:J42)</f>
        <v>0</v>
      </c>
      <c r="K45" s="88"/>
      <c r="L45" s="89">
        <f>MIN(L8:L42)</f>
        <v>0</v>
      </c>
      <c r="M45" s="88"/>
      <c r="N45" s="89">
        <f>MIN(N8:N42)</f>
        <v>-12.4169</v>
      </c>
      <c r="O45" s="88"/>
      <c r="P45" s="89">
        <f>MIN(P8:P42)</f>
        <v>-7.3296000000000001</v>
      </c>
      <c r="Q45" s="88"/>
      <c r="R45" s="89">
        <f>MIN(R8:R42)</f>
        <v>-23.517800000000001</v>
      </c>
      <c r="S45" s="90"/>
    </row>
    <row r="46" spans="1:19" ht="15" thickBot="1" x14ac:dyDescent="0.35">
      <c r="A46" s="91" t="s">
        <v>29</v>
      </c>
      <c r="B46" s="92"/>
      <c r="C46" s="92"/>
      <c r="D46" s="93">
        <f>MAX(D8:D42)</f>
        <v>18.21</v>
      </c>
      <c r="E46" s="92"/>
      <c r="F46" s="93">
        <f>MAX(F8:F42)</f>
        <v>20.087399999999999</v>
      </c>
      <c r="G46" s="92"/>
      <c r="H46" s="93">
        <f>MAX(H8:H42)</f>
        <v>20.8369</v>
      </c>
      <c r="I46" s="92"/>
      <c r="J46" s="93">
        <f>MAX(J8:J42)</f>
        <v>15.051600000000001</v>
      </c>
      <c r="K46" s="92"/>
      <c r="L46" s="93">
        <f>MAX(L8:L42)</f>
        <v>17.492599999999999</v>
      </c>
      <c r="M46" s="92"/>
      <c r="N46" s="93">
        <f>MAX(N8:N42)</f>
        <v>11.4878</v>
      </c>
      <c r="O46" s="92"/>
      <c r="P46" s="93">
        <f>MAX(P8:P42)</f>
        <v>10.758699999999999</v>
      </c>
      <c r="Q46" s="92"/>
      <c r="R46" s="93">
        <f>MAX(R8:R42)</f>
        <v>12.449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44333</v>
      </c>
      <c r="C8" s="65">
        <f>VLOOKUP($A8,'Return Data'!$B$7:$R$2843,4,0)</f>
        <v>24.391500000000001</v>
      </c>
      <c r="D8" s="65">
        <f>VLOOKUP($A8,'Return Data'!$B$7:$R$2843,9,0)</f>
        <v>7.1878000000000002</v>
      </c>
      <c r="E8" s="66">
        <f>RANK(D8,D$8:D$42,0)</f>
        <v>29</v>
      </c>
      <c r="F8" s="65">
        <f>VLOOKUP($A8,'Return Data'!$B$7:$R$2843,10,0)</f>
        <v>11.309799999999999</v>
      </c>
      <c r="G8" s="66">
        <f>RANK(F8,F$8:F$42,0)</f>
        <v>5</v>
      </c>
      <c r="H8" s="65">
        <f>VLOOKUP($A8,'Return Data'!$B$7:$R$2843,11,0)</f>
        <v>14.046900000000001</v>
      </c>
      <c r="I8" s="66">
        <f>RANK(H8,H$8:H$42,0)</f>
        <v>2</v>
      </c>
      <c r="J8" s="65">
        <f>VLOOKUP($A8,'Return Data'!$B$7:$R$2843,12,0)</f>
        <v>10.605399999999999</v>
      </c>
      <c r="K8" s="66">
        <f>RANK(J8,J$8:J$42,0)</f>
        <v>2</v>
      </c>
      <c r="L8" s="65">
        <f>VLOOKUP($A8,'Return Data'!$B$7:$R$2843,13,0)</f>
        <v>16.758199999999999</v>
      </c>
      <c r="M8" s="66">
        <f>RANK(L8,L$8:L$42,0)</f>
        <v>1</v>
      </c>
      <c r="N8" s="65">
        <f>VLOOKUP($A8,'Return Data'!$B$7:$R$2843,17,0)</f>
        <v>3.4134000000000002</v>
      </c>
      <c r="O8" s="66">
        <f>RANK(N8,N$8:N$42,0)</f>
        <v>23</v>
      </c>
      <c r="P8" s="65">
        <f>VLOOKUP($A8,'Return Data'!$B$7:$R$2843,14,0)</f>
        <v>3.6516000000000002</v>
      </c>
      <c r="Q8" s="66">
        <f>RANK(P8,P$8:P$42,0)</f>
        <v>23</v>
      </c>
      <c r="R8" s="65">
        <f>VLOOKUP($A8,'Return Data'!$B$7:$R$2843,16,0)</f>
        <v>7.6124000000000001</v>
      </c>
      <c r="S8" s="67">
        <f t="shared" ref="S8:S42" si="0">RANK(R8,R$8:R$42,0)</f>
        <v>22</v>
      </c>
    </row>
    <row r="9" spans="1:19" x14ac:dyDescent="0.3">
      <c r="A9" s="82" t="s">
        <v>1075</v>
      </c>
      <c r="B9" s="64">
        <f>VLOOKUP($A9,'Return Data'!$B$7:$R$2843,3,0)</f>
        <v>44333</v>
      </c>
      <c r="C9" s="65">
        <f>VLOOKUP($A9,'Return Data'!$B$7:$R$2843,4,0)</f>
        <v>1.3322000000000001</v>
      </c>
      <c r="D9" s="65"/>
      <c r="E9" s="66"/>
      <c r="F9" s="65"/>
      <c r="G9" s="66"/>
      <c r="H9" s="65"/>
      <c r="I9" s="66"/>
      <c r="J9" s="65"/>
      <c r="K9" s="66"/>
      <c r="L9" s="65"/>
      <c r="M9" s="66"/>
      <c r="N9" s="65"/>
      <c r="O9" s="66"/>
      <c r="P9" s="65"/>
      <c r="Q9" s="66"/>
      <c r="R9" s="65">
        <f>VLOOKUP($A9,'Return Data'!$B$7:$R$2843,16,0)</f>
        <v>-16.9148</v>
      </c>
      <c r="S9" s="67">
        <f t="shared" si="0"/>
        <v>34</v>
      </c>
    </row>
    <row r="10" spans="1:19" x14ac:dyDescent="0.3">
      <c r="A10" s="82" t="s">
        <v>1077</v>
      </c>
      <c r="B10" s="64">
        <f>VLOOKUP($A10,'Return Data'!$B$7:$R$2843,3,0)</f>
        <v>44333</v>
      </c>
      <c r="C10" s="65">
        <f>VLOOKUP($A10,'Return Data'!$B$7:$R$2843,4,0)</f>
        <v>21.380500000000001</v>
      </c>
      <c r="D10" s="65">
        <f>VLOOKUP($A10,'Return Data'!$B$7:$R$2843,9,0)</f>
        <v>10.2544</v>
      </c>
      <c r="E10" s="66">
        <f t="shared" ref="E10:E42" si="1">RANK(D10,D$8:D$42,0)</f>
        <v>15</v>
      </c>
      <c r="F10" s="65">
        <f>VLOOKUP($A10,'Return Data'!$B$7:$R$2843,10,0)</f>
        <v>7.7412999999999998</v>
      </c>
      <c r="G10" s="66">
        <f t="shared" ref="G10:G42" si="2">RANK(F10,F$8:F$42,0)</f>
        <v>12</v>
      </c>
      <c r="H10" s="65">
        <f>VLOOKUP($A10,'Return Data'!$B$7:$R$2843,11,0)</f>
        <v>5.8604000000000003</v>
      </c>
      <c r="I10" s="66">
        <f t="shared" ref="I10:I42" si="3">RANK(H10,H$8:H$42,0)</f>
        <v>5</v>
      </c>
      <c r="J10" s="65">
        <f>VLOOKUP($A10,'Return Data'!$B$7:$R$2843,12,0)</f>
        <v>7.5686999999999998</v>
      </c>
      <c r="K10" s="66">
        <f t="shared" ref="K10:K19" si="4">RANK(J10,J$8:J$42,0)</f>
        <v>6</v>
      </c>
      <c r="L10" s="65">
        <f>VLOOKUP($A10,'Return Data'!$B$7:$R$2843,13,0)</f>
        <v>9.2260000000000009</v>
      </c>
      <c r="M10" s="66">
        <f t="shared" ref="M10:M19" si="5">RANK(L10,L$8:L$42,0)</f>
        <v>7</v>
      </c>
      <c r="N10" s="65">
        <f>VLOOKUP($A10,'Return Data'!$B$7:$R$2843,17,0)</f>
        <v>8.1068999999999996</v>
      </c>
      <c r="O10" s="66">
        <f t="shared" ref="O10:O19" si="6">RANK(N10,N$8:N$42,0)</f>
        <v>16</v>
      </c>
      <c r="P10" s="65">
        <f>VLOOKUP($A10,'Return Data'!$B$7:$R$2843,14,0)</f>
        <v>8.2350999999999992</v>
      </c>
      <c r="Q10" s="66">
        <f t="shared" ref="Q10:Q19" si="7">RANK(P10,P$8:P$42,0)</f>
        <v>15</v>
      </c>
      <c r="R10" s="65">
        <f>VLOOKUP($A10,'Return Data'!$B$7:$R$2843,16,0)</f>
        <v>8.6669</v>
      </c>
      <c r="S10" s="67">
        <f t="shared" si="0"/>
        <v>7</v>
      </c>
    </row>
    <row r="11" spans="1:19" x14ac:dyDescent="0.3">
      <c r="A11" s="82" t="s">
        <v>1078</v>
      </c>
      <c r="B11" s="64">
        <f>VLOOKUP($A11,'Return Data'!$B$7:$R$2843,3,0)</f>
        <v>44333</v>
      </c>
      <c r="C11" s="65">
        <f>VLOOKUP($A11,'Return Data'!$B$7:$R$2843,4,0)</f>
        <v>15.013999999999999</v>
      </c>
      <c r="D11" s="65">
        <f>VLOOKUP($A11,'Return Data'!$B$7:$R$2843,9,0)</f>
        <v>9.5103000000000009</v>
      </c>
      <c r="E11" s="66">
        <f t="shared" si="1"/>
        <v>17</v>
      </c>
      <c r="F11" s="65">
        <f>VLOOKUP($A11,'Return Data'!$B$7:$R$2843,10,0)</f>
        <v>5.5845000000000002</v>
      </c>
      <c r="G11" s="66">
        <f t="shared" si="2"/>
        <v>24</v>
      </c>
      <c r="H11" s="65">
        <f>VLOOKUP($A11,'Return Data'!$B$7:$R$2843,11,0)</f>
        <v>2.1749000000000001</v>
      </c>
      <c r="I11" s="66">
        <f t="shared" si="3"/>
        <v>17</v>
      </c>
      <c r="J11" s="65">
        <f>VLOOKUP($A11,'Return Data'!$B$7:$R$2843,12,0)</f>
        <v>3.8902000000000001</v>
      </c>
      <c r="K11" s="66">
        <f t="shared" si="4"/>
        <v>17</v>
      </c>
      <c r="L11" s="65">
        <f>VLOOKUP($A11,'Return Data'!$B$7:$R$2843,13,0)</f>
        <v>4.8723999999999998</v>
      </c>
      <c r="M11" s="66">
        <f t="shared" si="5"/>
        <v>21</v>
      </c>
      <c r="N11" s="65">
        <f>VLOOKUP($A11,'Return Data'!$B$7:$R$2843,17,0)</f>
        <v>2.2980999999999998</v>
      </c>
      <c r="O11" s="66">
        <f t="shared" si="6"/>
        <v>26</v>
      </c>
      <c r="P11" s="65">
        <f>VLOOKUP($A11,'Return Data'!$B$7:$R$2843,14,0)</f>
        <v>3.0343</v>
      </c>
      <c r="Q11" s="66">
        <f t="shared" si="7"/>
        <v>25</v>
      </c>
      <c r="R11" s="65">
        <f>VLOOKUP($A11,'Return Data'!$B$7:$R$2843,16,0)</f>
        <v>5.7933000000000003</v>
      </c>
      <c r="S11" s="67">
        <f t="shared" si="0"/>
        <v>29</v>
      </c>
    </row>
    <row r="12" spans="1:19" x14ac:dyDescent="0.3">
      <c r="A12" s="82" t="s">
        <v>1081</v>
      </c>
      <c r="B12" s="64">
        <f>VLOOKUP($A12,'Return Data'!$B$7:$R$2843,3,0)</f>
        <v>44333</v>
      </c>
      <c r="C12" s="65">
        <f>VLOOKUP($A12,'Return Data'!$B$7:$R$2843,4,0)</f>
        <v>64.176100000000005</v>
      </c>
      <c r="D12" s="65">
        <f>VLOOKUP($A12,'Return Data'!$B$7:$R$2843,9,0)</f>
        <v>8.9118999999999993</v>
      </c>
      <c r="E12" s="66">
        <f t="shared" si="1"/>
        <v>20</v>
      </c>
      <c r="F12" s="65">
        <f>VLOOKUP($A12,'Return Data'!$B$7:$R$2843,10,0)</f>
        <v>6.7872000000000003</v>
      </c>
      <c r="G12" s="66">
        <f t="shared" si="2"/>
        <v>17</v>
      </c>
      <c r="H12" s="65">
        <f>VLOOKUP($A12,'Return Data'!$B$7:$R$2843,11,0)</f>
        <v>3.8315000000000001</v>
      </c>
      <c r="I12" s="66">
        <f t="shared" si="3"/>
        <v>9</v>
      </c>
      <c r="J12" s="65">
        <f>VLOOKUP($A12,'Return Data'!$B$7:$R$2843,12,0)</f>
        <v>4.7704000000000004</v>
      </c>
      <c r="K12" s="66">
        <f t="shared" si="4"/>
        <v>13</v>
      </c>
      <c r="L12" s="65">
        <f>VLOOKUP($A12,'Return Data'!$B$7:$R$2843,13,0)</f>
        <v>6.7617000000000003</v>
      </c>
      <c r="M12" s="66">
        <f t="shared" si="5"/>
        <v>13</v>
      </c>
      <c r="N12" s="65">
        <f>VLOOKUP($A12,'Return Data'!$B$7:$R$2843,17,0)</f>
        <v>5.4653</v>
      </c>
      <c r="O12" s="66">
        <f t="shared" si="6"/>
        <v>22</v>
      </c>
      <c r="P12" s="65">
        <f>VLOOKUP($A12,'Return Data'!$B$7:$R$2843,14,0)</f>
        <v>5.5195999999999996</v>
      </c>
      <c r="Q12" s="66">
        <f t="shared" si="7"/>
        <v>21</v>
      </c>
      <c r="R12" s="65">
        <f>VLOOKUP($A12,'Return Data'!$B$7:$R$2843,16,0)</f>
        <v>8.0311000000000003</v>
      </c>
      <c r="S12" s="67">
        <f t="shared" si="0"/>
        <v>14</v>
      </c>
    </row>
    <row r="13" spans="1:19" x14ac:dyDescent="0.3">
      <c r="A13" s="82" t="s">
        <v>1084</v>
      </c>
      <c r="B13" s="64">
        <f>VLOOKUP($A13,'Return Data'!$B$7:$R$2843,3,0)</f>
        <v>44333</v>
      </c>
      <c r="C13" s="65">
        <f>VLOOKUP($A13,'Return Data'!$B$7:$R$2843,4,0)</f>
        <v>23.372199999999999</v>
      </c>
      <c r="D13" s="65">
        <f>VLOOKUP($A13,'Return Data'!$B$7:$R$2843,9,0)</f>
        <v>12.6738</v>
      </c>
      <c r="E13" s="66">
        <f t="shared" si="1"/>
        <v>5</v>
      </c>
      <c r="F13" s="65">
        <f>VLOOKUP($A13,'Return Data'!$B$7:$R$2843,10,0)</f>
        <v>19.863099999999999</v>
      </c>
      <c r="G13" s="66">
        <f t="shared" si="2"/>
        <v>1</v>
      </c>
      <c r="H13" s="65">
        <f>VLOOKUP($A13,'Return Data'!$B$7:$R$2843,11,0)</f>
        <v>20.3398</v>
      </c>
      <c r="I13" s="66">
        <f t="shared" si="3"/>
        <v>1</v>
      </c>
      <c r="J13" s="65">
        <f>VLOOKUP($A13,'Return Data'!$B$7:$R$2843,12,0)</f>
        <v>14.465199999999999</v>
      </c>
      <c r="K13" s="66">
        <f t="shared" si="4"/>
        <v>1</v>
      </c>
      <c r="L13" s="65">
        <f>VLOOKUP($A13,'Return Data'!$B$7:$R$2843,13,0)</f>
        <v>10.7727</v>
      </c>
      <c r="M13" s="66">
        <f t="shared" si="5"/>
        <v>4</v>
      </c>
      <c r="N13" s="65">
        <f>VLOOKUP($A13,'Return Data'!$B$7:$R$2843,17,0)</f>
        <v>2.5169999999999999</v>
      </c>
      <c r="O13" s="66">
        <f t="shared" si="6"/>
        <v>24</v>
      </c>
      <c r="P13" s="65">
        <f>VLOOKUP($A13,'Return Data'!$B$7:$R$2843,14,0)</f>
        <v>4.3085000000000004</v>
      </c>
      <c r="Q13" s="66">
        <f t="shared" si="7"/>
        <v>22</v>
      </c>
      <c r="R13" s="65">
        <f>VLOOKUP($A13,'Return Data'!$B$7:$R$2843,16,0)</f>
        <v>7.7043999999999997</v>
      </c>
      <c r="S13" s="67">
        <f t="shared" si="0"/>
        <v>20</v>
      </c>
    </row>
    <row r="14" spans="1:19" x14ac:dyDescent="0.3">
      <c r="A14" s="82" t="s">
        <v>1086</v>
      </c>
      <c r="B14" s="64">
        <f>VLOOKUP($A14,'Return Data'!$B$7:$R$2843,3,0)</f>
        <v>44333</v>
      </c>
      <c r="C14" s="65">
        <f>VLOOKUP($A14,'Return Data'!$B$7:$R$2843,4,0)</f>
        <v>43.940800000000003</v>
      </c>
      <c r="D14" s="65">
        <f>VLOOKUP($A14,'Return Data'!$B$7:$R$2843,9,0)</f>
        <v>11.4611</v>
      </c>
      <c r="E14" s="66">
        <f t="shared" si="1"/>
        <v>9</v>
      </c>
      <c r="F14" s="65">
        <f>VLOOKUP($A14,'Return Data'!$B$7:$R$2843,10,0)</f>
        <v>8.0073000000000008</v>
      </c>
      <c r="G14" s="66">
        <f t="shared" si="2"/>
        <v>10</v>
      </c>
      <c r="H14" s="65">
        <f>VLOOKUP($A14,'Return Data'!$B$7:$R$2843,11,0)</f>
        <v>5.4223999999999997</v>
      </c>
      <c r="I14" s="66">
        <f t="shared" si="3"/>
        <v>6</v>
      </c>
      <c r="J14" s="65">
        <f>VLOOKUP($A14,'Return Data'!$B$7:$R$2843,12,0)</f>
        <v>7.7118000000000002</v>
      </c>
      <c r="K14" s="66">
        <f t="shared" si="4"/>
        <v>5</v>
      </c>
      <c r="L14" s="65">
        <f>VLOOKUP($A14,'Return Data'!$B$7:$R$2843,13,0)</f>
        <v>9.8829999999999991</v>
      </c>
      <c r="M14" s="66">
        <f t="shared" si="5"/>
        <v>5</v>
      </c>
      <c r="N14" s="65">
        <f>VLOOKUP($A14,'Return Data'!$B$7:$R$2843,17,0)</f>
        <v>8.8903999999999996</v>
      </c>
      <c r="O14" s="66">
        <f t="shared" si="6"/>
        <v>13</v>
      </c>
      <c r="P14" s="65">
        <f>VLOOKUP($A14,'Return Data'!$B$7:$R$2843,14,0)</f>
        <v>8.4518000000000004</v>
      </c>
      <c r="Q14" s="66">
        <f t="shared" si="7"/>
        <v>12</v>
      </c>
      <c r="R14" s="65">
        <f>VLOOKUP($A14,'Return Data'!$B$7:$R$2843,16,0)</f>
        <v>7.9767999999999999</v>
      </c>
      <c r="S14" s="67">
        <f t="shared" si="0"/>
        <v>15</v>
      </c>
    </row>
    <row r="15" spans="1:19" x14ac:dyDescent="0.3">
      <c r="A15" s="82" t="s">
        <v>1088</v>
      </c>
      <c r="B15" s="64">
        <f>VLOOKUP($A15,'Return Data'!$B$7:$R$2843,3,0)</f>
        <v>44333</v>
      </c>
      <c r="C15" s="65">
        <f>VLOOKUP($A15,'Return Data'!$B$7:$R$2843,4,0)</f>
        <v>34.4377</v>
      </c>
      <c r="D15" s="65">
        <f>VLOOKUP($A15,'Return Data'!$B$7:$R$2843,9,0)</f>
        <v>12.888999999999999</v>
      </c>
      <c r="E15" s="66">
        <f t="shared" si="1"/>
        <v>3</v>
      </c>
      <c r="F15" s="65">
        <f>VLOOKUP($A15,'Return Data'!$B$7:$R$2843,10,0)</f>
        <v>9.6250999999999998</v>
      </c>
      <c r="G15" s="66">
        <f t="shared" si="2"/>
        <v>7</v>
      </c>
      <c r="H15" s="65">
        <f>VLOOKUP($A15,'Return Data'!$B$7:$R$2843,11,0)</f>
        <v>6.1749999999999998</v>
      </c>
      <c r="I15" s="66">
        <f t="shared" si="3"/>
        <v>4</v>
      </c>
      <c r="J15" s="65">
        <f>VLOOKUP($A15,'Return Data'!$B$7:$R$2843,12,0)</f>
        <v>8.5562000000000005</v>
      </c>
      <c r="K15" s="66">
        <f t="shared" si="4"/>
        <v>4</v>
      </c>
      <c r="L15" s="65">
        <f>VLOOKUP($A15,'Return Data'!$B$7:$R$2843,13,0)</f>
        <v>10.820499999999999</v>
      </c>
      <c r="M15" s="66">
        <f t="shared" si="5"/>
        <v>3</v>
      </c>
      <c r="N15" s="65">
        <f>VLOOKUP($A15,'Return Data'!$B$7:$R$2843,17,0)</f>
        <v>9.8377999999999997</v>
      </c>
      <c r="O15" s="66">
        <f t="shared" si="6"/>
        <v>7</v>
      </c>
      <c r="P15" s="65">
        <f>VLOOKUP($A15,'Return Data'!$B$7:$R$2843,14,0)</f>
        <v>8.69</v>
      </c>
      <c r="Q15" s="66">
        <f t="shared" si="7"/>
        <v>9</v>
      </c>
      <c r="R15" s="65">
        <f>VLOOKUP($A15,'Return Data'!$B$7:$R$2843,16,0)</f>
        <v>7.6954000000000002</v>
      </c>
      <c r="S15" s="67">
        <f t="shared" si="0"/>
        <v>21</v>
      </c>
    </row>
    <row r="16" spans="1:19" x14ac:dyDescent="0.3">
      <c r="A16" s="82" t="s">
        <v>1091</v>
      </c>
      <c r="B16" s="64">
        <f>VLOOKUP($A16,'Return Data'!$B$7:$R$2843,3,0)</f>
        <v>44333</v>
      </c>
      <c r="C16" s="65">
        <f>VLOOKUP($A16,'Return Data'!$B$7:$R$2843,4,0)</f>
        <v>36.982399999999998</v>
      </c>
      <c r="D16" s="65">
        <f>VLOOKUP($A16,'Return Data'!$B$7:$R$2843,9,0)</f>
        <v>11.311199999999999</v>
      </c>
      <c r="E16" s="66">
        <f t="shared" si="1"/>
        <v>11</v>
      </c>
      <c r="F16" s="65">
        <f>VLOOKUP($A16,'Return Data'!$B$7:$R$2843,10,0)</f>
        <v>5.5477999999999996</v>
      </c>
      <c r="G16" s="66">
        <f t="shared" si="2"/>
        <v>25</v>
      </c>
      <c r="H16" s="65">
        <f>VLOOKUP($A16,'Return Data'!$B$7:$R$2843,11,0)</f>
        <v>2.2183000000000002</v>
      </c>
      <c r="I16" s="66">
        <f t="shared" si="3"/>
        <v>16</v>
      </c>
      <c r="J16" s="65">
        <f>VLOOKUP($A16,'Return Data'!$B$7:$R$2843,12,0)</f>
        <v>4.0130999999999997</v>
      </c>
      <c r="K16" s="66">
        <f t="shared" si="4"/>
        <v>16</v>
      </c>
      <c r="L16" s="65">
        <f>VLOOKUP($A16,'Return Data'!$B$7:$R$2843,13,0)</f>
        <v>5.9207000000000001</v>
      </c>
      <c r="M16" s="66">
        <f t="shared" si="5"/>
        <v>16</v>
      </c>
      <c r="N16" s="65">
        <f>VLOOKUP($A16,'Return Data'!$B$7:$R$2843,17,0)</f>
        <v>8.6081000000000003</v>
      </c>
      <c r="O16" s="66">
        <f t="shared" si="6"/>
        <v>14</v>
      </c>
      <c r="P16" s="65">
        <f>VLOOKUP($A16,'Return Data'!$B$7:$R$2843,14,0)</f>
        <v>8.5183</v>
      </c>
      <c r="Q16" s="66">
        <f t="shared" si="7"/>
        <v>11</v>
      </c>
      <c r="R16" s="65">
        <f>VLOOKUP($A16,'Return Data'!$B$7:$R$2843,16,0)</f>
        <v>7.5926999999999998</v>
      </c>
      <c r="S16" s="67">
        <f t="shared" si="0"/>
        <v>23</v>
      </c>
    </row>
    <row r="17" spans="1:19" x14ac:dyDescent="0.3">
      <c r="A17" s="82" t="s">
        <v>1094</v>
      </c>
      <c r="B17" s="64">
        <f>VLOOKUP($A17,'Return Data'!$B$7:$R$2843,3,0)</f>
        <v>44333</v>
      </c>
      <c r="C17" s="65">
        <f>VLOOKUP($A17,'Return Data'!$B$7:$R$2843,4,0)</f>
        <v>17.5487</v>
      </c>
      <c r="D17" s="65">
        <f>VLOOKUP($A17,'Return Data'!$B$7:$R$2843,9,0)</f>
        <v>8.4402000000000008</v>
      </c>
      <c r="E17" s="66">
        <f t="shared" si="1"/>
        <v>22</v>
      </c>
      <c r="F17" s="65">
        <f>VLOOKUP($A17,'Return Data'!$B$7:$R$2843,10,0)</f>
        <v>6.9128999999999996</v>
      </c>
      <c r="G17" s="66">
        <f t="shared" si="2"/>
        <v>16</v>
      </c>
      <c r="H17" s="65">
        <f>VLOOKUP($A17,'Return Data'!$B$7:$R$2843,11,0)</f>
        <v>3.7263999999999999</v>
      </c>
      <c r="I17" s="66">
        <f t="shared" si="3"/>
        <v>10</v>
      </c>
      <c r="J17" s="65">
        <f>VLOOKUP($A17,'Return Data'!$B$7:$R$2843,12,0)</f>
        <v>7.1201999999999996</v>
      </c>
      <c r="K17" s="66">
        <f t="shared" si="4"/>
        <v>7</v>
      </c>
      <c r="L17" s="65">
        <f>VLOOKUP($A17,'Return Data'!$B$7:$R$2843,13,0)</f>
        <v>9.5027000000000008</v>
      </c>
      <c r="M17" s="66">
        <f t="shared" si="5"/>
        <v>6</v>
      </c>
      <c r="N17" s="65">
        <f>VLOOKUP($A17,'Return Data'!$B$7:$R$2843,17,0)</f>
        <v>6.9504000000000001</v>
      </c>
      <c r="O17" s="66">
        <f t="shared" si="6"/>
        <v>20</v>
      </c>
      <c r="P17" s="65">
        <f>VLOOKUP($A17,'Return Data'!$B$7:$R$2843,14,0)</f>
        <v>7.0025000000000004</v>
      </c>
      <c r="Q17" s="66">
        <f t="shared" si="7"/>
        <v>19</v>
      </c>
      <c r="R17" s="65">
        <f>VLOOKUP($A17,'Return Data'!$B$7:$R$2843,16,0)</f>
        <v>8.1693999999999996</v>
      </c>
      <c r="S17" s="67">
        <f t="shared" si="0"/>
        <v>10</v>
      </c>
    </row>
    <row r="18" spans="1:19" x14ac:dyDescent="0.3">
      <c r="A18" s="82" t="s">
        <v>1097</v>
      </c>
      <c r="B18" s="64">
        <f>VLOOKUP($A18,'Return Data'!$B$7:$R$2843,3,0)</f>
        <v>44333</v>
      </c>
      <c r="C18" s="65">
        <f>VLOOKUP($A18,'Return Data'!$B$7:$R$2843,4,0)</f>
        <v>15.9535</v>
      </c>
      <c r="D18" s="65">
        <f>VLOOKUP($A18,'Return Data'!$B$7:$R$2843,9,0)</f>
        <v>8.7437000000000005</v>
      </c>
      <c r="E18" s="66">
        <f t="shared" si="1"/>
        <v>21</v>
      </c>
      <c r="F18" s="65">
        <f>VLOOKUP($A18,'Return Data'!$B$7:$R$2843,10,0)</f>
        <v>7.2439</v>
      </c>
      <c r="G18" s="66">
        <f t="shared" si="2"/>
        <v>13</v>
      </c>
      <c r="H18" s="65">
        <f>VLOOKUP($A18,'Return Data'!$B$7:$R$2843,11,0)</f>
        <v>6.2690000000000001</v>
      </c>
      <c r="I18" s="66">
        <f t="shared" si="3"/>
        <v>3</v>
      </c>
      <c r="J18" s="65">
        <f>VLOOKUP($A18,'Return Data'!$B$7:$R$2843,12,0)</f>
        <v>8.9552999999999994</v>
      </c>
      <c r="K18" s="66">
        <f t="shared" si="4"/>
        <v>3</v>
      </c>
      <c r="L18" s="65">
        <f>VLOOKUP($A18,'Return Data'!$B$7:$R$2843,13,0)</f>
        <v>11.1334</v>
      </c>
      <c r="M18" s="66">
        <f t="shared" si="5"/>
        <v>2</v>
      </c>
      <c r="N18" s="65">
        <f>VLOOKUP($A18,'Return Data'!$B$7:$R$2843,17,0)</f>
        <v>8.3992000000000004</v>
      </c>
      <c r="O18" s="66">
        <f t="shared" si="6"/>
        <v>15</v>
      </c>
      <c r="P18" s="65">
        <f>VLOOKUP($A18,'Return Data'!$B$7:$R$2843,14,0)</f>
        <v>7.5544000000000002</v>
      </c>
      <c r="Q18" s="66">
        <f t="shared" si="7"/>
        <v>18</v>
      </c>
      <c r="R18" s="65">
        <f>VLOOKUP($A18,'Return Data'!$B$7:$R$2843,16,0)</f>
        <v>7.7081</v>
      </c>
      <c r="S18" s="67">
        <f t="shared" si="0"/>
        <v>19</v>
      </c>
    </row>
    <row r="19" spans="1:19" x14ac:dyDescent="0.3">
      <c r="A19" s="82" t="s">
        <v>1098</v>
      </c>
      <c r="B19" s="64">
        <f>VLOOKUP($A19,'Return Data'!$B$7:$R$2843,3,0)</f>
        <v>44333</v>
      </c>
      <c r="C19" s="65">
        <f>VLOOKUP($A19,'Return Data'!$B$7:$R$2843,4,0)</f>
        <v>10.793799999999999</v>
      </c>
      <c r="D19" s="65">
        <f>VLOOKUP($A19,'Return Data'!$B$7:$R$2843,9,0)</f>
        <v>9.2569999999999997</v>
      </c>
      <c r="E19" s="66">
        <f t="shared" si="1"/>
        <v>18</v>
      </c>
      <c r="F19" s="65">
        <f>VLOOKUP($A19,'Return Data'!$B$7:$R$2843,10,0)</f>
        <v>6.4409999999999998</v>
      </c>
      <c r="G19" s="66">
        <f t="shared" si="2"/>
        <v>19</v>
      </c>
      <c r="H19" s="65">
        <f>VLOOKUP($A19,'Return Data'!$B$7:$R$2843,11,0)</f>
        <v>4.9851999999999999</v>
      </c>
      <c r="I19" s="66">
        <f t="shared" si="3"/>
        <v>7</v>
      </c>
      <c r="J19" s="65">
        <f>VLOOKUP($A19,'Return Data'!$B$7:$R$2843,12,0)</f>
        <v>3.4419</v>
      </c>
      <c r="K19" s="66">
        <f t="shared" si="4"/>
        <v>21</v>
      </c>
      <c r="L19" s="65">
        <f>VLOOKUP($A19,'Return Data'!$B$7:$R$2843,13,0)</f>
        <v>3.2976000000000001</v>
      </c>
      <c r="M19" s="66">
        <f t="shared" si="5"/>
        <v>29</v>
      </c>
      <c r="N19" s="65">
        <f>VLOOKUP($A19,'Return Data'!$B$7:$R$2843,17,0)</f>
        <v>-12.995799999999999</v>
      </c>
      <c r="O19" s="66">
        <f t="shared" si="6"/>
        <v>30</v>
      </c>
      <c r="P19" s="65">
        <f>VLOOKUP($A19,'Return Data'!$B$7:$R$2843,14,0)</f>
        <v>-8.0426000000000002</v>
      </c>
      <c r="Q19" s="66">
        <f t="shared" si="7"/>
        <v>29</v>
      </c>
      <c r="R19" s="65">
        <f>VLOOKUP($A19,'Return Data'!$B$7:$R$2843,16,0)</f>
        <v>1.1138999999999999</v>
      </c>
      <c r="S19" s="67">
        <f t="shared" si="0"/>
        <v>30</v>
      </c>
    </row>
    <row r="20" spans="1:19" x14ac:dyDescent="0.3">
      <c r="A20" s="82" t="s">
        <v>1100</v>
      </c>
      <c r="B20" s="64">
        <f>VLOOKUP($A20,'Return Data'!$B$7:$R$2843,3,0)</f>
        <v>44333</v>
      </c>
      <c r="C20" s="65">
        <f>VLOOKUP($A20,'Return Data'!$B$7:$R$2843,4,0)</f>
        <v>4.2200000000000001E-2</v>
      </c>
      <c r="D20" s="65">
        <f>VLOOKUP($A20,'Return Data'!$B$7:$R$2843,9,0)</f>
        <v>11.267200000000001</v>
      </c>
      <c r="E20" s="66">
        <f t="shared" si="1"/>
        <v>12</v>
      </c>
      <c r="F20" s="65">
        <f>VLOOKUP($A20,'Return Data'!$B$7:$R$2843,10,0)</f>
        <v>12.003299999999999</v>
      </c>
      <c r="G20" s="66">
        <f t="shared" si="2"/>
        <v>2</v>
      </c>
      <c r="H20" s="65">
        <f>VLOOKUP($A20,'Return Data'!$B$7:$R$2843,11,0)</f>
        <v>-41.696100000000001</v>
      </c>
      <c r="I20" s="66">
        <f t="shared" si="3"/>
        <v>34</v>
      </c>
      <c r="J20" s="65"/>
      <c r="K20" s="66"/>
      <c r="L20" s="65"/>
      <c r="M20" s="66"/>
      <c r="N20" s="65"/>
      <c r="O20" s="66"/>
      <c r="P20" s="65"/>
      <c r="Q20" s="66"/>
      <c r="R20" s="65">
        <f>VLOOKUP($A20,'Return Data'!$B$7:$R$2843,16,0)</f>
        <v>-15.5541</v>
      </c>
      <c r="S20" s="67">
        <f t="shared" si="0"/>
        <v>33</v>
      </c>
    </row>
    <row r="21" spans="1:19" x14ac:dyDescent="0.3">
      <c r="A21" s="82" t="s">
        <v>1105</v>
      </c>
      <c r="B21" s="64">
        <f>VLOOKUP($A21,'Return Data'!$B$7:$R$2843,3,0)</f>
        <v>44333</v>
      </c>
      <c r="C21" s="65">
        <f>VLOOKUP($A21,'Return Data'!$B$7:$R$2843,4,0)</f>
        <v>39.642499999999998</v>
      </c>
      <c r="D21" s="65">
        <f>VLOOKUP($A21,'Return Data'!$B$7:$R$2843,9,0)</f>
        <v>7.2497999999999996</v>
      </c>
      <c r="E21" s="66">
        <f t="shared" si="1"/>
        <v>28</v>
      </c>
      <c r="F21" s="65">
        <f>VLOOKUP($A21,'Return Data'!$B$7:$R$2843,10,0)</f>
        <v>5.6231999999999998</v>
      </c>
      <c r="G21" s="66">
        <f t="shared" si="2"/>
        <v>23</v>
      </c>
      <c r="H21" s="65">
        <f>VLOOKUP($A21,'Return Data'!$B$7:$R$2843,11,0)</f>
        <v>3.2517999999999998</v>
      </c>
      <c r="I21" s="66">
        <f t="shared" si="3"/>
        <v>12</v>
      </c>
      <c r="J21" s="65">
        <f>VLOOKUP($A21,'Return Data'!$B$7:$R$2843,12,0)</f>
        <v>6.9451999999999998</v>
      </c>
      <c r="K21" s="66">
        <f>RANK(J21,J$8:J$42,0)</f>
        <v>8</v>
      </c>
      <c r="L21" s="65">
        <f>VLOOKUP($A21,'Return Data'!$B$7:$R$2843,13,0)</f>
        <v>8.6784999999999997</v>
      </c>
      <c r="M21" s="66">
        <f>RANK(L21,L$8:L$42,0)</f>
        <v>8</v>
      </c>
      <c r="N21" s="65">
        <f>VLOOKUP($A21,'Return Data'!$B$7:$R$2843,17,0)</f>
        <v>10.3788</v>
      </c>
      <c r="O21" s="66">
        <f>RANK(N21,N$8:N$42,0)</f>
        <v>3</v>
      </c>
      <c r="P21" s="65">
        <f>VLOOKUP($A21,'Return Data'!$B$7:$R$2843,14,0)</f>
        <v>9.6678999999999995</v>
      </c>
      <c r="Q21" s="66">
        <f>RANK(P21,P$8:P$42,0)</f>
        <v>3</v>
      </c>
      <c r="R21" s="65">
        <f>VLOOKUP($A21,'Return Data'!$B$7:$R$2843,16,0)</f>
        <v>8.1677999999999997</v>
      </c>
      <c r="S21" s="67">
        <f t="shared" si="0"/>
        <v>11</v>
      </c>
    </row>
    <row r="22" spans="1:19" x14ac:dyDescent="0.3">
      <c r="A22" s="82" t="s">
        <v>1106</v>
      </c>
      <c r="B22" s="64">
        <f>VLOOKUP($A22,'Return Data'!$B$7:$R$2843,3,0)</f>
        <v>44333</v>
      </c>
      <c r="C22" s="65">
        <f>VLOOKUP($A22,'Return Data'!$B$7:$R$2843,4,0)</f>
        <v>58.179400000000001</v>
      </c>
      <c r="D22" s="65">
        <f>VLOOKUP($A22,'Return Data'!$B$7:$R$2843,9,0)</f>
        <v>7.5891999999999999</v>
      </c>
      <c r="E22" s="66">
        <f t="shared" si="1"/>
        <v>27</v>
      </c>
      <c r="F22" s="65">
        <f>VLOOKUP($A22,'Return Data'!$B$7:$R$2843,10,0)</f>
        <v>4.6755000000000004</v>
      </c>
      <c r="G22" s="66">
        <f t="shared" si="2"/>
        <v>28</v>
      </c>
      <c r="H22" s="65">
        <f>VLOOKUP($A22,'Return Data'!$B$7:$R$2843,11,0)</f>
        <v>1.3823000000000001</v>
      </c>
      <c r="I22" s="66">
        <f t="shared" si="3"/>
        <v>23</v>
      </c>
      <c r="J22" s="65">
        <f>VLOOKUP($A22,'Return Data'!$B$7:$R$2843,12,0)</f>
        <v>2.77</v>
      </c>
      <c r="K22" s="66">
        <f>RANK(J22,J$8:J$42,0)</f>
        <v>25</v>
      </c>
      <c r="L22" s="65">
        <f>VLOOKUP($A22,'Return Data'!$B$7:$R$2843,13,0)</f>
        <v>5.1521999999999997</v>
      </c>
      <c r="M22" s="66">
        <f>RANK(L22,L$8:L$42,0)</f>
        <v>20</v>
      </c>
      <c r="N22" s="65">
        <f>VLOOKUP($A22,'Return Data'!$B$7:$R$2843,17,0)</f>
        <v>6.0529999999999999</v>
      </c>
      <c r="O22" s="66">
        <f>RANK(N22,N$8:N$42,0)</f>
        <v>21</v>
      </c>
      <c r="P22" s="65">
        <f>VLOOKUP($A22,'Return Data'!$B$7:$R$2843,14,0)</f>
        <v>6.2922000000000002</v>
      </c>
      <c r="Q22" s="66">
        <f>RANK(P22,P$8:P$42,0)</f>
        <v>20</v>
      </c>
      <c r="R22" s="65">
        <f>VLOOKUP($A22,'Return Data'!$B$7:$R$2843,16,0)</f>
        <v>7.8063000000000002</v>
      </c>
      <c r="S22" s="67">
        <f t="shared" si="0"/>
        <v>17</v>
      </c>
    </row>
    <row r="23" spans="1:19" x14ac:dyDescent="0.3">
      <c r="A23" s="82" t="s">
        <v>1110</v>
      </c>
      <c r="B23" s="64">
        <f>VLOOKUP($A23,'Return Data'!$B$7:$R$2843,3,0)</f>
        <v>44333</v>
      </c>
      <c r="C23" s="65">
        <f>VLOOKUP($A23,'Return Data'!$B$7:$R$2843,4,0)</f>
        <v>28.5898</v>
      </c>
      <c r="D23" s="65">
        <f>VLOOKUP($A23,'Return Data'!$B$7:$R$2843,9,0)</f>
        <v>13.163500000000001</v>
      </c>
      <c r="E23" s="66">
        <f t="shared" si="1"/>
        <v>2</v>
      </c>
      <c r="F23" s="65">
        <f>VLOOKUP($A23,'Return Data'!$B$7:$R$2843,10,0)</f>
        <v>8.4862000000000002</v>
      </c>
      <c r="G23" s="66">
        <f t="shared" si="2"/>
        <v>8</v>
      </c>
      <c r="H23" s="65">
        <f>VLOOKUP($A23,'Return Data'!$B$7:$R$2843,11,0)</f>
        <v>4.6759000000000004</v>
      </c>
      <c r="I23" s="66">
        <f t="shared" si="3"/>
        <v>8</v>
      </c>
      <c r="J23" s="65">
        <f>VLOOKUP($A23,'Return Data'!$B$7:$R$2843,12,0)</f>
        <v>5.9499000000000004</v>
      </c>
      <c r="K23" s="66">
        <f>RANK(J23,J$8:J$42,0)</f>
        <v>9</v>
      </c>
      <c r="L23" s="65">
        <f>VLOOKUP($A23,'Return Data'!$B$7:$R$2843,13,0)</f>
        <v>8.6722000000000001</v>
      </c>
      <c r="M23" s="66">
        <f>RANK(L23,L$8:L$42,0)</f>
        <v>9</v>
      </c>
      <c r="N23" s="65">
        <f>VLOOKUP($A23,'Return Data'!$B$7:$R$2843,17,0)</f>
        <v>0.84260000000000002</v>
      </c>
      <c r="O23" s="66">
        <f>RANK(N23,N$8:N$42,0)</f>
        <v>27</v>
      </c>
      <c r="P23" s="65">
        <f>VLOOKUP($A23,'Return Data'!$B$7:$R$2843,14,0)</f>
        <v>2.3895</v>
      </c>
      <c r="Q23" s="66">
        <f>RANK(P23,P$8:P$42,0)</f>
        <v>26</v>
      </c>
      <c r="R23" s="65">
        <f>VLOOKUP($A23,'Return Data'!$B$7:$R$2843,16,0)</f>
        <v>5.8474000000000004</v>
      </c>
      <c r="S23" s="67">
        <f t="shared" si="0"/>
        <v>27</v>
      </c>
    </row>
    <row r="24" spans="1:19" x14ac:dyDescent="0.3">
      <c r="A24" s="82" t="s">
        <v>1111</v>
      </c>
      <c r="B24" s="64">
        <f>VLOOKUP($A24,'Return Data'!$B$7:$R$2843,3,0)</f>
        <v>44333</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0</v>
      </c>
      <c r="M24" s="66">
        <f>RANK(L24,L$8:L$42,0)</f>
        <v>31</v>
      </c>
      <c r="N24" s="65"/>
      <c r="O24" s="66"/>
      <c r="P24" s="65"/>
      <c r="Q24" s="66"/>
      <c r="R24" s="65">
        <f>VLOOKUP($A24,'Return Data'!$B$7:$R$2843,16,0)</f>
        <v>-23.519600000000001</v>
      </c>
      <c r="S24" s="67">
        <f t="shared" si="0"/>
        <v>35</v>
      </c>
    </row>
    <row r="25" spans="1:19" x14ac:dyDescent="0.3">
      <c r="A25" s="82" t="s">
        <v>1115</v>
      </c>
      <c r="B25" s="64">
        <f>VLOOKUP($A25,'Return Data'!$B$7:$R$2843,3,0)</f>
        <v>44333</v>
      </c>
      <c r="C25" s="65">
        <f>VLOOKUP($A25,'Return Data'!$B$7:$R$2843,4,0)</f>
        <v>8.3199999999999996E-2</v>
      </c>
      <c r="D25" s="65">
        <f>VLOOKUP($A25,'Return Data'!$B$7:$R$2843,9,0)</f>
        <v>11.4313</v>
      </c>
      <c r="E25" s="66">
        <f t="shared" si="1"/>
        <v>10</v>
      </c>
      <c r="F25" s="65">
        <f>VLOOKUP($A25,'Return Data'!$B$7:$R$2843,10,0)</f>
        <v>11.659599999999999</v>
      </c>
      <c r="G25" s="66">
        <f t="shared" si="2"/>
        <v>3</v>
      </c>
      <c r="H25" s="65">
        <f>VLOOKUP($A25,'Return Data'!$B$7:$R$2843,11,0)</f>
        <v>-41.256900000000002</v>
      </c>
      <c r="I25" s="66">
        <f t="shared" si="3"/>
        <v>33</v>
      </c>
      <c r="J25" s="65"/>
      <c r="K25" s="66"/>
      <c r="L25" s="65"/>
      <c r="M25" s="66"/>
      <c r="N25" s="65"/>
      <c r="O25" s="66"/>
      <c r="P25" s="65"/>
      <c r="Q25" s="66"/>
      <c r="R25" s="65">
        <f>VLOOKUP($A25,'Return Data'!$B$7:$R$2843,16,0)</f>
        <v>-12.307700000000001</v>
      </c>
      <c r="S25" s="67">
        <f t="shared" si="0"/>
        <v>31</v>
      </c>
    </row>
    <row r="26" spans="1:19" x14ac:dyDescent="0.3">
      <c r="A26" s="82" t="s">
        <v>1117</v>
      </c>
      <c r="B26" s="64">
        <f>VLOOKUP($A26,'Return Data'!$B$7:$R$2843,3,0)</f>
        <v>44333</v>
      </c>
      <c r="C26" s="65">
        <f>VLOOKUP($A26,'Return Data'!$B$7:$R$2843,4,0)</f>
        <v>14.136100000000001</v>
      </c>
      <c r="D26" s="65">
        <f>VLOOKUP($A26,'Return Data'!$B$7:$R$2843,9,0)</f>
        <v>6.0445000000000002</v>
      </c>
      <c r="E26" s="66">
        <f t="shared" si="1"/>
        <v>32</v>
      </c>
      <c r="F26" s="65">
        <f>VLOOKUP($A26,'Return Data'!$B$7:$R$2843,10,0)</f>
        <v>4.4903000000000004</v>
      </c>
      <c r="G26" s="66">
        <f t="shared" si="2"/>
        <v>30</v>
      </c>
      <c r="H26" s="65">
        <f>VLOOKUP($A26,'Return Data'!$B$7:$R$2843,11,0)</f>
        <v>2.1613000000000002</v>
      </c>
      <c r="I26" s="66">
        <f t="shared" si="3"/>
        <v>18</v>
      </c>
      <c r="J26" s="65">
        <f>VLOOKUP($A26,'Return Data'!$B$7:$R$2843,12,0)</f>
        <v>4.3597000000000001</v>
      </c>
      <c r="K26" s="66">
        <f t="shared" ref="K26:K38" si="8">RANK(J26,J$8:J$42,0)</f>
        <v>14</v>
      </c>
      <c r="L26" s="65">
        <f>VLOOKUP($A26,'Return Data'!$B$7:$R$2843,13,0)</f>
        <v>2.375</v>
      </c>
      <c r="M26" s="66">
        <f t="shared" ref="M26:M38" si="9">RANK(L26,L$8:L$42,0)</f>
        <v>30</v>
      </c>
      <c r="N26" s="65">
        <f>VLOOKUP($A26,'Return Data'!$B$7:$R$2843,17,0)</f>
        <v>2.4142999999999999</v>
      </c>
      <c r="O26" s="66">
        <f t="shared" ref="O26:O38" si="10">RANK(N26,N$8:N$42,0)</f>
        <v>25</v>
      </c>
      <c r="P26" s="65">
        <f>VLOOKUP($A26,'Return Data'!$B$7:$R$2843,14,0)</f>
        <v>3.5590999999999999</v>
      </c>
      <c r="Q26" s="66">
        <f t="shared" ref="Q26:Q38" si="11">RANK(P26,P$8:P$42,0)</f>
        <v>24</v>
      </c>
      <c r="R26" s="65">
        <f>VLOOKUP($A26,'Return Data'!$B$7:$R$2843,16,0)</f>
        <v>5.8051000000000004</v>
      </c>
      <c r="S26" s="67">
        <f t="shared" si="0"/>
        <v>28</v>
      </c>
    </row>
    <row r="27" spans="1:19" x14ac:dyDescent="0.3">
      <c r="A27" s="82" t="s">
        <v>1120</v>
      </c>
      <c r="B27" s="64">
        <f>VLOOKUP($A27,'Return Data'!$B$7:$R$2843,3,0)</f>
        <v>44333</v>
      </c>
      <c r="C27" s="65">
        <f>VLOOKUP($A27,'Return Data'!$B$7:$R$2843,4,0)</f>
        <v>98.902299999999997</v>
      </c>
      <c r="D27" s="65">
        <f>VLOOKUP($A27,'Return Data'!$B$7:$R$2843,9,0)</f>
        <v>11.8042</v>
      </c>
      <c r="E27" s="66">
        <f t="shared" si="1"/>
        <v>7</v>
      </c>
      <c r="F27" s="65">
        <f>VLOOKUP($A27,'Return Data'!$B$7:$R$2843,10,0)</f>
        <v>9.7469999999999999</v>
      </c>
      <c r="G27" s="66">
        <f t="shared" si="2"/>
        <v>6</v>
      </c>
      <c r="H27" s="65">
        <f>VLOOKUP($A27,'Return Data'!$B$7:$R$2843,11,0)</f>
        <v>3.2648000000000001</v>
      </c>
      <c r="I27" s="66">
        <f t="shared" si="3"/>
        <v>11</v>
      </c>
      <c r="J27" s="65">
        <f>VLOOKUP($A27,'Return Data'!$B$7:$R$2843,12,0)</f>
        <v>5.1199000000000003</v>
      </c>
      <c r="K27" s="66">
        <f t="shared" si="8"/>
        <v>11</v>
      </c>
      <c r="L27" s="65">
        <f>VLOOKUP($A27,'Return Data'!$B$7:$R$2843,13,0)</f>
        <v>7.7638999999999996</v>
      </c>
      <c r="M27" s="66">
        <f t="shared" si="9"/>
        <v>11</v>
      </c>
      <c r="N27" s="65">
        <f>VLOOKUP($A27,'Return Data'!$B$7:$R$2843,17,0)</f>
        <v>10.196899999999999</v>
      </c>
      <c r="O27" s="66">
        <f t="shared" si="10"/>
        <v>4</v>
      </c>
      <c r="P27" s="65">
        <f>VLOOKUP($A27,'Return Data'!$B$7:$R$2843,14,0)</f>
        <v>9.7148000000000003</v>
      </c>
      <c r="Q27" s="66">
        <f t="shared" si="11"/>
        <v>2</v>
      </c>
      <c r="R27" s="65">
        <f>VLOOKUP($A27,'Return Data'!$B$7:$R$2843,16,0)</f>
        <v>9.3683999999999994</v>
      </c>
      <c r="S27" s="67">
        <f t="shared" si="0"/>
        <v>2</v>
      </c>
    </row>
    <row r="28" spans="1:19" x14ac:dyDescent="0.3">
      <c r="A28" s="82" t="s">
        <v>1123</v>
      </c>
      <c r="B28" s="64">
        <f>VLOOKUP($A28,'Return Data'!$B$7:$R$2843,3,0)</f>
        <v>44333</v>
      </c>
      <c r="C28" s="65">
        <f>VLOOKUP($A28,'Return Data'!$B$7:$R$2843,4,0)</f>
        <v>45.710099999999997</v>
      </c>
      <c r="D28" s="65">
        <f>VLOOKUP($A28,'Return Data'!$B$7:$R$2843,9,0)</f>
        <v>10.1401</v>
      </c>
      <c r="E28" s="66">
        <f t="shared" si="1"/>
        <v>16</v>
      </c>
      <c r="F28" s="65">
        <f>VLOOKUP($A28,'Return Data'!$B$7:$R$2843,10,0)</f>
        <v>6.9424000000000001</v>
      </c>
      <c r="G28" s="66">
        <f t="shared" si="2"/>
        <v>15</v>
      </c>
      <c r="H28" s="65">
        <f>VLOOKUP($A28,'Return Data'!$B$7:$R$2843,11,0)</f>
        <v>2.0428000000000002</v>
      </c>
      <c r="I28" s="66">
        <f t="shared" si="3"/>
        <v>20</v>
      </c>
      <c r="J28" s="65">
        <f>VLOOKUP($A28,'Return Data'!$B$7:$R$2843,12,0)</f>
        <v>3.6261999999999999</v>
      </c>
      <c r="K28" s="66">
        <f t="shared" si="8"/>
        <v>19</v>
      </c>
      <c r="L28" s="65">
        <f>VLOOKUP($A28,'Return Data'!$B$7:$R$2843,13,0)</f>
        <v>5.5904999999999996</v>
      </c>
      <c r="M28" s="66">
        <f t="shared" si="9"/>
        <v>18</v>
      </c>
      <c r="N28" s="65">
        <f>VLOOKUP($A28,'Return Data'!$B$7:$R$2843,17,0)</f>
        <v>8.9247999999999994</v>
      </c>
      <c r="O28" s="66">
        <f t="shared" si="10"/>
        <v>12</v>
      </c>
      <c r="P28" s="65">
        <f>VLOOKUP($A28,'Return Data'!$B$7:$R$2843,14,0)</f>
        <v>8.5694999999999997</v>
      </c>
      <c r="Q28" s="66">
        <f t="shared" si="11"/>
        <v>10</v>
      </c>
      <c r="R28" s="65">
        <f>VLOOKUP($A28,'Return Data'!$B$7:$R$2843,16,0)</f>
        <v>8.4799000000000007</v>
      </c>
      <c r="S28" s="67">
        <f t="shared" si="0"/>
        <v>8</v>
      </c>
    </row>
    <row r="29" spans="1:19" x14ac:dyDescent="0.3">
      <c r="A29" s="82" t="s">
        <v>1124</v>
      </c>
      <c r="B29" s="64">
        <f>VLOOKUP($A29,'Return Data'!$B$7:$R$2843,3,0)</f>
        <v>44333</v>
      </c>
      <c r="C29" s="65">
        <f>VLOOKUP($A29,'Return Data'!$B$7:$R$2843,4,0)</f>
        <v>46.969200000000001</v>
      </c>
      <c r="D29" s="65">
        <f>VLOOKUP($A29,'Return Data'!$B$7:$R$2843,9,0)</f>
        <v>9.0967000000000002</v>
      </c>
      <c r="E29" s="66">
        <f t="shared" si="1"/>
        <v>19</v>
      </c>
      <c r="F29" s="65">
        <f>VLOOKUP($A29,'Return Data'!$B$7:$R$2843,10,0)</f>
        <v>5.0031999999999996</v>
      </c>
      <c r="G29" s="66">
        <f t="shared" si="2"/>
        <v>27</v>
      </c>
      <c r="H29" s="65">
        <f>VLOOKUP($A29,'Return Data'!$B$7:$R$2843,11,0)</f>
        <v>2.1175999999999999</v>
      </c>
      <c r="I29" s="66">
        <f t="shared" si="3"/>
        <v>19</v>
      </c>
      <c r="J29" s="65">
        <f>VLOOKUP($A29,'Return Data'!$B$7:$R$2843,12,0)</f>
        <v>3.5585</v>
      </c>
      <c r="K29" s="66">
        <f t="shared" si="8"/>
        <v>20</v>
      </c>
      <c r="L29" s="65">
        <f>VLOOKUP($A29,'Return Data'!$B$7:$R$2843,13,0)</f>
        <v>5.4904999999999999</v>
      </c>
      <c r="M29" s="66">
        <f t="shared" si="9"/>
        <v>19</v>
      </c>
      <c r="N29" s="65">
        <f>VLOOKUP($A29,'Return Data'!$B$7:$R$2843,17,0)</f>
        <v>7.8973000000000004</v>
      </c>
      <c r="O29" s="66">
        <f t="shared" si="10"/>
        <v>19</v>
      </c>
      <c r="P29" s="65">
        <f>VLOOKUP($A29,'Return Data'!$B$7:$R$2843,14,0)</f>
        <v>7.6623000000000001</v>
      </c>
      <c r="Q29" s="66">
        <f t="shared" si="11"/>
        <v>17</v>
      </c>
      <c r="R29" s="65">
        <f>VLOOKUP($A29,'Return Data'!$B$7:$R$2843,16,0)</f>
        <v>7.7619999999999996</v>
      </c>
      <c r="S29" s="67">
        <f t="shared" si="0"/>
        <v>18</v>
      </c>
    </row>
    <row r="30" spans="1:19" x14ac:dyDescent="0.3">
      <c r="A30" s="82" t="s">
        <v>1126</v>
      </c>
      <c r="B30" s="64">
        <f>VLOOKUP($A30,'Return Data'!$B$7:$R$2843,3,0)</f>
        <v>44333</v>
      </c>
      <c r="C30" s="65">
        <f>VLOOKUP($A30,'Return Data'!$B$7:$R$2843,4,0)</f>
        <v>34.690399999999997</v>
      </c>
      <c r="D30" s="65">
        <f>VLOOKUP($A30,'Return Data'!$B$7:$R$2843,9,0)</f>
        <v>12.319100000000001</v>
      </c>
      <c r="E30" s="66">
        <f t="shared" si="1"/>
        <v>6</v>
      </c>
      <c r="F30" s="65">
        <f>VLOOKUP($A30,'Return Data'!$B$7:$R$2843,10,0)</f>
        <v>6.4189999999999996</v>
      </c>
      <c r="G30" s="66">
        <f t="shared" si="2"/>
        <v>20</v>
      </c>
      <c r="H30" s="65">
        <f>VLOOKUP($A30,'Return Data'!$B$7:$R$2843,11,0)</f>
        <v>0.6462</v>
      </c>
      <c r="I30" s="66">
        <f t="shared" si="3"/>
        <v>28</v>
      </c>
      <c r="J30" s="65">
        <f>VLOOKUP($A30,'Return Data'!$B$7:$R$2843,12,0)</f>
        <v>2.9056999999999999</v>
      </c>
      <c r="K30" s="66">
        <f t="shared" si="8"/>
        <v>24</v>
      </c>
      <c r="L30" s="65">
        <f>VLOOKUP($A30,'Return Data'!$B$7:$R$2843,13,0)</f>
        <v>3.8025000000000002</v>
      </c>
      <c r="M30" s="66">
        <f t="shared" si="9"/>
        <v>28</v>
      </c>
      <c r="N30" s="65">
        <f>VLOOKUP($A30,'Return Data'!$B$7:$R$2843,17,0)</f>
        <v>7.9962999999999997</v>
      </c>
      <c r="O30" s="66">
        <f t="shared" si="10"/>
        <v>18</v>
      </c>
      <c r="P30" s="65">
        <f>VLOOKUP($A30,'Return Data'!$B$7:$R$2843,14,0)</f>
        <v>8.3394999999999992</v>
      </c>
      <c r="Q30" s="66">
        <f t="shared" si="11"/>
        <v>13</v>
      </c>
      <c r="R30" s="65">
        <f>VLOOKUP($A30,'Return Data'!$B$7:$R$2843,16,0)</f>
        <v>6.9756999999999998</v>
      </c>
      <c r="S30" s="67">
        <f t="shared" si="0"/>
        <v>25</v>
      </c>
    </row>
    <row r="31" spans="1:19" x14ac:dyDescent="0.3">
      <c r="A31" s="82" t="s">
        <v>1128</v>
      </c>
      <c r="B31" s="64">
        <f>VLOOKUP($A31,'Return Data'!$B$7:$R$2843,3,0)</f>
        <v>44333</v>
      </c>
      <c r="C31" s="65">
        <f>VLOOKUP($A31,'Return Data'!$B$7:$R$2843,4,0)</f>
        <v>31.224599999999999</v>
      </c>
      <c r="D31" s="65">
        <f>VLOOKUP($A31,'Return Data'!$B$7:$R$2843,9,0)</f>
        <v>11.576000000000001</v>
      </c>
      <c r="E31" s="66">
        <f t="shared" si="1"/>
        <v>8</v>
      </c>
      <c r="F31" s="65">
        <f>VLOOKUP($A31,'Return Data'!$B$7:$R$2843,10,0)</f>
        <v>8.0062999999999995</v>
      </c>
      <c r="G31" s="66">
        <f t="shared" si="2"/>
        <v>11</v>
      </c>
      <c r="H31" s="65">
        <f>VLOOKUP($A31,'Return Data'!$B$7:$R$2843,11,0)</f>
        <v>2.6705000000000001</v>
      </c>
      <c r="I31" s="66">
        <f t="shared" si="3"/>
        <v>15</v>
      </c>
      <c r="J31" s="65">
        <f>VLOOKUP($A31,'Return Data'!$B$7:$R$2843,12,0)</f>
        <v>4.8746999999999998</v>
      </c>
      <c r="K31" s="66">
        <f t="shared" si="8"/>
        <v>12</v>
      </c>
      <c r="L31" s="65">
        <f>VLOOKUP($A31,'Return Data'!$B$7:$R$2843,13,0)</f>
        <v>7.4943</v>
      </c>
      <c r="M31" s="66">
        <f t="shared" si="9"/>
        <v>12</v>
      </c>
      <c r="N31" s="65">
        <f>VLOOKUP($A31,'Return Data'!$B$7:$R$2843,17,0)</f>
        <v>9.9352</v>
      </c>
      <c r="O31" s="66">
        <f t="shared" si="10"/>
        <v>6</v>
      </c>
      <c r="P31" s="65">
        <f>VLOOKUP($A31,'Return Data'!$B$7:$R$2843,14,0)</f>
        <v>9.3651999999999997</v>
      </c>
      <c r="Q31" s="66">
        <f t="shared" si="11"/>
        <v>7</v>
      </c>
      <c r="R31" s="65">
        <f>VLOOKUP($A31,'Return Data'!$B$7:$R$2843,16,0)</f>
        <v>9.3385999999999996</v>
      </c>
      <c r="S31" s="67">
        <f t="shared" si="0"/>
        <v>3</v>
      </c>
    </row>
    <row r="32" spans="1:19" x14ac:dyDescent="0.3">
      <c r="A32" s="82" t="s">
        <v>1131</v>
      </c>
      <c r="B32" s="64">
        <f>VLOOKUP($A32,'Return Data'!$B$7:$R$2843,3,0)</f>
        <v>44333</v>
      </c>
      <c r="C32" s="65">
        <f>VLOOKUP($A32,'Return Data'!$B$7:$R$2843,4,0)</f>
        <v>53.557499999999997</v>
      </c>
      <c r="D32" s="65">
        <f>VLOOKUP($A32,'Return Data'!$B$7:$R$2843,9,0)</f>
        <v>12.712999999999999</v>
      </c>
      <c r="E32" s="66">
        <f t="shared" si="1"/>
        <v>4</v>
      </c>
      <c r="F32" s="65">
        <f>VLOOKUP($A32,'Return Data'!$B$7:$R$2843,10,0)</f>
        <v>5.5404999999999998</v>
      </c>
      <c r="G32" s="66">
        <f t="shared" si="2"/>
        <v>26</v>
      </c>
      <c r="H32" s="65">
        <f>VLOOKUP($A32,'Return Data'!$B$7:$R$2843,11,0)</f>
        <v>0.71530000000000005</v>
      </c>
      <c r="I32" s="66">
        <f t="shared" si="3"/>
        <v>27</v>
      </c>
      <c r="J32" s="65">
        <f>VLOOKUP($A32,'Return Data'!$B$7:$R$2843,12,0)</f>
        <v>2.9338000000000002</v>
      </c>
      <c r="K32" s="66">
        <f t="shared" si="8"/>
        <v>23</v>
      </c>
      <c r="L32" s="65">
        <f>VLOOKUP($A32,'Return Data'!$B$7:$R$2843,13,0)</f>
        <v>4.4943</v>
      </c>
      <c r="M32" s="66">
        <f t="shared" si="9"/>
        <v>23</v>
      </c>
      <c r="N32" s="65">
        <f>VLOOKUP($A32,'Return Data'!$B$7:$R$2843,17,0)</f>
        <v>9.5728000000000009</v>
      </c>
      <c r="O32" s="66">
        <f t="shared" si="10"/>
        <v>8</v>
      </c>
      <c r="P32" s="65">
        <f>VLOOKUP($A32,'Return Data'!$B$7:$R$2843,14,0)</f>
        <v>9.4253999999999998</v>
      </c>
      <c r="Q32" s="66">
        <f t="shared" si="11"/>
        <v>6</v>
      </c>
      <c r="R32" s="65">
        <f>VLOOKUP($A32,'Return Data'!$B$7:$R$2843,16,0)</f>
        <v>8.3795999999999999</v>
      </c>
      <c r="S32" s="67">
        <f t="shared" si="0"/>
        <v>9</v>
      </c>
    </row>
    <row r="33" spans="1:19" x14ac:dyDescent="0.3">
      <c r="A33" s="82" t="s">
        <v>1132</v>
      </c>
      <c r="B33" s="64">
        <f>VLOOKUP($A33,'Return Data'!$B$7:$R$2843,3,0)</f>
        <v>44333</v>
      </c>
      <c r="C33" s="65">
        <f>VLOOKUP($A33,'Return Data'!$B$7:$R$2843,4,0)</f>
        <v>50.025700000000001</v>
      </c>
      <c r="D33" s="65">
        <f>VLOOKUP($A33,'Return Data'!$B$7:$R$2843,9,0)</f>
        <v>8.2385000000000002</v>
      </c>
      <c r="E33" s="66">
        <f t="shared" si="1"/>
        <v>25</v>
      </c>
      <c r="F33" s="65">
        <f>VLOOKUP($A33,'Return Data'!$B$7:$R$2843,10,0)</f>
        <v>2.3092000000000001</v>
      </c>
      <c r="G33" s="66">
        <f t="shared" si="2"/>
        <v>33</v>
      </c>
      <c r="H33" s="65">
        <f>VLOOKUP($A33,'Return Data'!$B$7:$R$2843,11,0)</f>
        <v>-0.28660000000000002</v>
      </c>
      <c r="I33" s="66">
        <f t="shared" si="3"/>
        <v>31</v>
      </c>
      <c r="J33" s="65">
        <f>VLOOKUP($A33,'Return Data'!$B$7:$R$2843,12,0)</f>
        <v>1.72</v>
      </c>
      <c r="K33" s="66">
        <f t="shared" si="8"/>
        <v>30</v>
      </c>
      <c r="L33" s="65">
        <f>VLOOKUP($A33,'Return Data'!$B$7:$R$2843,13,0)</f>
        <v>4.5453999999999999</v>
      </c>
      <c r="M33" s="66">
        <f t="shared" si="9"/>
        <v>22</v>
      </c>
      <c r="N33" s="65">
        <f>VLOOKUP($A33,'Return Data'!$B$7:$R$2843,17,0)</f>
        <v>-4.4400000000000002E-2</v>
      </c>
      <c r="O33" s="66">
        <f t="shared" si="10"/>
        <v>28</v>
      </c>
      <c r="P33" s="65">
        <f>VLOOKUP($A33,'Return Data'!$B$7:$R$2843,14,0)</f>
        <v>2.226</v>
      </c>
      <c r="Q33" s="66">
        <f t="shared" si="11"/>
        <v>27</v>
      </c>
      <c r="R33" s="65">
        <f>VLOOKUP($A33,'Return Data'!$B$7:$R$2843,16,0)</f>
        <v>6.3109999999999999</v>
      </c>
      <c r="S33" s="67">
        <f t="shared" si="0"/>
        <v>26</v>
      </c>
    </row>
    <row r="34" spans="1:19" x14ac:dyDescent="0.3">
      <c r="A34" s="82" t="s">
        <v>1135</v>
      </c>
      <c r="B34" s="64">
        <f>VLOOKUP($A34,'Return Data'!$B$7:$R$2843,3,0)</f>
        <v>44333</v>
      </c>
      <c r="C34" s="65">
        <f>VLOOKUP($A34,'Return Data'!$B$7:$R$2843,4,0)</f>
        <v>60.901200000000003</v>
      </c>
      <c r="D34" s="65">
        <f>VLOOKUP($A34,'Return Data'!$B$7:$R$2843,9,0)</f>
        <v>8.2919999999999998</v>
      </c>
      <c r="E34" s="66">
        <f t="shared" si="1"/>
        <v>24</v>
      </c>
      <c r="F34" s="65">
        <f>VLOOKUP($A34,'Return Data'!$B$7:$R$2843,10,0)</f>
        <v>3.3169</v>
      </c>
      <c r="G34" s="66">
        <f t="shared" si="2"/>
        <v>32</v>
      </c>
      <c r="H34" s="65">
        <f>VLOOKUP($A34,'Return Data'!$B$7:$R$2843,11,0)</f>
        <v>1.9723999999999999</v>
      </c>
      <c r="I34" s="66">
        <f t="shared" si="3"/>
        <v>21</v>
      </c>
      <c r="J34" s="65">
        <f>VLOOKUP($A34,'Return Data'!$B$7:$R$2843,12,0)</f>
        <v>4.0796999999999999</v>
      </c>
      <c r="K34" s="66">
        <f t="shared" si="8"/>
        <v>15</v>
      </c>
      <c r="L34" s="65">
        <f>VLOOKUP($A34,'Return Data'!$B$7:$R$2843,13,0)</f>
        <v>5.6176000000000004</v>
      </c>
      <c r="M34" s="66">
        <f t="shared" si="9"/>
        <v>17</v>
      </c>
      <c r="N34" s="65">
        <f>VLOOKUP($A34,'Return Data'!$B$7:$R$2843,17,0)</f>
        <v>9.2490000000000006</v>
      </c>
      <c r="O34" s="66">
        <f t="shared" si="10"/>
        <v>11</v>
      </c>
      <c r="P34" s="65">
        <f>VLOOKUP($A34,'Return Data'!$B$7:$R$2843,14,0)</f>
        <v>9.0007000000000001</v>
      </c>
      <c r="Q34" s="66">
        <f t="shared" si="11"/>
        <v>8</v>
      </c>
      <c r="R34" s="65">
        <f>VLOOKUP($A34,'Return Data'!$B$7:$R$2843,16,0)</f>
        <v>8.7703000000000007</v>
      </c>
      <c r="S34" s="67">
        <f t="shared" si="0"/>
        <v>5</v>
      </c>
    </row>
    <row r="35" spans="1:19" x14ac:dyDescent="0.3">
      <c r="A35" s="82" t="s">
        <v>1136</v>
      </c>
      <c r="B35" s="64">
        <f>VLOOKUP($A35,'Return Data'!$B$7:$R$2843,3,0)</f>
        <v>44333</v>
      </c>
      <c r="C35" s="65">
        <f>VLOOKUP($A35,'Return Data'!$B$7:$R$2843,4,0)</f>
        <v>57.307200000000002</v>
      </c>
      <c r="D35" s="65">
        <f>VLOOKUP($A35,'Return Data'!$B$7:$R$2843,9,0)</f>
        <v>8.3447999999999993</v>
      </c>
      <c r="E35" s="66">
        <f t="shared" si="1"/>
        <v>23</v>
      </c>
      <c r="F35" s="65">
        <f>VLOOKUP($A35,'Return Data'!$B$7:$R$2843,10,0)</f>
        <v>6.1295000000000002</v>
      </c>
      <c r="G35" s="66">
        <f t="shared" si="2"/>
        <v>21</v>
      </c>
      <c r="H35" s="65">
        <f>VLOOKUP($A35,'Return Data'!$B$7:$R$2843,11,0)</f>
        <v>1.3622000000000001</v>
      </c>
      <c r="I35" s="66">
        <f t="shared" si="3"/>
        <v>24</v>
      </c>
      <c r="J35" s="65">
        <f>VLOOKUP($A35,'Return Data'!$B$7:$R$2843,12,0)</f>
        <v>2.2723</v>
      </c>
      <c r="K35" s="66">
        <f t="shared" si="8"/>
        <v>28</v>
      </c>
      <c r="L35" s="65">
        <f>VLOOKUP($A35,'Return Data'!$B$7:$R$2843,13,0)</f>
        <v>4.1177999999999999</v>
      </c>
      <c r="M35" s="66">
        <f t="shared" si="9"/>
        <v>27</v>
      </c>
      <c r="N35" s="65">
        <f>VLOOKUP($A35,'Return Data'!$B$7:$R$2843,17,0)</f>
        <v>8.0172000000000008</v>
      </c>
      <c r="O35" s="66">
        <f t="shared" si="10"/>
        <v>17</v>
      </c>
      <c r="P35" s="65">
        <f>VLOOKUP($A35,'Return Data'!$B$7:$R$2843,14,0)</f>
        <v>8.1531000000000002</v>
      </c>
      <c r="Q35" s="66">
        <f t="shared" si="11"/>
        <v>16</v>
      </c>
      <c r="R35" s="65">
        <f>VLOOKUP($A35,'Return Data'!$B$7:$R$2843,16,0)</f>
        <v>8.1593999999999998</v>
      </c>
      <c r="S35" s="67">
        <f t="shared" si="0"/>
        <v>12</v>
      </c>
    </row>
    <row r="36" spans="1:19" x14ac:dyDescent="0.3">
      <c r="A36" s="82" t="s">
        <v>1138</v>
      </c>
      <c r="B36" s="64">
        <f>VLOOKUP($A36,'Return Data'!$B$7:$R$2843,3,0)</f>
        <v>44333</v>
      </c>
      <c r="C36" s="65">
        <f>VLOOKUP($A36,'Return Data'!$B$7:$R$2843,4,0)</f>
        <v>71.216200000000001</v>
      </c>
      <c r="D36" s="65">
        <f>VLOOKUP($A36,'Return Data'!$B$7:$R$2843,9,0)</f>
        <v>11.1015</v>
      </c>
      <c r="E36" s="66">
        <f t="shared" si="1"/>
        <v>14</v>
      </c>
      <c r="F36" s="65">
        <f>VLOOKUP($A36,'Return Data'!$B$7:$R$2843,10,0)</f>
        <v>7.0175999999999998</v>
      </c>
      <c r="G36" s="66">
        <f t="shared" si="2"/>
        <v>14</v>
      </c>
      <c r="H36" s="65">
        <f>VLOOKUP($A36,'Return Data'!$B$7:$R$2843,11,0)</f>
        <v>0.74460000000000004</v>
      </c>
      <c r="I36" s="66">
        <f t="shared" si="3"/>
        <v>26</v>
      </c>
      <c r="J36" s="65">
        <f>VLOOKUP($A36,'Return Data'!$B$7:$R$2843,12,0)</f>
        <v>3.0510000000000002</v>
      </c>
      <c r="K36" s="66">
        <f t="shared" si="8"/>
        <v>22</v>
      </c>
      <c r="L36" s="65">
        <f>VLOOKUP($A36,'Return Data'!$B$7:$R$2843,13,0)</f>
        <v>4.2050000000000001</v>
      </c>
      <c r="M36" s="66">
        <f t="shared" si="9"/>
        <v>26</v>
      </c>
      <c r="N36" s="65">
        <f>VLOOKUP($A36,'Return Data'!$B$7:$R$2843,17,0)</f>
        <v>9.4377999999999993</v>
      </c>
      <c r="O36" s="66">
        <f t="shared" si="10"/>
        <v>9</v>
      </c>
      <c r="P36" s="65">
        <f>VLOOKUP($A36,'Return Data'!$B$7:$R$2843,14,0)</f>
        <v>9.4594000000000005</v>
      </c>
      <c r="Q36" s="66">
        <f t="shared" si="11"/>
        <v>5</v>
      </c>
      <c r="R36" s="65">
        <f>VLOOKUP($A36,'Return Data'!$B$7:$R$2843,16,0)</f>
        <v>8.7697000000000003</v>
      </c>
      <c r="S36" s="67">
        <f t="shared" si="0"/>
        <v>6</v>
      </c>
    </row>
    <row r="37" spans="1:19" x14ac:dyDescent="0.3">
      <c r="A37" s="82" t="s">
        <v>1141</v>
      </c>
      <c r="B37" s="64">
        <f>VLOOKUP($A37,'Return Data'!$B$7:$R$2843,3,0)</f>
        <v>44333</v>
      </c>
      <c r="C37" s="65">
        <f>VLOOKUP($A37,'Return Data'!$B$7:$R$2843,4,0)</f>
        <v>55.235999999999997</v>
      </c>
      <c r="D37" s="65">
        <f>VLOOKUP($A37,'Return Data'!$B$7:$R$2843,9,0)</f>
        <v>6.4448999999999996</v>
      </c>
      <c r="E37" s="66">
        <f t="shared" si="1"/>
        <v>30</v>
      </c>
      <c r="F37" s="65">
        <f>VLOOKUP($A37,'Return Data'!$B$7:$R$2843,10,0)</f>
        <v>5.9812000000000003</v>
      </c>
      <c r="G37" s="66">
        <f t="shared" si="2"/>
        <v>22</v>
      </c>
      <c r="H37" s="65">
        <f>VLOOKUP($A37,'Return Data'!$B$7:$R$2843,11,0)</f>
        <v>2.8835999999999999</v>
      </c>
      <c r="I37" s="66">
        <f t="shared" si="3"/>
        <v>14</v>
      </c>
      <c r="J37" s="65">
        <f>VLOOKUP($A37,'Return Data'!$B$7:$R$2843,12,0)</f>
        <v>5.8796999999999997</v>
      </c>
      <c r="K37" s="66">
        <f t="shared" si="8"/>
        <v>10</v>
      </c>
      <c r="L37" s="65">
        <f>VLOOKUP($A37,'Return Data'!$B$7:$R$2843,13,0)</f>
        <v>7.9218999999999999</v>
      </c>
      <c r="M37" s="66">
        <f t="shared" si="9"/>
        <v>10</v>
      </c>
      <c r="N37" s="65">
        <f>VLOOKUP($A37,'Return Data'!$B$7:$R$2843,17,0)</f>
        <v>10.7376</v>
      </c>
      <c r="O37" s="66">
        <f t="shared" si="10"/>
        <v>2</v>
      </c>
      <c r="P37" s="65">
        <f>VLOOKUP($A37,'Return Data'!$B$7:$R$2843,14,0)</f>
        <v>9.5868000000000002</v>
      </c>
      <c r="Q37" s="66">
        <f t="shared" si="11"/>
        <v>4</v>
      </c>
      <c r="R37" s="65">
        <f>VLOOKUP($A37,'Return Data'!$B$7:$R$2843,16,0)</f>
        <v>7.8669000000000002</v>
      </c>
      <c r="S37" s="67">
        <f t="shared" si="0"/>
        <v>16</v>
      </c>
    </row>
    <row r="38" spans="1:19" x14ac:dyDescent="0.3">
      <c r="A38" s="82" t="s">
        <v>1143</v>
      </c>
      <c r="B38" s="64">
        <f>VLOOKUP($A38,'Return Data'!$B$7:$R$2843,3,0)</f>
        <v>44333</v>
      </c>
      <c r="C38" s="65">
        <f>VLOOKUP($A38,'Return Data'!$B$7:$R$2843,4,0)</f>
        <v>65.493399999999994</v>
      </c>
      <c r="D38" s="65">
        <f>VLOOKUP($A38,'Return Data'!$B$7:$R$2843,9,0)</f>
        <v>8.2225000000000001</v>
      </c>
      <c r="E38" s="66">
        <f t="shared" si="1"/>
        <v>26</v>
      </c>
      <c r="F38" s="65">
        <f>VLOOKUP($A38,'Return Data'!$B$7:$R$2843,10,0)</f>
        <v>6.6814999999999998</v>
      </c>
      <c r="G38" s="66">
        <f t="shared" si="2"/>
        <v>18</v>
      </c>
      <c r="H38" s="65">
        <f>VLOOKUP($A38,'Return Data'!$B$7:$R$2843,11,0)</f>
        <v>1.3948</v>
      </c>
      <c r="I38" s="66">
        <f t="shared" si="3"/>
        <v>22</v>
      </c>
      <c r="J38" s="65">
        <f>VLOOKUP($A38,'Return Data'!$B$7:$R$2843,12,0)</f>
        <v>3.7732000000000001</v>
      </c>
      <c r="K38" s="66">
        <f t="shared" si="8"/>
        <v>18</v>
      </c>
      <c r="L38" s="65">
        <f>VLOOKUP($A38,'Return Data'!$B$7:$R$2843,13,0)</f>
        <v>6.6971999999999996</v>
      </c>
      <c r="M38" s="66">
        <f t="shared" si="9"/>
        <v>14</v>
      </c>
      <c r="N38" s="65">
        <f>VLOOKUP($A38,'Return Data'!$B$7:$R$2843,17,0)</f>
        <v>9.3176000000000005</v>
      </c>
      <c r="O38" s="66">
        <f t="shared" si="10"/>
        <v>10</v>
      </c>
      <c r="P38" s="65">
        <f>VLOOKUP($A38,'Return Data'!$B$7:$R$2843,14,0)</f>
        <v>8.2702000000000009</v>
      </c>
      <c r="Q38" s="66">
        <f t="shared" si="11"/>
        <v>14</v>
      </c>
      <c r="R38" s="65">
        <f>VLOOKUP($A38,'Return Data'!$B$7:$R$2843,16,0)</f>
        <v>8.1212999999999997</v>
      </c>
      <c r="S38" s="67">
        <f t="shared" si="0"/>
        <v>13</v>
      </c>
    </row>
    <row r="39" spans="1:19" x14ac:dyDescent="0.3">
      <c r="A39" s="82" t="s">
        <v>1145</v>
      </c>
      <c r="B39" s="64">
        <f>VLOOKUP($A39,'Return Data'!$B$7:$R$2843,3,0)</f>
        <v>44333</v>
      </c>
      <c r="C39" s="65">
        <f>VLOOKUP($A39,'Return Data'!$B$7:$R$2843,4,0)</f>
        <v>1.6225000000000001</v>
      </c>
      <c r="D39" s="65">
        <f>VLOOKUP($A39,'Return Data'!$B$7:$R$2843,9,0)</f>
        <v>11.208600000000001</v>
      </c>
      <c r="E39" s="66">
        <f t="shared" si="1"/>
        <v>13</v>
      </c>
      <c r="F39" s="65">
        <f>VLOOKUP($A39,'Return Data'!$B$7:$R$2843,10,0)</f>
        <v>11.378299999999999</v>
      </c>
      <c r="G39" s="66">
        <f t="shared" si="2"/>
        <v>4</v>
      </c>
      <c r="H39" s="65">
        <f>VLOOKUP($A39,'Return Data'!$B$7:$R$2843,11,0)</f>
        <v>-41.223399999999998</v>
      </c>
      <c r="I39" s="66">
        <f t="shared" si="3"/>
        <v>32</v>
      </c>
      <c r="J39" s="65"/>
      <c r="K39" s="66"/>
      <c r="L39" s="65"/>
      <c r="M39" s="66"/>
      <c r="N39" s="65"/>
      <c r="O39" s="66"/>
      <c r="P39" s="65"/>
      <c r="Q39" s="66"/>
      <c r="R39" s="65">
        <f>VLOOKUP($A39,'Return Data'!$B$7:$R$2843,16,0)</f>
        <v>-12.3401</v>
      </c>
      <c r="S39" s="67">
        <f t="shared" si="0"/>
        <v>32</v>
      </c>
    </row>
    <row r="40" spans="1:19" x14ac:dyDescent="0.3">
      <c r="A40" s="82" t="s">
        <v>1147</v>
      </c>
      <c r="B40" s="64">
        <f>VLOOKUP($A40,'Return Data'!$B$7:$R$2843,3,0)</f>
        <v>44333</v>
      </c>
      <c r="C40" s="65">
        <f>VLOOKUP($A40,'Return Data'!$B$7:$R$2843,4,0)</f>
        <v>50.8215</v>
      </c>
      <c r="D40" s="65">
        <f>VLOOKUP($A40,'Return Data'!$B$7:$R$2843,9,0)</f>
        <v>6.1833</v>
      </c>
      <c r="E40" s="66">
        <f t="shared" si="1"/>
        <v>31</v>
      </c>
      <c r="F40" s="65">
        <f>VLOOKUP($A40,'Return Data'!$B$7:$R$2843,10,0)</f>
        <v>3.5152000000000001</v>
      </c>
      <c r="G40" s="66">
        <f t="shared" si="2"/>
        <v>31</v>
      </c>
      <c r="H40" s="65">
        <f>VLOOKUP($A40,'Return Data'!$B$7:$R$2843,11,0)</f>
        <v>1.3381000000000001</v>
      </c>
      <c r="I40" s="66">
        <f t="shared" si="3"/>
        <v>25</v>
      </c>
      <c r="J40" s="65">
        <f>VLOOKUP($A40,'Return Data'!$B$7:$R$2843,12,0)</f>
        <v>2.6463999999999999</v>
      </c>
      <c r="K40" s="66">
        <f>RANK(J40,J$8:J$42,0)</f>
        <v>27</v>
      </c>
      <c r="L40" s="65">
        <f>VLOOKUP($A40,'Return Data'!$B$7:$R$2843,13,0)</f>
        <v>4.3997000000000002</v>
      </c>
      <c r="M40" s="66">
        <f>RANK(L40,L$8:L$42,0)</f>
        <v>24</v>
      </c>
      <c r="N40" s="65">
        <f>VLOOKUP($A40,'Return Data'!$B$7:$R$2843,17,0)</f>
        <v>-0.59819999999999995</v>
      </c>
      <c r="O40" s="66">
        <f>RANK(N40,N$8:N$42,0)</f>
        <v>29</v>
      </c>
      <c r="P40" s="65">
        <f>VLOOKUP($A40,'Return Data'!$B$7:$R$2843,14,0)</f>
        <v>-0.4229</v>
      </c>
      <c r="Q40" s="66">
        <f>RANK(P40,P$8:P$42,0)</f>
        <v>28</v>
      </c>
      <c r="R40" s="65">
        <f>VLOOKUP($A40,'Return Data'!$B$7:$R$2843,16,0)</f>
        <v>7.3468999999999998</v>
      </c>
      <c r="S40" s="67">
        <f t="shared" si="0"/>
        <v>24</v>
      </c>
    </row>
    <row r="41" spans="1:19" x14ac:dyDescent="0.3">
      <c r="A41" s="82" t="s">
        <v>1008</v>
      </c>
      <c r="B41" s="64">
        <f>VLOOKUP($A41,'Return Data'!$B$7:$R$2843,3,0)</f>
        <v>44333</v>
      </c>
      <c r="C41" s="65">
        <f>VLOOKUP($A41,'Return Data'!$B$7:$R$2843,4,0)</f>
        <v>71.848100000000002</v>
      </c>
      <c r="D41" s="65">
        <f>VLOOKUP($A41,'Return Data'!$B$7:$R$2843,9,0)</f>
        <v>17.6006</v>
      </c>
      <c r="E41" s="66">
        <f t="shared" si="1"/>
        <v>1</v>
      </c>
      <c r="F41" s="65">
        <f>VLOOKUP($A41,'Return Data'!$B$7:$R$2843,10,0)</f>
        <v>8.0112000000000005</v>
      </c>
      <c r="G41" s="66">
        <f t="shared" si="2"/>
        <v>9</v>
      </c>
      <c r="H41" s="65">
        <f>VLOOKUP($A41,'Return Data'!$B$7:$R$2843,11,0)</f>
        <v>0.48170000000000002</v>
      </c>
      <c r="I41" s="66">
        <f t="shared" si="3"/>
        <v>29</v>
      </c>
      <c r="J41" s="65">
        <f>VLOOKUP($A41,'Return Data'!$B$7:$R$2843,12,0)</f>
        <v>2.7444999999999999</v>
      </c>
      <c r="K41" s="66">
        <f>RANK(J41,J$8:J$42,0)</f>
        <v>26</v>
      </c>
      <c r="L41" s="65">
        <f>VLOOKUP($A41,'Return Data'!$B$7:$R$2843,13,0)</f>
        <v>4.2862</v>
      </c>
      <c r="M41" s="66">
        <f>RANK(L41,L$8:L$42,0)</f>
        <v>25</v>
      </c>
      <c r="N41" s="65">
        <f>VLOOKUP($A41,'Return Data'!$B$7:$R$2843,17,0)</f>
        <v>10.0428</v>
      </c>
      <c r="O41" s="66">
        <f>RANK(N41,N$8:N$42,0)</f>
        <v>5</v>
      </c>
      <c r="P41" s="65">
        <f>VLOOKUP($A41,'Return Data'!$B$7:$R$2843,14,0)</f>
        <v>10.1435</v>
      </c>
      <c r="Q41" s="66">
        <f>RANK(P41,P$8:P$42,0)</f>
        <v>1</v>
      </c>
      <c r="R41" s="65">
        <f>VLOOKUP($A41,'Return Data'!$B$7:$R$2843,16,0)</f>
        <v>9.0046999999999997</v>
      </c>
      <c r="S41" s="67">
        <f t="shared" si="0"/>
        <v>4</v>
      </c>
    </row>
    <row r="42" spans="1:19" x14ac:dyDescent="0.3">
      <c r="A42" s="82" t="s">
        <v>1010</v>
      </c>
      <c r="B42" s="64">
        <f>VLOOKUP($A42,'Return Data'!$B$7:$R$2843,3,0)</f>
        <v>44333</v>
      </c>
      <c r="C42" s="65">
        <f>VLOOKUP($A42,'Return Data'!$B$7:$R$2843,4,0)</f>
        <v>13.866300000000001</v>
      </c>
      <c r="D42" s="65">
        <f>VLOOKUP($A42,'Return Data'!$B$7:$R$2843,9,0)</f>
        <v>2.7747000000000002</v>
      </c>
      <c r="E42" s="66">
        <f t="shared" si="1"/>
        <v>33</v>
      </c>
      <c r="F42" s="65">
        <f>VLOOKUP($A42,'Return Data'!$B$7:$R$2843,10,0)</f>
        <v>4.5182000000000002</v>
      </c>
      <c r="G42" s="66">
        <f t="shared" si="2"/>
        <v>29</v>
      </c>
      <c r="H42" s="65">
        <f>VLOOKUP($A42,'Return Data'!$B$7:$R$2843,11,0)</f>
        <v>3.1655000000000002</v>
      </c>
      <c r="I42" s="66">
        <f t="shared" si="3"/>
        <v>13</v>
      </c>
      <c r="J42" s="65">
        <f>VLOOKUP($A42,'Return Data'!$B$7:$R$2843,12,0)</f>
        <v>2.0908000000000002</v>
      </c>
      <c r="K42" s="66">
        <f>RANK(J42,J$8:J$42,0)</f>
        <v>29</v>
      </c>
      <c r="L42" s="65">
        <f>VLOOKUP($A42,'Return Data'!$B$7:$R$2843,13,0)</f>
        <v>6.0480999999999998</v>
      </c>
      <c r="M42" s="66">
        <f>RANK(L42,L$8:L$42,0)</f>
        <v>15</v>
      </c>
      <c r="N42" s="65">
        <f>VLOOKUP($A42,'Return Data'!$B$7:$R$2843,17,0)</f>
        <v>11.1317</v>
      </c>
      <c r="O42" s="66">
        <f>RANK(N42,N$8:N$42,0)</f>
        <v>1</v>
      </c>
      <c r="P42" s="65"/>
      <c r="Q42" s="66"/>
      <c r="R42" s="65">
        <f>VLOOKUP($A42,'Return Data'!$B$7:$R$2843,16,0)</f>
        <v>12.0823</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9.5131294117647052</v>
      </c>
      <c r="E44" s="88"/>
      <c r="F44" s="89">
        <f>AVERAGE(F8:F42)</f>
        <v>7.1329176470588234</v>
      </c>
      <c r="G44" s="88"/>
      <c r="H44" s="89">
        <f>AVERAGE(H8:H42)</f>
        <v>-0.38652352941176443</v>
      </c>
      <c r="I44" s="88"/>
      <c r="J44" s="89">
        <f>AVERAGE(J8:J42)</f>
        <v>4.9161161290322575</v>
      </c>
      <c r="K44" s="88"/>
      <c r="L44" s="89">
        <f>AVERAGE(L8:L42)</f>
        <v>6.6548935483870979</v>
      </c>
      <c r="M44" s="88"/>
      <c r="N44" s="89">
        <f>AVERAGE(N8:N42)</f>
        <v>6.4331300000000011</v>
      </c>
      <c r="O44" s="88"/>
      <c r="P44" s="89">
        <f>AVERAGE(P8:P42)</f>
        <v>6.4939896551724123</v>
      </c>
      <c r="Q44" s="88"/>
      <c r="R44" s="89">
        <f>AVERAGE(R8:R42)</f>
        <v>4.3368971428571426</v>
      </c>
      <c r="S44" s="90"/>
    </row>
    <row r="45" spans="1:19" x14ac:dyDescent="0.3">
      <c r="A45" s="87" t="s">
        <v>28</v>
      </c>
      <c r="B45" s="88"/>
      <c r="C45" s="88"/>
      <c r="D45" s="89">
        <f>MIN(D8:D42)</f>
        <v>0</v>
      </c>
      <c r="E45" s="88"/>
      <c r="F45" s="89">
        <f>MIN(F8:F42)</f>
        <v>0</v>
      </c>
      <c r="G45" s="88"/>
      <c r="H45" s="89">
        <f>MIN(H8:H42)</f>
        <v>-41.696100000000001</v>
      </c>
      <c r="I45" s="88"/>
      <c r="J45" s="89">
        <f>MIN(J8:J42)</f>
        <v>0</v>
      </c>
      <c r="K45" s="88"/>
      <c r="L45" s="89">
        <f>MIN(L8:L42)</f>
        <v>0</v>
      </c>
      <c r="M45" s="88"/>
      <c r="N45" s="89">
        <f>MIN(N8:N42)</f>
        <v>-12.995799999999999</v>
      </c>
      <c r="O45" s="88"/>
      <c r="P45" s="89">
        <f>MIN(P8:P42)</f>
        <v>-8.0426000000000002</v>
      </c>
      <c r="Q45" s="88"/>
      <c r="R45" s="89">
        <f>MIN(R8:R42)</f>
        <v>-23.519600000000001</v>
      </c>
      <c r="S45" s="90"/>
    </row>
    <row r="46" spans="1:19" ht="15" thickBot="1" x14ac:dyDescent="0.35">
      <c r="A46" s="91" t="s">
        <v>29</v>
      </c>
      <c r="B46" s="92"/>
      <c r="C46" s="92"/>
      <c r="D46" s="93">
        <f>MAX(D8:D42)</f>
        <v>17.6006</v>
      </c>
      <c r="E46" s="92"/>
      <c r="F46" s="93">
        <f>MAX(F8:F42)</f>
        <v>19.863099999999999</v>
      </c>
      <c r="G46" s="92"/>
      <c r="H46" s="93">
        <f>MAX(H8:H42)</f>
        <v>20.3398</v>
      </c>
      <c r="I46" s="92"/>
      <c r="J46" s="93">
        <f>MAX(J8:J42)</f>
        <v>14.465199999999999</v>
      </c>
      <c r="K46" s="92"/>
      <c r="L46" s="93">
        <f>MAX(L8:L42)</f>
        <v>16.758199999999999</v>
      </c>
      <c r="M46" s="92"/>
      <c r="N46" s="93">
        <f>MAX(N8:N42)</f>
        <v>11.1317</v>
      </c>
      <c r="O46" s="92"/>
      <c r="P46" s="93">
        <f>MAX(P8:P42)</f>
        <v>10.1435</v>
      </c>
      <c r="Q46" s="92"/>
      <c r="R46" s="93">
        <f>MAX(R8:R42)</f>
        <v>12.0823</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44333</v>
      </c>
      <c r="C8" s="65">
        <f>VLOOKUP($A8,'Return Data'!$B$7:$R$2843,4,0)</f>
        <v>308.16000000000003</v>
      </c>
      <c r="D8" s="65">
        <f>VLOOKUP($A8,'Return Data'!$B$7:$R$2843,10,0)</f>
        <v>-1.3162</v>
      </c>
      <c r="E8" s="66">
        <f t="shared" ref="E8:E36" si="0">RANK(D8,D$8:D$36,0)</f>
        <v>14</v>
      </c>
      <c r="F8" s="65">
        <f>VLOOKUP($A8,'Return Data'!$B$7:$R$2843,11,0)</f>
        <v>18.222999999999999</v>
      </c>
      <c r="G8" s="66">
        <f t="shared" ref="G8:G36" si="1">RANK(F8,F$8:F$36,0)</f>
        <v>9</v>
      </c>
      <c r="H8" s="65">
        <f>VLOOKUP($A8,'Return Data'!$B$7:$R$2843,12,0)</f>
        <v>33.895299999999999</v>
      </c>
      <c r="I8" s="66">
        <f t="shared" ref="I8:I36" si="2">RANK(H8,H$8:H$36,0)</f>
        <v>10</v>
      </c>
      <c r="J8" s="65">
        <f>VLOOKUP($A8,'Return Data'!$B$7:$R$2843,13,0)</f>
        <v>63.662399999999998</v>
      </c>
      <c r="K8" s="66">
        <f t="shared" ref="K8:K36" si="3">RANK(J8,J$8:J$36,0)</f>
        <v>7</v>
      </c>
      <c r="L8" s="65">
        <f>VLOOKUP($A8,'Return Data'!$B$7:$R$2843,17,0)</f>
        <v>15.231</v>
      </c>
      <c r="M8" s="66">
        <f t="shared" ref="M8:M36" si="4">RANK(L8,L$8:L$36,0)</f>
        <v>20</v>
      </c>
      <c r="N8" s="65">
        <f>VLOOKUP($A8,'Return Data'!$B$7:$R$2843,14,0)</f>
        <v>10.5975</v>
      </c>
      <c r="O8" s="66">
        <f t="shared" ref="O8:O26" si="5">RANK(N8,N$8:N$36,0)</f>
        <v>22</v>
      </c>
      <c r="P8" s="65">
        <f>VLOOKUP($A8,'Return Data'!$B$7:$R$2843,15,0)</f>
        <v>13.2462</v>
      </c>
      <c r="Q8" s="66">
        <f t="shared" ref="Q8:Q26" si="6">RANK(P8,P$8:P$36,0)</f>
        <v>21</v>
      </c>
      <c r="R8" s="65">
        <f>VLOOKUP($A8,'Return Data'!$B$7:$R$2843,16,0)</f>
        <v>14.3446</v>
      </c>
      <c r="S8" s="67">
        <f t="shared" ref="S8:S36" si="7">RANK(R8,R$8:R$36,0)</f>
        <v>12</v>
      </c>
    </row>
    <row r="9" spans="1:20" x14ac:dyDescent="0.3">
      <c r="A9" s="63" t="s">
        <v>952</v>
      </c>
      <c r="B9" s="64">
        <f>VLOOKUP($A9,'Return Data'!$B$7:$R$2843,3,0)</f>
        <v>44333</v>
      </c>
      <c r="C9" s="65">
        <f>VLOOKUP($A9,'Return Data'!$B$7:$R$2843,4,0)</f>
        <v>43.35</v>
      </c>
      <c r="D9" s="65">
        <f>VLOOKUP($A9,'Return Data'!$B$7:$R$2843,10,0)</f>
        <v>-2.6936</v>
      </c>
      <c r="E9" s="66">
        <f t="shared" si="0"/>
        <v>24</v>
      </c>
      <c r="F9" s="65">
        <f>VLOOKUP($A9,'Return Data'!$B$7:$R$2843,11,0)</f>
        <v>12.5097</v>
      </c>
      <c r="G9" s="66">
        <f t="shared" si="1"/>
        <v>27</v>
      </c>
      <c r="H9" s="65">
        <f>VLOOKUP($A9,'Return Data'!$B$7:$R$2843,12,0)</f>
        <v>29.868200000000002</v>
      </c>
      <c r="I9" s="66">
        <f t="shared" si="2"/>
        <v>22</v>
      </c>
      <c r="J9" s="65">
        <f>VLOOKUP($A9,'Return Data'!$B$7:$R$2843,13,0)</f>
        <v>50.468600000000002</v>
      </c>
      <c r="K9" s="66">
        <f t="shared" si="3"/>
        <v>27</v>
      </c>
      <c r="L9" s="65">
        <f>VLOOKUP($A9,'Return Data'!$B$7:$R$2843,17,0)</f>
        <v>18.8598</v>
      </c>
      <c r="M9" s="66">
        <f t="shared" si="4"/>
        <v>4</v>
      </c>
      <c r="N9" s="65">
        <f>VLOOKUP($A9,'Return Data'!$B$7:$R$2843,14,0)</f>
        <v>15.600899999999999</v>
      </c>
      <c r="O9" s="66">
        <f t="shared" si="5"/>
        <v>2</v>
      </c>
      <c r="P9" s="65">
        <f>VLOOKUP($A9,'Return Data'!$B$7:$R$2843,15,0)</f>
        <v>17.087700000000002</v>
      </c>
      <c r="Q9" s="66">
        <f t="shared" si="6"/>
        <v>2</v>
      </c>
      <c r="R9" s="65">
        <f>VLOOKUP($A9,'Return Data'!$B$7:$R$2843,16,0)</f>
        <v>16.3611</v>
      </c>
      <c r="S9" s="67">
        <f t="shared" si="7"/>
        <v>3</v>
      </c>
    </row>
    <row r="10" spans="1:20" x14ac:dyDescent="0.3">
      <c r="A10" s="63" t="s">
        <v>955</v>
      </c>
      <c r="B10" s="64">
        <f>VLOOKUP($A10,'Return Data'!$B$7:$R$2843,3,0)</f>
        <v>44333</v>
      </c>
      <c r="C10" s="65">
        <f>VLOOKUP($A10,'Return Data'!$B$7:$R$2843,4,0)</f>
        <v>20.04</v>
      </c>
      <c r="D10" s="65">
        <f>VLOOKUP($A10,'Return Data'!$B$7:$R$2843,10,0)</f>
        <v>-1.6682999999999999</v>
      </c>
      <c r="E10" s="66">
        <f t="shared" si="0"/>
        <v>16</v>
      </c>
      <c r="F10" s="65">
        <f>VLOOKUP($A10,'Return Data'!$B$7:$R$2843,11,0)</f>
        <v>16.039400000000001</v>
      </c>
      <c r="G10" s="66">
        <f t="shared" si="1"/>
        <v>16</v>
      </c>
      <c r="H10" s="65">
        <f>VLOOKUP($A10,'Return Data'!$B$7:$R$2843,12,0)</f>
        <v>31.066099999999999</v>
      </c>
      <c r="I10" s="66">
        <f t="shared" si="2"/>
        <v>17</v>
      </c>
      <c r="J10" s="65">
        <f>VLOOKUP($A10,'Return Data'!$B$7:$R$2843,13,0)</f>
        <v>56.318300000000001</v>
      </c>
      <c r="K10" s="66">
        <f t="shared" si="3"/>
        <v>21</v>
      </c>
      <c r="L10" s="65">
        <f>VLOOKUP($A10,'Return Data'!$B$7:$R$2843,17,0)</f>
        <v>16.339700000000001</v>
      </c>
      <c r="M10" s="66">
        <f t="shared" si="4"/>
        <v>15</v>
      </c>
      <c r="N10" s="65">
        <f>VLOOKUP($A10,'Return Data'!$B$7:$R$2843,14,0)</f>
        <v>12.341200000000001</v>
      </c>
      <c r="O10" s="66">
        <f t="shared" si="5"/>
        <v>11</v>
      </c>
      <c r="P10" s="65">
        <f>VLOOKUP($A10,'Return Data'!$B$7:$R$2843,15,0)</f>
        <v>13.5764</v>
      </c>
      <c r="Q10" s="66">
        <f t="shared" si="6"/>
        <v>15</v>
      </c>
      <c r="R10" s="65">
        <f>VLOOKUP($A10,'Return Data'!$B$7:$R$2843,16,0)</f>
        <v>11.6005</v>
      </c>
      <c r="S10" s="67">
        <f t="shared" si="7"/>
        <v>26</v>
      </c>
    </row>
    <row r="11" spans="1:20" x14ac:dyDescent="0.3">
      <c r="A11" s="63" t="s">
        <v>957</v>
      </c>
      <c r="B11" s="64">
        <f>VLOOKUP($A11,'Return Data'!$B$7:$R$2843,3,0)</f>
        <v>44333</v>
      </c>
      <c r="C11" s="65">
        <f>VLOOKUP($A11,'Return Data'!$B$7:$R$2843,4,0)</f>
        <v>131.58000000000001</v>
      </c>
      <c r="D11" s="65">
        <f>VLOOKUP($A11,'Return Data'!$B$7:$R$2843,10,0)</f>
        <v>-2.6631</v>
      </c>
      <c r="E11" s="66">
        <f t="shared" si="0"/>
        <v>23</v>
      </c>
      <c r="F11" s="65">
        <f>VLOOKUP($A11,'Return Data'!$B$7:$R$2843,11,0)</f>
        <v>14.367699999999999</v>
      </c>
      <c r="G11" s="66">
        <f t="shared" si="1"/>
        <v>23</v>
      </c>
      <c r="H11" s="65">
        <f>VLOOKUP($A11,'Return Data'!$B$7:$R$2843,12,0)</f>
        <v>29.763300000000001</v>
      </c>
      <c r="I11" s="66">
        <f t="shared" si="2"/>
        <v>23</v>
      </c>
      <c r="J11" s="65">
        <f>VLOOKUP($A11,'Return Data'!$B$7:$R$2843,13,0)</f>
        <v>52.982199999999999</v>
      </c>
      <c r="K11" s="66">
        <f t="shared" si="3"/>
        <v>23</v>
      </c>
      <c r="L11" s="65">
        <f>VLOOKUP($A11,'Return Data'!$B$7:$R$2843,17,0)</f>
        <v>18.842199999999998</v>
      </c>
      <c r="M11" s="66">
        <f t="shared" si="4"/>
        <v>5</v>
      </c>
      <c r="N11" s="65">
        <f>VLOOKUP($A11,'Return Data'!$B$7:$R$2843,14,0)</f>
        <v>13.944800000000001</v>
      </c>
      <c r="O11" s="66">
        <f t="shared" si="5"/>
        <v>3</v>
      </c>
      <c r="P11" s="65">
        <f>VLOOKUP($A11,'Return Data'!$B$7:$R$2843,15,0)</f>
        <v>14.0113</v>
      </c>
      <c r="Q11" s="66">
        <f t="shared" si="6"/>
        <v>12</v>
      </c>
      <c r="R11" s="65">
        <f>VLOOKUP($A11,'Return Data'!$B$7:$R$2843,16,0)</f>
        <v>15.287800000000001</v>
      </c>
      <c r="S11" s="67">
        <f t="shared" si="7"/>
        <v>5</v>
      </c>
    </row>
    <row r="12" spans="1:20" x14ac:dyDescent="0.3">
      <c r="A12" s="63" t="s">
        <v>958</v>
      </c>
      <c r="B12" s="64">
        <f>VLOOKUP($A12,'Return Data'!$B$7:$R$2843,3,0)</f>
        <v>44333</v>
      </c>
      <c r="C12" s="65">
        <f>VLOOKUP($A12,'Return Data'!$B$7:$R$2843,4,0)</f>
        <v>38.96</v>
      </c>
      <c r="D12" s="65">
        <f>VLOOKUP($A12,'Return Data'!$B$7:$R$2843,10,0)</f>
        <v>-1.8145</v>
      </c>
      <c r="E12" s="66">
        <f t="shared" si="0"/>
        <v>19</v>
      </c>
      <c r="F12" s="65">
        <f>VLOOKUP($A12,'Return Data'!$B$7:$R$2843,11,0)</f>
        <v>16.7866</v>
      </c>
      <c r="G12" s="66">
        <f t="shared" si="1"/>
        <v>14</v>
      </c>
      <c r="H12" s="65">
        <f>VLOOKUP($A12,'Return Data'!$B$7:$R$2843,12,0)</f>
        <v>32.292000000000002</v>
      </c>
      <c r="I12" s="66">
        <f t="shared" si="2"/>
        <v>13</v>
      </c>
      <c r="J12" s="65">
        <f>VLOOKUP($A12,'Return Data'!$B$7:$R$2843,13,0)</f>
        <v>58.374000000000002</v>
      </c>
      <c r="K12" s="66">
        <f t="shared" si="3"/>
        <v>17</v>
      </c>
      <c r="L12" s="65">
        <f>VLOOKUP($A12,'Return Data'!$B$7:$R$2843,17,0)</f>
        <v>22.945799999999998</v>
      </c>
      <c r="M12" s="66">
        <f t="shared" si="4"/>
        <v>1</v>
      </c>
      <c r="N12" s="65">
        <f>VLOOKUP($A12,'Return Data'!$B$7:$R$2843,14,0)</f>
        <v>17.1205</v>
      </c>
      <c r="O12" s="66">
        <f t="shared" si="5"/>
        <v>1</v>
      </c>
      <c r="P12" s="65">
        <f>VLOOKUP($A12,'Return Data'!$B$7:$R$2843,15,0)</f>
        <v>17.700299999999999</v>
      </c>
      <c r="Q12" s="66">
        <f t="shared" si="6"/>
        <v>1</v>
      </c>
      <c r="R12" s="65">
        <f>VLOOKUP($A12,'Return Data'!$B$7:$R$2843,16,0)</f>
        <v>15.069000000000001</v>
      </c>
      <c r="S12" s="67">
        <f t="shared" si="7"/>
        <v>6</v>
      </c>
    </row>
    <row r="13" spans="1:20" x14ac:dyDescent="0.3">
      <c r="A13" s="63" t="s">
        <v>960</v>
      </c>
      <c r="B13" s="64">
        <f>VLOOKUP($A13,'Return Data'!$B$7:$R$2843,3,0)</f>
        <v>44333</v>
      </c>
      <c r="C13" s="65">
        <f>VLOOKUP($A13,'Return Data'!$B$7:$R$2843,4,0)</f>
        <v>274.53800000000001</v>
      </c>
      <c r="D13" s="65">
        <f>VLOOKUP($A13,'Return Data'!$B$7:$R$2843,10,0)</f>
        <v>0.70650000000000002</v>
      </c>
      <c r="E13" s="66">
        <f t="shared" si="0"/>
        <v>1</v>
      </c>
      <c r="F13" s="65">
        <f>VLOOKUP($A13,'Return Data'!$B$7:$R$2843,11,0)</f>
        <v>15.8848</v>
      </c>
      <c r="G13" s="66">
        <f t="shared" si="1"/>
        <v>17</v>
      </c>
      <c r="H13" s="65">
        <f>VLOOKUP($A13,'Return Data'!$B$7:$R$2843,12,0)</f>
        <v>31.637499999999999</v>
      </c>
      <c r="I13" s="66">
        <f t="shared" si="2"/>
        <v>15</v>
      </c>
      <c r="J13" s="65">
        <f>VLOOKUP($A13,'Return Data'!$B$7:$R$2843,13,0)</f>
        <v>57.480899999999998</v>
      </c>
      <c r="K13" s="66">
        <f t="shared" si="3"/>
        <v>19</v>
      </c>
      <c r="L13" s="65">
        <f>VLOOKUP($A13,'Return Data'!$B$7:$R$2843,17,0)</f>
        <v>13.8559</v>
      </c>
      <c r="M13" s="66">
        <f t="shared" si="4"/>
        <v>24</v>
      </c>
      <c r="N13" s="65">
        <f>VLOOKUP($A13,'Return Data'!$B$7:$R$2843,14,0)</f>
        <v>9.5170999999999992</v>
      </c>
      <c r="O13" s="66">
        <f t="shared" si="5"/>
        <v>26</v>
      </c>
      <c r="P13" s="65">
        <f>VLOOKUP($A13,'Return Data'!$B$7:$R$2843,15,0)</f>
        <v>12.2159</v>
      </c>
      <c r="Q13" s="66">
        <f t="shared" si="6"/>
        <v>25</v>
      </c>
      <c r="R13" s="65">
        <f>VLOOKUP($A13,'Return Data'!$B$7:$R$2843,16,0)</f>
        <v>11.393700000000001</v>
      </c>
      <c r="S13" s="67">
        <f t="shared" si="7"/>
        <v>27</v>
      </c>
    </row>
    <row r="14" spans="1:20" x14ac:dyDescent="0.3">
      <c r="A14" s="63" t="s">
        <v>963</v>
      </c>
      <c r="B14" s="64">
        <f>VLOOKUP($A14,'Return Data'!$B$7:$R$2843,3,0)</f>
        <v>44333</v>
      </c>
      <c r="C14" s="65">
        <f>VLOOKUP($A14,'Return Data'!$B$7:$R$2843,4,0)</f>
        <v>50.23</v>
      </c>
      <c r="D14" s="65">
        <f>VLOOKUP($A14,'Return Data'!$B$7:$R$2843,10,0)</f>
        <v>-2.1049000000000002</v>
      </c>
      <c r="E14" s="66">
        <f t="shared" si="0"/>
        <v>21</v>
      </c>
      <c r="F14" s="65">
        <f>VLOOKUP($A14,'Return Data'!$B$7:$R$2843,11,0)</f>
        <v>15.817399999999999</v>
      </c>
      <c r="G14" s="66">
        <f t="shared" si="1"/>
        <v>18</v>
      </c>
      <c r="H14" s="65">
        <f>VLOOKUP($A14,'Return Data'!$B$7:$R$2843,12,0)</f>
        <v>30.9437</v>
      </c>
      <c r="I14" s="66">
        <f t="shared" si="2"/>
        <v>19</v>
      </c>
      <c r="J14" s="65">
        <f>VLOOKUP($A14,'Return Data'!$B$7:$R$2843,13,0)</f>
        <v>61.303800000000003</v>
      </c>
      <c r="K14" s="66">
        <f t="shared" si="3"/>
        <v>13</v>
      </c>
      <c r="L14" s="65">
        <f>VLOOKUP($A14,'Return Data'!$B$7:$R$2843,17,0)</f>
        <v>17.332599999999999</v>
      </c>
      <c r="M14" s="66">
        <f t="shared" si="4"/>
        <v>9</v>
      </c>
      <c r="N14" s="65">
        <f>VLOOKUP($A14,'Return Data'!$B$7:$R$2843,14,0)</f>
        <v>12.517799999999999</v>
      </c>
      <c r="O14" s="66">
        <f t="shared" si="5"/>
        <v>10</v>
      </c>
      <c r="P14" s="65">
        <f>VLOOKUP($A14,'Return Data'!$B$7:$R$2843,15,0)</f>
        <v>14.8018</v>
      </c>
      <c r="Q14" s="66">
        <f t="shared" si="6"/>
        <v>5</v>
      </c>
      <c r="R14" s="65">
        <f>VLOOKUP($A14,'Return Data'!$B$7:$R$2843,16,0)</f>
        <v>14.382300000000001</v>
      </c>
      <c r="S14" s="67">
        <f t="shared" si="7"/>
        <v>11</v>
      </c>
    </row>
    <row r="15" spans="1:20" x14ac:dyDescent="0.3">
      <c r="A15" s="63" t="s">
        <v>965</v>
      </c>
      <c r="B15" s="64">
        <f>VLOOKUP($A15,'Return Data'!$B$7:$R$2843,3,0)</f>
        <v>44333</v>
      </c>
      <c r="C15" s="65">
        <f>VLOOKUP($A15,'Return Data'!$B$7:$R$2843,4,0)</f>
        <v>665.11689999999999</v>
      </c>
      <c r="D15" s="65">
        <f>VLOOKUP($A15,'Return Data'!$B$7:$R$2843,10,0)</f>
        <v>-0.15479999999999999</v>
      </c>
      <c r="E15" s="66">
        <f t="shared" si="0"/>
        <v>4</v>
      </c>
      <c r="F15" s="65">
        <f>VLOOKUP($A15,'Return Data'!$B$7:$R$2843,11,0)</f>
        <v>24.788</v>
      </c>
      <c r="G15" s="66">
        <f t="shared" si="1"/>
        <v>1</v>
      </c>
      <c r="H15" s="65">
        <f>VLOOKUP($A15,'Return Data'!$B$7:$R$2843,12,0)</f>
        <v>46.428199999999997</v>
      </c>
      <c r="I15" s="66">
        <f t="shared" si="2"/>
        <v>1</v>
      </c>
      <c r="J15" s="65">
        <f>VLOOKUP($A15,'Return Data'!$B$7:$R$2843,13,0)</f>
        <v>72.107600000000005</v>
      </c>
      <c r="K15" s="66">
        <f t="shared" si="3"/>
        <v>1</v>
      </c>
      <c r="L15" s="65">
        <f>VLOOKUP($A15,'Return Data'!$B$7:$R$2843,17,0)</f>
        <v>18.363900000000001</v>
      </c>
      <c r="M15" s="66">
        <f t="shared" si="4"/>
        <v>8</v>
      </c>
      <c r="N15" s="65">
        <f>VLOOKUP($A15,'Return Data'!$B$7:$R$2843,14,0)</f>
        <v>12.6379</v>
      </c>
      <c r="O15" s="66">
        <f t="shared" si="5"/>
        <v>8</v>
      </c>
      <c r="P15" s="65">
        <f>VLOOKUP($A15,'Return Data'!$B$7:$R$2843,15,0)</f>
        <v>12.931100000000001</v>
      </c>
      <c r="Q15" s="66">
        <f t="shared" si="6"/>
        <v>24</v>
      </c>
      <c r="R15" s="65">
        <f>VLOOKUP($A15,'Return Data'!$B$7:$R$2843,16,0)</f>
        <v>13.031000000000001</v>
      </c>
      <c r="S15" s="67">
        <f t="shared" si="7"/>
        <v>18</v>
      </c>
    </row>
    <row r="16" spans="1:20" x14ac:dyDescent="0.3">
      <c r="A16" s="63" t="s">
        <v>967</v>
      </c>
      <c r="B16" s="64">
        <f>VLOOKUP($A16,'Return Data'!$B$7:$R$2843,3,0)</f>
        <v>44333</v>
      </c>
      <c r="C16" s="65">
        <f>VLOOKUP($A16,'Return Data'!$B$7:$R$2843,4,0)</f>
        <v>625.94299999999998</v>
      </c>
      <c r="D16" s="65">
        <f>VLOOKUP($A16,'Return Data'!$B$7:$R$2843,10,0)</f>
        <v>-1.6368</v>
      </c>
      <c r="E16" s="66">
        <f t="shared" si="0"/>
        <v>15</v>
      </c>
      <c r="F16" s="65">
        <f>VLOOKUP($A16,'Return Data'!$B$7:$R$2843,11,0)</f>
        <v>22.4269</v>
      </c>
      <c r="G16" s="66">
        <f t="shared" si="1"/>
        <v>2</v>
      </c>
      <c r="H16" s="65">
        <f>VLOOKUP($A16,'Return Data'!$B$7:$R$2843,12,0)</f>
        <v>35.901400000000002</v>
      </c>
      <c r="I16" s="66">
        <f t="shared" si="2"/>
        <v>5</v>
      </c>
      <c r="J16" s="65">
        <f>VLOOKUP($A16,'Return Data'!$B$7:$R$2843,13,0)</f>
        <v>64.899299999999997</v>
      </c>
      <c r="K16" s="66">
        <f t="shared" si="3"/>
        <v>5</v>
      </c>
      <c r="L16" s="65">
        <f>VLOOKUP($A16,'Return Data'!$B$7:$R$2843,17,0)</f>
        <v>11.255599999999999</v>
      </c>
      <c r="M16" s="66">
        <f t="shared" si="4"/>
        <v>28</v>
      </c>
      <c r="N16" s="65">
        <f>VLOOKUP($A16,'Return Data'!$B$7:$R$2843,14,0)</f>
        <v>11.031499999999999</v>
      </c>
      <c r="O16" s="66">
        <f t="shared" si="5"/>
        <v>20</v>
      </c>
      <c r="P16" s="65">
        <f>VLOOKUP($A16,'Return Data'!$B$7:$R$2843,15,0)</f>
        <v>14.1602</v>
      </c>
      <c r="Q16" s="66">
        <f t="shared" si="6"/>
        <v>11</v>
      </c>
      <c r="R16" s="65">
        <f>VLOOKUP($A16,'Return Data'!$B$7:$R$2843,16,0)</f>
        <v>12.9108</v>
      </c>
      <c r="S16" s="67">
        <f t="shared" si="7"/>
        <v>19</v>
      </c>
    </row>
    <row r="17" spans="1:19" x14ac:dyDescent="0.3">
      <c r="A17" s="63" t="s">
        <v>969</v>
      </c>
      <c r="B17" s="64">
        <f>VLOOKUP($A17,'Return Data'!$B$7:$R$2843,3,0)</f>
        <v>44333</v>
      </c>
      <c r="C17" s="65">
        <f>VLOOKUP($A17,'Return Data'!$B$7:$R$2843,4,0)</f>
        <v>291.18239999999997</v>
      </c>
      <c r="D17" s="65">
        <f>VLOOKUP($A17,'Return Data'!$B$7:$R$2843,10,0)</f>
        <v>-4.2636000000000003</v>
      </c>
      <c r="E17" s="66">
        <f t="shared" si="0"/>
        <v>29</v>
      </c>
      <c r="F17" s="65">
        <f>VLOOKUP($A17,'Return Data'!$B$7:$R$2843,11,0)</f>
        <v>13.3476</v>
      </c>
      <c r="G17" s="66">
        <f t="shared" si="1"/>
        <v>25</v>
      </c>
      <c r="H17" s="65">
        <f>VLOOKUP($A17,'Return Data'!$B$7:$R$2843,12,0)</f>
        <v>31.195</v>
      </c>
      <c r="I17" s="66">
        <f t="shared" si="2"/>
        <v>16</v>
      </c>
      <c r="J17" s="65">
        <f>VLOOKUP($A17,'Return Data'!$B$7:$R$2843,13,0)</f>
        <v>58.038699999999999</v>
      </c>
      <c r="K17" s="66">
        <f t="shared" si="3"/>
        <v>18</v>
      </c>
      <c r="L17" s="65">
        <f>VLOOKUP($A17,'Return Data'!$B$7:$R$2843,17,0)</f>
        <v>16.415099999999999</v>
      </c>
      <c r="M17" s="66">
        <f t="shared" si="4"/>
        <v>14</v>
      </c>
      <c r="N17" s="65">
        <f>VLOOKUP($A17,'Return Data'!$B$7:$R$2843,14,0)</f>
        <v>11.279299999999999</v>
      </c>
      <c r="O17" s="66">
        <f t="shared" si="5"/>
        <v>18</v>
      </c>
      <c r="P17" s="65">
        <f>VLOOKUP($A17,'Return Data'!$B$7:$R$2843,15,0)</f>
        <v>14.182600000000001</v>
      </c>
      <c r="Q17" s="66">
        <f t="shared" si="6"/>
        <v>10</v>
      </c>
      <c r="R17" s="65">
        <f>VLOOKUP($A17,'Return Data'!$B$7:$R$2843,16,0)</f>
        <v>12.6677</v>
      </c>
      <c r="S17" s="67">
        <f t="shared" si="7"/>
        <v>22</v>
      </c>
    </row>
    <row r="18" spans="1:19" x14ac:dyDescent="0.3">
      <c r="A18" s="63" t="s">
        <v>971</v>
      </c>
      <c r="B18" s="64">
        <f>VLOOKUP($A18,'Return Data'!$B$7:$R$2843,3,0)</f>
        <v>44333</v>
      </c>
      <c r="C18" s="65">
        <f>VLOOKUP($A18,'Return Data'!$B$7:$R$2843,4,0)</f>
        <v>58.9</v>
      </c>
      <c r="D18" s="65">
        <f>VLOOKUP($A18,'Return Data'!$B$7:$R$2843,10,0)</f>
        <v>-1.1578999999999999</v>
      </c>
      <c r="E18" s="66">
        <f t="shared" si="0"/>
        <v>11</v>
      </c>
      <c r="F18" s="65">
        <f>VLOOKUP($A18,'Return Data'!$B$7:$R$2843,11,0)</f>
        <v>18.296800000000001</v>
      </c>
      <c r="G18" s="66">
        <f t="shared" si="1"/>
        <v>7</v>
      </c>
      <c r="H18" s="65">
        <f>VLOOKUP($A18,'Return Data'!$B$7:$R$2843,12,0)</f>
        <v>33.1374</v>
      </c>
      <c r="I18" s="66">
        <f t="shared" si="2"/>
        <v>12</v>
      </c>
      <c r="J18" s="65">
        <f>VLOOKUP($A18,'Return Data'!$B$7:$R$2843,13,0)</f>
        <v>62.035800000000002</v>
      </c>
      <c r="K18" s="66">
        <f t="shared" si="3"/>
        <v>11</v>
      </c>
      <c r="L18" s="65">
        <f>VLOOKUP($A18,'Return Data'!$B$7:$R$2843,17,0)</f>
        <v>16.006</v>
      </c>
      <c r="M18" s="66">
        <f t="shared" si="4"/>
        <v>17</v>
      </c>
      <c r="N18" s="65">
        <f>VLOOKUP($A18,'Return Data'!$B$7:$R$2843,14,0)</f>
        <v>11.983000000000001</v>
      </c>
      <c r="O18" s="66">
        <f t="shared" si="5"/>
        <v>13</v>
      </c>
      <c r="P18" s="65">
        <f>VLOOKUP($A18,'Return Data'!$B$7:$R$2843,15,0)</f>
        <v>15.057</v>
      </c>
      <c r="Q18" s="66">
        <f t="shared" si="6"/>
        <v>4</v>
      </c>
      <c r="R18" s="65">
        <f>VLOOKUP($A18,'Return Data'!$B$7:$R$2843,16,0)</f>
        <v>14.7865</v>
      </c>
      <c r="S18" s="67">
        <f t="shared" si="7"/>
        <v>7</v>
      </c>
    </row>
    <row r="19" spans="1:19" x14ac:dyDescent="0.3">
      <c r="A19" s="63" t="s">
        <v>973</v>
      </c>
      <c r="B19" s="64">
        <f>VLOOKUP($A19,'Return Data'!$B$7:$R$2843,3,0)</f>
        <v>44333</v>
      </c>
      <c r="C19" s="65">
        <f>VLOOKUP($A19,'Return Data'!$B$7:$R$2843,4,0)</f>
        <v>35.64</v>
      </c>
      <c r="D19" s="65">
        <f>VLOOKUP($A19,'Return Data'!$B$7:$R$2843,10,0)</f>
        <v>-0.19600000000000001</v>
      </c>
      <c r="E19" s="66">
        <f t="shared" si="0"/>
        <v>5</v>
      </c>
      <c r="F19" s="65">
        <f>VLOOKUP($A19,'Return Data'!$B$7:$R$2843,11,0)</f>
        <v>17.314</v>
      </c>
      <c r="G19" s="66">
        <f t="shared" si="1"/>
        <v>12</v>
      </c>
      <c r="H19" s="65">
        <f>VLOOKUP($A19,'Return Data'!$B$7:$R$2843,12,0)</f>
        <v>34.136200000000002</v>
      </c>
      <c r="I19" s="66">
        <f t="shared" si="2"/>
        <v>9</v>
      </c>
      <c r="J19" s="65">
        <f>VLOOKUP($A19,'Return Data'!$B$7:$R$2843,13,0)</f>
        <v>59.320500000000003</v>
      </c>
      <c r="K19" s="66">
        <f t="shared" si="3"/>
        <v>15</v>
      </c>
      <c r="L19" s="65">
        <f>VLOOKUP($A19,'Return Data'!$B$7:$R$2843,17,0)</f>
        <v>19.8492</v>
      </c>
      <c r="M19" s="66">
        <f t="shared" si="4"/>
        <v>2</v>
      </c>
      <c r="N19" s="65">
        <f>VLOOKUP($A19,'Return Data'!$B$7:$R$2843,14,0)</f>
        <v>12.835900000000001</v>
      </c>
      <c r="O19" s="66">
        <f t="shared" si="5"/>
        <v>7</v>
      </c>
      <c r="P19" s="65">
        <f>VLOOKUP($A19,'Return Data'!$B$7:$R$2843,15,0)</f>
        <v>13.4581</v>
      </c>
      <c r="Q19" s="66">
        <f t="shared" si="6"/>
        <v>18</v>
      </c>
      <c r="R19" s="65">
        <f>VLOOKUP($A19,'Return Data'!$B$7:$R$2843,16,0)</f>
        <v>13.7173</v>
      </c>
      <c r="S19" s="67">
        <f t="shared" si="7"/>
        <v>15</v>
      </c>
    </row>
    <row r="20" spans="1:19" x14ac:dyDescent="0.3">
      <c r="A20" s="63" t="s">
        <v>974</v>
      </c>
      <c r="B20" s="64">
        <f>VLOOKUP($A20,'Return Data'!$B$7:$R$2843,3,0)</f>
        <v>44333</v>
      </c>
      <c r="C20" s="65">
        <f>VLOOKUP($A20,'Return Data'!$B$7:$R$2843,4,0)</f>
        <v>45.72</v>
      </c>
      <c r="D20" s="65">
        <f>VLOOKUP($A20,'Return Data'!$B$7:$R$2843,10,0)</f>
        <v>-3.3607999999999998</v>
      </c>
      <c r="E20" s="66">
        <f t="shared" si="0"/>
        <v>27</v>
      </c>
      <c r="F20" s="65">
        <f>VLOOKUP($A20,'Return Data'!$B$7:$R$2843,11,0)</f>
        <v>14.357200000000001</v>
      </c>
      <c r="G20" s="66">
        <f t="shared" si="1"/>
        <v>24</v>
      </c>
      <c r="H20" s="65">
        <f>VLOOKUP($A20,'Return Data'!$B$7:$R$2843,12,0)</f>
        <v>26.368200000000002</v>
      </c>
      <c r="I20" s="66">
        <f t="shared" si="2"/>
        <v>27</v>
      </c>
      <c r="J20" s="65">
        <f>VLOOKUP($A20,'Return Data'!$B$7:$R$2843,13,0)</f>
        <v>54.250999999999998</v>
      </c>
      <c r="K20" s="66">
        <f t="shared" si="3"/>
        <v>22</v>
      </c>
      <c r="L20" s="65">
        <f>VLOOKUP($A20,'Return Data'!$B$7:$R$2843,17,0)</f>
        <v>16.5731</v>
      </c>
      <c r="M20" s="66">
        <f t="shared" si="4"/>
        <v>13</v>
      </c>
      <c r="N20" s="65">
        <f>VLOOKUP($A20,'Return Data'!$B$7:$R$2843,14,0)</f>
        <v>11.3668</v>
      </c>
      <c r="O20" s="66">
        <f t="shared" si="5"/>
        <v>17</v>
      </c>
      <c r="P20" s="65">
        <f>VLOOKUP($A20,'Return Data'!$B$7:$R$2843,15,0)</f>
        <v>14.274100000000001</v>
      </c>
      <c r="Q20" s="66">
        <f t="shared" si="6"/>
        <v>9</v>
      </c>
      <c r="R20" s="65">
        <f>VLOOKUP($A20,'Return Data'!$B$7:$R$2843,16,0)</f>
        <v>12.3729</v>
      </c>
      <c r="S20" s="67">
        <f t="shared" si="7"/>
        <v>23</v>
      </c>
    </row>
    <row r="21" spans="1:19" x14ac:dyDescent="0.3">
      <c r="A21" s="63" t="s">
        <v>977</v>
      </c>
      <c r="B21" s="64">
        <f>VLOOKUP($A21,'Return Data'!$B$7:$R$2843,3,0)</f>
        <v>44333</v>
      </c>
      <c r="C21" s="65">
        <f>VLOOKUP($A21,'Return Data'!$B$7:$R$2843,4,0)</f>
        <v>28.35</v>
      </c>
      <c r="D21" s="65">
        <f>VLOOKUP($A21,'Return Data'!$B$7:$R$2843,10,0)</f>
        <v>-2.911</v>
      </c>
      <c r="E21" s="66">
        <f t="shared" si="0"/>
        <v>26</v>
      </c>
      <c r="F21" s="65">
        <f>VLOOKUP($A21,'Return Data'!$B$7:$R$2843,11,0)</f>
        <v>9.375</v>
      </c>
      <c r="G21" s="66">
        <f t="shared" si="1"/>
        <v>29</v>
      </c>
      <c r="H21" s="65">
        <f>VLOOKUP($A21,'Return Data'!$B$7:$R$2843,12,0)</f>
        <v>26.112100000000002</v>
      </c>
      <c r="I21" s="66">
        <f t="shared" si="2"/>
        <v>28</v>
      </c>
      <c r="J21" s="65">
        <f>VLOOKUP($A21,'Return Data'!$B$7:$R$2843,13,0)</f>
        <v>50.318100000000001</v>
      </c>
      <c r="K21" s="66">
        <f t="shared" si="3"/>
        <v>28</v>
      </c>
      <c r="L21" s="65">
        <f>VLOOKUP($A21,'Return Data'!$B$7:$R$2843,17,0)</f>
        <v>11.151899999999999</v>
      </c>
      <c r="M21" s="66">
        <f t="shared" si="4"/>
        <v>29</v>
      </c>
      <c r="N21" s="65">
        <f>VLOOKUP($A21,'Return Data'!$B$7:$R$2843,14,0)</f>
        <v>8.7955000000000005</v>
      </c>
      <c r="O21" s="66">
        <f t="shared" si="5"/>
        <v>27</v>
      </c>
      <c r="P21" s="65">
        <f>VLOOKUP($A21,'Return Data'!$B$7:$R$2843,15,0)</f>
        <v>13.0031</v>
      </c>
      <c r="Q21" s="66">
        <f t="shared" si="6"/>
        <v>23</v>
      </c>
      <c r="R21" s="65">
        <f>VLOOKUP($A21,'Return Data'!$B$7:$R$2843,16,0)</f>
        <v>12.3209</v>
      </c>
      <c r="S21" s="67">
        <f t="shared" si="7"/>
        <v>24</v>
      </c>
    </row>
    <row r="22" spans="1:19" x14ac:dyDescent="0.3">
      <c r="A22" s="63" t="s">
        <v>979</v>
      </c>
      <c r="B22" s="64">
        <f>VLOOKUP($A22,'Return Data'!$B$7:$R$2843,3,0)</f>
        <v>44333</v>
      </c>
      <c r="C22" s="65">
        <f>VLOOKUP($A22,'Return Data'!$B$7:$R$2843,4,0)</f>
        <v>41.07</v>
      </c>
      <c r="D22" s="65">
        <f>VLOOKUP($A22,'Return Data'!$B$7:$R$2843,10,0)</f>
        <v>-1.06</v>
      </c>
      <c r="E22" s="66">
        <f t="shared" si="0"/>
        <v>10</v>
      </c>
      <c r="F22" s="65">
        <f>VLOOKUP($A22,'Return Data'!$B$7:$R$2843,11,0)</f>
        <v>15.074299999999999</v>
      </c>
      <c r="G22" s="66">
        <f t="shared" si="1"/>
        <v>20</v>
      </c>
      <c r="H22" s="65">
        <f>VLOOKUP($A22,'Return Data'!$B$7:$R$2843,12,0)</f>
        <v>27.784700000000001</v>
      </c>
      <c r="I22" s="66">
        <f t="shared" si="2"/>
        <v>26</v>
      </c>
      <c r="J22" s="65">
        <f>VLOOKUP($A22,'Return Data'!$B$7:$R$2843,13,0)</f>
        <v>52.9039</v>
      </c>
      <c r="K22" s="66">
        <f t="shared" si="3"/>
        <v>24</v>
      </c>
      <c r="L22" s="65">
        <f>VLOOKUP($A22,'Return Data'!$B$7:$R$2843,17,0)</f>
        <v>15.564500000000001</v>
      </c>
      <c r="M22" s="66">
        <f t="shared" si="4"/>
        <v>18</v>
      </c>
      <c r="N22" s="65">
        <f>VLOOKUP($A22,'Return Data'!$B$7:$R$2843,14,0)</f>
        <v>11.411099999999999</v>
      </c>
      <c r="O22" s="66">
        <f t="shared" si="5"/>
        <v>16</v>
      </c>
      <c r="P22" s="65">
        <f>VLOOKUP($A22,'Return Data'!$B$7:$R$2843,15,0)</f>
        <v>13.843400000000001</v>
      </c>
      <c r="Q22" s="66">
        <f t="shared" si="6"/>
        <v>14</v>
      </c>
      <c r="R22" s="65">
        <f>VLOOKUP($A22,'Return Data'!$B$7:$R$2843,16,0)</f>
        <v>14.696400000000001</v>
      </c>
      <c r="S22" s="67">
        <f t="shared" si="7"/>
        <v>8</v>
      </c>
    </row>
    <row r="23" spans="1:19" x14ac:dyDescent="0.3">
      <c r="A23" s="63" t="s">
        <v>981</v>
      </c>
      <c r="B23" s="64">
        <f>VLOOKUP($A23,'Return Data'!$B$7:$R$2843,3,0)</f>
        <v>44333</v>
      </c>
      <c r="C23" s="65">
        <f>VLOOKUP($A23,'Return Data'!$B$7:$R$2843,4,0)</f>
        <v>91.708299999999994</v>
      </c>
      <c r="D23" s="65">
        <f>VLOOKUP($A23,'Return Data'!$B$7:$R$2843,10,0)</f>
        <v>-1.1678999999999999</v>
      </c>
      <c r="E23" s="66">
        <f t="shared" si="0"/>
        <v>12</v>
      </c>
      <c r="F23" s="65">
        <f>VLOOKUP($A23,'Return Data'!$B$7:$R$2843,11,0)</f>
        <v>10.581300000000001</v>
      </c>
      <c r="G23" s="66">
        <f t="shared" si="1"/>
        <v>28</v>
      </c>
      <c r="H23" s="65">
        <f>VLOOKUP($A23,'Return Data'!$B$7:$R$2843,12,0)</f>
        <v>21.278199999999998</v>
      </c>
      <c r="I23" s="66">
        <f t="shared" si="2"/>
        <v>29</v>
      </c>
      <c r="J23" s="65">
        <f>VLOOKUP($A23,'Return Data'!$B$7:$R$2843,13,0)</f>
        <v>39.858699999999999</v>
      </c>
      <c r="K23" s="66">
        <f t="shared" si="3"/>
        <v>29</v>
      </c>
      <c r="L23" s="65">
        <f>VLOOKUP($A23,'Return Data'!$B$7:$R$2843,17,0)</f>
        <v>13.7392</v>
      </c>
      <c r="M23" s="66">
        <f t="shared" si="4"/>
        <v>25</v>
      </c>
      <c r="N23" s="65">
        <f>VLOOKUP($A23,'Return Data'!$B$7:$R$2843,14,0)</f>
        <v>10.4453</v>
      </c>
      <c r="O23" s="66">
        <f t="shared" si="5"/>
        <v>23</v>
      </c>
      <c r="P23" s="65">
        <f>VLOOKUP($A23,'Return Data'!$B$7:$R$2843,15,0)</f>
        <v>11.275600000000001</v>
      </c>
      <c r="Q23" s="66">
        <f t="shared" si="6"/>
        <v>26</v>
      </c>
      <c r="R23" s="65">
        <f>VLOOKUP($A23,'Return Data'!$B$7:$R$2843,16,0)</f>
        <v>11.736599999999999</v>
      </c>
      <c r="S23" s="67">
        <f t="shared" si="7"/>
        <v>25</v>
      </c>
    </row>
    <row r="24" spans="1:19" x14ac:dyDescent="0.3">
      <c r="A24" s="63" t="s">
        <v>1914</v>
      </c>
      <c r="B24" s="64">
        <f>VLOOKUP($A24,'Return Data'!$B$7:$R$2843,3,0)</f>
        <v>44333</v>
      </c>
      <c r="C24" s="65">
        <f>VLOOKUP($A24,'Return Data'!$B$7:$R$2843,4,0)</f>
        <v>346.34199999999998</v>
      </c>
      <c r="D24" s="65">
        <f>VLOOKUP($A24,'Return Data'!$B$7:$R$2843,10,0)</f>
        <v>-1.2058</v>
      </c>
      <c r="E24" s="66">
        <f t="shared" si="0"/>
        <v>13</v>
      </c>
      <c r="F24" s="65">
        <f>VLOOKUP($A24,'Return Data'!$B$7:$R$2843,11,0)</f>
        <v>17.595400000000001</v>
      </c>
      <c r="G24" s="66">
        <f t="shared" si="1"/>
        <v>11</v>
      </c>
      <c r="H24" s="65">
        <f>VLOOKUP($A24,'Return Data'!$B$7:$R$2843,12,0)</f>
        <v>33.7378</v>
      </c>
      <c r="I24" s="66">
        <f t="shared" si="2"/>
        <v>11</v>
      </c>
      <c r="J24" s="65">
        <f>VLOOKUP($A24,'Return Data'!$B$7:$R$2843,13,0)</f>
        <v>63.969099999999997</v>
      </c>
      <c r="K24" s="66">
        <f t="shared" si="3"/>
        <v>6</v>
      </c>
      <c r="L24" s="65">
        <f>VLOOKUP($A24,'Return Data'!$B$7:$R$2843,17,0)</f>
        <v>19.450299999999999</v>
      </c>
      <c r="M24" s="66">
        <f t="shared" si="4"/>
        <v>3</v>
      </c>
      <c r="N24" s="65">
        <f>VLOOKUP($A24,'Return Data'!$B$7:$R$2843,14,0)</f>
        <v>13.650600000000001</v>
      </c>
      <c r="O24" s="66">
        <f t="shared" si="5"/>
        <v>4</v>
      </c>
      <c r="P24" s="65">
        <f>VLOOKUP($A24,'Return Data'!$B$7:$R$2843,15,0)</f>
        <v>14.612</v>
      </c>
      <c r="Q24" s="66">
        <f t="shared" si="6"/>
        <v>6</v>
      </c>
      <c r="R24" s="65">
        <f>VLOOKUP($A24,'Return Data'!$B$7:$R$2843,16,0)</f>
        <v>14.534700000000001</v>
      </c>
      <c r="S24" s="67">
        <f t="shared" si="7"/>
        <v>10</v>
      </c>
    </row>
    <row r="25" spans="1:19" x14ac:dyDescent="0.3">
      <c r="A25" s="63" t="s">
        <v>982</v>
      </c>
      <c r="B25" s="64">
        <f>VLOOKUP($A25,'Return Data'!$B$7:$R$2843,3,0)</f>
        <v>44333</v>
      </c>
      <c r="C25" s="65">
        <f>VLOOKUP($A25,'Return Data'!$B$7:$R$2843,4,0)</f>
        <v>37.213999999999999</v>
      </c>
      <c r="D25" s="65">
        <f>VLOOKUP($A25,'Return Data'!$B$7:$R$2843,10,0)</f>
        <v>-1.7737000000000001</v>
      </c>
      <c r="E25" s="66">
        <f t="shared" si="0"/>
        <v>17</v>
      </c>
      <c r="F25" s="65">
        <f>VLOOKUP($A25,'Return Data'!$B$7:$R$2843,11,0)</f>
        <v>16.519500000000001</v>
      </c>
      <c r="G25" s="66">
        <f t="shared" si="1"/>
        <v>15</v>
      </c>
      <c r="H25" s="65">
        <f>VLOOKUP($A25,'Return Data'!$B$7:$R$2843,12,0)</f>
        <v>30.525099999999998</v>
      </c>
      <c r="I25" s="66">
        <f t="shared" si="2"/>
        <v>20</v>
      </c>
      <c r="J25" s="65">
        <f>VLOOKUP($A25,'Return Data'!$B$7:$R$2843,13,0)</f>
        <v>56.420499999999997</v>
      </c>
      <c r="K25" s="66">
        <f t="shared" si="3"/>
        <v>20</v>
      </c>
      <c r="L25" s="65">
        <f>VLOOKUP($A25,'Return Data'!$B$7:$R$2843,17,0)</f>
        <v>15.0457</v>
      </c>
      <c r="M25" s="66">
        <f t="shared" si="4"/>
        <v>21</v>
      </c>
      <c r="N25" s="65">
        <f>VLOOKUP($A25,'Return Data'!$B$7:$R$2843,14,0)</f>
        <v>11.0487</v>
      </c>
      <c r="O25" s="66">
        <f t="shared" si="5"/>
        <v>19</v>
      </c>
      <c r="P25" s="65">
        <f>VLOOKUP($A25,'Return Data'!$B$7:$R$2843,15,0)</f>
        <v>13.2676</v>
      </c>
      <c r="Q25" s="66">
        <f t="shared" si="6"/>
        <v>20</v>
      </c>
      <c r="R25" s="65">
        <f>VLOOKUP($A25,'Return Data'!$B$7:$R$2843,16,0)</f>
        <v>13.403499999999999</v>
      </c>
      <c r="S25" s="67">
        <f t="shared" si="7"/>
        <v>16</v>
      </c>
    </row>
    <row r="26" spans="1:19" x14ac:dyDescent="0.3">
      <c r="A26" s="63" t="s">
        <v>985</v>
      </c>
      <c r="B26" s="64">
        <f>VLOOKUP($A26,'Return Data'!$B$7:$R$2843,3,0)</f>
        <v>44333</v>
      </c>
      <c r="C26" s="65">
        <f>VLOOKUP($A26,'Return Data'!$B$7:$R$2843,4,0)</f>
        <v>37.082799999999999</v>
      </c>
      <c r="D26" s="65">
        <f>VLOOKUP($A26,'Return Data'!$B$7:$R$2843,10,0)</f>
        <v>-2.8167</v>
      </c>
      <c r="E26" s="66">
        <f t="shared" si="0"/>
        <v>25</v>
      </c>
      <c r="F26" s="65">
        <f>VLOOKUP($A26,'Return Data'!$B$7:$R$2843,11,0)</f>
        <v>13.285299999999999</v>
      </c>
      <c r="G26" s="66">
        <f t="shared" si="1"/>
        <v>26</v>
      </c>
      <c r="H26" s="65">
        <f>VLOOKUP($A26,'Return Data'!$B$7:$R$2843,12,0)</f>
        <v>29.492599999999999</v>
      </c>
      <c r="I26" s="66">
        <f t="shared" si="2"/>
        <v>24</v>
      </c>
      <c r="J26" s="65">
        <f>VLOOKUP($A26,'Return Data'!$B$7:$R$2843,13,0)</f>
        <v>51.517899999999997</v>
      </c>
      <c r="K26" s="66">
        <f t="shared" si="3"/>
        <v>26</v>
      </c>
      <c r="L26" s="65">
        <f>VLOOKUP($A26,'Return Data'!$B$7:$R$2843,17,0)</f>
        <v>16.104099999999999</v>
      </c>
      <c r="M26" s="66">
        <f t="shared" si="4"/>
        <v>16</v>
      </c>
      <c r="N26" s="65">
        <f>VLOOKUP($A26,'Return Data'!$B$7:$R$2843,14,0)</f>
        <v>12.23</v>
      </c>
      <c r="O26" s="66">
        <f t="shared" si="5"/>
        <v>12</v>
      </c>
      <c r="P26" s="65">
        <f>VLOOKUP($A26,'Return Data'!$B$7:$R$2843,15,0)</f>
        <v>13.2128</v>
      </c>
      <c r="Q26" s="66">
        <f t="shared" si="6"/>
        <v>22</v>
      </c>
      <c r="R26" s="65">
        <f>VLOOKUP($A26,'Return Data'!$B$7:$R$2843,16,0)</f>
        <v>12.8995</v>
      </c>
      <c r="S26" s="67">
        <f t="shared" si="7"/>
        <v>20</v>
      </c>
    </row>
    <row r="27" spans="1:19" x14ac:dyDescent="0.3">
      <c r="A27" s="63" t="s">
        <v>986</v>
      </c>
      <c r="B27" s="64">
        <f>VLOOKUP($A27,'Return Data'!$B$7:$R$2843,3,0)</f>
        <v>44333</v>
      </c>
      <c r="C27" s="65">
        <f>VLOOKUP($A27,'Return Data'!$B$7:$R$2843,4,0)</f>
        <v>14.02</v>
      </c>
      <c r="D27" s="65">
        <f>VLOOKUP($A27,'Return Data'!$B$7:$R$2843,10,0)</f>
        <v>0.34860000000000002</v>
      </c>
      <c r="E27" s="66">
        <f t="shared" si="0"/>
        <v>3</v>
      </c>
      <c r="F27" s="65">
        <f>VLOOKUP($A27,'Return Data'!$B$7:$R$2843,11,0)</f>
        <v>22.0914</v>
      </c>
      <c r="G27" s="66">
        <f t="shared" si="1"/>
        <v>4</v>
      </c>
      <c r="H27" s="65">
        <f>VLOOKUP($A27,'Return Data'!$B$7:$R$2843,12,0)</f>
        <v>39.974600000000002</v>
      </c>
      <c r="I27" s="66">
        <f t="shared" si="2"/>
        <v>2</v>
      </c>
      <c r="J27" s="65">
        <f>VLOOKUP($A27,'Return Data'!$B$7:$R$2843,13,0)</f>
        <v>63.093400000000003</v>
      </c>
      <c r="K27" s="66">
        <f t="shared" si="3"/>
        <v>9</v>
      </c>
      <c r="L27" s="65">
        <f>VLOOKUP($A27,'Return Data'!$B$7:$R$2843,17,0)</f>
        <v>18.406500000000001</v>
      </c>
      <c r="M27" s="66">
        <f t="shared" si="4"/>
        <v>7</v>
      </c>
      <c r="N27" s="65"/>
      <c r="O27" s="66"/>
      <c r="P27" s="65"/>
      <c r="Q27" s="66"/>
      <c r="R27" s="65">
        <f>VLOOKUP($A27,'Return Data'!$B$7:$R$2843,16,0)</f>
        <v>16.804500000000001</v>
      </c>
      <c r="S27" s="67">
        <f t="shared" si="7"/>
        <v>2</v>
      </c>
    </row>
    <row r="28" spans="1:19" x14ac:dyDescent="0.3">
      <c r="A28" s="63" t="s">
        <v>988</v>
      </c>
      <c r="B28" s="64">
        <f>VLOOKUP($A28,'Return Data'!$B$7:$R$2843,3,0)</f>
        <v>44333</v>
      </c>
      <c r="C28" s="65">
        <f>VLOOKUP($A28,'Return Data'!$B$7:$R$2843,4,0)</f>
        <v>71.682000000000002</v>
      </c>
      <c r="D28" s="65">
        <f>VLOOKUP($A28,'Return Data'!$B$7:$R$2843,10,0)</f>
        <v>-1.7786</v>
      </c>
      <c r="E28" s="66">
        <f t="shared" si="0"/>
        <v>18</v>
      </c>
      <c r="F28" s="65">
        <f>VLOOKUP($A28,'Return Data'!$B$7:$R$2843,11,0)</f>
        <v>15.588200000000001</v>
      </c>
      <c r="G28" s="66">
        <f t="shared" si="1"/>
        <v>19</v>
      </c>
      <c r="H28" s="65">
        <f>VLOOKUP($A28,'Return Data'!$B$7:$R$2843,12,0)</f>
        <v>30.988199999999999</v>
      </c>
      <c r="I28" s="66">
        <f t="shared" si="2"/>
        <v>18</v>
      </c>
      <c r="J28" s="65">
        <f>VLOOKUP($A28,'Return Data'!$B$7:$R$2843,13,0)</f>
        <v>63.280999999999999</v>
      </c>
      <c r="K28" s="66">
        <f t="shared" si="3"/>
        <v>8</v>
      </c>
      <c r="L28" s="65">
        <f>VLOOKUP($A28,'Return Data'!$B$7:$R$2843,17,0)</f>
        <v>16.735399999999998</v>
      </c>
      <c r="M28" s="66">
        <f t="shared" si="4"/>
        <v>12</v>
      </c>
      <c r="N28" s="65">
        <f>VLOOKUP($A28,'Return Data'!$B$7:$R$2843,14,0)</f>
        <v>13.616400000000001</v>
      </c>
      <c r="O28" s="66">
        <f t="shared" ref="O28:O36" si="8">RANK(N28,N$8:N$36,0)</f>
        <v>5</v>
      </c>
      <c r="P28" s="65">
        <f>VLOOKUP($A28,'Return Data'!$B$7:$R$2843,15,0)</f>
        <v>16.663599999999999</v>
      </c>
      <c r="Q28" s="66">
        <f t="shared" ref="Q28:Q36" si="9">RANK(P28,P$8:P$36,0)</f>
        <v>3</v>
      </c>
      <c r="R28" s="65">
        <f>VLOOKUP($A28,'Return Data'!$B$7:$R$2843,16,0)</f>
        <v>17.311900000000001</v>
      </c>
      <c r="S28" s="67">
        <f t="shared" si="7"/>
        <v>1</v>
      </c>
    </row>
    <row r="29" spans="1:19" x14ac:dyDescent="0.3">
      <c r="A29" s="63" t="s">
        <v>2024</v>
      </c>
      <c r="B29" s="64">
        <f>VLOOKUP($A29,'Return Data'!$B$7:$R$2843,3,0)</f>
        <v>44333</v>
      </c>
      <c r="C29" s="65">
        <f>VLOOKUP($A29,'Return Data'!$B$7:$R$2843,4,0)</f>
        <v>32.679299999999998</v>
      </c>
      <c r="D29" s="65">
        <f>VLOOKUP($A29,'Return Data'!$B$7:$R$2843,10,0)</f>
        <v>-1.9581999999999999</v>
      </c>
      <c r="E29" s="66">
        <f t="shared" si="0"/>
        <v>20</v>
      </c>
      <c r="F29" s="65">
        <f>VLOOKUP($A29,'Return Data'!$B$7:$R$2843,11,0)</f>
        <v>18.051200000000001</v>
      </c>
      <c r="G29" s="66">
        <f t="shared" si="1"/>
        <v>10</v>
      </c>
      <c r="H29" s="65">
        <f>VLOOKUP($A29,'Return Data'!$B$7:$R$2843,12,0)</f>
        <v>32.205800000000004</v>
      </c>
      <c r="I29" s="66">
        <f t="shared" si="2"/>
        <v>14</v>
      </c>
      <c r="J29" s="65">
        <f>VLOOKUP($A29,'Return Data'!$B$7:$R$2843,13,0)</f>
        <v>60.364800000000002</v>
      </c>
      <c r="K29" s="66">
        <f t="shared" si="3"/>
        <v>14</v>
      </c>
      <c r="L29" s="65">
        <f>VLOOKUP($A29,'Return Data'!$B$7:$R$2843,17,0)</f>
        <v>15.425599999999999</v>
      </c>
      <c r="M29" s="66">
        <f t="shared" si="4"/>
        <v>19</v>
      </c>
      <c r="N29" s="65">
        <f>VLOOKUP($A29,'Return Data'!$B$7:$R$2843,14,0)</f>
        <v>11.0158</v>
      </c>
      <c r="O29" s="66">
        <f t="shared" si="8"/>
        <v>21</v>
      </c>
      <c r="P29" s="65">
        <f>VLOOKUP($A29,'Return Data'!$B$7:$R$2843,15,0)</f>
        <v>13.3375</v>
      </c>
      <c r="Q29" s="66">
        <f t="shared" si="9"/>
        <v>19</v>
      </c>
      <c r="R29" s="65">
        <f>VLOOKUP($A29,'Return Data'!$B$7:$R$2843,16,0)</f>
        <v>12.879300000000001</v>
      </c>
      <c r="S29" s="67">
        <f t="shared" si="7"/>
        <v>21</v>
      </c>
    </row>
    <row r="30" spans="1:19" x14ac:dyDescent="0.3">
      <c r="A30" s="63" t="s">
        <v>991</v>
      </c>
      <c r="B30" s="64">
        <f>VLOOKUP($A30,'Return Data'!$B$7:$R$2843,3,0)</f>
        <v>44333</v>
      </c>
      <c r="C30" s="65">
        <f>VLOOKUP($A30,'Return Data'!$B$7:$R$2843,4,0)</f>
        <v>44.779699999999998</v>
      </c>
      <c r="D30" s="65">
        <f>VLOOKUP($A30,'Return Data'!$B$7:$R$2843,10,0)</f>
        <v>-0.83160000000000001</v>
      </c>
      <c r="E30" s="66">
        <f t="shared" si="0"/>
        <v>8</v>
      </c>
      <c r="F30" s="65">
        <f>VLOOKUP($A30,'Return Data'!$B$7:$R$2843,11,0)</f>
        <v>22.4222</v>
      </c>
      <c r="G30" s="66">
        <f t="shared" si="1"/>
        <v>3</v>
      </c>
      <c r="H30" s="65">
        <f>VLOOKUP($A30,'Return Data'!$B$7:$R$2843,12,0)</f>
        <v>36.185899999999997</v>
      </c>
      <c r="I30" s="66">
        <f t="shared" si="2"/>
        <v>4</v>
      </c>
      <c r="J30" s="65">
        <f>VLOOKUP($A30,'Return Data'!$B$7:$R$2843,13,0)</f>
        <v>67.356999999999999</v>
      </c>
      <c r="K30" s="66">
        <f t="shared" si="3"/>
        <v>2</v>
      </c>
      <c r="L30" s="65">
        <f>VLOOKUP($A30,'Return Data'!$B$7:$R$2843,17,0)</f>
        <v>11.2798</v>
      </c>
      <c r="M30" s="66">
        <f t="shared" si="4"/>
        <v>27</v>
      </c>
      <c r="N30" s="65">
        <f>VLOOKUP($A30,'Return Data'!$B$7:$R$2843,14,0)</f>
        <v>10.165900000000001</v>
      </c>
      <c r="O30" s="66">
        <f t="shared" si="8"/>
        <v>24</v>
      </c>
      <c r="P30" s="65">
        <f>VLOOKUP($A30,'Return Data'!$B$7:$R$2843,15,0)</f>
        <v>14.4101</v>
      </c>
      <c r="Q30" s="66">
        <f t="shared" si="9"/>
        <v>8</v>
      </c>
      <c r="R30" s="65">
        <f>VLOOKUP($A30,'Return Data'!$B$7:$R$2843,16,0)</f>
        <v>14.3301</v>
      </c>
      <c r="S30" s="67">
        <f t="shared" si="7"/>
        <v>13</v>
      </c>
    </row>
    <row r="31" spans="1:19" x14ac:dyDescent="0.3">
      <c r="A31" s="63" t="s">
        <v>993</v>
      </c>
      <c r="B31" s="64">
        <f>VLOOKUP($A31,'Return Data'!$B$7:$R$2843,3,0)</f>
        <v>44333</v>
      </c>
      <c r="C31" s="65">
        <f>VLOOKUP($A31,'Return Data'!$B$7:$R$2843,4,0)</f>
        <v>243.43</v>
      </c>
      <c r="D31" s="65">
        <f>VLOOKUP($A31,'Return Data'!$B$7:$R$2843,10,0)</f>
        <v>0.41660000000000003</v>
      </c>
      <c r="E31" s="66">
        <f t="shared" si="0"/>
        <v>2</v>
      </c>
      <c r="F31" s="65">
        <f>VLOOKUP($A31,'Return Data'!$B$7:$R$2843,11,0)</f>
        <v>18.267499999999998</v>
      </c>
      <c r="G31" s="66">
        <f t="shared" si="1"/>
        <v>8</v>
      </c>
      <c r="H31" s="65">
        <f>VLOOKUP($A31,'Return Data'!$B$7:$R$2843,12,0)</f>
        <v>34.269199999999998</v>
      </c>
      <c r="I31" s="66">
        <f t="shared" si="2"/>
        <v>8</v>
      </c>
      <c r="J31" s="65">
        <f>VLOOKUP($A31,'Return Data'!$B$7:$R$2843,13,0)</f>
        <v>61.575699999999998</v>
      </c>
      <c r="K31" s="66">
        <f t="shared" si="3"/>
        <v>12</v>
      </c>
      <c r="L31" s="65">
        <f>VLOOKUP($A31,'Return Data'!$B$7:$R$2843,17,0)</f>
        <v>16.7485</v>
      </c>
      <c r="M31" s="66">
        <f t="shared" si="4"/>
        <v>11</v>
      </c>
      <c r="N31" s="65">
        <f>VLOOKUP($A31,'Return Data'!$B$7:$R$2843,14,0)</f>
        <v>12.524900000000001</v>
      </c>
      <c r="O31" s="66">
        <f t="shared" si="8"/>
        <v>9</v>
      </c>
      <c r="P31" s="65">
        <f>VLOOKUP($A31,'Return Data'!$B$7:$R$2843,15,0)</f>
        <v>13.9163</v>
      </c>
      <c r="Q31" s="66">
        <f t="shared" si="9"/>
        <v>13</v>
      </c>
      <c r="R31" s="65">
        <f>VLOOKUP($A31,'Return Data'!$B$7:$R$2843,16,0)</f>
        <v>14.5715</v>
      </c>
      <c r="S31" s="67">
        <f t="shared" si="7"/>
        <v>9</v>
      </c>
    </row>
    <row r="32" spans="1:19" x14ac:dyDescent="0.3">
      <c r="A32" s="63" t="s">
        <v>994</v>
      </c>
      <c r="B32" s="64">
        <f>VLOOKUP($A32,'Return Data'!$B$7:$R$2843,3,0)</f>
        <v>44333</v>
      </c>
      <c r="C32" s="65">
        <f>VLOOKUP($A32,'Return Data'!$B$7:$R$2843,4,0)</f>
        <v>56.070999999999998</v>
      </c>
      <c r="D32" s="65">
        <f>VLOOKUP($A32,'Return Data'!$B$7:$R$2843,10,0)</f>
        <v>-3.4333</v>
      </c>
      <c r="E32" s="66">
        <f t="shared" si="0"/>
        <v>28</v>
      </c>
      <c r="F32" s="65">
        <f>VLOOKUP($A32,'Return Data'!$B$7:$R$2843,11,0)</f>
        <v>18.502300000000002</v>
      </c>
      <c r="G32" s="66">
        <f t="shared" si="1"/>
        <v>6</v>
      </c>
      <c r="H32" s="65">
        <f>VLOOKUP($A32,'Return Data'!$B$7:$R$2843,12,0)</f>
        <v>34.884999999999998</v>
      </c>
      <c r="I32" s="66">
        <f t="shared" si="2"/>
        <v>7</v>
      </c>
      <c r="J32" s="65">
        <f>VLOOKUP($A32,'Return Data'!$B$7:$R$2843,13,0)</f>
        <v>65.677800000000005</v>
      </c>
      <c r="K32" s="66">
        <f t="shared" si="3"/>
        <v>3</v>
      </c>
      <c r="L32" s="65">
        <f>VLOOKUP($A32,'Return Data'!$B$7:$R$2843,17,0)</f>
        <v>17.292899999999999</v>
      </c>
      <c r="M32" s="66">
        <f t="shared" si="4"/>
        <v>10</v>
      </c>
      <c r="N32" s="65">
        <f>VLOOKUP($A32,'Return Data'!$B$7:$R$2843,14,0)</f>
        <v>11.615</v>
      </c>
      <c r="O32" s="66">
        <f t="shared" si="8"/>
        <v>15</v>
      </c>
      <c r="P32" s="65">
        <f>VLOOKUP($A32,'Return Data'!$B$7:$R$2843,15,0)</f>
        <v>13.499599999999999</v>
      </c>
      <c r="Q32" s="66">
        <f t="shared" si="9"/>
        <v>16</v>
      </c>
      <c r="R32" s="65">
        <f>VLOOKUP($A32,'Return Data'!$B$7:$R$2843,16,0)</f>
        <v>15.537599999999999</v>
      </c>
      <c r="S32" s="67">
        <f t="shared" si="7"/>
        <v>4</v>
      </c>
    </row>
    <row r="33" spans="1:19" x14ac:dyDescent="0.3">
      <c r="A33" s="63" t="s">
        <v>997</v>
      </c>
      <c r="B33" s="64">
        <f>VLOOKUP($A33,'Return Data'!$B$7:$R$2843,3,0)</f>
        <v>44333</v>
      </c>
      <c r="C33" s="65">
        <f>VLOOKUP($A33,'Return Data'!$B$7:$R$2843,4,0)</f>
        <v>309.14400000000001</v>
      </c>
      <c r="D33" s="65">
        <f>VLOOKUP($A33,'Return Data'!$B$7:$R$2843,10,0)</f>
        <v>-1.0356000000000001</v>
      </c>
      <c r="E33" s="66">
        <f t="shared" si="0"/>
        <v>9</v>
      </c>
      <c r="F33" s="65">
        <f>VLOOKUP($A33,'Return Data'!$B$7:$R$2843,11,0)</f>
        <v>21.278199999999998</v>
      </c>
      <c r="G33" s="66">
        <f t="shared" si="1"/>
        <v>5</v>
      </c>
      <c r="H33" s="65">
        <f>VLOOKUP($A33,'Return Data'!$B$7:$R$2843,12,0)</f>
        <v>37.106999999999999</v>
      </c>
      <c r="I33" s="66">
        <f t="shared" si="2"/>
        <v>3</v>
      </c>
      <c r="J33" s="65">
        <f>VLOOKUP($A33,'Return Data'!$B$7:$R$2843,13,0)</f>
        <v>65.390900000000002</v>
      </c>
      <c r="K33" s="66">
        <f t="shared" si="3"/>
        <v>4</v>
      </c>
      <c r="L33" s="65">
        <f>VLOOKUP($A33,'Return Data'!$B$7:$R$2843,17,0)</f>
        <v>14.6539</v>
      </c>
      <c r="M33" s="66">
        <f t="shared" si="4"/>
        <v>23</v>
      </c>
      <c r="N33" s="65">
        <f>VLOOKUP($A33,'Return Data'!$B$7:$R$2843,14,0)</f>
        <v>11.6959</v>
      </c>
      <c r="O33" s="66">
        <f t="shared" si="8"/>
        <v>14</v>
      </c>
      <c r="P33" s="65">
        <f>VLOOKUP($A33,'Return Data'!$B$7:$R$2843,15,0)</f>
        <v>13.475</v>
      </c>
      <c r="Q33" s="66">
        <f t="shared" si="9"/>
        <v>17</v>
      </c>
      <c r="R33" s="65">
        <f>VLOOKUP($A33,'Return Data'!$B$7:$R$2843,16,0)</f>
        <v>13.300599999999999</v>
      </c>
      <c r="S33" s="67">
        <f t="shared" si="7"/>
        <v>17</v>
      </c>
    </row>
    <row r="34" spans="1:19" x14ac:dyDescent="0.3">
      <c r="A34" s="63" t="s">
        <v>998</v>
      </c>
      <c r="B34" s="64">
        <f>VLOOKUP($A34,'Return Data'!$B$7:$R$2843,3,0)</f>
        <v>44333</v>
      </c>
      <c r="C34" s="65">
        <f>VLOOKUP($A34,'Return Data'!$B$7:$R$2843,4,0)</f>
        <v>95.37</v>
      </c>
      <c r="D34" s="65">
        <f>VLOOKUP($A34,'Return Data'!$B$7:$R$2843,10,0)</f>
        <v>-0.4904</v>
      </c>
      <c r="E34" s="66">
        <f t="shared" si="0"/>
        <v>7</v>
      </c>
      <c r="F34" s="65">
        <f>VLOOKUP($A34,'Return Data'!$B$7:$R$2843,11,0)</f>
        <v>14.6136</v>
      </c>
      <c r="G34" s="66">
        <f t="shared" si="1"/>
        <v>22</v>
      </c>
      <c r="H34" s="65">
        <f>VLOOKUP($A34,'Return Data'!$B$7:$R$2843,12,0)</f>
        <v>28.185500000000001</v>
      </c>
      <c r="I34" s="66">
        <f t="shared" si="2"/>
        <v>25</v>
      </c>
      <c r="J34" s="65">
        <f>VLOOKUP($A34,'Return Data'!$B$7:$R$2843,13,0)</f>
        <v>51.766399999999997</v>
      </c>
      <c r="K34" s="66">
        <f t="shared" si="3"/>
        <v>25</v>
      </c>
      <c r="L34" s="65">
        <f>VLOOKUP($A34,'Return Data'!$B$7:$R$2843,17,0)</f>
        <v>12.0624</v>
      </c>
      <c r="M34" s="66">
        <f t="shared" si="4"/>
        <v>26</v>
      </c>
      <c r="N34" s="65">
        <f>VLOOKUP($A34,'Return Data'!$B$7:$R$2843,14,0)</f>
        <v>8.5335000000000001</v>
      </c>
      <c r="O34" s="66">
        <f t="shared" si="8"/>
        <v>28</v>
      </c>
      <c r="P34" s="65">
        <f>VLOOKUP($A34,'Return Data'!$B$7:$R$2843,15,0)</f>
        <v>10.0639</v>
      </c>
      <c r="Q34" s="66">
        <f t="shared" si="9"/>
        <v>27</v>
      </c>
      <c r="R34" s="65">
        <f>VLOOKUP($A34,'Return Data'!$B$7:$R$2843,16,0)</f>
        <v>9.6018000000000008</v>
      </c>
      <c r="S34" s="67">
        <f t="shared" si="7"/>
        <v>28</v>
      </c>
    </row>
    <row r="35" spans="1:19" x14ac:dyDescent="0.3">
      <c r="A35" s="63" t="s">
        <v>1000</v>
      </c>
      <c r="B35" s="64">
        <f>VLOOKUP($A35,'Return Data'!$B$7:$R$2843,3,0)</f>
        <v>44333</v>
      </c>
      <c r="C35" s="65">
        <f>VLOOKUP($A35,'Return Data'!$B$7:$R$2843,4,0)</f>
        <v>14.2</v>
      </c>
      <c r="D35" s="65">
        <f>VLOOKUP($A35,'Return Data'!$B$7:$R$2843,10,0)</f>
        <v>-2.6063000000000001</v>
      </c>
      <c r="E35" s="66">
        <f t="shared" si="0"/>
        <v>22</v>
      </c>
      <c r="F35" s="65">
        <f>VLOOKUP($A35,'Return Data'!$B$7:$R$2843,11,0)</f>
        <v>14.7011</v>
      </c>
      <c r="G35" s="66">
        <f t="shared" si="1"/>
        <v>21</v>
      </c>
      <c r="H35" s="65">
        <f>VLOOKUP($A35,'Return Data'!$B$7:$R$2843,12,0)</f>
        <v>30.155799999999999</v>
      </c>
      <c r="I35" s="66">
        <f t="shared" si="2"/>
        <v>21</v>
      </c>
      <c r="J35" s="65">
        <f>VLOOKUP($A35,'Return Data'!$B$7:$R$2843,13,0)</f>
        <v>58.482100000000003</v>
      </c>
      <c r="K35" s="66">
        <f t="shared" si="3"/>
        <v>16</v>
      </c>
      <c r="L35" s="65">
        <f>VLOOKUP($A35,'Return Data'!$B$7:$R$2843,17,0)</f>
        <v>14.8565</v>
      </c>
      <c r="M35" s="66">
        <f t="shared" si="4"/>
        <v>22</v>
      </c>
      <c r="N35" s="65">
        <f>VLOOKUP($A35,'Return Data'!$B$7:$R$2843,14,0)</f>
        <v>9.7466000000000008</v>
      </c>
      <c r="O35" s="66">
        <f t="shared" si="8"/>
        <v>25</v>
      </c>
      <c r="P35" s="65">
        <f>VLOOKUP($A35,'Return Data'!$B$7:$R$2843,15,0)</f>
        <v>0</v>
      </c>
      <c r="Q35" s="66">
        <f t="shared" si="9"/>
        <v>28</v>
      </c>
      <c r="R35" s="65">
        <f>VLOOKUP($A35,'Return Data'!$B$7:$R$2843,16,0)</f>
        <v>9.1165000000000003</v>
      </c>
      <c r="S35" s="67">
        <f t="shared" si="7"/>
        <v>29</v>
      </c>
    </row>
    <row r="36" spans="1:19" x14ac:dyDescent="0.3">
      <c r="A36" s="63" t="s">
        <v>1919</v>
      </c>
      <c r="B36" s="64">
        <f>VLOOKUP($A36,'Return Data'!$B$7:$R$2843,3,0)</f>
        <v>44333</v>
      </c>
      <c r="C36" s="65">
        <f>VLOOKUP($A36,'Return Data'!$B$7:$R$2843,4,0)</f>
        <v>173.68790000000001</v>
      </c>
      <c r="D36" s="65">
        <f>VLOOKUP($A36,'Return Data'!$B$7:$R$2843,10,0)</f>
        <v>-0.35120000000000001</v>
      </c>
      <c r="E36" s="66">
        <f t="shared" si="0"/>
        <v>6</v>
      </c>
      <c r="F36" s="65">
        <f>VLOOKUP($A36,'Return Data'!$B$7:$R$2843,11,0)</f>
        <v>17.141100000000002</v>
      </c>
      <c r="G36" s="66">
        <f t="shared" si="1"/>
        <v>13</v>
      </c>
      <c r="H36" s="65">
        <f>VLOOKUP($A36,'Return Data'!$B$7:$R$2843,12,0)</f>
        <v>35.189799999999998</v>
      </c>
      <c r="I36" s="66">
        <f t="shared" si="2"/>
        <v>6</v>
      </c>
      <c r="J36" s="65">
        <f>VLOOKUP($A36,'Return Data'!$B$7:$R$2843,13,0)</f>
        <v>63.014400000000002</v>
      </c>
      <c r="K36" s="66">
        <f t="shared" si="3"/>
        <v>10</v>
      </c>
      <c r="L36" s="65">
        <f>VLOOKUP($A36,'Return Data'!$B$7:$R$2843,17,0)</f>
        <v>18.7288</v>
      </c>
      <c r="M36" s="66">
        <f t="shared" si="4"/>
        <v>6</v>
      </c>
      <c r="N36" s="65">
        <f>VLOOKUP($A36,'Return Data'!$B$7:$R$2843,14,0)</f>
        <v>13.0185</v>
      </c>
      <c r="O36" s="66">
        <f t="shared" si="8"/>
        <v>6</v>
      </c>
      <c r="P36" s="65">
        <f>VLOOKUP($A36,'Return Data'!$B$7:$R$2843,15,0)</f>
        <v>14.497400000000001</v>
      </c>
      <c r="Q36" s="66">
        <f t="shared" si="9"/>
        <v>7</v>
      </c>
      <c r="R36" s="65">
        <f>VLOOKUP($A36,'Return Data'!$B$7:$R$2843,16,0)</f>
        <v>13.9941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-1.5510034482758621</v>
      </c>
      <c r="E38" s="74"/>
      <c r="F38" s="75">
        <f>AVERAGE(F8:F36)</f>
        <v>16.732644827586206</v>
      </c>
      <c r="G38" s="74"/>
      <c r="H38" s="75">
        <f>AVERAGE(H8:H36)</f>
        <v>32.231372413793096</v>
      </c>
      <c r="I38" s="74"/>
      <c r="J38" s="75">
        <f>AVERAGE(J8:J36)</f>
        <v>58.835682758620699</v>
      </c>
      <c r="K38" s="74"/>
      <c r="L38" s="75">
        <f>AVERAGE(L8:L36)</f>
        <v>16.176410344827584</v>
      </c>
      <c r="M38" s="74"/>
      <c r="N38" s="75">
        <f>AVERAGE(N8:N36)</f>
        <v>11.867425000000001</v>
      </c>
      <c r="O38" s="74"/>
      <c r="P38" s="75">
        <f>AVERAGE(P8:P36)</f>
        <v>13.420735714285712</v>
      </c>
      <c r="Q38" s="74"/>
      <c r="R38" s="75">
        <f>AVERAGE(R8:R36)</f>
        <v>13.619472413793103</v>
      </c>
      <c r="S38" s="76"/>
    </row>
    <row r="39" spans="1:19" x14ac:dyDescent="0.3">
      <c r="A39" s="73" t="s">
        <v>28</v>
      </c>
      <c r="B39" s="74"/>
      <c r="C39" s="74"/>
      <c r="D39" s="75">
        <f>MIN(D8:D36)</f>
        <v>-4.2636000000000003</v>
      </c>
      <c r="E39" s="74"/>
      <c r="F39" s="75">
        <f>MIN(F8:F36)</f>
        <v>9.375</v>
      </c>
      <c r="G39" s="74"/>
      <c r="H39" s="75">
        <f>MIN(H8:H36)</f>
        <v>21.278199999999998</v>
      </c>
      <c r="I39" s="74"/>
      <c r="J39" s="75">
        <f>MIN(J8:J36)</f>
        <v>39.858699999999999</v>
      </c>
      <c r="K39" s="74"/>
      <c r="L39" s="75">
        <f>MIN(L8:L36)</f>
        <v>11.151899999999999</v>
      </c>
      <c r="M39" s="74"/>
      <c r="N39" s="75">
        <f>MIN(N8:N36)</f>
        <v>8.5335000000000001</v>
      </c>
      <c r="O39" s="74"/>
      <c r="P39" s="75">
        <f>MIN(P8:P36)</f>
        <v>0</v>
      </c>
      <c r="Q39" s="74"/>
      <c r="R39" s="75">
        <f>MIN(R8:R36)</f>
        <v>9.1165000000000003</v>
      </c>
      <c r="S39" s="76"/>
    </row>
    <row r="40" spans="1:19" ht="15" thickBot="1" x14ac:dyDescent="0.35">
      <c r="A40" s="77" t="s">
        <v>29</v>
      </c>
      <c r="B40" s="78"/>
      <c r="C40" s="78"/>
      <c r="D40" s="79">
        <f>MAX(D8:D36)</f>
        <v>0.70650000000000002</v>
      </c>
      <c r="E40" s="78"/>
      <c r="F40" s="79">
        <f>MAX(F8:F36)</f>
        <v>24.788</v>
      </c>
      <c r="G40" s="78"/>
      <c r="H40" s="79">
        <f>MAX(H8:H36)</f>
        <v>46.428199999999997</v>
      </c>
      <c r="I40" s="78"/>
      <c r="J40" s="79">
        <f>MAX(J8:J36)</f>
        <v>72.107600000000005</v>
      </c>
      <c r="K40" s="78"/>
      <c r="L40" s="79">
        <f>MAX(L8:L36)</f>
        <v>22.945799999999998</v>
      </c>
      <c r="M40" s="78"/>
      <c r="N40" s="79">
        <f>MAX(N8:N36)</f>
        <v>17.1205</v>
      </c>
      <c r="O40" s="78"/>
      <c r="P40" s="79">
        <f>MAX(P8:P36)</f>
        <v>17.700299999999999</v>
      </c>
      <c r="Q40" s="78"/>
      <c r="R40" s="79">
        <f>MAX(R8:R36)</f>
        <v>17.311900000000001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44333</v>
      </c>
      <c r="C8" s="65">
        <f>VLOOKUP($A8,'Return Data'!$B$7:$R$2843,4,0)</f>
        <v>66.924400000000006</v>
      </c>
      <c r="D8" s="65">
        <f>VLOOKUP($A8,'Return Data'!$B$7:$R$2843,9,0)</f>
        <v>11.484999999999999</v>
      </c>
      <c r="E8" s="66">
        <f t="shared" ref="E8:E31" si="0">RANK(D8,D$8:D$31,0)</f>
        <v>18</v>
      </c>
      <c r="F8" s="65">
        <f>VLOOKUP($A8,'Return Data'!$B$7:$R$2843,10,0)</f>
        <v>8.2957000000000001</v>
      </c>
      <c r="G8" s="66">
        <f t="shared" ref="G8:G31" si="1">RANK(F8,F$8:F$31,0)</f>
        <v>2</v>
      </c>
      <c r="H8" s="65">
        <f>VLOOKUP($A8,'Return Data'!$B$7:$R$2843,11,0)</f>
        <v>2.9967999999999999</v>
      </c>
      <c r="I8" s="66">
        <f t="shared" ref="I8:I31" si="2">RANK(H8,H$8:H$31,0)</f>
        <v>10</v>
      </c>
      <c r="J8" s="65">
        <f>VLOOKUP($A8,'Return Data'!$B$7:$R$2843,12,0)</f>
        <v>4.8216000000000001</v>
      </c>
      <c r="K8" s="66">
        <f t="shared" ref="K8:K31" si="3">RANK(J8,J$8:J$31,0)</f>
        <v>10</v>
      </c>
      <c r="L8" s="65">
        <f>VLOOKUP($A8,'Return Data'!$B$7:$R$2843,13,0)</f>
        <v>5.5895000000000001</v>
      </c>
      <c r="M8" s="66">
        <f t="shared" ref="M8:M31" si="4">RANK(L8,L$8:L$31,0)</f>
        <v>12</v>
      </c>
      <c r="N8" s="65">
        <f>VLOOKUP($A8,'Return Data'!$B$7:$R$2843,17,0)</f>
        <v>11.169700000000001</v>
      </c>
      <c r="O8" s="66">
        <f t="shared" ref="O8:O31" si="5">RANK(N8,N$8:N$31,0)</f>
        <v>10</v>
      </c>
      <c r="P8" s="65">
        <f>VLOOKUP($A8,'Return Data'!$B$7:$R$2843,14,0)</f>
        <v>11.0365</v>
      </c>
      <c r="Q8" s="66">
        <f t="shared" ref="Q8:Q31" si="6">RANK(P8,P$8:P$31,0)</f>
        <v>8</v>
      </c>
      <c r="R8" s="65">
        <f>VLOOKUP($A8,'Return Data'!$B$7:$R$2843,16,0)</f>
        <v>9.9771999999999998</v>
      </c>
      <c r="S8" s="67">
        <f t="shared" ref="S8:S31" si="7">RANK(R8,R$8:R$31,0)</f>
        <v>8</v>
      </c>
    </row>
    <row r="9" spans="1:19" x14ac:dyDescent="0.3">
      <c r="A9" s="82" t="s">
        <v>1347</v>
      </c>
      <c r="B9" s="64">
        <f>VLOOKUP($A9,'Return Data'!$B$7:$R$2843,3,0)</f>
        <v>44333</v>
      </c>
      <c r="C9" s="65">
        <f>VLOOKUP($A9,'Return Data'!$B$7:$R$2843,4,0)</f>
        <v>20.851900000000001</v>
      </c>
      <c r="D9" s="65">
        <f>VLOOKUP($A9,'Return Data'!$B$7:$R$2843,9,0)</f>
        <v>10.9307</v>
      </c>
      <c r="E9" s="66">
        <f t="shared" si="0"/>
        <v>19</v>
      </c>
      <c r="F9" s="65">
        <f>VLOOKUP($A9,'Return Data'!$B$7:$R$2843,10,0)</f>
        <v>4.9665999999999997</v>
      </c>
      <c r="G9" s="66">
        <f t="shared" si="1"/>
        <v>23</v>
      </c>
      <c r="H9" s="65">
        <f>VLOOKUP($A9,'Return Data'!$B$7:$R$2843,11,0)</f>
        <v>3.0710999999999999</v>
      </c>
      <c r="I9" s="66">
        <f t="shared" si="2"/>
        <v>8</v>
      </c>
      <c r="J9" s="65">
        <f>VLOOKUP($A9,'Return Data'!$B$7:$R$2843,12,0)</f>
        <v>5.8986999999999998</v>
      </c>
      <c r="K9" s="66">
        <f t="shared" si="3"/>
        <v>2</v>
      </c>
      <c r="L9" s="65">
        <f>VLOOKUP($A9,'Return Data'!$B$7:$R$2843,13,0)</f>
        <v>6.2473000000000001</v>
      </c>
      <c r="M9" s="66">
        <f t="shared" si="4"/>
        <v>5</v>
      </c>
      <c r="N9" s="65">
        <f>VLOOKUP($A9,'Return Data'!$B$7:$R$2843,17,0)</f>
        <v>11.888299999999999</v>
      </c>
      <c r="O9" s="66">
        <f t="shared" si="5"/>
        <v>5</v>
      </c>
      <c r="P9" s="65">
        <f>VLOOKUP($A9,'Return Data'!$B$7:$R$2843,14,0)</f>
        <v>11.225199999999999</v>
      </c>
      <c r="Q9" s="66">
        <f t="shared" si="6"/>
        <v>7</v>
      </c>
      <c r="R9" s="65">
        <f>VLOOKUP($A9,'Return Data'!$B$7:$R$2843,16,0)</f>
        <v>8.3064</v>
      </c>
      <c r="S9" s="67">
        <f t="shared" si="7"/>
        <v>21</v>
      </c>
    </row>
    <row r="10" spans="1:19" x14ac:dyDescent="0.3">
      <c r="A10" s="82" t="s">
        <v>1350</v>
      </c>
      <c r="B10" s="64">
        <f>VLOOKUP($A10,'Return Data'!$B$7:$R$2843,3,0)</f>
        <v>44333</v>
      </c>
      <c r="C10" s="65">
        <f>VLOOKUP($A10,'Return Data'!$B$7:$R$2843,4,0)</f>
        <v>35.927399999999999</v>
      </c>
      <c r="D10" s="65">
        <f>VLOOKUP($A10,'Return Data'!$B$7:$R$2843,9,0)</f>
        <v>11.884</v>
      </c>
      <c r="E10" s="66">
        <f t="shared" si="0"/>
        <v>15</v>
      </c>
      <c r="F10" s="65">
        <f>VLOOKUP($A10,'Return Data'!$B$7:$R$2843,10,0)</f>
        <v>6.8342999999999998</v>
      </c>
      <c r="G10" s="66">
        <f t="shared" si="1"/>
        <v>13</v>
      </c>
      <c r="H10" s="65">
        <f>VLOOKUP($A10,'Return Data'!$B$7:$R$2843,11,0)</f>
        <v>1.6707000000000001</v>
      </c>
      <c r="I10" s="66">
        <f t="shared" si="2"/>
        <v>18</v>
      </c>
      <c r="J10" s="65">
        <f>VLOOKUP($A10,'Return Data'!$B$7:$R$2843,12,0)</f>
        <v>3.4275000000000002</v>
      </c>
      <c r="K10" s="66">
        <f t="shared" si="3"/>
        <v>19</v>
      </c>
      <c r="L10" s="65">
        <f>VLOOKUP($A10,'Return Data'!$B$7:$R$2843,13,0)</f>
        <v>4.7615999999999996</v>
      </c>
      <c r="M10" s="66">
        <f t="shared" si="4"/>
        <v>19</v>
      </c>
      <c r="N10" s="65">
        <f>VLOOKUP($A10,'Return Data'!$B$7:$R$2843,17,0)</f>
        <v>9.0704999999999991</v>
      </c>
      <c r="O10" s="66">
        <f t="shared" si="5"/>
        <v>19</v>
      </c>
      <c r="P10" s="65">
        <f>VLOOKUP($A10,'Return Data'!$B$7:$R$2843,14,0)</f>
        <v>9.4065999999999992</v>
      </c>
      <c r="Q10" s="66">
        <f t="shared" si="6"/>
        <v>19</v>
      </c>
      <c r="R10" s="65">
        <f>VLOOKUP($A10,'Return Data'!$B$7:$R$2843,16,0)</f>
        <v>8.5921000000000003</v>
      </c>
      <c r="S10" s="67">
        <f t="shared" si="7"/>
        <v>17</v>
      </c>
    </row>
    <row r="11" spans="1:19" x14ac:dyDescent="0.3">
      <c r="A11" s="82" t="s">
        <v>1351</v>
      </c>
      <c r="B11" s="64">
        <f>VLOOKUP($A11,'Return Data'!$B$7:$R$2843,3,0)</f>
        <v>44333</v>
      </c>
      <c r="C11" s="65">
        <f>VLOOKUP($A11,'Return Data'!$B$7:$R$2843,4,0)</f>
        <v>63.157899999999998</v>
      </c>
      <c r="D11" s="65">
        <f>VLOOKUP($A11,'Return Data'!$B$7:$R$2843,9,0)</f>
        <v>9.2195</v>
      </c>
      <c r="E11" s="66">
        <f t="shared" si="0"/>
        <v>21</v>
      </c>
      <c r="F11" s="65">
        <f>VLOOKUP($A11,'Return Data'!$B$7:$R$2843,10,0)</f>
        <v>5.1329000000000002</v>
      </c>
      <c r="G11" s="66">
        <f t="shared" si="1"/>
        <v>20</v>
      </c>
      <c r="H11" s="65">
        <f>VLOOKUP($A11,'Return Data'!$B$7:$R$2843,11,0)</f>
        <v>1.9266000000000001</v>
      </c>
      <c r="I11" s="66">
        <f t="shared" si="2"/>
        <v>14</v>
      </c>
      <c r="J11" s="65">
        <f>VLOOKUP($A11,'Return Data'!$B$7:$R$2843,12,0)</f>
        <v>3.8605999999999998</v>
      </c>
      <c r="K11" s="66">
        <f t="shared" si="3"/>
        <v>17</v>
      </c>
      <c r="L11" s="65">
        <f>VLOOKUP($A11,'Return Data'!$B$7:$R$2843,13,0)</f>
        <v>4.9039999999999999</v>
      </c>
      <c r="M11" s="66">
        <f t="shared" si="4"/>
        <v>18</v>
      </c>
      <c r="N11" s="65">
        <f>VLOOKUP($A11,'Return Data'!$B$7:$R$2843,17,0)</f>
        <v>9.7574000000000005</v>
      </c>
      <c r="O11" s="66">
        <f t="shared" si="5"/>
        <v>17</v>
      </c>
      <c r="P11" s="65">
        <f>VLOOKUP($A11,'Return Data'!$B$7:$R$2843,14,0)</f>
        <v>9.2101000000000006</v>
      </c>
      <c r="Q11" s="66">
        <f t="shared" si="6"/>
        <v>20</v>
      </c>
      <c r="R11" s="65">
        <f>VLOOKUP($A11,'Return Data'!$B$7:$R$2843,16,0)</f>
        <v>9.0952000000000002</v>
      </c>
      <c r="S11" s="67">
        <f t="shared" si="7"/>
        <v>14</v>
      </c>
    </row>
    <row r="12" spans="1:19" x14ac:dyDescent="0.3">
      <c r="A12" s="82" t="s">
        <v>1353</v>
      </c>
      <c r="B12" s="64">
        <f>VLOOKUP($A12,'Return Data'!$B$7:$R$2843,3,0)</f>
        <v>44333</v>
      </c>
      <c r="C12" s="65">
        <f>VLOOKUP($A12,'Return Data'!$B$7:$R$2843,4,0)</f>
        <v>77.404300000000006</v>
      </c>
      <c r="D12" s="65">
        <f>VLOOKUP($A12,'Return Data'!$B$7:$R$2843,9,0)</f>
        <v>11.952999999999999</v>
      </c>
      <c r="E12" s="66">
        <f t="shared" si="0"/>
        <v>14</v>
      </c>
      <c r="F12" s="65">
        <f>VLOOKUP($A12,'Return Data'!$B$7:$R$2843,10,0)</f>
        <v>7.2439999999999998</v>
      </c>
      <c r="G12" s="66">
        <f t="shared" si="1"/>
        <v>6</v>
      </c>
      <c r="H12" s="65">
        <f>VLOOKUP($A12,'Return Data'!$B$7:$R$2843,11,0)</f>
        <v>2.8767999999999998</v>
      </c>
      <c r="I12" s="66">
        <f t="shared" si="2"/>
        <v>11</v>
      </c>
      <c r="J12" s="65">
        <f>VLOOKUP($A12,'Return Data'!$B$7:$R$2843,12,0)</f>
        <v>5.4015000000000004</v>
      </c>
      <c r="K12" s="66">
        <f t="shared" si="3"/>
        <v>5</v>
      </c>
      <c r="L12" s="65">
        <f>VLOOKUP($A12,'Return Data'!$B$7:$R$2843,13,0)</f>
        <v>6.2759999999999998</v>
      </c>
      <c r="M12" s="66">
        <f t="shared" si="4"/>
        <v>4</v>
      </c>
      <c r="N12" s="65">
        <f>VLOOKUP($A12,'Return Data'!$B$7:$R$2843,17,0)</f>
        <v>12.0345</v>
      </c>
      <c r="O12" s="66">
        <f t="shared" si="5"/>
        <v>4</v>
      </c>
      <c r="P12" s="65">
        <f>VLOOKUP($A12,'Return Data'!$B$7:$R$2843,14,0)</f>
        <v>11.798</v>
      </c>
      <c r="Q12" s="66">
        <f t="shared" si="6"/>
        <v>4</v>
      </c>
      <c r="R12" s="65">
        <f>VLOOKUP($A12,'Return Data'!$B$7:$R$2843,16,0)</f>
        <v>9.0731999999999999</v>
      </c>
      <c r="S12" s="67">
        <f t="shared" si="7"/>
        <v>15</v>
      </c>
    </row>
    <row r="13" spans="1:19" x14ac:dyDescent="0.3">
      <c r="A13" s="82" t="s">
        <v>1355</v>
      </c>
      <c r="B13" s="64">
        <f>VLOOKUP($A13,'Return Data'!$B$7:$R$2843,3,0)</f>
        <v>44333</v>
      </c>
      <c r="C13" s="65">
        <f>VLOOKUP($A13,'Return Data'!$B$7:$R$2843,4,0)</f>
        <v>20.061900000000001</v>
      </c>
      <c r="D13" s="65">
        <f>VLOOKUP($A13,'Return Data'!$B$7:$R$2843,9,0)</f>
        <v>14.069599999999999</v>
      </c>
      <c r="E13" s="66">
        <f t="shared" si="0"/>
        <v>6</v>
      </c>
      <c r="F13" s="65">
        <f>VLOOKUP($A13,'Return Data'!$B$7:$R$2843,10,0)</f>
        <v>12.936999999999999</v>
      </c>
      <c r="G13" s="66">
        <f t="shared" si="1"/>
        <v>1</v>
      </c>
      <c r="H13" s="65">
        <f>VLOOKUP($A13,'Return Data'!$B$7:$R$2843,11,0)</f>
        <v>6.9286000000000003</v>
      </c>
      <c r="I13" s="66">
        <f t="shared" si="2"/>
        <v>1</v>
      </c>
      <c r="J13" s="65">
        <f>VLOOKUP($A13,'Return Data'!$B$7:$R$2843,12,0)</f>
        <v>9.3065999999999995</v>
      </c>
      <c r="K13" s="66">
        <f t="shared" si="3"/>
        <v>1</v>
      </c>
      <c r="L13" s="65">
        <f>VLOOKUP($A13,'Return Data'!$B$7:$R$2843,13,0)</f>
        <v>9.0954999999999995</v>
      </c>
      <c r="M13" s="66">
        <f t="shared" si="4"/>
        <v>1</v>
      </c>
      <c r="N13" s="65">
        <f>VLOOKUP($A13,'Return Data'!$B$7:$R$2843,17,0)</f>
        <v>12.345599999999999</v>
      </c>
      <c r="O13" s="66">
        <f t="shared" si="5"/>
        <v>1</v>
      </c>
      <c r="P13" s="65">
        <f>VLOOKUP($A13,'Return Data'!$B$7:$R$2843,14,0)</f>
        <v>11.252700000000001</v>
      </c>
      <c r="Q13" s="66">
        <f t="shared" si="6"/>
        <v>6</v>
      </c>
      <c r="R13" s="65">
        <f>VLOOKUP($A13,'Return Data'!$B$7:$R$2843,16,0)</f>
        <v>10.0646</v>
      </c>
      <c r="S13" s="67">
        <f t="shared" si="7"/>
        <v>7</v>
      </c>
    </row>
    <row r="14" spans="1:19" x14ac:dyDescent="0.3">
      <c r="A14" s="82" t="s">
        <v>1358</v>
      </c>
      <c r="B14" s="64">
        <f>VLOOKUP($A14,'Return Data'!$B$7:$R$2843,3,0)</f>
        <v>44333</v>
      </c>
      <c r="C14" s="65">
        <f>VLOOKUP($A14,'Return Data'!$B$7:$R$2843,4,0)</f>
        <v>51.140700000000002</v>
      </c>
      <c r="D14" s="65">
        <f>VLOOKUP($A14,'Return Data'!$B$7:$R$2843,9,0)</f>
        <v>12.41</v>
      </c>
      <c r="E14" s="66">
        <f t="shared" si="0"/>
        <v>12</v>
      </c>
      <c r="F14" s="65">
        <f>VLOOKUP($A14,'Return Data'!$B$7:$R$2843,10,0)</f>
        <v>6.3121999999999998</v>
      </c>
      <c r="G14" s="66">
        <f t="shared" si="1"/>
        <v>15</v>
      </c>
      <c r="H14" s="65">
        <f>VLOOKUP($A14,'Return Data'!$B$7:$R$2843,11,0)</f>
        <v>1.8954</v>
      </c>
      <c r="I14" s="66">
        <f t="shared" si="2"/>
        <v>15</v>
      </c>
      <c r="J14" s="65">
        <f>VLOOKUP($A14,'Return Data'!$B$7:$R$2843,12,0)</f>
        <v>2.88</v>
      </c>
      <c r="K14" s="66">
        <f t="shared" si="3"/>
        <v>22</v>
      </c>
      <c r="L14" s="65">
        <f>VLOOKUP($A14,'Return Data'!$B$7:$R$2843,13,0)</f>
        <v>2.9849999999999999</v>
      </c>
      <c r="M14" s="66">
        <f t="shared" si="4"/>
        <v>24</v>
      </c>
      <c r="N14" s="65">
        <f>VLOOKUP($A14,'Return Data'!$B$7:$R$2843,17,0)</f>
        <v>7.4345999999999997</v>
      </c>
      <c r="O14" s="66">
        <f t="shared" si="5"/>
        <v>24</v>
      </c>
      <c r="P14" s="65">
        <f>VLOOKUP($A14,'Return Data'!$B$7:$R$2843,14,0)</f>
        <v>8.6736000000000004</v>
      </c>
      <c r="Q14" s="66">
        <f t="shared" si="6"/>
        <v>23</v>
      </c>
      <c r="R14" s="65">
        <f>VLOOKUP($A14,'Return Data'!$B$7:$R$2843,16,0)</f>
        <v>8.0060000000000002</v>
      </c>
      <c r="S14" s="67">
        <f t="shared" si="7"/>
        <v>23</v>
      </c>
    </row>
    <row r="15" spans="1:19" x14ac:dyDescent="0.3">
      <c r="A15" s="82" t="s">
        <v>1360</v>
      </c>
      <c r="B15" s="64">
        <f>VLOOKUP($A15,'Return Data'!$B$7:$R$2843,3,0)</f>
        <v>44333</v>
      </c>
      <c r="C15" s="65">
        <f>VLOOKUP($A15,'Return Data'!$B$7:$R$2843,4,0)</f>
        <v>45.282200000000003</v>
      </c>
      <c r="D15" s="65">
        <f>VLOOKUP($A15,'Return Data'!$B$7:$R$2843,9,0)</f>
        <v>10.6205</v>
      </c>
      <c r="E15" s="66">
        <f t="shared" si="0"/>
        <v>20</v>
      </c>
      <c r="F15" s="65">
        <f>VLOOKUP($A15,'Return Data'!$B$7:$R$2843,10,0)</f>
        <v>5.7005999999999997</v>
      </c>
      <c r="G15" s="66">
        <f t="shared" si="1"/>
        <v>19</v>
      </c>
      <c r="H15" s="65">
        <f>VLOOKUP($A15,'Return Data'!$B$7:$R$2843,11,0)</f>
        <v>1.6323000000000001</v>
      </c>
      <c r="I15" s="66">
        <f t="shared" si="2"/>
        <v>19</v>
      </c>
      <c r="J15" s="65">
        <f>VLOOKUP($A15,'Return Data'!$B$7:$R$2843,12,0)</f>
        <v>3.9093</v>
      </c>
      <c r="K15" s="66">
        <f t="shared" si="3"/>
        <v>16</v>
      </c>
      <c r="L15" s="65">
        <f>VLOOKUP($A15,'Return Data'!$B$7:$R$2843,13,0)</f>
        <v>4.9747000000000003</v>
      </c>
      <c r="M15" s="66">
        <f t="shared" si="4"/>
        <v>15</v>
      </c>
      <c r="N15" s="65">
        <f>VLOOKUP($A15,'Return Data'!$B$7:$R$2843,17,0)</f>
        <v>8.5935000000000006</v>
      </c>
      <c r="O15" s="66">
        <f t="shared" si="5"/>
        <v>21</v>
      </c>
      <c r="P15" s="65">
        <f>VLOOKUP($A15,'Return Data'!$B$7:$R$2843,14,0)</f>
        <v>8.6585000000000001</v>
      </c>
      <c r="Q15" s="66">
        <f t="shared" si="6"/>
        <v>24</v>
      </c>
      <c r="R15" s="65">
        <f>VLOOKUP($A15,'Return Data'!$B$7:$R$2843,16,0)</f>
        <v>8.5090000000000003</v>
      </c>
      <c r="S15" s="67">
        <f t="shared" si="7"/>
        <v>19</v>
      </c>
    </row>
    <row r="16" spans="1:19" x14ac:dyDescent="0.3">
      <c r="A16" s="82" t="s">
        <v>1362</v>
      </c>
      <c r="B16" s="64">
        <f>VLOOKUP($A16,'Return Data'!$B$7:$R$2843,3,0)</f>
        <v>44333</v>
      </c>
      <c r="C16" s="65">
        <f>VLOOKUP($A16,'Return Data'!$B$7:$R$2843,4,0)</f>
        <v>82.656400000000005</v>
      </c>
      <c r="D16" s="65">
        <f>VLOOKUP($A16,'Return Data'!$B$7:$R$2843,9,0)</f>
        <v>11.882</v>
      </c>
      <c r="E16" s="66">
        <f t="shared" si="0"/>
        <v>16</v>
      </c>
      <c r="F16" s="65">
        <f>VLOOKUP($A16,'Return Data'!$B$7:$R$2843,10,0)</f>
        <v>6.2237</v>
      </c>
      <c r="G16" s="66">
        <f t="shared" si="1"/>
        <v>16</v>
      </c>
      <c r="H16" s="65">
        <f>VLOOKUP($A16,'Return Data'!$B$7:$R$2843,11,0)</f>
        <v>3.5865999999999998</v>
      </c>
      <c r="I16" s="66">
        <f t="shared" si="2"/>
        <v>5</v>
      </c>
      <c r="J16" s="65">
        <f>VLOOKUP($A16,'Return Data'!$B$7:$R$2843,12,0)</f>
        <v>5</v>
      </c>
      <c r="K16" s="66">
        <f t="shared" si="3"/>
        <v>7</v>
      </c>
      <c r="L16" s="65">
        <f>VLOOKUP($A16,'Return Data'!$B$7:$R$2843,13,0)</f>
        <v>6.5746000000000002</v>
      </c>
      <c r="M16" s="66">
        <f t="shared" si="4"/>
        <v>2</v>
      </c>
      <c r="N16" s="65">
        <f>VLOOKUP($A16,'Return Data'!$B$7:$R$2843,17,0)</f>
        <v>11.3034</v>
      </c>
      <c r="O16" s="66">
        <f t="shared" si="5"/>
        <v>8</v>
      </c>
      <c r="P16" s="65">
        <f>VLOOKUP($A16,'Return Data'!$B$7:$R$2843,14,0)</f>
        <v>10.5298</v>
      </c>
      <c r="Q16" s="66">
        <f t="shared" si="6"/>
        <v>14</v>
      </c>
      <c r="R16" s="65">
        <f>VLOOKUP($A16,'Return Data'!$B$7:$R$2843,16,0)</f>
        <v>9.3865999999999996</v>
      </c>
      <c r="S16" s="67">
        <f t="shared" si="7"/>
        <v>11</v>
      </c>
    </row>
    <row r="17" spans="1:19" x14ac:dyDescent="0.3">
      <c r="A17" s="82" t="s">
        <v>1364</v>
      </c>
      <c r="B17" s="64">
        <f>VLOOKUP($A17,'Return Data'!$B$7:$R$2843,3,0)</f>
        <v>44333</v>
      </c>
      <c r="C17" s="65">
        <f>VLOOKUP($A17,'Return Data'!$B$7:$R$2843,4,0)</f>
        <v>18.287800000000001</v>
      </c>
      <c r="D17" s="65">
        <f>VLOOKUP($A17,'Return Data'!$B$7:$R$2843,9,0)</f>
        <v>14.1982</v>
      </c>
      <c r="E17" s="66">
        <f t="shared" si="0"/>
        <v>4</v>
      </c>
      <c r="F17" s="65">
        <f>VLOOKUP($A17,'Return Data'!$B$7:$R$2843,10,0)</f>
        <v>6.9371999999999998</v>
      </c>
      <c r="G17" s="66">
        <f t="shared" si="1"/>
        <v>11</v>
      </c>
      <c r="H17" s="65">
        <f>VLOOKUP($A17,'Return Data'!$B$7:$R$2843,11,0)</f>
        <v>3.0605000000000002</v>
      </c>
      <c r="I17" s="66">
        <f t="shared" si="2"/>
        <v>9</v>
      </c>
      <c r="J17" s="65">
        <f>VLOOKUP($A17,'Return Data'!$B$7:$R$2843,12,0)</f>
        <v>4.5986000000000002</v>
      </c>
      <c r="K17" s="66">
        <f t="shared" si="3"/>
        <v>12</v>
      </c>
      <c r="L17" s="65">
        <f>VLOOKUP($A17,'Return Data'!$B$7:$R$2843,13,0)</f>
        <v>4.0513000000000003</v>
      </c>
      <c r="M17" s="66">
        <f t="shared" si="4"/>
        <v>20</v>
      </c>
      <c r="N17" s="65">
        <f>VLOOKUP($A17,'Return Data'!$B$7:$R$2843,17,0)</f>
        <v>7.6982999999999997</v>
      </c>
      <c r="O17" s="66">
        <f t="shared" si="5"/>
        <v>23</v>
      </c>
      <c r="P17" s="65">
        <f>VLOOKUP($A17,'Return Data'!$B$7:$R$2843,14,0)</f>
        <v>8.7118000000000002</v>
      </c>
      <c r="Q17" s="66">
        <f t="shared" si="6"/>
        <v>22</v>
      </c>
      <c r="R17" s="65">
        <f>VLOOKUP($A17,'Return Data'!$B$7:$R$2843,16,0)</f>
        <v>7.3935000000000004</v>
      </c>
      <c r="S17" s="67">
        <f t="shared" si="7"/>
        <v>24</v>
      </c>
    </row>
    <row r="18" spans="1:19" x14ac:dyDescent="0.3">
      <c r="A18" s="82" t="s">
        <v>1365</v>
      </c>
      <c r="B18" s="64">
        <f>VLOOKUP($A18,'Return Data'!$B$7:$R$2843,3,0)</f>
        <v>44333</v>
      </c>
      <c r="C18" s="65">
        <f>VLOOKUP($A18,'Return Data'!$B$7:$R$2843,4,0)</f>
        <v>29.372</v>
      </c>
      <c r="D18" s="65">
        <f>VLOOKUP($A18,'Return Data'!$B$7:$R$2843,9,0)</f>
        <v>14.092700000000001</v>
      </c>
      <c r="E18" s="66">
        <f t="shared" si="0"/>
        <v>5</v>
      </c>
      <c r="F18" s="65">
        <f>VLOOKUP($A18,'Return Data'!$B$7:$R$2843,10,0)</f>
        <v>6.9203000000000001</v>
      </c>
      <c r="G18" s="66">
        <f t="shared" si="1"/>
        <v>12</v>
      </c>
      <c r="H18" s="65">
        <f>VLOOKUP($A18,'Return Data'!$B$7:$R$2843,11,0)</f>
        <v>1.8786</v>
      </c>
      <c r="I18" s="66">
        <f t="shared" si="2"/>
        <v>16</v>
      </c>
      <c r="J18" s="65">
        <f>VLOOKUP($A18,'Return Data'!$B$7:$R$2843,12,0)</f>
        <v>4.3693</v>
      </c>
      <c r="K18" s="66">
        <f t="shared" si="3"/>
        <v>13</v>
      </c>
      <c r="L18" s="65">
        <f>VLOOKUP($A18,'Return Data'!$B$7:$R$2843,13,0)</f>
        <v>5.9909999999999997</v>
      </c>
      <c r="M18" s="66">
        <f t="shared" si="4"/>
        <v>6</v>
      </c>
      <c r="N18" s="65">
        <f>VLOOKUP($A18,'Return Data'!$B$7:$R$2843,17,0)</f>
        <v>12.184900000000001</v>
      </c>
      <c r="O18" s="66">
        <f t="shared" si="5"/>
        <v>2</v>
      </c>
      <c r="P18" s="65">
        <f>VLOOKUP($A18,'Return Data'!$B$7:$R$2843,14,0)</f>
        <v>12.128299999999999</v>
      </c>
      <c r="Q18" s="66">
        <f t="shared" si="6"/>
        <v>2</v>
      </c>
      <c r="R18" s="65">
        <f>VLOOKUP($A18,'Return Data'!$B$7:$R$2843,16,0)</f>
        <v>10.076000000000001</v>
      </c>
      <c r="S18" s="67">
        <f t="shared" si="7"/>
        <v>6</v>
      </c>
    </row>
    <row r="19" spans="1:19" x14ac:dyDescent="0.3">
      <c r="A19" s="82" t="s">
        <v>1368</v>
      </c>
      <c r="B19" s="64">
        <f>VLOOKUP($A19,'Return Data'!$B$7:$R$2843,3,0)</f>
        <v>44333</v>
      </c>
      <c r="C19" s="65">
        <f>VLOOKUP($A19,'Return Data'!$B$7:$R$2843,4,0)</f>
        <v>2414.5237000000002</v>
      </c>
      <c r="D19" s="65">
        <f>VLOOKUP($A19,'Return Data'!$B$7:$R$2843,9,0)</f>
        <v>6.3662000000000001</v>
      </c>
      <c r="E19" s="66">
        <f t="shared" si="0"/>
        <v>24</v>
      </c>
      <c r="F19" s="65">
        <f>VLOOKUP($A19,'Return Data'!$B$7:$R$2843,10,0)</f>
        <v>5.1257000000000001</v>
      </c>
      <c r="G19" s="66">
        <f t="shared" si="1"/>
        <v>21</v>
      </c>
      <c r="H19" s="65">
        <f>VLOOKUP($A19,'Return Data'!$B$7:$R$2843,11,0)</f>
        <v>0.51900000000000002</v>
      </c>
      <c r="I19" s="66">
        <f t="shared" si="2"/>
        <v>24</v>
      </c>
      <c r="J19" s="65">
        <f>VLOOKUP($A19,'Return Data'!$B$7:$R$2843,12,0)</f>
        <v>1.7463</v>
      </c>
      <c r="K19" s="66">
        <f t="shared" si="3"/>
        <v>24</v>
      </c>
      <c r="L19" s="65">
        <f>VLOOKUP($A19,'Return Data'!$B$7:$R$2843,13,0)</f>
        <v>3.331</v>
      </c>
      <c r="M19" s="66">
        <f t="shared" si="4"/>
        <v>23</v>
      </c>
      <c r="N19" s="65">
        <f>VLOOKUP($A19,'Return Data'!$B$7:$R$2843,17,0)</f>
        <v>8.2173999999999996</v>
      </c>
      <c r="O19" s="66">
        <f t="shared" si="5"/>
        <v>22</v>
      </c>
      <c r="P19" s="65">
        <f>VLOOKUP($A19,'Return Data'!$B$7:$R$2843,14,0)</f>
        <v>9.1983999999999995</v>
      </c>
      <c r="Q19" s="66">
        <f t="shared" si="6"/>
        <v>21</v>
      </c>
      <c r="R19" s="65">
        <f>VLOOKUP($A19,'Return Data'!$B$7:$R$2843,16,0)</f>
        <v>8.2257999999999996</v>
      </c>
      <c r="S19" s="67">
        <f t="shared" si="7"/>
        <v>22</v>
      </c>
    </row>
    <row r="20" spans="1:19" x14ac:dyDescent="0.3">
      <c r="A20" s="82" t="s">
        <v>1369</v>
      </c>
      <c r="B20" s="64">
        <f>VLOOKUP($A20,'Return Data'!$B$7:$R$2843,3,0)</f>
        <v>44333</v>
      </c>
      <c r="C20" s="65">
        <f>VLOOKUP($A20,'Return Data'!$B$7:$R$2843,4,0)</f>
        <v>85.179199999999994</v>
      </c>
      <c r="D20" s="65">
        <f>VLOOKUP($A20,'Return Data'!$B$7:$R$2843,9,0)</f>
        <v>13.5768</v>
      </c>
      <c r="E20" s="66">
        <f t="shared" si="0"/>
        <v>7</v>
      </c>
      <c r="F20" s="65">
        <f>VLOOKUP($A20,'Return Data'!$B$7:$R$2843,10,0)</f>
        <v>6.0355999999999996</v>
      </c>
      <c r="G20" s="66">
        <f t="shared" si="1"/>
        <v>17</v>
      </c>
      <c r="H20" s="65">
        <f>VLOOKUP($A20,'Return Data'!$B$7:$R$2843,11,0)</f>
        <v>3.6903999999999999</v>
      </c>
      <c r="I20" s="66">
        <f t="shared" si="2"/>
        <v>3</v>
      </c>
      <c r="J20" s="65">
        <f>VLOOKUP($A20,'Return Data'!$B$7:$R$2843,12,0)</f>
        <v>5.6384999999999996</v>
      </c>
      <c r="K20" s="66">
        <f t="shared" si="3"/>
        <v>3</v>
      </c>
      <c r="L20" s="65">
        <f>VLOOKUP($A20,'Return Data'!$B$7:$R$2843,13,0)</f>
        <v>6.2789000000000001</v>
      </c>
      <c r="M20" s="66">
        <f t="shared" si="4"/>
        <v>3</v>
      </c>
      <c r="N20" s="65">
        <f>VLOOKUP($A20,'Return Data'!$B$7:$R$2843,17,0)</f>
        <v>11.1113</v>
      </c>
      <c r="O20" s="66">
        <f t="shared" si="5"/>
        <v>12</v>
      </c>
      <c r="P20" s="65">
        <f>VLOOKUP($A20,'Return Data'!$B$7:$R$2843,14,0)</f>
        <v>11.014799999999999</v>
      </c>
      <c r="Q20" s="66">
        <f t="shared" si="6"/>
        <v>9</v>
      </c>
      <c r="R20" s="65">
        <f>VLOOKUP($A20,'Return Data'!$B$7:$R$2843,16,0)</f>
        <v>9.1986000000000008</v>
      </c>
      <c r="S20" s="67">
        <f t="shared" si="7"/>
        <v>13</v>
      </c>
    </row>
    <row r="21" spans="1:19" x14ac:dyDescent="0.3">
      <c r="A21" s="82" t="s">
        <v>1371</v>
      </c>
      <c r="B21" s="64">
        <f>VLOOKUP($A21,'Return Data'!$B$7:$R$2843,3,0)</f>
        <v>44333</v>
      </c>
      <c r="C21" s="65">
        <f>VLOOKUP($A21,'Return Data'!$B$7:$R$2843,4,0)</f>
        <v>58.932600000000001</v>
      </c>
      <c r="D21" s="65">
        <f>VLOOKUP($A21,'Return Data'!$B$7:$R$2843,9,0)</f>
        <v>11.5237</v>
      </c>
      <c r="E21" s="66">
        <f t="shared" si="0"/>
        <v>17</v>
      </c>
      <c r="F21" s="65">
        <f>VLOOKUP($A21,'Return Data'!$B$7:$R$2843,10,0)</f>
        <v>5.8506</v>
      </c>
      <c r="G21" s="66">
        <f t="shared" si="1"/>
        <v>18</v>
      </c>
      <c r="H21" s="65">
        <f>VLOOKUP($A21,'Return Data'!$B$7:$R$2843,11,0)</f>
        <v>1.1778</v>
      </c>
      <c r="I21" s="66">
        <f t="shared" si="2"/>
        <v>21</v>
      </c>
      <c r="J21" s="65">
        <f>VLOOKUP($A21,'Return Data'!$B$7:$R$2843,12,0)</f>
        <v>4.032</v>
      </c>
      <c r="K21" s="66">
        <f t="shared" si="3"/>
        <v>14</v>
      </c>
      <c r="L21" s="65">
        <f>VLOOKUP($A21,'Return Data'!$B$7:$R$2843,13,0)</f>
        <v>5.7720000000000002</v>
      </c>
      <c r="M21" s="66">
        <f t="shared" si="4"/>
        <v>11</v>
      </c>
      <c r="N21" s="65">
        <f>VLOOKUP($A21,'Return Data'!$B$7:$R$2843,17,0)</f>
        <v>9.8832000000000004</v>
      </c>
      <c r="O21" s="66">
        <f t="shared" si="5"/>
        <v>16</v>
      </c>
      <c r="P21" s="65">
        <f>VLOOKUP($A21,'Return Data'!$B$7:$R$2843,14,0)</f>
        <v>9.5968999999999998</v>
      </c>
      <c r="Q21" s="66">
        <f t="shared" si="6"/>
        <v>16</v>
      </c>
      <c r="R21" s="65">
        <f>VLOOKUP($A21,'Return Data'!$B$7:$R$2843,16,0)</f>
        <v>9.9532000000000007</v>
      </c>
      <c r="S21" s="67">
        <f t="shared" si="7"/>
        <v>9</v>
      </c>
    </row>
    <row r="22" spans="1:19" x14ac:dyDescent="0.3">
      <c r="A22" s="82" t="s">
        <v>1373</v>
      </c>
      <c r="B22" s="64">
        <f>VLOOKUP($A22,'Return Data'!$B$7:$R$2843,3,0)</f>
        <v>44333</v>
      </c>
      <c r="C22" s="65">
        <f>VLOOKUP($A22,'Return Data'!$B$7:$R$2843,4,0)</f>
        <v>51.866100000000003</v>
      </c>
      <c r="D22" s="65">
        <f>VLOOKUP($A22,'Return Data'!$B$7:$R$2843,9,0)</f>
        <v>12.329599999999999</v>
      </c>
      <c r="E22" s="66">
        <f t="shared" si="0"/>
        <v>13</v>
      </c>
      <c r="F22" s="65">
        <f>VLOOKUP($A22,'Return Data'!$B$7:$R$2843,10,0)</f>
        <v>7.9984999999999999</v>
      </c>
      <c r="G22" s="66">
        <f t="shared" si="1"/>
        <v>4</v>
      </c>
      <c r="H22" s="65">
        <f>VLOOKUP($A22,'Return Data'!$B$7:$R$2843,11,0)</f>
        <v>3.1311</v>
      </c>
      <c r="I22" s="66">
        <f t="shared" si="2"/>
        <v>7</v>
      </c>
      <c r="J22" s="65">
        <f>VLOOKUP($A22,'Return Data'!$B$7:$R$2843,12,0)</f>
        <v>4.9455999999999998</v>
      </c>
      <c r="K22" s="66">
        <f t="shared" si="3"/>
        <v>8</v>
      </c>
      <c r="L22" s="65">
        <f>VLOOKUP($A22,'Return Data'!$B$7:$R$2843,13,0)</f>
        <v>5.8788</v>
      </c>
      <c r="M22" s="66">
        <f t="shared" si="4"/>
        <v>10</v>
      </c>
      <c r="N22" s="65">
        <f>VLOOKUP($A22,'Return Data'!$B$7:$R$2843,17,0)</f>
        <v>10.873100000000001</v>
      </c>
      <c r="O22" s="66">
        <f t="shared" si="5"/>
        <v>13</v>
      </c>
      <c r="P22" s="65">
        <f>VLOOKUP($A22,'Return Data'!$B$7:$R$2843,14,0)</f>
        <v>10.9138</v>
      </c>
      <c r="Q22" s="66">
        <f t="shared" si="6"/>
        <v>11</v>
      </c>
      <c r="R22" s="65">
        <f>VLOOKUP($A22,'Return Data'!$B$7:$R$2843,16,0)</f>
        <v>8.5177999999999994</v>
      </c>
      <c r="S22" s="67">
        <f t="shared" si="7"/>
        <v>18</v>
      </c>
    </row>
    <row r="23" spans="1:19" x14ac:dyDescent="0.3">
      <c r="A23" s="82" t="s">
        <v>1376</v>
      </c>
      <c r="B23" s="64">
        <f>VLOOKUP($A23,'Return Data'!$B$7:$R$2843,3,0)</f>
        <v>44333</v>
      </c>
      <c r="C23" s="65">
        <f>VLOOKUP($A23,'Return Data'!$B$7:$R$2843,4,0)</f>
        <v>33.136099999999999</v>
      </c>
      <c r="D23" s="65">
        <f>VLOOKUP($A23,'Return Data'!$B$7:$R$2843,9,0)</f>
        <v>13.4337</v>
      </c>
      <c r="E23" s="66">
        <f t="shared" si="0"/>
        <v>8</v>
      </c>
      <c r="F23" s="65">
        <f>VLOOKUP($A23,'Return Data'!$B$7:$R$2843,10,0)</f>
        <v>7.2306999999999997</v>
      </c>
      <c r="G23" s="66">
        <f t="shared" si="1"/>
        <v>7</v>
      </c>
      <c r="H23" s="65">
        <f>VLOOKUP($A23,'Return Data'!$B$7:$R$2843,11,0)</f>
        <v>2.3064</v>
      </c>
      <c r="I23" s="66">
        <f t="shared" si="2"/>
        <v>12</v>
      </c>
      <c r="J23" s="65">
        <f>VLOOKUP($A23,'Return Data'!$B$7:$R$2843,12,0)</f>
        <v>3.9796</v>
      </c>
      <c r="K23" s="66">
        <f t="shared" si="3"/>
        <v>15</v>
      </c>
      <c r="L23" s="65">
        <f>VLOOKUP($A23,'Return Data'!$B$7:$R$2843,13,0)</f>
        <v>5.2830000000000004</v>
      </c>
      <c r="M23" s="66">
        <f t="shared" si="4"/>
        <v>13</v>
      </c>
      <c r="N23" s="65">
        <f>VLOOKUP($A23,'Return Data'!$B$7:$R$2843,17,0)</f>
        <v>11.1372</v>
      </c>
      <c r="O23" s="66">
        <f t="shared" si="5"/>
        <v>11</v>
      </c>
      <c r="P23" s="65">
        <f>VLOOKUP($A23,'Return Data'!$B$7:$R$2843,14,0)</f>
        <v>11.412100000000001</v>
      </c>
      <c r="Q23" s="66">
        <f t="shared" si="6"/>
        <v>5</v>
      </c>
      <c r="R23" s="65">
        <f>VLOOKUP($A23,'Return Data'!$B$7:$R$2843,16,0)</f>
        <v>10.8207</v>
      </c>
      <c r="S23" s="67">
        <f t="shared" si="7"/>
        <v>1</v>
      </c>
    </row>
    <row r="24" spans="1:19" x14ac:dyDescent="0.3">
      <c r="A24" s="82" t="s">
        <v>1378</v>
      </c>
      <c r="B24" s="64">
        <f>VLOOKUP($A24,'Return Data'!$B$7:$R$2843,3,0)</f>
        <v>44333</v>
      </c>
      <c r="C24" s="65">
        <f>VLOOKUP($A24,'Return Data'!$B$7:$R$2843,4,0)</f>
        <v>25.028099999999998</v>
      </c>
      <c r="D24" s="65">
        <f>VLOOKUP($A24,'Return Data'!$B$7:$R$2843,9,0)</f>
        <v>12.4703</v>
      </c>
      <c r="E24" s="66">
        <f t="shared" si="0"/>
        <v>11</v>
      </c>
      <c r="F24" s="65">
        <f>VLOOKUP($A24,'Return Data'!$B$7:$R$2843,10,0)</f>
        <v>8.2883999999999993</v>
      </c>
      <c r="G24" s="66">
        <f t="shared" si="1"/>
        <v>3</v>
      </c>
      <c r="H24" s="65">
        <f>VLOOKUP($A24,'Return Data'!$B$7:$R$2843,11,0)</f>
        <v>3.6528999999999998</v>
      </c>
      <c r="I24" s="66">
        <f t="shared" si="2"/>
        <v>4</v>
      </c>
      <c r="J24" s="65">
        <f>VLOOKUP($A24,'Return Data'!$B$7:$R$2843,12,0)</f>
        <v>5.6246</v>
      </c>
      <c r="K24" s="66">
        <f t="shared" si="3"/>
        <v>4</v>
      </c>
      <c r="L24" s="65">
        <f>VLOOKUP($A24,'Return Data'!$B$7:$R$2843,13,0)</f>
        <v>5.9428000000000001</v>
      </c>
      <c r="M24" s="66">
        <f t="shared" si="4"/>
        <v>8</v>
      </c>
      <c r="N24" s="65">
        <f>VLOOKUP($A24,'Return Data'!$B$7:$R$2843,17,0)</f>
        <v>9.6126000000000005</v>
      </c>
      <c r="O24" s="66">
        <f t="shared" si="5"/>
        <v>18</v>
      </c>
      <c r="P24" s="65">
        <f>VLOOKUP($A24,'Return Data'!$B$7:$R$2843,14,0)</f>
        <v>9.5679999999999996</v>
      </c>
      <c r="Q24" s="66">
        <f t="shared" si="6"/>
        <v>18</v>
      </c>
      <c r="R24" s="65">
        <f>VLOOKUP($A24,'Return Data'!$B$7:$R$2843,16,0)</f>
        <v>8.4533000000000005</v>
      </c>
      <c r="S24" s="67">
        <f t="shared" si="7"/>
        <v>20</v>
      </c>
    </row>
    <row r="25" spans="1:19" x14ac:dyDescent="0.3">
      <c r="A25" s="82" t="s">
        <v>1379</v>
      </c>
      <c r="B25" s="64">
        <f>VLOOKUP($A25,'Return Data'!$B$7:$R$2843,3,0)</f>
        <v>44333</v>
      </c>
      <c r="C25" s="65">
        <f>VLOOKUP($A25,'Return Data'!$B$7:$R$2843,4,0)</f>
        <v>52.769399999999997</v>
      </c>
      <c r="D25" s="65">
        <f>VLOOKUP($A25,'Return Data'!$B$7:$R$2843,9,0)</f>
        <v>7.7077999999999998</v>
      </c>
      <c r="E25" s="66">
        <f t="shared" si="0"/>
        <v>23</v>
      </c>
      <c r="F25" s="65">
        <f>VLOOKUP($A25,'Return Data'!$B$7:$R$2843,10,0)</f>
        <v>7.0251000000000001</v>
      </c>
      <c r="G25" s="66">
        <f t="shared" si="1"/>
        <v>10</v>
      </c>
      <c r="H25" s="65">
        <f>VLOOKUP($A25,'Return Data'!$B$7:$R$2843,11,0)</f>
        <v>3.1760000000000002</v>
      </c>
      <c r="I25" s="66">
        <f t="shared" si="2"/>
        <v>6</v>
      </c>
      <c r="J25" s="65">
        <f>VLOOKUP($A25,'Return Data'!$B$7:$R$2843,12,0)</f>
        <v>4.9288999999999996</v>
      </c>
      <c r="K25" s="66">
        <f t="shared" si="3"/>
        <v>9</v>
      </c>
      <c r="L25" s="65">
        <f>VLOOKUP($A25,'Return Data'!$B$7:$R$2843,13,0)</f>
        <v>5.9123999999999999</v>
      </c>
      <c r="M25" s="66">
        <f t="shared" si="4"/>
        <v>9</v>
      </c>
      <c r="N25" s="65">
        <f>VLOOKUP($A25,'Return Data'!$B$7:$R$2843,17,0)</f>
        <v>11.7326</v>
      </c>
      <c r="O25" s="66">
        <f t="shared" si="5"/>
        <v>7</v>
      </c>
      <c r="P25" s="65">
        <f>VLOOKUP($A25,'Return Data'!$B$7:$R$2843,14,0)</f>
        <v>10.946199999999999</v>
      </c>
      <c r="Q25" s="66">
        <f t="shared" si="6"/>
        <v>10</v>
      </c>
      <c r="R25" s="65">
        <f>VLOOKUP($A25,'Return Data'!$B$7:$R$2843,16,0)</f>
        <v>10.353300000000001</v>
      </c>
      <c r="S25" s="67">
        <f t="shared" si="7"/>
        <v>4</v>
      </c>
    </row>
    <row r="26" spans="1:19" x14ac:dyDescent="0.3">
      <c r="A26" s="82" t="s">
        <v>1381</v>
      </c>
      <c r="B26" s="64">
        <f>VLOOKUP($A26,'Return Data'!$B$7:$R$2843,3,0)</f>
        <v>44333</v>
      </c>
      <c r="C26" s="65">
        <f>VLOOKUP($A26,'Return Data'!$B$7:$R$2843,4,0)</f>
        <v>66.700500000000005</v>
      </c>
      <c r="D26" s="65">
        <f>VLOOKUP($A26,'Return Data'!$B$7:$R$2843,9,0)</f>
        <v>15.431800000000001</v>
      </c>
      <c r="E26" s="66">
        <f t="shared" si="0"/>
        <v>2</v>
      </c>
      <c r="F26" s="65">
        <f>VLOOKUP($A26,'Return Data'!$B$7:$R$2843,10,0)</f>
        <v>5.0693000000000001</v>
      </c>
      <c r="G26" s="66">
        <f t="shared" si="1"/>
        <v>22</v>
      </c>
      <c r="H26" s="65">
        <f>VLOOKUP($A26,'Return Data'!$B$7:$R$2843,11,0)</f>
        <v>0.66159999999999997</v>
      </c>
      <c r="I26" s="66">
        <f t="shared" si="2"/>
        <v>23</v>
      </c>
      <c r="J26" s="65">
        <f>VLOOKUP($A26,'Return Data'!$B$7:$R$2843,12,0)</f>
        <v>2.3456000000000001</v>
      </c>
      <c r="K26" s="66">
        <f t="shared" si="3"/>
        <v>23</v>
      </c>
      <c r="L26" s="65">
        <f>VLOOKUP($A26,'Return Data'!$B$7:$R$2843,13,0)</f>
        <v>3.9262999999999999</v>
      </c>
      <c r="M26" s="66">
        <f t="shared" si="4"/>
        <v>22</v>
      </c>
      <c r="N26" s="65">
        <f>VLOOKUP($A26,'Return Data'!$B$7:$R$2843,17,0)</f>
        <v>8.9146000000000001</v>
      </c>
      <c r="O26" s="66">
        <f t="shared" si="5"/>
        <v>20</v>
      </c>
      <c r="P26" s="65">
        <f>VLOOKUP($A26,'Return Data'!$B$7:$R$2843,14,0)</f>
        <v>9.5776000000000003</v>
      </c>
      <c r="Q26" s="66">
        <f t="shared" si="6"/>
        <v>17</v>
      </c>
      <c r="R26" s="65">
        <f>VLOOKUP($A26,'Return Data'!$B$7:$R$2843,16,0)</f>
        <v>8.9520999999999997</v>
      </c>
      <c r="S26" s="67">
        <f t="shared" si="7"/>
        <v>16</v>
      </c>
    </row>
    <row r="27" spans="1:19" x14ac:dyDescent="0.3">
      <c r="A27" s="82" t="s">
        <v>1383</v>
      </c>
      <c r="B27" s="64">
        <f>VLOOKUP($A27,'Return Data'!$B$7:$R$2843,3,0)</f>
        <v>44333</v>
      </c>
      <c r="C27" s="65">
        <f>VLOOKUP($A27,'Return Data'!$B$7:$R$2843,4,0)</f>
        <v>50.688000000000002</v>
      </c>
      <c r="D27" s="65">
        <f>VLOOKUP($A27,'Return Data'!$B$7:$R$2843,9,0)</f>
        <v>8.3019999999999996</v>
      </c>
      <c r="E27" s="66">
        <f t="shared" si="0"/>
        <v>22</v>
      </c>
      <c r="F27" s="65">
        <f>VLOOKUP($A27,'Return Data'!$B$7:$R$2843,10,0)</f>
        <v>4.5650000000000004</v>
      </c>
      <c r="G27" s="66">
        <f t="shared" si="1"/>
        <v>24</v>
      </c>
      <c r="H27" s="65">
        <f>VLOOKUP($A27,'Return Data'!$B$7:$R$2843,11,0)</f>
        <v>1.744</v>
      </c>
      <c r="I27" s="66">
        <f t="shared" si="2"/>
        <v>17</v>
      </c>
      <c r="J27" s="65">
        <f>VLOOKUP($A27,'Return Data'!$B$7:$R$2843,12,0)</f>
        <v>3.1669999999999998</v>
      </c>
      <c r="K27" s="66">
        <f t="shared" si="3"/>
        <v>21</v>
      </c>
      <c r="L27" s="65">
        <f>VLOOKUP($A27,'Return Data'!$B$7:$R$2843,13,0)</f>
        <v>3.9418000000000002</v>
      </c>
      <c r="M27" s="66">
        <f t="shared" si="4"/>
        <v>21</v>
      </c>
      <c r="N27" s="65">
        <f>VLOOKUP($A27,'Return Data'!$B$7:$R$2843,17,0)</f>
        <v>9.9503000000000004</v>
      </c>
      <c r="O27" s="66">
        <f t="shared" si="5"/>
        <v>15</v>
      </c>
      <c r="P27" s="65">
        <f>VLOOKUP($A27,'Return Data'!$B$7:$R$2843,14,0)</f>
        <v>9.6068999999999996</v>
      </c>
      <c r="Q27" s="66">
        <f t="shared" si="6"/>
        <v>15</v>
      </c>
      <c r="R27" s="65">
        <f>VLOOKUP($A27,'Return Data'!$B$7:$R$2843,16,0)</f>
        <v>9.4238999999999997</v>
      </c>
      <c r="S27" s="67">
        <f t="shared" si="7"/>
        <v>10</v>
      </c>
    </row>
    <row r="28" spans="1:19" x14ac:dyDescent="0.3">
      <c r="A28" s="82" t="s">
        <v>866</v>
      </c>
      <c r="B28" s="64">
        <f>VLOOKUP($A28,'Return Data'!$B$7:$R$2843,3,0)</f>
        <v>44333</v>
      </c>
      <c r="C28" s="65">
        <f>VLOOKUP($A28,'Return Data'!$B$7:$R$2843,4,0)</f>
        <v>18.078199999999999</v>
      </c>
      <c r="D28" s="65">
        <f>VLOOKUP($A28,'Return Data'!$B$7:$R$2843,9,0)</f>
        <v>14.545</v>
      </c>
      <c r="E28" s="66">
        <f t="shared" si="0"/>
        <v>3</v>
      </c>
      <c r="F28" s="65">
        <f>VLOOKUP($A28,'Return Data'!$B$7:$R$2843,10,0)</f>
        <v>7.1317000000000004</v>
      </c>
      <c r="G28" s="66">
        <f t="shared" si="1"/>
        <v>8</v>
      </c>
      <c r="H28" s="65">
        <f>VLOOKUP($A28,'Return Data'!$B$7:$R$2843,11,0)</f>
        <v>3.7947000000000002</v>
      </c>
      <c r="I28" s="66">
        <f t="shared" si="2"/>
        <v>2</v>
      </c>
      <c r="J28" s="65">
        <f>VLOOKUP($A28,'Return Data'!$B$7:$R$2843,12,0)</f>
        <v>5.2064000000000004</v>
      </c>
      <c r="K28" s="66">
        <f t="shared" si="3"/>
        <v>6</v>
      </c>
      <c r="L28" s="65">
        <f>VLOOKUP($A28,'Return Data'!$B$7:$R$2843,13,0)</f>
        <v>4.9310999999999998</v>
      </c>
      <c r="M28" s="66">
        <f t="shared" si="4"/>
        <v>17</v>
      </c>
      <c r="N28" s="65">
        <f>VLOOKUP($A28,'Return Data'!$B$7:$R$2843,17,0)</f>
        <v>11.257</v>
      </c>
      <c r="O28" s="66">
        <f t="shared" si="5"/>
        <v>9</v>
      </c>
      <c r="P28" s="65">
        <f>VLOOKUP($A28,'Return Data'!$B$7:$R$2843,14,0)</f>
        <v>10.837</v>
      </c>
      <c r="Q28" s="66">
        <f t="shared" si="6"/>
        <v>13</v>
      </c>
      <c r="R28" s="65">
        <f>VLOOKUP($A28,'Return Data'!$B$7:$R$2843,16,0)</f>
        <v>9.3216000000000001</v>
      </c>
      <c r="S28" s="67">
        <f t="shared" si="7"/>
        <v>12</v>
      </c>
    </row>
    <row r="29" spans="1:19" x14ac:dyDescent="0.3">
      <c r="A29" s="82" t="s">
        <v>869</v>
      </c>
      <c r="B29" s="64">
        <f>VLOOKUP($A29,'Return Data'!$B$7:$R$2843,3,0)</f>
        <v>44333</v>
      </c>
      <c r="C29" s="65">
        <f>VLOOKUP($A29,'Return Data'!$B$7:$R$2843,4,0)</f>
        <v>19.520499999999998</v>
      </c>
      <c r="D29" s="65">
        <f>VLOOKUP($A29,'Return Data'!$B$7:$R$2843,9,0)</f>
        <v>16.265999999999998</v>
      </c>
      <c r="E29" s="66">
        <f t="shared" si="0"/>
        <v>1</v>
      </c>
      <c r="F29" s="65">
        <f>VLOOKUP($A29,'Return Data'!$B$7:$R$2843,10,0)</f>
        <v>7.6924000000000001</v>
      </c>
      <c r="G29" s="66">
        <f t="shared" si="1"/>
        <v>5</v>
      </c>
      <c r="H29" s="65">
        <f>VLOOKUP($A29,'Return Data'!$B$7:$R$2843,11,0)</f>
        <v>2.1707999999999998</v>
      </c>
      <c r="I29" s="66">
        <f t="shared" si="2"/>
        <v>13</v>
      </c>
      <c r="J29" s="65">
        <f>VLOOKUP($A29,'Return Data'!$B$7:$R$2843,12,0)</f>
        <v>4.7431999999999999</v>
      </c>
      <c r="K29" s="66">
        <f t="shared" si="3"/>
        <v>11</v>
      </c>
      <c r="L29" s="65">
        <f>VLOOKUP($A29,'Return Data'!$B$7:$R$2843,13,0)</f>
        <v>5.9625000000000004</v>
      </c>
      <c r="M29" s="66">
        <f t="shared" si="4"/>
        <v>7</v>
      </c>
      <c r="N29" s="65">
        <f>VLOOKUP($A29,'Return Data'!$B$7:$R$2843,17,0)</f>
        <v>12.1715</v>
      </c>
      <c r="O29" s="66">
        <f t="shared" si="5"/>
        <v>3</v>
      </c>
      <c r="P29" s="65">
        <f>VLOOKUP($A29,'Return Data'!$B$7:$R$2843,14,0)</f>
        <v>12.127599999999999</v>
      </c>
      <c r="Q29" s="66">
        <f t="shared" si="6"/>
        <v>3</v>
      </c>
      <c r="R29" s="65">
        <f>VLOOKUP($A29,'Return Data'!$B$7:$R$2843,16,0)</f>
        <v>10.528</v>
      </c>
      <c r="S29" s="67">
        <f t="shared" si="7"/>
        <v>2</v>
      </c>
    </row>
    <row r="30" spans="1:19" x14ac:dyDescent="0.3">
      <c r="A30" s="82" t="s">
        <v>870</v>
      </c>
      <c r="B30" s="64">
        <f>VLOOKUP($A30,'Return Data'!$B$7:$R$2843,3,0)</f>
        <v>44333</v>
      </c>
      <c r="C30" s="65">
        <f>VLOOKUP($A30,'Return Data'!$B$7:$R$2843,4,0)</f>
        <v>36.232500000000002</v>
      </c>
      <c r="D30" s="65">
        <f>VLOOKUP($A30,'Return Data'!$B$7:$R$2843,9,0)</f>
        <v>12.7683</v>
      </c>
      <c r="E30" s="66">
        <f t="shared" si="0"/>
        <v>10</v>
      </c>
      <c r="F30" s="65">
        <f>VLOOKUP($A30,'Return Data'!$B$7:$R$2843,10,0)</f>
        <v>7.0332999999999997</v>
      </c>
      <c r="G30" s="66">
        <f t="shared" si="1"/>
        <v>9</v>
      </c>
      <c r="H30" s="65">
        <f>VLOOKUP($A30,'Return Data'!$B$7:$R$2843,11,0)</f>
        <v>1.1463000000000001</v>
      </c>
      <c r="I30" s="66">
        <f t="shared" si="2"/>
        <v>22</v>
      </c>
      <c r="J30" s="65">
        <f>VLOOKUP($A30,'Return Data'!$B$7:$R$2843,12,0)</f>
        <v>3.3889999999999998</v>
      </c>
      <c r="K30" s="66">
        <f t="shared" si="3"/>
        <v>20</v>
      </c>
      <c r="L30" s="65">
        <f>VLOOKUP($A30,'Return Data'!$B$7:$R$2843,13,0)</f>
        <v>5.0204000000000004</v>
      </c>
      <c r="M30" s="66">
        <f t="shared" si="4"/>
        <v>14</v>
      </c>
      <c r="N30" s="65">
        <f>VLOOKUP($A30,'Return Data'!$B$7:$R$2843,17,0)</f>
        <v>11.7692</v>
      </c>
      <c r="O30" s="66">
        <f t="shared" si="5"/>
        <v>6</v>
      </c>
      <c r="P30" s="65">
        <f>VLOOKUP($A30,'Return Data'!$B$7:$R$2843,14,0)</f>
        <v>12.420299999999999</v>
      </c>
      <c r="Q30" s="66">
        <f t="shared" si="6"/>
        <v>1</v>
      </c>
      <c r="R30" s="65">
        <f>VLOOKUP($A30,'Return Data'!$B$7:$R$2843,16,0)</f>
        <v>10.4756</v>
      </c>
      <c r="S30" s="67">
        <f t="shared" si="7"/>
        <v>3</v>
      </c>
    </row>
    <row r="31" spans="1:19" x14ac:dyDescent="0.3">
      <c r="A31" s="82" t="s">
        <v>873</v>
      </c>
      <c r="B31" s="64">
        <f>VLOOKUP($A31,'Return Data'!$B$7:$R$2843,3,0)</f>
        <v>44333</v>
      </c>
      <c r="C31" s="65">
        <f>VLOOKUP($A31,'Return Data'!$B$7:$R$2843,4,0)</f>
        <v>51.143599999999999</v>
      </c>
      <c r="D31" s="65">
        <f>VLOOKUP($A31,'Return Data'!$B$7:$R$2843,9,0)</f>
        <v>13.376300000000001</v>
      </c>
      <c r="E31" s="66">
        <f t="shared" si="0"/>
        <v>9</v>
      </c>
      <c r="F31" s="65">
        <f>VLOOKUP($A31,'Return Data'!$B$7:$R$2843,10,0)</f>
        <v>6.8127000000000004</v>
      </c>
      <c r="G31" s="66">
        <f t="shared" si="1"/>
        <v>14</v>
      </c>
      <c r="H31" s="65">
        <f>VLOOKUP($A31,'Return Data'!$B$7:$R$2843,11,0)</f>
        <v>1.5247999999999999</v>
      </c>
      <c r="I31" s="66">
        <f t="shared" si="2"/>
        <v>20</v>
      </c>
      <c r="J31" s="65">
        <f>VLOOKUP($A31,'Return Data'!$B$7:$R$2843,12,0)</f>
        <v>3.7715000000000001</v>
      </c>
      <c r="K31" s="66">
        <f t="shared" si="3"/>
        <v>18</v>
      </c>
      <c r="L31" s="65">
        <f>VLOOKUP($A31,'Return Data'!$B$7:$R$2843,13,0)</f>
        <v>4.9699</v>
      </c>
      <c r="M31" s="66">
        <f t="shared" si="4"/>
        <v>16</v>
      </c>
      <c r="N31" s="65">
        <f>VLOOKUP($A31,'Return Data'!$B$7:$R$2843,17,0)</f>
        <v>10.794700000000001</v>
      </c>
      <c r="O31" s="66">
        <f t="shared" si="5"/>
        <v>14</v>
      </c>
      <c r="P31" s="65">
        <f>VLOOKUP($A31,'Return Data'!$B$7:$R$2843,14,0)</f>
        <v>10.8421</v>
      </c>
      <c r="Q31" s="66">
        <f t="shared" si="6"/>
        <v>12</v>
      </c>
      <c r="R31" s="65">
        <f>VLOOKUP($A31,'Return Data'!$B$7:$R$2843,16,0)</f>
        <v>10.16</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12.118445833333332</v>
      </c>
      <c r="E33" s="88"/>
      <c r="F33" s="89">
        <f>AVERAGE(F8:F31)</f>
        <v>6.8068124999999986</v>
      </c>
      <c r="G33" s="88"/>
      <c r="H33" s="89">
        <f>AVERAGE(H8:H31)</f>
        <v>2.5091583333333332</v>
      </c>
      <c r="I33" s="88"/>
      <c r="J33" s="89">
        <f>AVERAGE(J8:J31)</f>
        <v>4.4579958333333343</v>
      </c>
      <c r="K33" s="88"/>
      <c r="L33" s="89">
        <f>AVERAGE(L8:L31)</f>
        <v>5.3583916666666669</v>
      </c>
      <c r="M33" s="88"/>
      <c r="N33" s="89">
        <f>AVERAGE(N8:N31)</f>
        <v>10.454391666666668</v>
      </c>
      <c r="O33" s="88"/>
      <c r="P33" s="89">
        <f>AVERAGE(P8:P31)</f>
        <v>10.445533333333334</v>
      </c>
      <c r="Q33" s="88"/>
      <c r="R33" s="89">
        <f>AVERAGE(R8:R31)</f>
        <v>9.2859874999999992</v>
      </c>
      <c r="S33" s="90"/>
    </row>
    <row r="34" spans="1:19" x14ac:dyDescent="0.3">
      <c r="A34" s="87" t="s">
        <v>28</v>
      </c>
      <c r="B34" s="88"/>
      <c r="C34" s="88"/>
      <c r="D34" s="89">
        <f>MIN(D8:D31)</f>
        <v>6.3662000000000001</v>
      </c>
      <c r="E34" s="88"/>
      <c r="F34" s="89">
        <f>MIN(F8:F31)</f>
        <v>4.5650000000000004</v>
      </c>
      <c r="G34" s="88"/>
      <c r="H34" s="89">
        <f>MIN(H8:H31)</f>
        <v>0.51900000000000002</v>
      </c>
      <c r="I34" s="88"/>
      <c r="J34" s="89">
        <f>MIN(J8:J31)</f>
        <v>1.7463</v>
      </c>
      <c r="K34" s="88"/>
      <c r="L34" s="89">
        <f>MIN(L8:L31)</f>
        <v>2.9849999999999999</v>
      </c>
      <c r="M34" s="88"/>
      <c r="N34" s="89">
        <f>MIN(N8:N31)</f>
        <v>7.4345999999999997</v>
      </c>
      <c r="O34" s="88"/>
      <c r="P34" s="89">
        <f>MIN(P8:P31)</f>
        <v>8.6585000000000001</v>
      </c>
      <c r="Q34" s="88"/>
      <c r="R34" s="89">
        <f>MIN(R8:R31)</f>
        <v>7.3935000000000004</v>
      </c>
      <c r="S34" s="90"/>
    </row>
    <row r="35" spans="1:19" ht="15" thickBot="1" x14ac:dyDescent="0.35">
      <c r="A35" s="91" t="s">
        <v>29</v>
      </c>
      <c r="B35" s="92"/>
      <c r="C35" s="92"/>
      <c r="D35" s="93">
        <f>MAX(D8:D31)</f>
        <v>16.265999999999998</v>
      </c>
      <c r="E35" s="92"/>
      <c r="F35" s="93">
        <f>MAX(F8:F31)</f>
        <v>12.936999999999999</v>
      </c>
      <c r="G35" s="92"/>
      <c r="H35" s="93">
        <f>MAX(H8:H31)</f>
        <v>6.9286000000000003</v>
      </c>
      <c r="I35" s="92"/>
      <c r="J35" s="93">
        <f>MAX(J8:J31)</f>
        <v>9.3065999999999995</v>
      </c>
      <c r="K35" s="92"/>
      <c r="L35" s="93">
        <f>MAX(L8:L31)</f>
        <v>9.0954999999999995</v>
      </c>
      <c r="M35" s="92"/>
      <c r="N35" s="93">
        <f>MAX(N8:N31)</f>
        <v>12.345599999999999</v>
      </c>
      <c r="O35" s="92"/>
      <c r="P35" s="93">
        <f>MAX(P8:P31)</f>
        <v>12.420299999999999</v>
      </c>
      <c r="Q35" s="92"/>
      <c r="R35" s="93">
        <f>MAX(R8:R31)</f>
        <v>10.8207</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44333</v>
      </c>
      <c r="C8" s="65">
        <f>VLOOKUP($A8,'Return Data'!$B$7:$R$2843,4,0)</f>
        <v>63.975299999999997</v>
      </c>
      <c r="D8" s="65">
        <f>VLOOKUP($A8,'Return Data'!$B$7:$R$2843,9,0)</f>
        <v>10.6709</v>
      </c>
      <c r="E8" s="66">
        <f>RANK(D8,D$8:D$34,0)</f>
        <v>20</v>
      </c>
      <c r="F8" s="65">
        <f>VLOOKUP($A8,'Return Data'!$B$7:$R$2843,10,0)</f>
        <v>7.5774999999999997</v>
      </c>
      <c r="G8" s="66">
        <f>RANK(F8,F$8:F$34,0)</f>
        <v>2</v>
      </c>
      <c r="H8" s="65">
        <f>VLOOKUP($A8,'Return Data'!$B$7:$R$2843,11,0)</f>
        <v>2.3363</v>
      </c>
      <c r="I8" s="66">
        <f>RANK(H8,H$8:H$34,0)</f>
        <v>11</v>
      </c>
      <c r="J8" s="65">
        <f>VLOOKUP($A8,'Return Data'!$B$7:$R$2843,12,0)</f>
        <v>4.1657999999999999</v>
      </c>
      <c r="K8" s="66">
        <f>RANK(J8,J$8:J$34,0)</f>
        <v>12</v>
      </c>
      <c r="L8" s="65">
        <f>VLOOKUP($A8,'Return Data'!$B$7:$R$2843,13,0)</f>
        <v>4.9324000000000003</v>
      </c>
      <c r="M8" s="66">
        <f>RANK(L8,L$8:L$34,0)</f>
        <v>10</v>
      </c>
      <c r="N8" s="65">
        <f>VLOOKUP($A8,'Return Data'!$B$7:$R$2843,17,0)</f>
        <v>10.492000000000001</v>
      </c>
      <c r="O8" s="66">
        <f>RANK(N8,N$8:N$34,0)</f>
        <v>10</v>
      </c>
      <c r="P8" s="65">
        <f>VLOOKUP($A8,'Return Data'!$B$7:$R$2843,14,0)</f>
        <v>10.3645</v>
      </c>
      <c r="Q8" s="66">
        <f>RANK(P8,P$8:P$34,0)</f>
        <v>12</v>
      </c>
      <c r="R8" s="65">
        <f>VLOOKUP($A8,'Return Data'!$B$7:$R$2843,16,0)</f>
        <v>8.9662000000000006</v>
      </c>
      <c r="S8" s="67">
        <f>RANK(R8,R$8:R$34,0)</f>
        <v>8</v>
      </c>
    </row>
    <row r="9" spans="1:19" x14ac:dyDescent="0.3">
      <c r="A9" s="82" t="s">
        <v>1348</v>
      </c>
      <c r="B9" s="64">
        <f>VLOOKUP($A9,'Return Data'!$B$7:$R$2843,3,0)</f>
        <v>44333</v>
      </c>
      <c r="C9" s="65">
        <f>VLOOKUP($A9,'Return Data'!$B$7:$R$2843,4,0)</f>
        <v>19.976800000000001</v>
      </c>
      <c r="D9" s="65">
        <f>VLOOKUP($A9,'Return Data'!$B$7:$R$2843,9,0)</f>
        <v>10.3216</v>
      </c>
      <c r="E9" s="66">
        <f t="shared" ref="E9:E34" si="0">RANK(D9,D$8:D$34,0)</f>
        <v>21</v>
      </c>
      <c r="F9" s="65">
        <f>VLOOKUP($A9,'Return Data'!$B$7:$R$2843,10,0)</f>
        <v>4.3570000000000002</v>
      </c>
      <c r="G9" s="66">
        <f t="shared" ref="G9:G34" si="1">RANK(F9,F$8:F$34,0)</f>
        <v>24</v>
      </c>
      <c r="H9" s="65">
        <f>VLOOKUP($A9,'Return Data'!$B$7:$R$2843,11,0)</f>
        <v>2.4603999999999999</v>
      </c>
      <c r="I9" s="66">
        <f t="shared" ref="I9:I34" si="2">RANK(H9,H$8:H$34,0)</f>
        <v>8</v>
      </c>
      <c r="J9" s="65">
        <f>VLOOKUP($A9,'Return Data'!$B$7:$R$2843,12,0)</f>
        <v>5.2789999999999999</v>
      </c>
      <c r="K9" s="66">
        <f t="shared" ref="K9:K34" si="3">RANK(J9,J$8:J$34,0)</f>
        <v>2</v>
      </c>
      <c r="L9" s="65">
        <f>VLOOKUP($A9,'Return Data'!$B$7:$R$2843,13,0)</f>
        <v>5.6535000000000002</v>
      </c>
      <c r="M9" s="66">
        <f t="shared" ref="M9:M34" si="4">RANK(L9,L$8:L$34,0)</f>
        <v>5</v>
      </c>
      <c r="N9" s="65">
        <f>VLOOKUP($A9,'Return Data'!$B$7:$R$2843,17,0)</f>
        <v>11.3231</v>
      </c>
      <c r="O9" s="66">
        <f t="shared" ref="O9:O34" si="5">RANK(N9,N$8:N$34,0)</f>
        <v>6</v>
      </c>
      <c r="P9" s="65">
        <f>VLOOKUP($A9,'Return Data'!$B$7:$R$2843,14,0)</f>
        <v>10.669600000000001</v>
      </c>
      <c r="Q9" s="66">
        <f t="shared" ref="Q9:Q34" si="6">RANK(P9,P$8:P$34,0)</f>
        <v>6</v>
      </c>
      <c r="R9" s="65">
        <f>VLOOKUP($A9,'Return Data'!$B$7:$R$2843,16,0)</f>
        <v>7.7069000000000001</v>
      </c>
      <c r="S9" s="67">
        <f t="shared" ref="S9:S34" si="7">RANK(R9,R$8:R$34,0)</f>
        <v>20</v>
      </c>
    </row>
    <row r="10" spans="1:19" x14ac:dyDescent="0.3">
      <c r="A10" s="82" t="s">
        <v>1349</v>
      </c>
      <c r="B10" s="64">
        <f>VLOOKUP($A10,'Return Data'!$B$7:$R$2843,3,0)</f>
        <v>44333</v>
      </c>
      <c r="C10" s="65">
        <f>VLOOKUP($A10,'Return Data'!$B$7:$R$2843,4,0)</f>
        <v>33.427500000000002</v>
      </c>
      <c r="D10" s="65">
        <f>VLOOKUP($A10,'Return Data'!$B$7:$R$2843,9,0)</f>
        <v>11.103899999999999</v>
      </c>
      <c r="E10" s="66">
        <f t="shared" si="0"/>
        <v>19</v>
      </c>
      <c r="F10" s="65">
        <f>VLOOKUP($A10,'Return Data'!$B$7:$R$2843,10,0)</f>
        <v>6.048</v>
      </c>
      <c r="G10" s="66">
        <f t="shared" si="1"/>
        <v>16</v>
      </c>
      <c r="H10" s="65">
        <f>VLOOKUP($A10,'Return Data'!$B$7:$R$2843,11,0)</f>
        <v>0.88829999999999998</v>
      </c>
      <c r="I10" s="66">
        <f t="shared" si="2"/>
        <v>24</v>
      </c>
      <c r="J10" s="65">
        <f>VLOOKUP($A10,'Return Data'!$B$7:$R$2843,12,0)</f>
        <v>2.6318000000000001</v>
      </c>
      <c r="K10" s="66">
        <f t="shared" si="3"/>
        <v>24</v>
      </c>
      <c r="L10" s="65">
        <f>VLOOKUP($A10,'Return Data'!$B$7:$R$2843,13,0)</f>
        <v>3.9506000000000001</v>
      </c>
      <c r="M10" s="66">
        <f t="shared" si="4"/>
        <v>21</v>
      </c>
      <c r="N10" s="65">
        <f>VLOOKUP($A10,'Return Data'!$B$7:$R$2843,17,0)</f>
        <v>8.2249999999999996</v>
      </c>
      <c r="O10" s="66">
        <f t="shared" si="5"/>
        <v>22</v>
      </c>
      <c r="P10" s="65">
        <f>VLOOKUP($A10,'Return Data'!$B$7:$R$2843,14,0)</f>
        <v>8.5565999999999995</v>
      </c>
      <c r="Q10" s="66">
        <f t="shared" si="6"/>
        <v>21</v>
      </c>
      <c r="R10" s="65">
        <f>VLOOKUP($A10,'Return Data'!$B$7:$R$2843,16,0)</f>
        <v>6.4976000000000003</v>
      </c>
      <c r="S10" s="67">
        <f t="shared" si="7"/>
        <v>26</v>
      </c>
    </row>
    <row r="11" spans="1:19" x14ac:dyDescent="0.3">
      <c r="A11" s="82" t="s">
        <v>1352</v>
      </c>
      <c r="B11" s="64">
        <f>VLOOKUP($A11,'Return Data'!$B$7:$R$2843,3,0)</f>
        <v>44333</v>
      </c>
      <c r="C11" s="65">
        <f>VLOOKUP($A11,'Return Data'!$B$7:$R$2843,4,0)</f>
        <v>60.370199999999997</v>
      </c>
      <c r="D11" s="65">
        <f>VLOOKUP($A11,'Return Data'!$B$7:$R$2843,9,0)</f>
        <v>8.4544999999999995</v>
      </c>
      <c r="E11" s="66">
        <f t="shared" si="0"/>
        <v>24</v>
      </c>
      <c r="F11" s="65">
        <f>VLOOKUP($A11,'Return Data'!$B$7:$R$2843,10,0)</f>
        <v>4.4061000000000003</v>
      </c>
      <c r="G11" s="66">
        <f t="shared" si="1"/>
        <v>23</v>
      </c>
      <c r="H11" s="65">
        <f>VLOOKUP($A11,'Return Data'!$B$7:$R$2843,11,0)</f>
        <v>1.1577</v>
      </c>
      <c r="I11" s="66">
        <f t="shared" si="2"/>
        <v>22</v>
      </c>
      <c r="J11" s="65">
        <f>VLOOKUP($A11,'Return Data'!$B$7:$R$2843,12,0)</f>
        <v>3.0785999999999998</v>
      </c>
      <c r="K11" s="66">
        <f t="shared" si="3"/>
        <v>20</v>
      </c>
      <c r="L11" s="65">
        <f>VLOOKUP($A11,'Return Data'!$B$7:$R$2843,13,0)</f>
        <v>4.1303999999999998</v>
      </c>
      <c r="M11" s="66">
        <f t="shared" si="4"/>
        <v>20</v>
      </c>
      <c r="N11" s="65">
        <f>VLOOKUP($A11,'Return Data'!$B$7:$R$2843,17,0)</f>
        <v>9.0024999999999995</v>
      </c>
      <c r="O11" s="66">
        <f t="shared" si="5"/>
        <v>19</v>
      </c>
      <c r="P11" s="65">
        <f>VLOOKUP($A11,'Return Data'!$B$7:$R$2843,14,0)</f>
        <v>8.4766999999999992</v>
      </c>
      <c r="Q11" s="66">
        <f t="shared" si="6"/>
        <v>22</v>
      </c>
      <c r="R11" s="65">
        <f>VLOOKUP($A11,'Return Data'!$B$7:$R$2843,16,0)</f>
        <v>8.7655999999999992</v>
      </c>
      <c r="S11" s="67">
        <f t="shared" si="7"/>
        <v>9</v>
      </c>
    </row>
    <row r="12" spans="1:19" x14ac:dyDescent="0.3">
      <c r="A12" s="82" t="s">
        <v>1354</v>
      </c>
      <c r="B12" s="64">
        <f>VLOOKUP($A12,'Return Data'!$B$7:$R$2843,3,0)</f>
        <v>44333</v>
      </c>
      <c r="C12" s="65">
        <f>VLOOKUP($A12,'Return Data'!$B$7:$R$2843,4,0)</f>
        <v>74.348799999999997</v>
      </c>
      <c r="D12" s="65">
        <f>VLOOKUP($A12,'Return Data'!$B$7:$R$2843,9,0)</f>
        <v>11.4201</v>
      </c>
      <c r="E12" s="66">
        <f t="shared" si="0"/>
        <v>16</v>
      </c>
      <c r="F12" s="65">
        <f>VLOOKUP($A12,'Return Data'!$B$7:$R$2843,10,0)</f>
        <v>6.7004999999999999</v>
      </c>
      <c r="G12" s="66">
        <f t="shared" si="1"/>
        <v>9</v>
      </c>
      <c r="H12" s="65">
        <f>VLOOKUP($A12,'Return Data'!$B$7:$R$2843,11,0)</f>
        <v>2.3376999999999999</v>
      </c>
      <c r="I12" s="66">
        <f t="shared" si="2"/>
        <v>10</v>
      </c>
      <c r="J12" s="65">
        <f>VLOOKUP($A12,'Return Data'!$B$7:$R$2843,12,0)</f>
        <v>4.8643000000000001</v>
      </c>
      <c r="K12" s="66">
        <f t="shared" si="3"/>
        <v>5</v>
      </c>
      <c r="L12" s="65">
        <f>VLOOKUP($A12,'Return Data'!$B$7:$R$2843,13,0)</f>
        <v>5.7263999999999999</v>
      </c>
      <c r="M12" s="66">
        <f t="shared" si="4"/>
        <v>4</v>
      </c>
      <c r="N12" s="65">
        <f>VLOOKUP($A12,'Return Data'!$B$7:$R$2843,17,0)</f>
        <v>11.425000000000001</v>
      </c>
      <c r="O12" s="66">
        <f t="shared" si="5"/>
        <v>5</v>
      </c>
      <c r="P12" s="65">
        <f>VLOOKUP($A12,'Return Data'!$B$7:$R$2843,14,0)</f>
        <v>11.098000000000001</v>
      </c>
      <c r="Q12" s="66">
        <f t="shared" si="6"/>
        <v>4</v>
      </c>
      <c r="R12" s="65">
        <f>VLOOKUP($A12,'Return Data'!$B$7:$R$2843,16,0)</f>
        <v>9.7121999999999993</v>
      </c>
      <c r="S12" s="67">
        <f t="shared" si="7"/>
        <v>3</v>
      </c>
    </row>
    <row r="13" spans="1:19" x14ac:dyDescent="0.3">
      <c r="A13" s="82" t="s">
        <v>1356</v>
      </c>
      <c r="B13" s="64">
        <f>VLOOKUP($A13,'Return Data'!$B$7:$R$2843,3,0)</f>
        <v>44333</v>
      </c>
      <c r="C13" s="65">
        <f>VLOOKUP($A13,'Return Data'!$B$7:$R$2843,4,0)</f>
        <v>19.382100000000001</v>
      </c>
      <c r="D13" s="65">
        <f>VLOOKUP($A13,'Return Data'!$B$7:$R$2843,9,0)</f>
        <v>13.312900000000001</v>
      </c>
      <c r="E13" s="66">
        <f t="shared" si="0"/>
        <v>9</v>
      </c>
      <c r="F13" s="65">
        <f>VLOOKUP($A13,'Return Data'!$B$7:$R$2843,10,0)</f>
        <v>12.1457</v>
      </c>
      <c r="G13" s="66">
        <f t="shared" si="1"/>
        <v>1</v>
      </c>
      <c r="H13" s="65">
        <f>VLOOKUP($A13,'Return Data'!$B$7:$R$2843,11,0)</f>
        <v>6.2804000000000002</v>
      </c>
      <c r="I13" s="66">
        <f t="shared" si="2"/>
        <v>1</v>
      </c>
      <c r="J13" s="65">
        <f>VLOOKUP($A13,'Return Data'!$B$7:$R$2843,12,0)</f>
        <v>8.6917000000000009</v>
      </c>
      <c r="K13" s="66">
        <f t="shared" si="3"/>
        <v>1</v>
      </c>
      <c r="L13" s="65">
        <f>VLOOKUP($A13,'Return Data'!$B$7:$R$2843,13,0)</f>
        <v>8.4899000000000004</v>
      </c>
      <c r="M13" s="66">
        <f t="shared" si="4"/>
        <v>1</v>
      </c>
      <c r="N13" s="65">
        <f>VLOOKUP($A13,'Return Data'!$B$7:$R$2843,17,0)</f>
        <v>11.7827</v>
      </c>
      <c r="O13" s="66">
        <f t="shared" si="5"/>
        <v>2</v>
      </c>
      <c r="P13" s="65">
        <f>VLOOKUP($A13,'Return Data'!$B$7:$R$2843,14,0)</f>
        <v>10.712899999999999</v>
      </c>
      <c r="Q13" s="66">
        <f t="shared" si="6"/>
        <v>5</v>
      </c>
      <c r="R13" s="65">
        <f>VLOOKUP($A13,'Return Data'!$B$7:$R$2843,16,0)</f>
        <v>9.5432000000000006</v>
      </c>
      <c r="S13" s="67">
        <f t="shared" si="7"/>
        <v>4</v>
      </c>
    </row>
    <row r="14" spans="1:19" x14ac:dyDescent="0.3">
      <c r="A14" s="82" t="s">
        <v>1357</v>
      </c>
      <c r="B14" s="64">
        <f>VLOOKUP($A14,'Return Data'!$B$7:$R$2843,3,0)</f>
        <v>44333</v>
      </c>
      <c r="C14" s="65">
        <f>VLOOKUP($A14,'Return Data'!$B$7:$R$2843,4,0)</f>
        <v>47.614899999999999</v>
      </c>
      <c r="D14" s="65">
        <f>VLOOKUP($A14,'Return Data'!$B$7:$R$2843,9,0)</f>
        <v>11.9903</v>
      </c>
      <c r="E14" s="66">
        <f t="shared" si="0"/>
        <v>14</v>
      </c>
      <c r="F14" s="65">
        <f>VLOOKUP($A14,'Return Data'!$B$7:$R$2843,10,0)</f>
        <v>5.8886000000000003</v>
      </c>
      <c r="G14" s="66">
        <f t="shared" si="1"/>
        <v>17</v>
      </c>
      <c r="H14" s="65">
        <f>VLOOKUP($A14,'Return Data'!$B$7:$R$2843,11,0)</f>
        <v>1.4611000000000001</v>
      </c>
      <c r="I14" s="66">
        <f t="shared" si="2"/>
        <v>16</v>
      </c>
      <c r="J14" s="65">
        <f>VLOOKUP($A14,'Return Data'!$B$7:$R$2843,12,0)</f>
        <v>2.4300999999999999</v>
      </c>
      <c r="K14" s="66">
        <f t="shared" si="3"/>
        <v>25</v>
      </c>
      <c r="L14" s="65">
        <f>VLOOKUP($A14,'Return Data'!$B$7:$R$2843,13,0)</f>
        <v>2.5148000000000001</v>
      </c>
      <c r="M14" s="66">
        <f t="shared" si="4"/>
        <v>27</v>
      </c>
      <c r="N14" s="65">
        <f>VLOOKUP($A14,'Return Data'!$B$7:$R$2843,17,0)</f>
        <v>6.9302999999999999</v>
      </c>
      <c r="O14" s="66">
        <f t="shared" si="5"/>
        <v>26</v>
      </c>
      <c r="P14" s="65">
        <f>VLOOKUP($A14,'Return Data'!$B$7:$R$2843,14,0)</f>
        <v>7.9985999999999997</v>
      </c>
      <c r="Q14" s="66">
        <f t="shared" si="6"/>
        <v>26</v>
      </c>
      <c r="R14" s="65">
        <f>VLOOKUP($A14,'Return Data'!$B$7:$R$2843,16,0)</f>
        <v>8.3520000000000003</v>
      </c>
      <c r="S14" s="67">
        <f t="shared" si="7"/>
        <v>13</v>
      </c>
    </row>
    <row r="15" spans="1:19" x14ac:dyDescent="0.3">
      <c r="A15" s="82" t="s">
        <v>1359</v>
      </c>
      <c r="B15" s="64">
        <f>VLOOKUP($A15,'Return Data'!$B$7:$R$2843,3,0)</f>
        <v>44333</v>
      </c>
      <c r="C15" s="65">
        <f>VLOOKUP($A15,'Return Data'!$B$7:$R$2843,4,0)</f>
        <v>43.793700000000001</v>
      </c>
      <c r="D15" s="65">
        <f>VLOOKUP($A15,'Return Data'!$B$7:$R$2843,9,0)</f>
        <v>10.2376</v>
      </c>
      <c r="E15" s="66">
        <f t="shared" si="0"/>
        <v>23</v>
      </c>
      <c r="F15" s="65">
        <f>VLOOKUP($A15,'Return Data'!$B$7:$R$2843,10,0)</f>
        <v>5.2698999999999998</v>
      </c>
      <c r="G15" s="66">
        <f t="shared" si="1"/>
        <v>20</v>
      </c>
      <c r="H15" s="65">
        <f>VLOOKUP($A15,'Return Data'!$B$7:$R$2843,11,0)</f>
        <v>1.1746000000000001</v>
      </c>
      <c r="I15" s="66">
        <f t="shared" si="2"/>
        <v>21</v>
      </c>
      <c r="J15" s="65">
        <f>VLOOKUP($A15,'Return Data'!$B$7:$R$2843,12,0)</f>
        <v>3.4409000000000001</v>
      </c>
      <c r="K15" s="66">
        <f t="shared" si="3"/>
        <v>18</v>
      </c>
      <c r="L15" s="65">
        <f>VLOOKUP($A15,'Return Data'!$B$7:$R$2843,13,0)</f>
        <v>4.5103</v>
      </c>
      <c r="M15" s="66">
        <f t="shared" si="4"/>
        <v>17</v>
      </c>
      <c r="N15" s="65">
        <f>VLOOKUP($A15,'Return Data'!$B$7:$R$2843,17,0)</f>
        <v>8.1372</v>
      </c>
      <c r="O15" s="66">
        <f t="shared" si="5"/>
        <v>23</v>
      </c>
      <c r="P15" s="65">
        <f>VLOOKUP($A15,'Return Data'!$B$7:$R$2843,14,0)</f>
        <v>8.2274999999999991</v>
      </c>
      <c r="Q15" s="66">
        <f t="shared" si="6"/>
        <v>25</v>
      </c>
      <c r="R15" s="65">
        <f>VLOOKUP($A15,'Return Data'!$B$7:$R$2843,16,0)</f>
        <v>7.7343999999999999</v>
      </c>
      <c r="S15" s="67">
        <f t="shared" si="7"/>
        <v>19</v>
      </c>
    </row>
    <row r="16" spans="1:19" x14ac:dyDescent="0.3">
      <c r="A16" s="82" t="s">
        <v>1361</v>
      </c>
      <c r="B16" s="64">
        <f>VLOOKUP($A16,'Return Data'!$B$7:$R$2843,3,0)</f>
        <v>44333</v>
      </c>
      <c r="C16" s="65">
        <f>VLOOKUP($A16,'Return Data'!$B$7:$R$2843,4,0)</f>
        <v>78.474999999999994</v>
      </c>
      <c r="D16" s="65">
        <f>VLOOKUP($A16,'Return Data'!$B$7:$R$2843,9,0)</f>
        <v>11.2666</v>
      </c>
      <c r="E16" s="66">
        <f t="shared" si="0"/>
        <v>18</v>
      </c>
      <c r="F16" s="65">
        <f>VLOOKUP($A16,'Return Data'!$B$7:$R$2843,10,0)</f>
        <v>5.6052</v>
      </c>
      <c r="G16" s="66">
        <f t="shared" si="1"/>
        <v>19</v>
      </c>
      <c r="H16" s="65">
        <f>VLOOKUP($A16,'Return Data'!$B$7:$R$2843,11,0)</f>
        <v>2.9668000000000001</v>
      </c>
      <c r="I16" s="66">
        <f t="shared" si="2"/>
        <v>4</v>
      </c>
      <c r="J16" s="65">
        <f>VLOOKUP($A16,'Return Data'!$B$7:$R$2843,12,0)</f>
        <v>4.3686999999999996</v>
      </c>
      <c r="K16" s="66">
        <f t="shared" si="3"/>
        <v>9</v>
      </c>
      <c r="L16" s="65">
        <f>VLOOKUP($A16,'Return Data'!$B$7:$R$2843,13,0)</f>
        <v>5.9501999999999997</v>
      </c>
      <c r="M16" s="66">
        <f t="shared" si="4"/>
        <v>2</v>
      </c>
      <c r="N16" s="65">
        <f>VLOOKUP($A16,'Return Data'!$B$7:$R$2843,17,0)</f>
        <v>10.7195</v>
      </c>
      <c r="O16" s="66">
        <f t="shared" si="5"/>
        <v>9</v>
      </c>
      <c r="P16" s="65">
        <f>VLOOKUP($A16,'Return Data'!$B$7:$R$2843,14,0)</f>
        <v>9.9587000000000003</v>
      </c>
      <c r="Q16" s="66">
        <f t="shared" si="6"/>
        <v>15</v>
      </c>
      <c r="R16" s="65">
        <f>VLOOKUP($A16,'Return Data'!$B$7:$R$2843,16,0)</f>
        <v>9.9309999999999992</v>
      </c>
      <c r="S16" s="67">
        <f t="shared" si="7"/>
        <v>2</v>
      </c>
    </row>
    <row r="17" spans="1:19" x14ac:dyDescent="0.3">
      <c r="A17" s="82" t="s">
        <v>1363</v>
      </c>
      <c r="B17" s="64">
        <f>VLOOKUP($A17,'Return Data'!$B$7:$R$2843,3,0)</f>
        <v>44333</v>
      </c>
      <c r="C17" s="65">
        <f>VLOOKUP($A17,'Return Data'!$B$7:$R$2843,4,0)</f>
        <v>17.279299999999999</v>
      </c>
      <c r="D17" s="65">
        <f>VLOOKUP($A17,'Return Data'!$B$7:$R$2843,9,0)</f>
        <v>13.4251</v>
      </c>
      <c r="E17" s="66">
        <f t="shared" si="0"/>
        <v>8</v>
      </c>
      <c r="F17" s="65">
        <f>VLOOKUP($A17,'Return Data'!$B$7:$R$2843,10,0)</f>
        <v>6.1501999999999999</v>
      </c>
      <c r="G17" s="66">
        <f t="shared" si="1"/>
        <v>15</v>
      </c>
      <c r="H17" s="65">
        <f>VLOOKUP($A17,'Return Data'!$B$7:$R$2843,11,0)</f>
        <v>2.2886000000000002</v>
      </c>
      <c r="I17" s="66">
        <f t="shared" si="2"/>
        <v>12</v>
      </c>
      <c r="J17" s="65">
        <f>VLOOKUP($A17,'Return Data'!$B$7:$R$2843,12,0)</f>
        <v>3.7898999999999998</v>
      </c>
      <c r="K17" s="66">
        <f t="shared" si="3"/>
        <v>14</v>
      </c>
      <c r="L17" s="65">
        <f>VLOOKUP($A17,'Return Data'!$B$7:$R$2843,13,0)</f>
        <v>3.2107999999999999</v>
      </c>
      <c r="M17" s="66">
        <f t="shared" si="4"/>
        <v>24</v>
      </c>
      <c r="N17" s="65">
        <f>VLOOKUP($A17,'Return Data'!$B$7:$R$2843,17,0)</f>
        <v>6.8103999999999996</v>
      </c>
      <c r="O17" s="66">
        <f t="shared" si="5"/>
        <v>27</v>
      </c>
      <c r="P17" s="65">
        <f>VLOOKUP($A17,'Return Data'!$B$7:$R$2843,14,0)</f>
        <v>7.8589000000000002</v>
      </c>
      <c r="Q17" s="66">
        <f t="shared" si="6"/>
        <v>27</v>
      </c>
      <c r="R17" s="65">
        <f>VLOOKUP($A17,'Return Data'!$B$7:$R$2843,16,0)</f>
        <v>6.7209000000000003</v>
      </c>
      <c r="S17" s="67">
        <f t="shared" si="7"/>
        <v>25</v>
      </c>
    </row>
    <row r="18" spans="1:19" x14ac:dyDescent="0.3">
      <c r="A18" s="82" t="s">
        <v>1366</v>
      </c>
      <c r="B18" s="64">
        <f>VLOOKUP($A18,'Return Data'!$B$7:$R$2843,3,0)</f>
        <v>44333</v>
      </c>
      <c r="C18" s="65">
        <f>VLOOKUP($A18,'Return Data'!$B$7:$R$2843,4,0)</f>
        <v>27.877800000000001</v>
      </c>
      <c r="D18" s="65">
        <f>VLOOKUP($A18,'Return Data'!$B$7:$R$2843,9,0)</f>
        <v>13.468999999999999</v>
      </c>
      <c r="E18" s="66">
        <f t="shared" si="0"/>
        <v>7</v>
      </c>
      <c r="F18" s="65">
        <f>VLOOKUP($A18,'Return Data'!$B$7:$R$2843,10,0)</f>
        <v>6.2853000000000003</v>
      </c>
      <c r="G18" s="66">
        <f t="shared" si="1"/>
        <v>12</v>
      </c>
      <c r="H18" s="65">
        <f>VLOOKUP($A18,'Return Data'!$B$7:$R$2843,11,0)</f>
        <v>1.2482</v>
      </c>
      <c r="I18" s="66">
        <f t="shared" si="2"/>
        <v>19</v>
      </c>
      <c r="J18" s="65">
        <f>VLOOKUP($A18,'Return Data'!$B$7:$R$2843,12,0)</f>
        <v>3.7267999999999999</v>
      </c>
      <c r="K18" s="66">
        <f t="shared" si="3"/>
        <v>16</v>
      </c>
      <c r="L18" s="65">
        <f>VLOOKUP($A18,'Return Data'!$B$7:$R$2843,13,0)</f>
        <v>5.3338000000000001</v>
      </c>
      <c r="M18" s="66">
        <f t="shared" si="4"/>
        <v>7</v>
      </c>
      <c r="N18" s="65">
        <f>VLOOKUP($A18,'Return Data'!$B$7:$R$2843,17,0)</f>
        <v>11.514900000000001</v>
      </c>
      <c r="O18" s="66">
        <f t="shared" si="5"/>
        <v>4</v>
      </c>
      <c r="P18" s="65">
        <f>VLOOKUP($A18,'Return Data'!$B$7:$R$2843,14,0)</f>
        <v>11.4633</v>
      </c>
      <c r="Q18" s="66">
        <f t="shared" si="6"/>
        <v>3</v>
      </c>
      <c r="R18" s="65">
        <f>VLOOKUP($A18,'Return Data'!$B$7:$R$2843,16,0)</f>
        <v>8.5835000000000008</v>
      </c>
      <c r="S18" s="67">
        <f t="shared" si="7"/>
        <v>12</v>
      </c>
    </row>
    <row r="19" spans="1:19" x14ac:dyDescent="0.3">
      <c r="A19" s="82" t="s">
        <v>1367</v>
      </c>
      <c r="B19" s="64">
        <f>VLOOKUP($A19,'Return Data'!$B$7:$R$2843,3,0)</f>
        <v>44333</v>
      </c>
      <c r="C19" s="65">
        <f>VLOOKUP($A19,'Return Data'!$B$7:$R$2843,4,0)</f>
        <v>2252.8926000000001</v>
      </c>
      <c r="D19" s="65">
        <f>VLOOKUP($A19,'Return Data'!$B$7:$R$2843,9,0)</f>
        <v>5.5922999999999998</v>
      </c>
      <c r="E19" s="66">
        <f t="shared" si="0"/>
        <v>27</v>
      </c>
      <c r="F19" s="65">
        <f>VLOOKUP($A19,'Return Data'!$B$7:$R$2843,10,0)</f>
        <v>4.3445999999999998</v>
      </c>
      <c r="G19" s="66">
        <f t="shared" si="1"/>
        <v>25</v>
      </c>
      <c r="H19" s="65">
        <f>VLOOKUP($A19,'Return Data'!$B$7:$R$2843,11,0)</f>
        <v>-0.25240000000000001</v>
      </c>
      <c r="I19" s="66">
        <f t="shared" si="2"/>
        <v>26</v>
      </c>
      <c r="J19" s="65">
        <f>VLOOKUP($A19,'Return Data'!$B$7:$R$2843,12,0)</f>
        <v>0.96750000000000003</v>
      </c>
      <c r="K19" s="66">
        <f t="shared" si="3"/>
        <v>27</v>
      </c>
      <c r="L19" s="65">
        <f>VLOOKUP($A19,'Return Data'!$B$7:$R$2843,13,0)</f>
        <v>2.5266999999999999</v>
      </c>
      <c r="M19" s="66">
        <f t="shared" si="4"/>
        <v>26</v>
      </c>
      <c r="N19" s="65">
        <f>VLOOKUP($A19,'Return Data'!$B$7:$R$2843,17,0)</f>
        <v>7.3564999999999996</v>
      </c>
      <c r="O19" s="66">
        <f t="shared" si="5"/>
        <v>25</v>
      </c>
      <c r="P19" s="65">
        <f>VLOOKUP($A19,'Return Data'!$B$7:$R$2843,14,0)</f>
        <v>8.3478999999999992</v>
      </c>
      <c r="Q19" s="66">
        <f t="shared" si="6"/>
        <v>23</v>
      </c>
      <c r="R19" s="65">
        <f>VLOOKUP($A19,'Return Data'!$B$7:$R$2843,16,0)</f>
        <v>6.3086000000000002</v>
      </c>
      <c r="S19" s="67">
        <f t="shared" si="7"/>
        <v>27</v>
      </c>
    </row>
    <row r="20" spans="1:19" x14ac:dyDescent="0.3">
      <c r="A20" s="82" t="s">
        <v>1370</v>
      </c>
      <c r="B20" s="64">
        <f>VLOOKUP($A20,'Return Data'!$B$7:$R$2843,3,0)</f>
        <v>44333</v>
      </c>
      <c r="C20" s="65">
        <f>VLOOKUP($A20,'Return Data'!$B$7:$R$2843,4,0)</f>
        <v>76.495800000000003</v>
      </c>
      <c r="D20" s="65">
        <f>VLOOKUP($A20,'Return Data'!$B$7:$R$2843,9,0)</f>
        <v>12.555300000000001</v>
      </c>
      <c r="E20" s="66">
        <f t="shared" si="0"/>
        <v>12</v>
      </c>
      <c r="F20" s="65">
        <f>VLOOKUP($A20,'Return Data'!$B$7:$R$2843,10,0)</f>
        <v>5.0198</v>
      </c>
      <c r="G20" s="66">
        <f t="shared" si="1"/>
        <v>21</v>
      </c>
      <c r="H20" s="65">
        <f>VLOOKUP($A20,'Return Data'!$B$7:$R$2843,11,0)</f>
        <v>2.6556999999999999</v>
      </c>
      <c r="I20" s="66">
        <f t="shared" si="2"/>
        <v>6</v>
      </c>
      <c r="J20" s="65">
        <f>VLOOKUP($A20,'Return Data'!$B$7:$R$2843,12,0)</f>
        <v>4.5769000000000002</v>
      </c>
      <c r="K20" s="66">
        <f t="shared" si="3"/>
        <v>7</v>
      </c>
      <c r="L20" s="65">
        <f>VLOOKUP($A20,'Return Data'!$B$7:$R$2843,13,0)</f>
        <v>5.2005999999999997</v>
      </c>
      <c r="M20" s="66">
        <f t="shared" si="4"/>
        <v>8</v>
      </c>
      <c r="N20" s="65">
        <f>VLOOKUP($A20,'Return Data'!$B$7:$R$2843,17,0)</f>
        <v>9.9817999999999998</v>
      </c>
      <c r="O20" s="66">
        <f t="shared" si="5"/>
        <v>15</v>
      </c>
      <c r="P20" s="65">
        <f>VLOOKUP($A20,'Return Data'!$B$7:$R$2843,14,0)</f>
        <v>9.8803000000000001</v>
      </c>
      <c r="Q20" s="66">
        <f t="shared" si="6"/>
        <v>16</v>
      </c>
      <c r="R20" s="65">
        <f>VLOOKUP($A20,'Return Data'!$B$7:$R$2843,16,0)</f>
        <v>9.5098000000000003</v>
      </c>
      <c r="S20" s="67">
        <f t="shared" si="7"/>
        <v>5</v>
      </c>
    </row>
    <row r="21" spans="1:19" x14ac:dyDescent="0.3">
      <c r="A21" s="82" t="s">
        <v>1372</v>
      </c>
      <c r="B21" s="64">
        <f>VLOOKUP($A21,'Return Data'!$B$7:$R$2843,3,0)</f>
        <v>44333</v>
      </c>
      <c r="C21" s="65">
        <f>VLOOKUP($A21,'Return Data'!$B$7:$R$2843,4,0)</f>
        <v>54.0199</v>
      </c>
      <c r="D21" s="65">
        <f>VLOOKUP($A21,'Return Data'!$B$7:$R$2843,9,0)</f>
        <v>10.3141</v>
      </c>
      <c r="E21" s="66">
        <f t="shared" si="0"/>
        <v>22</v>
      </c>
      <c r="F21" s="65">
        <f>VLOOKUP($A21,'Return Data'!$B$7:$R$2843,10,0)</f>
        <v>4.6172000000000004</v>
      </c>
      <c r="G21" s="66">
        <f t="shared" si="1"/>
        <v>22</v>
      </c>
      <c r="H21" s="65">
        <f>VLOOKUP($A21,'Return Data'!$B$7:$R$2843,11,0)</f>
        <v>-2.1299999999999999E-2</v>
      </c>
      <c r="I21" s="66">
        <f t="shared" si="2"/>
        <v>25</v>
      </c>
      <c r="J21" s="65">
        <f>VLOOKUP($A21,'Return Data'!$B$7:$R$2843,12,0)</f>
        <v>2.8275999999999999</v>
      </c>
      <c r="K21" s="66">
        <f t="shared" si="3"/>
        <v>23</v>
      </c>
      <c r="L21" s="65">
        <f>VLOOKUP($A21,'Return Data'!$B$7:$R$2843,13,0)</f>
        <v>4.5355999999999996</v>
      </c>
      <c r="M21" s="66">
        <f t="shared" si="4"/>
        <v>16</v>
      </c>
      <c r="N21" s="65">
        <f>VLOOKUP($A21,'Return Data'!$B$7:$R$2843,17,0)</f>
        <v>8.5640000000000001</v>
      </c>
      <c r="O21" s="66">
        <f t="shared" si="5"/>
        <v>21</v>
      </c>
      <c r="P21" s="65">
        <f>VLOOKUP($A21,'Return Data'!$B$7:$R$2843,14,0)</f>
        <v>8.2516999999999996</v>
      </c>
      <c r="Q21" s="66">
        <f t="shared" si="6"/>
        <v>24</v>
      </c>
      <c r="R21" s="65">
        <f>VLOOKUP($A21,'Return Data'!$B$7:$R$2843,16,0)</f>
        <v>8.3026999999999997</v>
      </c>
      <c r="S21" s="67">
        <f t="shared" si="7"/>
        <v>14</v>
      </c>
    </row>
    <row r="22" spans="1:19" x14ac:dyDescent="0.3">
      <c r="A22" s="82" t="s">
        <v>1374</v>
      </c>
      <c r="B22" s="64">
        <f>VLOOKUP($A22,'Return Data'!$B$7:$R$2843,3,0)</f>
        <v>44333</v>
      </c>
      <c r="C22" s="65">
        <f>VLOOKUP($A22,'Return Data'!$B$7:$R$2843,4,0)</f>
        <v>48.498199999999997</v>
      </c>
      <c r="D22" s="65">
        <f>VLOOKUP($A22,'Return Data'!$B$7:$R$2843,9,0)</f>
        <v>11.6014</v>
      </c>
      <c r="E22" s="66">
        <f t="shared" si="0"/>
        <v>15</v>
      </c>
      <c r="F22" s="65">
        <f>VLOOKUP($A22,'Return Data'!$B$7:$R$2843,10,0)</f>
        <v>7.2652000000000001</v>
      </c>
      <c r="G22" s="66">
        <f t="shared" si="1"/>
        <v>4</v>
      </c>
      <c r="H22" s="65">
        <f>VLOOKUP($A22,'Return Data'!$B$7:$R$2843,11,0)</f>
        <v>2.4024999999999999</v>
      </c>
      <c r="I22" s="66">
        <f t="shared" si="2"/>
        <v>9</v>
      </c>
      <c r="J22" s="65">
        <f>VLOOKUP($A22,'Return Data'!$B$7:$R$2843,12,0)</f>
        <v>4.2028999999999996</v>
      </c>
      <c r="K22" s="66">
        <f t="shared" si="3"/>
        <v>11</v>
      </c>
      <c r="L22" s="65">
        <f>VLOOKUP($A22,'Return Data'!$B$7:$R$2843,13,0)</f>
        <v>5.0941999999999998</v>
      </c>
      <c r="M22" s="66">
        <f t="shared" si="4"/>
        <v>9</v>
      </c>
      <c r="N22" s="65">
        <f>VLOOKUP($A22,'Return Data'!$B$7:$R$2843,17,0)</f>
        <v>10.0815</v>
      </c>
      <c r="O22" s="66">
        <f t="shared" si="5"/>
        <v>13</v>
      </c>
      <c r="P22" s="65">
        <f>VLOOKUP($A22,'Return Data'!$B$7:$R$2843,14,0)</f>
        <v>10.045299999999999</v>
      </c>
      <c r="Q22" s="66">
        <f t="shared" si="6"/>
        <v>14</v>
      </c>
      <c r="R22" s="65">
        <f>VLOOKUP($A22,'Return Data'!$B$7:$R$2843,16,0)</f>
        <v>7.6279000000000003</v>
      </c>
      <c r="S22" s="67">
        <f t="shared" si="7"/>
        <v>21</v>
      </c>
    </row>
    <row r="23" spans="1:19" x14ac:dyDescent="0.3">
      <c r="A23" s="82" t="s">
        <v>1375</v>
      </c>
      <c r="B23" s="64">
        <f>VLOOKUP($A23,'Return Data'!$B$7:$R$2843,3,0)</f>
        <v>44333</v>
      </c>
      <c r="C23" s="65">
        <f>VLOOKUP($A23,'Return Data'!$B$7:$R$2843,4,0)</f>
        <v>30.3689</v>
      </c>
      <c r="D23" s="65">
        <f>VLOOKUP($A23,'Return Data'!$B$7:$R$2843,9,0)</f>
        <v>12.455500000000001</v>
      </c>
      <c r="E23" s="66">
        <f t="shared" si="0"/>
        <v>13</v>
      </c>
      <c r="F23" s="65">
        <f>VLOOKUP($A23,'Return Data'!$B$7:$R$2843,10,0)</f>
        <v>6.2462999999999997</v>
      </c>
      <c r="G23" s="66">
        <f t="shared" si="1"/>
        <v>13</v>
      </c>
      <c r="H23" s="65">
        <f>VLOOKUP($A23,'Return Data'!$B$7:$R$2843,11,0)</f>
        <v>1.3273999999999999</v>
      </c>
      <c r="I23" s="66">
        <f t="shared" si="2"/>
        <v>18</v>
      </c>
      <c r="J23" s="65">
        <f>VLOOKUP($A23,'Return Data'!$B$7:$R$2843,12,0)</f>
        <v>2.9845000000000002</v>
      </c>
      <c r="K23" s="66">
        <f t="shared" si="3"/>
        <v>21</v>
      </c>
      <c r="L23" s="65">
        <f>VLOOKUP($A23,'Return Data'!$B$7:$R$2843,13,0)</f>
        <v>4.2664999999999997</v>
      </c>
      <c r="M23" s="66">
        <f t="shared" si="4"/>
        <v>19</v>
      </c>
      <c r="N23" s="65">
        <f>VLOOKUP($A23,'Return Data'!$B$7:$R$2843,17,0)</f>
        <v>10.0982</v>
      </c>
      <c r="O23" s="66">
        <f t="shared" si="5"/>
        <v>12</v>
      </c>
      <c r="P23" s="65">
        <f>VLOOKUP($A23,'Return Data'!$B$7:$R$2843,14,0)</f>
        <v>10.3842</v>
      </c>
      <c r="Q23" s="66">
        <f t="shared" si="6"/>
        <v>11</v>
      </c>
      <c r="R23" s="65">
        <f>VLOOKUP($A23,'Return Data'!$B$7:$R$2843,16,0)</f>
        <v>9.1088000000000005</v>
      </c>
      <c r="S23" s="67">
        <f t="shared" si="7"/>
        <v>6</v>
      </c>
    </row>
    <row r="24" spans="1:19" x14ac:dyDescent="0.3">
      <c r="A24" s="82" t="s">
        <v>1377</v>
      </c>
      <c r="B24" s="64">
        <f>VLOOKUP($A24,'Return Data'!$B$7:$R$2843,3,0)</f>
        <v>44333</v>
      </c>
      <c r="C24" s="65">
        <f>VLOOKUP($A24,'Return Data'!$B$7:$R$2843,4,0)</f>
        <v>24.136800000000001</v>
      </c>
      <c r="D24" s="65">
        <f>VLOOKUP($A24,'Return Data'!$B$7:$R$2843,9,0)</f>
        <v>11.3027</v>
      </c>
      <c r="E24" s="66">
        <f t="shared" si="0"/>
        <v>17</v>
      </c>
      <c r="F24" s="65">
        <f>VLOOKUP($A24,'Return Data'!$B$7:$R$2843,10,0)</f>
        <v>7.1113999999999997</v>
      </c>
      <c r="G24" s="66">
        <f t="shared" si="1"/>
        <v>6</v>
      </c>
      <c r="H24" s="65">
        <f>VLOOKUP($A24,'Return Data'!$B$7:$R$2843,11,0)</f>
        <v>2.4634999999999998</v>
      </c>
      <c r="I24" s="66">
        <f t="shared" si="2"/>
        <v>7</v>
      </c>
      <c r="J24" s="65">
        <f>VLOOKUP($A24,'Return Data'!$B$7:$R$2843,12,0)</f>
        <v>4.3537999999999997</v>
      </c>
      <c r="K24" s="66">
        <f t="shared" si="3"/>
        <v>10</v>
      </c>
      <c r="L24" s="65">
        <f>VLOOKUP($A24,'Return Data'!$B$7:$R$2843,13,0)</f>
        <v>4.7575000000000003</v>
      </c>
      <c r="M24" s="66">
        <f t="shared" si="4"/>
        <v>12</v>
      </c>
      <c r="N24" s="65">
        <f>VLOOKUP($A24,'Return Data'!$B$7:$R$2843,17,0)</f>
        <v>8.7367000000000008</v>
      </c>
      <c r="O24" s="66">
        <f t="shared" si="5"/>
        <v>20</v>
      </c>
      <c r="P24" s="65">
        <f>VLOOKUP($A24,'Return Data'!$B$7:$R$2843,14,0)</f>
        <v>8.7608999999999995</v>
      </c>
      <c r="Q24" s="66">
        <f t="shared" si="6"/>
        <v>19</v>
      </c>
      <c r="R24" s="65">
        <f>VLOOKUP($A24,'Return Data'!$B$7:$R$2843,16,0)</f>
        <v>7.2664999999999997</v>
      </c>
      <c r="S24" s="67">
        <f t="shared" si="7"/>
        <v>22</v>
      </c>
    </row>
    <row r="25" spans="1:19" x14ac:dyDescent="0.3">
      <c r="A25" s="82" t="s">
        <v>1380</v>
      </c>
      <c r="B25" s="64">
        <f>VLOOKUP($A25,'Return Data'!$B$7:$R$2843,3,0)</f>
        <v>44333</v>
      </c>
      <c r="C25" s="65">
        <f>VLOOKUP($A25,'Return Data'!$B$7:$R$2843,4,0)</f>
        <v>50.82</v>
      </c>
      <c r="D25" s="65">
        <f>VLOOKUP($A25,'Return Data'!$B$7:$R$2843,9,0)</f>
        <v>7.2215999999999996</v>
      </c>
      <c r="E25" s="66">
        <f t="shared" si="0"/>
        <v>26</v>
      </c>
      <c r="F25" s="65">
        <f>VLOOKUP($A25,'Return Data'!$B$7:$R$2843,10,0)</f>
        <v>6.5382999999999996</v>
      </c>
      <c r="G25" s="66">
        <f t="shared" si="1"/>
        <v>10</v>
      </c>
      <c r="H25" s="65">
        <f>VLOOKUP($A25,'Return Data'!$B$7:$R$2843,11,0)</f>
        <v>2.6896</v>
      </c>
      <c r="I25" s="66">
        <f t="shared" si="2"/>
        <v>5</v>
      </c>
      <c r="J25" s="65">
        <f>VLOOKUP($A25,'Return Data'!$B$7:$R$2843,12,0)</f>
        <v>4.4245000000000001</v>
      </c>
      <c r="K25" s="66">
        <f t="shared" si="3"/>
        <v>8</v>
      </c>
      <c r="L25" s="65">
        <f>VLOOKUP($A25,'Return Data'!$B$7:$R$2843,13,0)</f>
        <v>5.4081999999999999</v>
      </c>
      <c r="M25" s="66">
        <f t="shared" si="4"/>
        <v>6</v>
      </c>
      <c r="N25" s="65">
        <f>VLOOKUP($A25,'Return Data'!$B$7:$R$2843,17,0)</f>
        <v>11.216699999999999</v>
      </c>
      <c r="O25" s="66">
        <f t="shared" si="5"/>
        <v>7</v>
      </c>
      <c r="P25" s="65">
        <f>VLOOKUP($A25,'Return Data'!$B$7:$R$2843,14,0)</f>
        <v>10.398400000000001</v>
      </c>
      <c r="Q25" s="66">
        <f t="shared" si="6"/>
        <v>10</v>
      </c>
      <c r="R25" s="65">
        <f>VLOOKUP($A25,'Return Data'!$B$7:$R$2843,16,0)</f>
        <v>8.2905999999999995</v>
      </c>
      <c r="S25" s="67">
        <f t="shared" si="7"/>
        <v>15</v>
      </c>
    </row>
    <row r="26" spans="1:19" x14ac:dyDescent="0.3">
      <c r="A26" s="82" t="s">
        <v>1382</v>
      </c>
      <c r="B26" s="64">
        <f>VLOOKUP($A26,'Return Data'!$B$7:$R$2843,3,0)</f>
        <v>44333</v>
      </c>
      <c r="C26" s="65">
        <f>VLOOKUP($A26,'Return Data'!$B$7:$R$2843,4,0)</f>
        <v>61.970199999999998</v>
      </c>
      <c r="D26" s="65">
        <f>VLOOKUP($A26,'Return Data'!$B$7:$R$2843,9,0)</f>
        <v>14.7516</v>
      </c>
      <c r="E26" s="66">
        <f t="shared" si="0"/>
        <v>5</v>
      </c>
      <c r="F26" s="65">
        <f>VLOOKUP($A26,'Return Data'!$B$7:$R$2843,10,0)</f>
        <v>4.0857999999999999</v>
      </c>
      <c r="G26" s="66">
        <f t="shared" si="1"/>
        <v>27</v>
      </c>
      <c r="H26" s="65">
        <f>VLOOKUP($A26,'Return Data'!$B$7:$R$2843,11,0)</f>
        <v>-0.26129999999999998</v>
      </c>
      <c r="I26" s="66">
        <f t="shared" si="2"/>
        <v>27</v>
      </c>
      <c r="J26" s="65">
        <f>VLOOKUP($A26,'Return Data'!$B$7:$R$2843,12,0)</f>
        <v>1.488</v>
      </c>
      <c r="K26" s="66">
        <f t="shared" si="3"/>
        <v>26</v>
      </c>
      <c r="L26" s="65">
        <f>VLOOKUP($A26,'Return Data'!$B$7:$R$2843,13,0)</f>
        <v>3.0842999999999998</v>
      </c>
      <c r="M26" s="66">
        <f t="shared" si="4"/>
        <v>25</v>
      </c>
      <c r="N26" s="65">
        <f>VLOOKUP($A26,'Return Data'!$B$7:$R$2843,17,0)</f>
        <v>8.1100999999999992</v>
      </c>
      <c r="O26" s="66">
        <f t="shared" si="5"/>
        <v>24</v>
      </c>
      <c r="P26" s="65">
        <f>VLOOKUP($A26,'Return Data'!$B$7:$R$2843,14,0)</f>
        <v>8.6738999999999997</v>
      </c>
      <c r="Q26" s="66">
        <f t="shared" si="6"/>
        <v>20</v>
      </c>
      <c r="R26" s="65">
        <f>VLOOKUP($A26,'Return Data'!$B$7:$R$2843,16,0)</f>
        <v>8.7629000000000001</v>
      </c>
      <c r="S26" s="67">
        <f t="shared" si="7"/>
        <v>10</v>
      </c>
    </row>
    <row r="27" spans="1:19" x14ac:dyDescent="0.3">
      <c r="A27" s="82" t="s">
        <v>1384</v>
      </c>
      <c r="B27" s="64">
        <f>VLOOKUP($A27,'Return Data'!$B$7:$R$2843,3,0)</f>
        <v>44333</v>
      </c>
      <c r="C27" s="65">
        <f>VLOOKUP($A27,'Return Data'!$B$7:$R$2843,4,0)</f>
        <v>49.504100000000001</v>
      </c>
      <c r="D27" s="65">
        <f>VLOOKUP($A27,'Return Data'!$B$7:$R$2843,9,0)</f>
        <v>8.0220000000000002</v>
      </c>
      <c r="E27" s="66">
        <f t="shared" si="0"/>
        <v>25</v>
      </c>
      <c r="F27" s="65">
        <f>VLOOKUP($A27,'Return Data'!$B$7:$R$2843,10,0)</f>
        <v>4.2640000000000002</v>
      </c>
      <c r="G27" s="66">
        <f t="shared" si="1"/>
        <v>26</v>
      </c>
      <c r="H27" s="65">
        <f>VLOOKUP($A27,'Return Data'!$B$7:$R$2843,11,0)</f>
        <v>1.4433</v>
      </c>
      <c r="I27" s="66">
        <f t="shared" si="2"/>
        <v>17</v>
      </c>
      <c r="J27" s="65">
        <f>VLOOKUP($A27,'Return Data'!$B$7:$R$2843,12,0)</f>
        <v>2.8609</v>
      </c>
      <c r="K27" s="66">
        <f t="shared" si="3"/>
        <v>22</v>
      </c>
      <c r="L27" s="65">
        <f>VLOOKUP($A27,'Return Data'!$B$7:$R$2843,13,0)</f>
        <v>3.6360000000000001</v>
      </c>
      <c r="M27" s="66">
        <f t="shared" si="4"/>
        <v>23</v>
      </c>
      <c r="N27" s="65">
        <f>VLOOKUP($A27,'Return Data'!$B$7:$R$2843,17,0)</f>
        <v>9.6236999999999995</v>
      </c>
      <c r="O27" s="66">
        <f t="shared" si="5"/>
        <v>17</v>
      </c>
      <c r="P27" s="65">
        <f>VLOOKUP($A27,'Return Data'!$B$7:$R$2843,14,0)</f>
        <v>9.2965</v>
      </c>
      <c r="Q27" s="66">
        <f t="shared" si="6"/>
        <v>18</v>
      </c>
      <c r="R27" s="65">
        <f>VLOOKUP($A27,'Return Data'!$B$7:$R$2843,16,0)</f>
        <v>8.6257999999999999</v>
      </c>
      <c r="S27" s="67">
        <f t="shared" si="7"/>
        <v>11</v>
      </c>
    </row>
    <row r="28" spans="1:19" x14ac:dyDescent="0.3">
      <c r="A28" s="82" t="s">
        <v>867</v>
      </c>
      <c r="B28" s="64">
        <f>VLOOKUP($A28,'Return Data'!$B$7:$R$2843,3,0)</f>
        <v>44333</v>
      </c>
      <c r="C28" s="65">
        <f>VLOOKUP($A28,'Return Data'!$B$7:$R$2843,4,0)</f>
        <v>17.7972</v>
      </c>
      <c r="D28" s="65">
        <f>VLOOKUP($A28,'Return Data'!$B$7:$R$2843,9,0)</f>
        <v>14.3232</v>
      </c>
      <c r="E28" s="66">
        <f t="shared" si="0"/>
        <v>6</v>
      </c>
      <c r="F28" s="65">
        <f>VLOOKUP($A28,'Return Data'!$B$7:$R$2843,10,0)</f>
        <v>6.9100999999999999</v>
      </c>
      <c r="G28" s="66">
        <f t="shared" si="1"/>
        <v>7</v>
      </c>
      <c r="H28" s="65">
        <f>VLOOKUP($A28,'Return Data'!$B$7:$R$2843,11,0)</f>
        <v>3.5819000000000001</v>
      </c>
      <c r="I28" s="66">
        <f t="shared" si="2"/>
        <v>2</v>
      </c>
      <c r="J28" s="65">
        <f>VLOOKUP($A28,'Return Data'!$B$7:$R$2843,12,0)</f>
        <v>4.9920999999999998</v>
      </c>
      <c r="K28" s="66">
        <f t="shared" si="3"/>
        <v>4</v>
      </c>
      <c r="L28" s="65">
        <f>VLOOKUP($A28,'Return Data'!$B$7:$R$2843,13,0)</f>
        <v>4.7165999999999997</v>
      </c>
      <c r="M28" s="66">
        <f t="shared" si="4"/>
        <v>14</v>
      </c>
      <c r="N28" s="65">
        <f>VLOOKUP($A28,'Return Data'!$B$7:$R$2843,17,0)</f>
        <v>11.018700000000001</v>
      </c>
      <c r="O28" s="66">
        <f t="shared" si="5"/>
        <v>8</v>
      </c>
      <c r="P28" s="65">
        <f>VLOOKUP($A28,'Return Data'!$B$7:$R$2843,14,0)</f>
        <v>10.589399999999999</v>
      </c>
      <c r="Q28" s="66">
        <f t="shared" si="6"/>
        <v>7</v>
      </c>
      <c r="R28" s="65">
        <f>VLOOKUP($A28,'Return Data'!$B$7:$R$2843,16,0)</f>
        <v>9.0640999999999998</v>
      </c>
      <c r="S28" s="67">
        <f t="shared" si="7"/>
        <v>7</v>
      </c>
    </row>
    <row r="29" spans="1:19" x14ac:dyDescent="0.3">
      <c r="A29" s="82" t="s">
        <v>868</v>
      </c>
      <c r="B29" s="64">
        <f>VLOOKUP($A29,'Return Data'!$B$7:$R$2843,3,0)</f>
        <v>44333</v>
      </c>
      <c r="C29" s="65">
        <f>VLOOKUP($A29,'Return Data'!$B$7:$R$2843,4,0)</f>
        <v>19.2193</v>
      </c>
      <c r="D29" s="65">
        <f>VLOOKUP($A29,'Return Data'!$B$7:$R$2843,9,0)</f>
        <v>16.102599999999999</v>
      </c>
      <c r="E29" s="66">
        <f t="shared" si="0"/>
        <v>1</v>
      </c>
      <c r="F29" s="65">
        <f>VLOOKUP($A29,'Return Data'!$B$7:$R$2843,10,0)</f>
        <v>7.5296000000000003</v>
      </c>
      <c r="G29" s="66">
        <f t="shared" si="1"/>
        <v>3</v>
      </c>
      <c r="H29" s="65">
        <f>VLOOKUP($A29,'Return Data'!$B$7:$R$2843,11,0)</f>
        <v>2.0091999999999999</v>
      </c>
      <c r="I29" s="66">
        <f t="shared" si="2"/>
        <v>14</v>
      </c>
      <c r="J29" s="65">
        <f>VLOOKUP($A29,'Return Data'!$B$7:$R$2843,12,0)</f>
        <v>4.5780000000000003</v>
      </c>
      <c r="K29" s="66">
        <f t="shared" si="3"/>
        <v>6</v>
      </c>
      <c r="L29" s="65">
        <f>VLOOKUP($A29,'Return Data'!$B$7:$R$2843,13,0)</f>
        <v>5.7927</v>
      </c>
      <c r="M29" s="66">
        <f t="shared" si="4"/>
        <v>3</v>
      </c>
      <c r="N29" s="65">
        <f>VLOOKUP($A29,'Return Data'!$B$7:$R$2843,17,0)</f>
        <v>11.976100000000001</v>
      </c>
      <c r="O29" s="66">
        <f t="shared" si="5"/>
        <v>1</v>
      </c>
      <c r="P29" s="65">
        <f>VLOOKUP($A29,'Return Data'!$B$7:$R$2843,14,0)</f>
        <v>11.912000000000001</v>
      </c>
      <c r="Q29" s="66">
        <f t="shared" si="6"/>
        <v>2</v>
      </c>
      <c r="R29" s="65">
        <f>VLOOKUP($A29,'Return Data'!$B$7:$R$2843,16,0)</f>
        <v>10.271100000000001</v>
      </c>
      <c r="S29" s="67">
        <f t="shared" si="7"/>
        <v>1</v>
      </c>
    </row>
    <row r="30" spans="1:19" x14ac:dyDescent="0.3">
      <c r="A30" s="82" t="s">
        <v>871</v>
      </c>
      <c r="B30" s="64">
        <f>VLOOKUP($A30,'Return Data'!$B$7:$R$2843,3,0)</f>
        <v>44333</v>
      </c>
      <c r="C30" s="65">
        <f>VLOOKUP($A30,'Return Data'!$B$7:$R$2843,4,0)</f>
        <v>35.901499999999999</v>
      </c>
      <c r="D30" s="65">
        <f>VLOOKUP($A30,'Return Data'!$B$7:$R$2843,9,0)</f>
        <v>12.6393</v>
      </c>
      <c r="E30" s="66">
        <f t="shared" si="0"/>
        <v>11</v>
      </c>
      <c r="F30" s="65">
        <f>VLOOKUP($A30,'Return Data'!$B$7:$R$2843,10,0)</f>
        <v>6.9008000000000003</v>
      </c>
      <c r="G30" s="66">
        <f t="shared" si="1"/>
        <v>8</v>
      </c>
      <c r="H30" s="65">
        <f>VLOOKUP($A30,'Return Data'!$B$7:$R$2843,11,0)</f>
        <v>1.0156000000000001</v>
      </c>
      <c r="I30" s="66">
        <f t="shared" si="2"/>
        <v>23</v>
      </c>
      <c r="J30" s="65">
        <f>VLOOKUP($A30,'Return Data'!$B$7:$R$2843,12,0)</f>
        <v>3.2551000000000001</v>
      </c>
      <c r="K30" s="66">
        <f t="shared" si="3"/>
        <v>19</v>
      </c>
      <c r="L30" s="65">
        <f>VLOOKUP($A30,'Return Data'!$B$7:$R$2843,13,0)</f>
        <v>4.8826999999999998</v>
      </c>
      <c r="M30" s="66">
        <f t="shared" si="4"/>
        <v>11</v>
      </c>
      <c r="N30" s="65">
        <f>VLOOKUP($A30,'Return Data'!$B$7:$R$2843,17,0)</f>
        <v>11.623799999999999</v>
      </c>
      <c r="O30" s="66">
        <f t="shared" si="5"/>
        <v>3</v>
      </c>
      <c r="P30" s="65">
        <f>VLOOKUP($A30,'Return Data'!$B$7:$R$2843,14,0)</f>
        <v>12.283300000000001</v>
      </c>
      <c r="Q30" s="66">
        <f t="shared" si="6"/>
        <v>1</v>
      </c>
      <c r="R30" s="65">
        <f>VLOOKUP($A30,'Return Data'!$B$7:$R$2843,16,0)</f>
        <v>6.8827999999999996</v>
      </c>
      <c r="S30" s="67">
        <f t="shared" si="7"/>
        <v>24</v>
      </c>
    </row>
    <row r="31" spans="1:19" x14ac:dyDescent="0.3">
      <c r="A31" s="82" t="s">
        <v>872</v>
      </c>
      <c r="B31" s="64">
        <f>VLOOKUP($A31,'Return Data'!$B$7:$R$2843,3,0)</f>
        <v>44333</v>
      </c>
      <c r="C31" s="65">
        <f>VLOOKUP($A31,'Return Data'!$B$7:$R$2843,4,0)</f>
        <v>49.8369</v>
      </c>
      <c r="D31" s="65">
        <f>VLOOKUP($A31,'Return Data'!$B$7:$R$2843,9,0)</f>
        <v>13.0641</v>
      </c>
      <c r="E31" s="66">
        <f t="shared" si="0"/>
        <v>10</v>
      </c>
      <c r="F31" s="65">
        <f>VLOOKUP($A31,'Return Data'!$B$7:$R$2843,10,0)</f>
        <v>6.4995000000000003</v>
      </c>
      <c r="G31" s="66">
        <f t="shared" si="1"/>
        <v>11</v>
      </c>
      <c r="H31" s="65">
        <f>VLOOKUP($A31,'Return Data'!$B$7:$R$2843,11,0)</f>
        <v>1.2139</v>
      </c>
      <c r="I31" s="66">
        <f t="shared" si="2"/>
        <v>20</v>
      </c>
      <c r="J31" s="65">
        <f>VLOOKUP($A31,'Return Data'!$B$7:$R$2843,12,0)</f>
        <v>3.4544000000000001</v>
      </c>
      <c r="K31" s="66">
        <f t="shared" si="3"/>
        <v>17</v>
      </c>
      <c r="L31" s="65">
        <f>VLOOKUP($A31,'Return Data'!$B$7:$R$2843,13,0)</f>
        <v>4.6486000000000001</v>
      </c>
      <c r="M31" s="66">
        <f t="shared" si="4"/>
        <v>15</v>
      </c>
      <c r="N31" s="65">
        <f>VLOOKUP($A31,'Return Data'!$B$7:$R$2843,17,0)</f>
        <v>10.459300000000001</v>
      </c>
      <c r="O31" s="66">
        <f t="shared" si="5"/>
        <v>11</v>
      </c>
      <c r="P31" s="65">
        <f>VLOOKUP($A31,'Return Data'!$B$7:$R$2843,14,0)</f>
        <v>10.490500000000001</v>
      </c>
      <c r="Q31" s="66">
        <f t="shared" si="6"/>
        <v>8</v>
      </c>
      <c r="R31" s="65">
        <f>VLOOKUP($A31,'Return Data'!$B$7:$R$2843,16,0)</f>
        <v>8.1892999999999994</v>
      </c>
      <c r="S31" s="67">
        <f t="shared" si="7"/>
        <v>16</v>
      </c>
    </row>
    <row r="32" spans="1:19" x14ac:dyDescent="0.3">
      <c r="A32" s="82" t="s">
        <v>716</v>
      </c>
      <c r="B32" s="64">
        <f>VLOOKUP($A32,'Return Data'!$B$7:$R$2843,3,0)</f>
        <v>44333</v>
      </c>
      <c r="C32" s="65">
        <f>VLOOKUP($A32,'Return Data'!$B$7:$R$2843,4,0)</f>
        <v>22.150500000000001</v>
      </c>
      <c r="D32" s="65">
        <f>VLOOKUP($A32,'Return Data'!$B$7:$R$2843,9,0)</f>
        <v>14.8451</v>
      </c>
      <c r="E32" s="66">
        <f t="shared" si="0"/>
        <v>3</v>
      </c>
      <c r="F32" s="65">
        <f>VLOOKUP($A32,'Return Data'!$B$7:$R$2843,10,0)</f>
        <v>5.8648999999999996</v>
      </c>
      <c r="G32" s="66">
        <f t="shared" si="1"/>
        <v>18</v>
      </c>
      <c r="H32" s="65">
        <f>VLOOKUP($A32,'Return Data'!$B$7:$R$2843,11,0)</f>
        <v>1.704</v>
      </c>
      <c r="I32" s="66">
        <f t="shared" si="2"/>
        <v>15</v>
      </c>
      <c r="J32" s="65">
        <f>VLOOKUP($A32,'Return Data'!$B$7:$R$2843,12,0)</f>
        <v>3.7281</v>
      </c>
      <c r="K32" s="66">
        <f t="shared" si="3"/>
        <v>15</v>
      </c>
      <c r="L32" s="65">
        <f>VLOOKUP($A32,'Return Data'!$B$7:$R$2843,13,0)</f>
        <v>4.4885000000000002</v>
      </c>
      <c r="M32" s="66">
        <f t="shared" si="4"/>
        <v>18</v>
      </c>
      <c r="N32" s="65">
        <f>VLOOKUP($A32,'Return Data'!$B$7:$R$2843,17,0)</f>
        <v>9.6707999999999998</v>
      </c>
      <c r="O32" s="66">
        <f t="shared" si="5"/>
        <v>16</v>
      </c>
      <c r="P32" s="65">
        <f>VLOOKUP($A32,'Return Data'!$B$7:$R$2843,14,0)</f>
        <v>10.110200000000001</v>
      </c>
      <c r="Q32" s="66">
        <f t="shared" si="6"/>
        <v>13</v>
      </c>
      <c r="R32" s="65">
        <f>VLOOKUP($A32,'Return Data'!$B$7:$R$2843,16,0)</f>
        <v>8.1576000000000004</v>
      </c>
      <c r="S32" s="67">
        <f t="shared" si="7"/>
        <v>17</v>
      </c>
    </row>
    <row r="33" spans="1:19" x14ac:dyDescent="0.3">
      <c r="A33" s="82" t="s">
        <v>717</v>
      </c>
      <c r="B33" s="64">
        <f>VLOOKUP($A33,'Return Data'!$B$7:$R$2843,3,0)</f>
        <v>44333</v>
      </c>
      <c r="C33" s="65">
        <f>VLOOKUP($A33,'Return Data'!$B$7:$R$2843,4,0)</f>
        <v>22.533799999999999</v>
      </c>
      <c r="D33" s="65">
        <f>VLOOKUP($A33,'Return Data'!$B$7:$R$2843,9,0)</f>
        <v>15.0824</v>
      </c>
      <c r="E33" s="66">
        <f t="shared" si="0"/>
        <v>2</v>
      </c>
      <c r="F33" s="65">
        <f>VLOOKUP($A33,'Return Data'!$B$7:$R$2843,10,0)</f>
        <v>6.2039999999999997</v>
      </c>
      <c r="G33" s="66">
        <f t="shared" si="1"/>
        <v>14</v>
      </c>
      <c r="H33" s="65">
        <f>VLOOKUP($A33,'Return Data'!$B$7:$R$2843,11,0)</f>
        <v>2.17</v>
      </c>
      <c r="I33" s="66">
        <f t="shared" si="2"/>
        <v>13</v>
      </c>
      <c r="J33" s="65">
        <f>VLOOKUP($A33,'Return Data'!$B$7:$R$2843,12,0)</f>
        <v>4.0076999999999998</v>
      </c>
      <c r="K33" s="66">
        <f t="shared" si="3"/>
        <v>13</v>
      </c>
      <c r="L33" s="65">
        <f>VLOOKUP($A33,'Return Data'!$B$7:$R$2843,13,0)</f>
        <v>4.7191999999999998</v>
      </c>
      <c r="M33" s="66">
        <f t="shared" si="4"/>
        <v>13</v>
      </c>
      <c r="N33" s="65">
        <f>VLOOKUP($A33,'Return Data'!$B$7:$R$2843,17,0)</f>
        <v>10.0688</v>
      </c>
      <c r="O33" s="66">
        <f t="shared" si="5"/>
        <v>14</v>
      </c>
      <c r="P33" s="65">
        <f>VLOOKUP($A33,'Return Data'!$B$7:$R$2843,14,0)</f>
        <v>10.4628</v>
      </c>
      <c r="Q33" s="66">
        <f t="shared" si="6"/>
        <v>9</v>
      </c>
      <c r="R33" s="65">
        <f>VLOOKUP($A33,'Return Data'!$B$7:$R$2843,16,0)</f>
        <v>8.1212999999999997</v>
      </c>
      <c r="S33" s="67">
        <f t="shared" si="7"/>
        <v>18</v>
      </c>
    </row>
    <row r="34" spans="1:19" x14ac:dyDescent="0.3">
      <c r="A34" s="82" t="s">
        <v>718</v>
      </c>
      <c r="B34" s="64">
        <f>VLOOKUP($A34,'Return Data'!$B$7:$R$2843,3,0)</f>
        <v>44333</v>
      </c>
      <c r="C34" s="65">
        <f>VLOOKUP($A34,'Return Data'!$B$7:$R$2843,4,0)</f>
        <v>205.71250000000001</v>
      </c>
      <c r="D34" s="65">
        <f>VLOOKUP($A34,'Return Data'!$B$7:$R$2843,9,0)</f>
        <v>14.813599999999999</v>
      </c>
      <c r="E34" s="66">
        <f t="shared" si="0"/>
        <v>4</v>
      </c>
      <c r="F34" s="65">
        <f>VLOOKUP($A34,'Return Data'!$B$7:$R$2843,10,0)</f>
        <v>7.1772999999999998</v>
      </c>
      <c r="G34" s="66">
        <f t="shared" si="1"/>
        <v>5</v>
      </c>
      <c r="H34" s="65">
        <f>VLOOKUP($A34,'Return Data'!$B$7:$R$2843,11,0)</f>
        <v>3.4504999999999999</v>
      </c>
      <c r="I34" s="66">
        <f t="shared" si="2"/>
        <v>3</v>
      </c>
      <c r="J34" s="65">
        <f>VLOOKUP($A34,'Return Data'!$B$7:$R$2843,12,0)</f>
        <v>5.0294999999999996</v>
      </c>
      <c r="K34" s="66">
        <f t="shared" si="3"/>
        <v>3</v>
      </c>
      <c r="L34" s="65">
        <f>VLOOKUP($A34,'Return Data'!$B$7:$R$2843,13,0)</f>
        <v>3.9310999999999998</v>
      </c>
      <c r="M34" s="66">
        <f t="shared" si="4"/>
        <v>22</v>
      </c>
      <c r="N34" s="65">
        <f>VLOOKUP($A34,'Return Data'!$B$7:$R$2843,17,0)</f>
        <v>9.3977000000000004</v>
      </c>
      <c r="O34" s="66">
        <f t="shared" si="5"/>
        <v>18</v>
      </c>
      <c r="P34" s="65">
        <f>VLOOKUP($A34,'Return Data'!$B$7:$R$2843,14,0)</f>
        <v>9.3602000000000007</v>
      </c>
      <c r="Q34" s="66">
        <f t="shared" si="6"/>
        <v>17</v>
      </c>
      <c r="R34" s="65">
        <f>VLOOKUP($A34,'Return Data'!$B$7:$R$2843,16,0)</f>
        <v>7.2599</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11.865159259259258</v>
      </c>
      <c r="E36" s="88"/>
      <c r="F36" s="89">
        <f>AVERAGE(F8:F34)</f>
        <v>6.1856592592592614</v>
      </c>
      <c r="G36" s="88"/>
      <c r="H36" s="89">
        <f>AVERAGE(H8:H34)</f>
        <v>1.9330444444444443</v>
      </c>
      <c r="I36" s="88"/>
      <c r="J36" s="89">
        <f>AVERAGE(J8:J34)</f>
        <v>3.8592259259259256</v>
      </c>
      <c r="K36" s="88"/>
      <c r="L36" s="89">
        <f>AVERAGE(L8:L34)</f>
        <v>4.6700777777777773</v>
      </c>
      <c r="M36" s="88"/>
      <c r="N36" s="89">
        <f>AVERAGE(N8:N34)</f>
        <v>9.7906296296296293</v>
      </c>
      <c r="O36" s="88"/>
      <c r="P36" s="89">
        <f>AVERAGE(P8:P34)</f>
        <v>9.8012148148148164</v>
      </c>
      <c r="Q36" s="88"/>
      <c r="R36" s="89">
        <f>AVERAGE(R8:R34)</f>
        <v>8.3060444444444439</v>
      </c>
      <c r="S36" s="90"/>
    </row>
    <row r="37" spans="1:19" x14ac:dyDescent="0.3">
      <c r="A37" s="87" t="s">
        <v>28</v>
      </c>
      <c r="B37" s="88"/>
      <c r="C37" s="88"/>
      <c r="D37" s="89">
        <f>MIN(D8:D34)</f>
        <v>5.5922999999999998</v>
      </c>
      <c r="E37" s="88"/>
      <c r="F37" s="89">
        <f>MIN(F8:F34)</f>
        <v>4.0857999999999999</v>
      </c>
      <c r="G37" s="88"/>
      <c r="H37" s="89">
        <f>MIN(H8:H34)</f>
        <v>-0.26129999999999998</v>
      </c>
      <c r="I37" s="88"/>
      <c r="J37" s="89">
        <f>MIN(J8:J34)</f>
        <v>0.96750000000000003</v>
      </c>
      <c r="K37" s="88"/>
      <c r="L37" s="89">
        <f>MIN(L8:L34)</f>
        <v>2.5148000000000001</v>
      </c>
      <c r="M37" s="88"/>
      <c r="N37" s="89">
        <f>MIN(N8:N34)</f>
        <v>6.8103999999999996</v>
      </c>
      <c r="O37" s="88"/>
      <c r="P37" s="89">
        <f>MIN(P8:P34)</f>
        <v>7.8589000000000002</v>
      </c>
      <c r="Q37" s="88"/>
      <c r="R37" s="89">
        <f>MIN(R8:R34)</f>
        <v>6.3086000000000002</v>
      </c>
      <c r="S37" s="90"/>
    </row>
    <row r="38" spans="1:19" ht="15" thickBot="1" x14ac:dyDescent="0.35">
      <c r="A38" s="91" t="s">
        <v>29</v>
      </c>
      <c r="B38" s="92"/>
      <c r="C38" s="92"/>
      <c r="D38" s="93">
        <f>MAX(D8:D34)</f>
        <v>16.102599999999999</v>
      </c>
      <c r="E38" s="92"/>
      <c r="F38" s="93">
        <f>MAX(F8:F34)</f>
        <v>12.1457</v>
      </c>
      <c r="G38" s="92"/>
      <c r="H38" s="93">
        <f>MAX(H8:H34)</f>
        <v>6.2804000000000002</v>
      </c>
      <c r="I38" s="92"/>
      <c r="J38" s="93">
        <f>MAX(J8:J34)</f>
        <v>8.6917000000000009</v>
      </c>
      <c r="K38" s="92"/>
      <c r="L38" s="93">
        <f>MAX(L8:L34)</f>
        <v>8.4899000000000004</v>
      </c>
      <c r="M38" s="92"/>
      <c r="N38" s="93">
        <f>MAX(N8:N34)</f>
        <v>11.976100000000001</v>
      </c>
      <c r="O38" s="92"/>
      <c r="P38" s="93">
        <f>MAX(P8:P34)</f>
        <v>12.283300000000001</v>
      </c>
      <c r="Q38" s="92"/>
      <c r="R38" s="93">
        <f>MAX(R8:R34)</f>
        <v>10.271100000000001</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44333</v>
      </c>
      <c r="C8" s="65">
        <f>VLOOKUP($A8,'Return Data'!$B$7:$R$2843,4,0)</f>
        <v>292.85739999999998</v>
      </c>
      <c r="D8" s="65">
        <f>VLOOKUP($A8,'Return Data'!$B$7:$R$2843,9,0)</f>
        <v>9.6516000000000002</v>
      </c>
      <c r="E8" s="66">
        <f t="shared" ref="E8:E25" si="0">RANK(D8,D$8:D$25,0)</f>
        <v>6</v>
      </c>
      <c r="F8" s="65">
        <f>VLOOKUP($A8,'Return Data'!$B$7:$R$2843,10,0)</f>
        <v>6.9157999999999999</v>
      </c>
      <c r="G8" s="66">
        <f t="shared" ref="G8:G25" si="1">RANK(F8,F$8:F$25,0)</f>
        <v>5</v>
      </c>
      <c r="H8" s="65">
        <f>VLOOKUP($A8,'Return Data'!$B$7:$R$2843,11,0)</f>
        <v>3.8062</v>
      </c>
      <c r="I8" s="66">
        <f t="shared" ref="I8:I25" si="2">RANK(H8,H$8:H$25,0)</f>
        <v>7</v>
      </c>
      <c r="J8" s="65">
        <f>VLOOKUP($A8,'Return Data'!$B$7:$R$2843,12,0)</f>
        <v>5.5035999999999996</v>
      </c>
      <c r="K8" s="66">
        <f t="shared" ref="K8:K25" si="3">RANK(J8,J$8:J$25,0)</f>
        <v>5</v>
      </c>
      <c r="L8" s="65">
        <f>VLOOKUP($A8,'Return Data'!$B$7:$R$2843,13,0)</f>
        <v>7.9241999999999999</v>
      </c>
      <c r="M8" s="66">
        <f t="shared" ref="M8:M25" si="4">RANK(L8,L$8:L$25,0)</f>
        <v>5</v>
      </c>
      <c r="N8" s="65">
        <f>VLOOKUP($A8,'Return Data'!$B$7:$R$2843,17,0)</f>
        <v>9.6791999999999998</v>
      </c>
      <c r="O8" s="66">
        <f t="shared" ref="O8:O23" si="5">RANK(N8,N$8:N$25,0)</f>
        <v>7</v>
      </c>
      <c r="P8" s="65">
        <f>VLOOKUP($A8,'Return Data'!$B$7:$R$2843,14,0)</f>
        <v>9.4077999999999999</v>
      </c>
      <c r="Q8" s="66">
        <f t="shared" ref="Q8:Q23" si="6">RANK(P8,P$8:P$25,0)</f>
        <v>7</v>
      </c>
      <c r="R8" s="65">
        <f>VLOOKUP($A8,'Return Data'!$B$7:$R$2843,16,0)</f>
        <v>9.4479000000000006</v>
      </c>
      <c r="S8" s="67">
        <f t="shared" ref="S8:S25" si="7">RANK(R8,R$8:R$25,0)</f>
        <v>1</v>
      </c>
    </row>
    <row r="9" spans="1:19" x14ac:dyDescent="0.3">
      <c r="A9" s="82" t="s">
        <v>567</v>
      </c>
      <c r="B9" s="64">
        <f>VLOOKUP($A9,'Return Data'!$B$7:$R$2843,3,0)</f>
        <v>44333</v>
      </c>
      <c r="C9" s="65">
        <f>VLOOKUP($A9,'Return Data'!$B$7:$R$2843,4,0)</f>
        <v>2114.3921999999998</v>
      </c>
      <c r="D9" s="65">
        <f>VLOOKUP($A9,'Return Data'!$B$7:$R$2843,9,0)</f>
        <v>7.3026999999999997</v>
      </c>
      <c r="E9" s="66">
        <f t="shared" si="0"/>
        <v>15</v>
      </c>
      <c r="F9" s="65">
        <f>VLOOKUP($A9,'Return Data'!$B$7:$R$2843,10,0)</f>
        <v>5.7355999999999998</v>
      </c>
      <c r="G9" s="66">
        <f t="shared" si="1"/>
        <v>13</v>
      </c>
      <c r="H9" s="65">
        <f>VLOOKUP($A9,'Return Data'!$B$7:$R$2843,11,0)</f>
        <v>3.8058999999999998</v>
      </c>
      <c r="I9" s="66">
        <f t="shared" si="2"/>
        <v>8</v>
      </c>
      <c r="J9" s="65">
        <f>VLOOKUP($A9,'Return Data'!$B$7:$R$2843,12,0)</f>
        <v>5.0269000000000004</v>
      </c>
      <c r="K9" s="66">
        <f t="shared" si="3"/>
        <v>13</v>
      </c>
      <c r="L9" s="65">
        <f>VLOOKUP($A9,'Return Data'!$B$7:$R$2843,13,0)</f>
        <v>7.2336999999999998</v>
      </c>
      <c r="M9" s="66">
        <f t="shared" si="4"/>
        <v>10</v>
      </c>
      <c r="N9" s="65">
        <f>VLOOKUP($A9,'Return Data'!$B$7:$R$2843,17,0)</f>
        <v>9.1107999999999993</v>
      </c>
      <c r="O9" s="66">
        <f t="shared" si="5"/>
        <v>13</v>
      </c>
      <c r="P9" s="65">
        <f>VLOOKUP($A9,'Return Data'!$B$7:$R$2843,14,0)</f>
        <v>9.3808000000000007</v>
      </c>
      <c r="Q9" s="66">
        <f t="shared" si="6"/>
        <v>8</v>
      </c>
      <c r="R9" s="65">
        <f>VLOOKUP($A9,'Return Data'!$B$7:$R$2843,16,0)</f>
        <v>8.6790000000000003</v>
      </c>
      <c r="S9" s="67">
        <f t="shared" si="7"/>
        <v>11</v>
      </c>
    </row>
    <row r="10" spans="1:19" x14ac:dyDescent="0.3">
      <c r="A10" s="82" t="s">
        <v>569</v>
      </c>
      <c r="B10" s="64">
        <f>VLOOKUP($A10,'Return Data'!$B$7:$R$2843,3,0)</f>
        <v>44333</v>
      </c>
      <c r="C10" s="65">
        <f>VLOOKUP($A10,'Return Data'!$B$7:$R$2843,4,0)</f>
        <v>19.3521</v>
      </c>
      <c r="D10" s="65">
        <f>VLOOKUP($A10,'Return Data'!$B$7:$R$2843,9,0)</f>
        <v>8.5676000000000005</v>
      </c>
      <c r="E10" s="66">
        <f t="shared" si="0"/>
        <v>12</v>
      </c>
      <c r="F10" s="65">
        <f>VLOOKUP($A10,'Return Data'!$B$7:$R$2843,10,0)</f>
        <v>6.6436999999999999</v>
      </c>
      <c r="G10" s="66">
        <f t="shared" si="1"/>
        <v>8</v>
      </c>
      <c r="H10" s="65">
        <f>VLOOKUP($A10,'Return Data'!$B$7:$R$2843,11,0)</f>
        <v>3.5739000000000001</v>
      </c>
      <c r="I10" s="66">
        <f t="shared" si="2"/>
        <v>12</v>
      </c>
      <c r="J10" s="65">
        <f>VLOOKUP($A10,'Return Data'!$B$7:$R$2843,12,0)</f>
        <v>5.2434000000000003</v>
      </c>
      <c r="K10" s="66">
        <f t="shared" si="3"/>
        <v>11</v>
      </c>
      <c r="L10" s="65">
        <f>VLOOKUP($A10,'Return Data'!$B$7:$R$2843,13,0)</f>
        <v>7.0016999999999996</v>
      </c>
      <c r="M10" s="66">
        <f t="shared" si="4"/>
        <v>13</v>
      </c>
      <c r="N10" s="65">
        <f>VLOOKUP($A10,'Return Data'!$B$7:$R$2843,17,0)</f>
        <v>9.5299999999999994</v>
      </c>
      <c r="O10" s="66">
        <f t="shared" si="5"/>
        <v>9</v>
      </c>
      <c r="P10" s="65">
        <f>VLOOKUP($A10,'Return Data'!$B$7:$R$2843,14,0)</f>
        <v>9.3503000000000007</v>
      </c>
      <c r="Q10" s="66">
        <f t="shared" si="6"/>
        <v>10</v>
      </c>
      <c r="R10" s="65">
        <f>VLOOKUP($A10,'Return Data'!$B$7:$R$2843,16,0)</f>
        <v>8.9809000000000001</v>
      </c>
      <c r="S10" s="67">
        <f t="shared" si="7"/>
        <v>3</v>
      </c>
    </row>
    <row r="11" spans="1:19" x14ac:dyDescent="0.3">
      <c r="A11" s="82" t="s">
        <v>571</v>
      </c>
      <c r="B11" s="64">
        <f>VLOOKUP($A11,'Return Data'!$B$7:$R$2843,3,0)</f>
        <v>44333</v>
      </c>
      <c r="C11" s="65">
        <f>VLOOKUP($A11,'Return Data'!$B$7:$R$2843,4,0)</f>
        <v>19.697199999999999</v>
      </c>
      <c r="D11" s="65">
        <f>VLOOKUP($A11,'Return Data'!$B$7:$R$2843,9,0)</f>
        <v>9.9949999999999992</v>
      </c>
      <c r="E11" s="66">
        <f t="shared" si="0"/>
        <v>5</v>
      </c>
      <c r="F11" s="65">
        <f>VLOOKUP($A11,'Return Data'!$B$7:$R$2843,10,0)</f>
        <v>10.348699999999999</v>
      </c>
      <c r="G11" s="66">
        <f t="shared" si="1"/>
        <v>1</v>
      </c>
      <c r="H11" s="65">
        <f>VLOOKUP($A11,'Return Data'!$B$7:$R$2843,11,0)</f>
        <v>3.4794999999999998</v>
      </c>
      <c r="I11" s="66">
        <f t="shared" si="2"/>
        <v>13</v>
      </c>
      <c r="J11" s="65">
        <f>VLOOKUP($A11,'Return Data'!$B$7:$R$2843,12,0)</f>
        <v>5.4443000000000001</v>
      </c>
      <c r="K11" s="66">
        <f t="shared" si="3"/>
        <v>6</v>
      </c>
      <c r="L11" s="65">
        <f>VLOOKUP($A11,'Return Data'!$B$7:$R$2843,13,0)</f>
        <v>8.0108999999999995</v>
      </c>
      <c r="M11" s="66">
        <f t="shared" si="4"/>
        <v>4</v>
      </c>
      <c r="N11" s="65">
        <f>VLOOKUP($A11,'Return Data'!$B$7:$R$2843,17,0)</f>
        <v>11.7766</v>
      </c>
      <c r="O11" s="66">
        <f t="shared" si="5"/>
        <v>1</v>
      </c>
      <c r="P11" s="65">
        <f>VLOOKUP($A11,'Return Data'!$B$7:$R$2843,14,0)</f>
        <v>10.857100000000001</v>
      </c>
      <c r="Q11" s="66">
        <f t="shared" si="6"/>
        <v>1</v>
      </c>
      <c r="R11" s="65">
        <f>VLOOKUP($A11,'Return Data'!$B$7:$R$2843,16,0)</f>
        <v>9.2286999999999999</v>
      </c>
      <c r="S11" s="67">
        <f t="shared" si="7"/>
        <v>2</v>
      </c>
    </row>
    <row r="12" spans="1:19" x14ac:dyDescent="0.3">
      <c r="A12" s="82" t="s">
        <v>574</v>
      </c>
      <c r="B12" s="64">
        <f>VLOOKUP($A12,'Return Data'!$B$7:$R$2843,3,0)</f>
        <v>44333</v>
      </c>
      <c r="C12" s="65">
        <f>VLOOKUP($A12,'Return Data'!$B$7:$R$2843,4,0)</f>
        <v>18.218699999999998</v>
      </c>
      <c r="D12" s="65">
        <f>VLOOKUP($A12,'Return Data'!$B$7:$R$2843,9,0)</f>
        <v>10.135999999999999</v>
      </c>
      <c r="E12" s="66">
        <f t="shared" si="0"/>
        <v>3</v>
      </c>
      <c r="F12" s="65">
        <f>VLOOKUP($A12,'Return Data'!$B$7:$R$2843,10,0)</f>
        <v>7.3928000000000003</v>
      </c>
      <c r="G12" s="66">
        <f t="shared" si="1"/>
        <v>4</v>
      </c>
      <c r="H12" s="65">
        <f>VLOOKUP($A12,'Return Data'!$B$7:$R$2843,11,0)</f>
        <v>4.298</v>
      </c>
      <c r="I12" s="66">
        <f t="shared" si="2"/>
        <v>2</v>
      </c>
      <c r="J12" s="65">
        <f>VLOOKUP($A12,'Return Data'!$B$7:$R$2843,12,0)</f>
        <v>5.3177000000000003</v>
      </c>
      <c r="K12" s="66">
        <f t="shared" si="3"/>
        <v>8</v>
      </c>
      <c r="L12" s="65">
        <f>VLOOKUP($A12,'Return Data'!$B$7:$R$2843,13,0)</f>
        <v>6.8239999999999998</v>
      </c>
      <c r="M12" s="66">
        <f t="shared" si="4"/>
        <v>15</v>
      </c>
      <c r="N12" s="65">
        <f>VLOOKUP($A12,'Return Data'!$B$7:$R$2843,17,0)</f>
        <v>9.1283999999999992</v>
      </c>
      <c r="O12" s="66">
        <f t="shared" si="5"/>
        <v>12</v>
      </c>
      <c r="P12" s="65">
        <f>VLOOKUP($A12,'Return Data'!$B$7:$R$2843,14,0)</f>
        <v>9.6537000000000006</v>
      </c>
      <c r="Q12" s="66">
        <f t="shared" si="6"/>
        <v>4</v>
      </c>
      <c r="R12" s="65">
        <f>VLOOKUP($A12,'Return Data'!$B$7:$R$2843,16,0)</f>
        <v>8.8605</v>
      </c>
      <c r="S12" s="67">
        <f t="shared" si="7"/>
        <v>7</v>
      </c>
    </row>
    <row r="13" spans="1:19" x14ac:dyDescent="0.3">
      <c r="A13" s="82" t="s">
        <v>575</v>
      </c>
      <c r="B13" s="64">
        <f>VLOOKUP($A13,'Return Data'!$B$7:$R$2843,3,0)</f>
        <v>44333</v>
      </c>
      <c r="C13" s="65">
        <f>VLOOKUP($A13,'Return Data'!$B$7:$R$2843,4,0)</f>
        <v>18.4498</v>
      </c>
      <c r="D13" s="65">
        <f>VLOOKUP($A13,'Return Data'!$B$7:$R$2843,9,0)</f>
        <v>8.9443999999999999</v>
      </c>
      <c r="E13" s="66">
        <f t="shared" si="0"/>
        <v>10</v>
      </c>
      <c r="F13" s="65">
        <f>VLOOKUP($A13,'Return Data'!$B$7:$R$2843,10,0)</f>
        <v>6.2740999999999998</v>
      </c>
      <c r="G13" s="66">
        <f t="shared" si="1"/>
        <v>11</v>
      </c>
      <c r="H13" s="65">
        <f>VLOOKUP($A13,'Return Data'!$B$7:$R$2843,11,0)</f>
        <v>4.2750000000000004</v>
      </c>
      <c r="I13" s="66">
        <f t="shared" si="2"/>
        <v>3</v>
      </c>
      <c r="J13" s="65">
        <f>VLOOKUP($A13,'Return Data'!$B$7:$R$2843,12,0)</f>
        <v>5.9051</v>
      </c>
      <c r="K13" s="66">
        <f t="shared" si="3"/>
        <v>1</v>
      </c>
      <c r="L13" s="65">
        <f>VLOOKUP($A13,'Return Data'!$B$7:$R$2843,13,0)</f>
        <v>8.4880999999999993</v>
      </c>
      <c r="M13" s="66">
        <f t="shared" si="4"/>
        <v>1</v>
      </c>
      <c r="N13" s="65">
        <f>VLOOKUP($A13,'Return Data'!$B$7:$R$2843,17,0)</f>
        <v>9.6716999999999995</v>
      </c>
      <c r="O13" s="66">
        <f t="shared" si="5"/>
        <v>8</v>
      </c>
      <c r="P13" s="65">
        <f>VLOOKUP($A13,'Return Data'!$B$7:$R$2843,14,0)</f>
        <v>9.5695999999999994</v>
      </c>
      <c r="Q13" s="66">
        <f t="shared" si="6"/>
        <v>6</v>
      </c>
      <c r="R13" s="65">
        <f>VLOOKUP($A13,'Return Data'!$B$7:$R$2843,16,0)</f>
        <v>8.9463000000000008</v>
      </c>
      <c r="S13" s="67">
        <f t="shared" si="7"/>
        <v>5</v>
      </c>
    </row>
    <row r="14" spans="1:19" x14ac:dyDescent="0.3">
      <c r="A14" s="82" t="s">
        <v>578</v>
      </c>
      <c r="B14" s="64">
        <f>VLOOKUP($A14,'Return Data'!$B$7:$R$2843,3,0)</f>
        <v>44333</v>
      </c>
      <c r="C14" s="65">
        <f>VLOOKUP($A14,'Return Data'!$B$7:$R$2843,4,0)</f>
        <v>25.885899999999999</v>
      </c>
      <c r="D14" s="65">
        <f>VLOOKUP($A14,'Return Data'!$B$7:$R$2843,9,0)</f>
        <v>9.9999000000000002</v>
      </c>
      <c r="E14" s="66">
        <f t="shared" si="0"/>
        <v>4</v>
      </c>
      <c r="F14" s="65">
        <f>VLOOKUP($A14,'Return Data'!$B$7:$R$2843,10,0)</f>
        <v>5.7888000000000002</v>
      </c>
      <c r="G14" s="66">
        <f t="shared" si="1"/>
        <v>12</v>
      </c>
      <c r="H14" s="65">
        <f>VLOOKUP($A14,'Return Data'!$B$7:$R$2843,11,0)</f>
        <v>4.5811999999999999</v>
      </c>
      <c r="I14" s="66">
        <f t="shared" si="2"/>
        <v>1</v>
      </c>
      <c r="J14" s="65">
        <f>VLOOKUP($A14,'Return Data'!$B$7:$R$2843,12,0)</f>
        <v>5.726</v>
      </c>
      <c r="K14" s="66">
        <f t="shared" si="3"/>
        <v>3</v>
      </c>
      <c r="L14" s="65">
        <f>VLOOKUP($A14,'Return Data'!$B$7:$R$2843,13,0)</f>
        <v>8.0223999999999993</v>
      </c>
      <c r="M14" s="66">
        <f t="shared" si="4"/>
        <v>3</v>
      </c>
      <c r="N14" s="65">
        <f>VLOOKUP($A14,'Return Data'!$B$7:$R$2843,17,0)</f>
        <v>9.2047000000000008</v>
      </c>
      <c r="O14" s="66">
        <f t="shared" si="5"/>
        <v>11</v>
      </c>
      <c r="P14" s="65">
        <f>VLOOKUP($A14,'Return Data'!$B$7:$R$2843,14,0)</f>
        <v>8.8703000000000003</v>
      </c>
      <c r="Q14" s="66">
        <f t="shared" si="6"/>
        <v>13</v>
      </c>
      <c r="R14" s="65">
        <f>VLOOKUP($A14,'Return Data'!$B$7:$R$2843,16,0)</f>
        <v>8.9067000000000007</v>
      </c>
      <c r="S14" s="67">
        <f t="shared" si="7"/>
        <v>6</v>
      </c>
    </row>
    <row r="15" spans="1:19" x14ac:dyDescent="0.3">
      <c r="A15" s="82" t="s">
        <v>579</v>
      </c>
      <c r="B15" s="64">
        <f>VLOOKUP($A15,'Return Data'!$B$7:$R$2843,3,0)</f>
        <v>44333</v>
      </c>
      <c r="C15" s="65">
        <f>VLOOKUP($A15,'Return Data'!$B$7:$R$2843,4,0)</f>
        <v>19.7117</v>
      </c>
      <c r="D15" s="65">
        <f>VLOOKUP($A15,'Return Data'!$B$7:$R$2843,9,0)</f>
        <v>7.7138</v>
      </c>
      <c r="E15" s="66">
        <f t="shared" si="0"/>
        <v>14</v>
      </c>
      <c r="F15" s="65">
        <f>VLOOKUP($A15,'Return Data'!$B$7:$R$2843,10,0)</f>
        <v>6.6451000000000002</v>
      </c>
      <c r="G15" s="66">
        <f t="shared" si="1"/>
        <v>7</v>
      </c>
      <c r="H15" s="65">
        <f>VLOOKUP($A15,'Return Data'!$B$7:$R$2843,11,0)</f>
        <v>4.0044000000000004</v>
      </c>
      <c r="I15" s="66">
        <f t="shared" si="2"/>
        <v>5</v>
      </c>
      <c r="J15" s="65">
        <f>VLOOKUP($A15,'Return Data'!$B$7:$R$2843,12,0)</f>
        <v>5.3160999999999996</v>
      </c>
      <c r="K15" s="66">
        <f t="shared" si="3"/>
        <v>9</v>
      </c>
      <c r="L15" s="65">
        <f>VLOOKUP($A15,'Return Data'!$B$7:$R$2843,13,0)</f>
        <v>7.7278000000000002</v>
      </c>
      <c r="M15" s="66">
        <f t="shared" si="4"/>
        <v>7</v>
      </c>
      <c r="N15" s="65">
        <f>VLOOKUP($A15,'Return Data'!$B$7:$R$2843,17,0)</f>
        <v>10.068899999999999</v>
      </c>
      <c r="O15" s="66">
        <f t="shared" si="5"/>
        <v>3</v>
      </c>
      <c r="P15" s="65">
        <f>VLOOKUP($A15,'Return Data'!$B$7:$R$2843,14,0)</f>
        <v>10.1069</v>
      </c>
      <c r="Q15" s="66">
        <f t="shared" si="6"/>
        <v>2</v>
      </c>
      <c r="R15" s="65">
        <f>VLOOKUP($A15,'Return Data'!$B$7:$R$2843,16,0)</f>
        <v>8.6280000000000001</v>
      </c>
      <c r="S15" s="67">
        <f t="shared" si="7"/>
        <v>12</v>
      </c>
    </row>
    <row r="16" spans="1:19" x14ac:dyDescent="0.3">
      <c r="A16" s="82" t="s">
        <v>584</v>
      </c>
      <c r="B16" s="64">
        <f>VLOOKUP($A16,'Return Data'!$B$7:$R$2843,3,0)</f>
        <v>44333</v>
      </c>
      <c r="C16" s="65">
        <f>VLOOKUP($A16,'Return Data'!$B$7:$R$2843,4,0)</f>
        <v>1920.8277</v>
      </c>
      <c r="D16" s="65">
        <f>VLOOKUP($A16,'Return Data'!$B$7:$R$2843,9,0)</f>
        <v>9.5528999999999993</v>
      </c>
      <c r="E16" s="66">
        <f t="shared" si="0"/>
        <v>7</v>
      </c>
      <c r="F16" s="65">
        <f>VLOOKUP($A16,'Return Data'!$B$7:$R$2843,10,0)</f>
        <v>10.1197</v>
      </c>
      <c r="G16" s="66">
        <f t="shared" si="1"/>
        <v>2</v>
      </c>
      <c r="H16" s="65">
        <f>VLOOKUP($A16,'Return Data'!$B$7:$R$2843,11,0)</f>
        <v>2.8831000000000002</v>
      </c>
      <c r="I16" s="66">
        <f t="shared" si="2"/>
        <v>17</v>
      </c>
      <c r="J16" s="65">
        <f>VLOOKUP($A16,'Return Data'!$B$7:$R$2843,12,0)</f>
        <v>4.5533999999999999</v>
      </c>
      <c r="K16" s="66">
        <f t="shared" si="3"/>
        <v>15</v>
      </c>
      <c r="L16" s="65">
        <f>VLOOKUP($A16,'Return Data'!$B$7:$R$2843,13,0)</f>
        <v>6.8506999999999998</v>
      </c>
      <c r="M16" s="66">
        <f t="shared" si="4"/>
        <v>14</v>
      </c>
      <c r="N16" s="65">
        <f>VLOOKUP($A16,'Return Data'!$B$7:$R$2843,17,0)</f>
        <v>8.6647999999999996</v>
      </c>
      <c r="O16" s="66">
        <f t="shared" si="5"/>
        <v>14</v>
      </c>
      <c r="P16" s="65">
        <f>VLOOKUP($A16,'Return Data'!$B$7:$R$2843,14,0)</f>
        <v>8.6491000000000007</v>
      </c>
      <c r="Q16" s="66">
        <f t="shared" si="6"/>
        <v>15</v>
      </c>
      <c r="R16" s="65">
        <f>VLOOKUP($A16,'Return Data'!$B$7:$R$2843,16,0)</f>
        <v>8.0548999999999999</v>
      </c>
      <c r="S16" s="67">
        <f t="shared" si="7"/>
        <v>16</v>
      </c>
    </row>
    <row r="17" spans="1:19" x14ac:dyDescent="0.3">
      <c r="A17" s="82" t="s">
        <v>586</v>
      </c>
      <c r="B17" s="64">
        <f>VLOOKUP($A17,'Return Data'!$B$7:$R$2843,3,0)</f>
        <v>44333</v>
      </c>
      <c r="C17" s="65">
        <f>VLOOKUP($A17,'Return Data'!$B$7:$R$2843,4,0)</f>
        <v>52.032699999999998</v>
      </c>
      <c r="D17" s="65">
        <f>VLOOKUP($A17,'Return Data'!$B$7:$R$2843,9,0)</f>
        <v>8.7080000000000002</v>
      </c>
      <c r="E17" s="66">
        <f t="shared" si="0"/>
        <v>11</v>
      </c>
      <c r="F17" s="65">
        <f>VLOOKUP($A17,'Return Data'!$B$7:$R$2843,10,0)</f>
        <v>5.6589</v>
      </c>
      <c r="G17" s="66">
        <f t="shared" si="1"/>
        <v>14</v>
      </c>
      <c r="H17" s="65">
        <f>VLOOKUP($A17,'Return Data'!$B$7:$R$2843,11,0)</f>
        <v>3.5758999999999999</v>
      </c>
      <c r="I17" s="66">
        <f t="shared" si="2"/>
        <v>11</v>
      </c>
      <c r="J17" s="65">
        <f>VLOOKUP($A17,'Return Data'!$B$7:$R$2843,12,0)</f>
        <v>5.2564000000000002</v>
      </c>
      <c r="K17" s="66">
        <f t="shared" si="3"/>
        <v>10</v>
      </c>
      <c r="L17" s="65">
        <f>VLOOKUP($A17,'Return Data'!$B$7:$R$2843,13,0)</f>
        <v>7.6974</v>
      </c>
      <c r="M17" s="66">
        <f t="shared" si="4"/>
        <v>8</v>
      </c>
      <c r="N17" s="65">
        <f>VLOOKUP($A17,'Return Data'!$B$7:$R$2843,17,0)</f>
        <v>9.6885999999999992</v>
      </c>
      <c r="O17" s="66">
        <f t="shared" si="5"/>
        <v>6</v>
      </c>
      <c r="P17" s="65">
        <f>VLOOKUP($A17,'Return Data'!$B$7:$R$2843,14,0)</f>
        <v>9.6046999999999993</v>
      </c>
      <c r="Q17" s="66">
        <f t="shared" si="6"/>
        <v>5</v>
      </c>
      <c r="R17" s="65">
        <f>VLOOKUP($A17,'Return Data'!$B$7:$R$2843,16,0)</f>
        <v>8.9725000000000001</v>
      </c>
      <c r="S17" s="67">
        <f t="shared" si="7"/>
        <v>4</v>
      </c>
    </row>
    <row r="18" spans="1:19" x14ac:dyDescent="0.3">
      <c r="A18" s="82" t="s">
        <v>587</v>
      </c>
      <c r="B18" s="64">
        <f>VLOOKUP($A18,'Return Data'!$B$7:$R$2843,3,0)</f>
        <v>44333</v>
      </c>
      <c r="C18" s="65">
        <f>VLOOKUP($A18,'Return Data'!$B$7:$R$2843,4,0)</f>
        <v>20.3127</v>
      </c>
      <c r="D18" s="65">
        <f>VLOOKUP($A18,'Return Data'!$B$7:$R$2843,9,0)</f>
        <v>9.1830999999999996</v>
      </c>
      <c r="E18" s="66">
        <f t="shared" si="0"/>
        <v>9</v>
      </c>
      <c r="F18" s="65">
        <f>VLOOKUP($A18,'Return Data'!$B$7:$R$2843,10,0)</f>
        <v>6.6037999999999997</v>
      </c>
      <c r="G18" s="66">
        <f t="shared" si="1"/>
        <v>9</v>
      </c>
      <c r="H18" s="65">
        <f>VLOOKUP($A18,'Return Data'!$B$7:$R$2843,11,0)</f>
        <v>3.7248999999999999</v>
      </c>
      <c r="I18" s="66">
        <f t="shared" si="2"/>
        <v>9</v>
      </c>
      <c r="J18" s="65">
        <f>VLOOKUP($A18,'Return Data'!$B$7:$R$2843,12,0)</f>
        <v>5.1989000000000001</v>
      </c>
      <c r="K18" s="66">
        <f t="shared" si="3"/>
        <v>12</v>
      </c>
      <c r="L18" s="65">
        <f>VLOOKUP($A18,'Return Data'!$B$7:$R$2843,13,0)</f>
        <v>7.3536000000000001</v>
      </c>
      <c r="M18" s="66">
        <f t="shared" si="4"/>
        <v>9</v>
      </c>
      <c r="N18" s="65">
        <f>VLOOKUP($A18,'Return Data'!$B$7:$R$2843,17,0)</f>
        <v>9.7129999999999992</v>
      </c>
      <c r="O18" s="66">
        <f t="shared" si="5"/>
        <v>4</v>
      </c>
      <c r="P18" s="65">
        <f>VLOOKUP($A18,'Return Data'!$B$7:$R$2843,14,0)</f>
        <v>8.9186999999999994</v>
      </c>
      <c r="Q18" s="66">
        <f t="shared" si="6"/>
        <v>12</v>
      </c>
      <c r="R18" s="65">
        <f>VLOOKUP($A18,'Return Data'!$B$7:$R$2843,16,0)</f>
        <v>8.5035000000000007</v>
      </c>
      <c r="S18" s="67">
        <f t="shared" si="7"/>
        <v>14</v>
      </c>
    </row>
    <row r="19" spans="1:19" x14ac:dyDescent="0.3">
      <c r="A19" s="82" t="s">
        <v>590</v>
      </c>
      <c r="B19" s="64">
        <f>VLOOKUP($A19,'Return Data'!$B$7:$R$2843,3,0)</f>
        <v>44333</v>
      </c>
      <c r="C19" s="65">
        <f>VLOOKUP($A19,'Return Data'!$B$7:$R$2843,4,0)</f>
        <v>29.131599999999999</v>
      </c>
      <c r="D19" s="65">
        <f>VLOOKUP($A19,'Return Data'!$B$7:$R$2843,9,0)</f>
        <v>7.0585000000000004</v>
      </c>
      <c r="E19" s="66">
        <f t="shared" si="0"/>
        <v>16</v>
      </c>
      <c r="F19" s="65">
        <f>VLOOKUP($A19,'Return Data'!$B$7:$R$2843,10,0)</f>
        <v>5.5620000000000003</v>
      </c>
      <c r="G19" s="66">
        <f t="shared" si="1"/>
        <v>15</v>
      </c>
      <c r="H19" s="65">
        <f>VLOOKUP($A19,'Return Data'!$B$7:$R$2843,11,0)</f>
        <v>2.9954999999999998</v>
      </c>
      <c r="I19" s="66">
        <f t="shared" si="2"/>
        <v>15</v>
      </c>
      <c r="J19" s="65">
        <f>VLOOKUP($A19,'Return Data'!$B$7:$R$2843,12,0)</f>
        <v>4.2222</v>
      </c>
      <c r="K19" s="66">
        <f t="shared" si="3"/>
        <v>16</v>
      </c>
      <c r="L19" s="65">
        <f>VLOOKUP($A19,'Return Data'!$B$7:$R$2843,13,0)</f>
        <v>6.3300999999999998</v>
      </c>
      <c r="M19" s="66">
        <f t="shared" si="4"/>
        <v>16</v>
      </c>
      <c r="N19" s="65">
        <f>VLOOKUP($A19,'Return Data'!$B$7:$R$2843,17,0)</f>
        <v>8.3994999999999997</v>
      </c>
      <c r="O19" s="66">
        <f t="shared" si="5"/>
        <v>15</v>
      </c>
      <c r="P19" s="65">
        <f>VLOOKUP($A19,'Return Data'!$B$7:$R$2843,14,0)</f>
        <v>8.7178000000000004</v>
      </c>
      <c r="Q19" s="66">
        <f t="shared" si="6"/>
        <v>14</v>
      </c>
      <c r="R19" s="65">
        <f>VLOOKUP($A19,'Return Data'!$B$7:$R$2843,16,0)</f>
        <v>8.1033000000000008</v>
      </c>
      <c r="S19" s="67">
        <f t="shared" si="7"/>
        <v>15</v>
      </c>
    </row>
    <row r="20" spans="1:19" x14ac:dyDescent="0.3">
      <c r="A20" s="82" t="s">
        <v>592</v>
      </c>
      <c r="B20" s="64">
        <f>VLOOKUP($A20,'Return Data'!$B$7:$R$2843,3,0)</f>
        <v>44333</v>
      </c>
      <c r="C20" s="65">
        <f>VLOOKUP($A20,'Return Data'!$B$7:$R$2843,4,0)</f>
        <v>16.593499999999999</v>
      </c>
      <c r="D20" s="65">
        <f>VLOOKUP($A20,'Return Data'!$B$7:$R$2843,9,0)</f>
        <v>9.1890999999999998</v>
      </c>
      <c r="E20" s="66">
        <f t="shared" si="0"/>
        <v>8</v>
      </c>
      <c r="F20" s="65">
        <f>VLOOKUP($A20,'Return Data'!$B$7:$R$2843,10,0)</f>
        <v>7.8204000000000002</v>
      </c>
      <c r="G20" s="66">
        <f t="shared" si="1"/>
        <v>3</v>
      </c>
      <c r="H20" s="65">
        <f>VLOOKUP($A20,'Return Data'!$B$7:$R$2843,11,0)</f>
        <v>4.1867000000000001</v>
      </c>
      <c r="I20" s="66">
        <f t="shared" si="2"/>
        <v>4</v>
      </c>
      <c r="J20" s="65">
        <f>VLOOKUP($A20,'Return Data'!$B$7:$R$2843,12,0)</f>
        <v>5.806</v>
      </c>
      <c r="K20" s="66">
        <f t="shared" si="3"/>
        <v>2</v>
      </c>
      <c r="L20" s="65">
        <f>VLOOKUP($A20,'Return Data'!$B$7:$R$2843,13,0)</f>
        <v>7.7752999999999997</v>
      </c>
      <c r="M20" s="66">
        <f t="shared" si="4"/>
        <v>6</v>
      </c>
      <c r="N20" s="65">
        <f>VLOOKUP($A20,'Return Data'!$B$7:$R$2843,17,0)</f>
        <v>10.1624</v>
      </c>
      <c r="O20" s="66">
        <f t="shared" si="5"/>
        <v>2</v>
      </c>
      <c r="P20" s="65">
        <f>VLOOKUP($A20,'Return Data'!$B$7:$R$2843,14,0)</f>
        <v>9.8255999999999997</v>
      </c>
      <c r="Q20" s="66">
        <f t="shared" si="6"/>
        <v>3</v>
      </c>
      <c r="R20" s="65">
        <f>VLOOKUP($A20,'Return Data'!$B$7:$R$2843,16,0)</f>
        <v>8.7901000000000007</v>
      </c>
      <c r="S20" s="67">
        <f t="shared" si="7"/>
        <v>10</v>
      </c>
    </row>
    <row r="21" spans="1:19" x14ac:dyDescent="0.3">
      <c r="A21" s="82" t="s">
        <v>594</v>
      </c>
      <c r="B21" s="64">
        <f>VLOOKUP($A21,'Return Data'!$B$7:$R$2843,3,0)</f>
        <v>44333</v>
      </c>
      <c r="C21" s="65">
        <f>VLOOKUP($A21,'Return Data'!$B$7:$R$2843,4,0)</f>
        <v>19.9754</v>
      </c>
      <c r="D21" s="65">
        <f>VLOOKUP($A21,'Return Data'!$B$7:$R$2843,9,0)</f>
        <v>11.769600000000001</v>
      </c>
      <c r="E21" s="66">
        <f t="shared" si="0"/>
        <v>2</v>
      </c>
      <c r="F21" s="65">
        <f>VLOOKUP($A21,'Return Data'!$B$7:$R$2843,10,0)</f>
        <v>6.7999000000000001</v>
      </c>
      <c r="G21" s="66">
        <f t="shared" si="1"/>
        <v>6</v>
      </c>
      <c r="H21" s="65">
        <f>VLOOKUP($A21,'Return Data'!$B$7:$R$2843,11,0)</f>
        <v>3.9767000000000001</v>
      </c>
      <c r="I21" s="66">
        <f t="shared" si="2"/>
        <v>6</v>
      </c>
      <c r="J21" s="65">
        <f>VLOOKUP($A21,'Return Data'!$B$7:$R$2843,12,0)</f>
        <v>5.6630000000000003</v>
      </c>
      <c r="K21" s="66">
        <f t="shared" si="3"/>
        <v>4</v>
      </c>
      <c r="L21" s="65">
        <f>VLOOKUP($A21,'Return Data'!$B$7:$R$2843,13,0)</f>
        <v>7.2259000000000002</v>
      </c>
      <c r="M21" s="66">
        <f t="shared" si="4"/>
        <v>11</v>
      </c>
      <c r="N21" s="65">
        <f>VLOOKUP($A21,'Return Data'!$B$7:$R$2843,17,0)</f>
        <v>9.6890999999999998</v>
      </c>
      <c r="O21" s="66">
        <f t="shared" si="5"/>
        <v>5</v>
      </c>
      <c r="P21" s="65">
        <f>VLOOKUP($A21,'Return Data'!$B$7:$R$2843,14,0)</f>
        <v>9.3567</v>
      </c>
      <c r="Q21" s="66">
        <f t="shared" si="6"/>
        <v>9</v>
      </c>
      <c r="R21" s="65">
        <f>VLOOKUP($A21,'Return Data'!$B$7:$R$2843,16,0)</f>
        <v>8.8072999999999997</v>
      </c>
      <c r="S21" s="67">
        <f t="shared" si="7"/>
        <v>9</v>
      </c>
    </row>
    <row r="22" spans="1:19" x14ac:dyDescent="0.3">
      <c r="A22" s="82" t="s">
        <v>595</v>
      </c>
      <c r="B22" s="64">
        <f>VLOOKUP($A22,'Return Data'!$B$7:$R$2843,3,0)</f>
        <v>44333</v>
      </c>
      <c r="C22" s="65">
        <f>VLOOKUP($A22,'Return Data'!$B$7:$R$2843,4,0)</f>
        <v>2577.7325000000001</v>
      </c>
      <c r="D22" s="65">
        <f>VLOOKUP($A22,'Return Data'!$B$7:$R$2843,9,0)</f>
        <v>7.8079000000000001</v>
      </c>
      <c r="E22" s="66">
        <f t="shared" si="0"/>
        <v>13</v>
      </c>
      <c r="F22" s="65">
        <f>VLOOKUP($A22,'Return Data'!$B$7:$R$2843,10,0)</f>
        <v>4.7203999999999997</v>
      </c>
      <c r="G22" s="66">
        <f t="shared" si="1"/>
        <v>16</v>
      </c>
      <c r="H22" s="65">
        <f>VLOOKUP($A22,'Return Data'!$B$7:$R$2843,11,0)</f>
        <v>2.9001999999999999</v>
      </c>
      <c r="I22" s="66">
        <f t="shared" si="2"/>
        <v>16</v>
      </c>
      <c r="J22" s="65">
        <f>VLOOKUP($A22,'Return Data'!$B$7:$R$2843,12,0)</f>
        <v>4.8699000000000003</v>
      </c>
      <c r="K22" s="66">
        <f t="shared" si="3"/>
        <v>14</v>
      </c>
      <c r="L22" s="65">
        <f>VLOOKUP($A22,'Return Data'!$B$7:$R$2843,13,0)</f>
        <v>7.0193000000000003</v>
      </c>
      <c r="M22" s="66">
        <f t="shared" si="4"/>
        <v>12</v>
      </c>
      <c r="N22" s="65">
        <f>VLOOKUP($A22,'Return Data'!$B$7:$R$2843,17,0)</f>
        <v>9.2751999999999999</v>
      </c>
      <c r="O22" s="66">
        <f t="shared" si="5"/>
        <v>10</v>
      </c>
      <c r="P22" s="65">
        <f>VLOOKUP($A22,'Return Data'!$B$7:$R$2843,14,0)</f>
        <v>9.0467999999999993</v>
      </c>
      <c r="Q22" s="66">
        <f t="shared" si="6"/>
        <v>11</v>
      </c>
      <c r="R22" s="65">
        <f>VLOOKUP($A22,'Return Data'!$B$7:$R$2843,16,0)</f>
        <v>8.8472000000000008</v>
      </c>
      <c r="S22" s="67">
        <f t="shared" si="7"/>
        <v>8</v>
      </c>
    </row>
    <row r="23" spans="1:19" x14ac:dyDescent="0.3">
      <c r="A23" s="82" t="s">
        <v>598</v>
      </c>
      <c r="B23" s="64">
        <f>VLOOKUP($A23,'Return Data'!$B$7:$R$2843,3,0)</f>
        <v>44333</v>
      </c>
      <c r="C23" s="65">
        <f>VLOOKUP($A23,'Return Data'!$B$7:$R$2843,4,0)</f>
        <v>34.332099999999997</v>
      </c>
      <c r="D23" s="65">
        <f>VLOOKUP($A23,'Return Data'!$B$7:$R$2843,9,0)</f>
        <v>3.5912999999999999</v>
      </c>
      <c r="E23" s="66">
        <f t="shared" si="0"/>
        <v>18</v>
      </c>
      <c r="F23" s="65">
        <f>VLOOKUP($A23,'Return Data'!$B$7:$R$2843,10,0)</f>
        <v>3.6979000000000002</v>
      </c>
      <c r="G23" s="66">
        <f t="shared" si="1"/>
        <v>18</v>
      </c>
      <c r="H23" s="65">
        <f>VLOOKUP($A23,'Return Data'!$B$7:$R$2843,11,0)</f>
        <v>3.4216000000000002</v>
      </c>
      <c r="I23" s="66">
        <f t="shared" si="2"/>
        <v>14</v>
      </c>
      <c r="J23" s="65">
        <f>VLOOKUP($A23,'Return Data'!$B$7:$R$2843,12,0)</f>
        <v>3.9788999999999999</v>
      </c>
      <c r="K23" s="66">
        <f t="shared" si="3"/>
        <v>17</v>
      </c>
      <c r="L23" s="65">
        <f>VLOOKUP($A23,'Return Data'!$B$7:$R$2843,13,0)</f>
        <v>5.6734999999999998</v>
      </c>
      <c r="M23" s="66">
        <f t="shared" si="4"/>
        <v>17</v>
      </c>
      <c r="N23" s="65">
        <f>VLOOKUP($A23,'Return Data'!$B$7:$R$2843,17,0)</f>
        <v>7.7503000000000002</v>
      </c>
      <c r="O23" s="66">
        <f t="shared" si="5"/>
        <v>16</v>
      </c>
      <c r="P23" s="65">
        <f>VLOOKUP($A23,'Return Data'!$B$7:$R$2843,14,0)</f>
        <v>8.2532999999999994</v>
      </c>
      <c r="Q23" s="66">
        <f t="shared" si="6"/>
        <v>16</v>
      </c>
      <c r="R23" s="65">
        <f>VLOOKUP($A23,'Return Data'!$B$7:$R$2843,16,0)</f>
        <v>7.8879999999999999</v>
      </c>
      <c r="S23" s="67">
        <f t="shared" si="7"/>
        <v>17</v>
      </c>
    </row>
    <row r="24" spans="1:19" x14ac:dyDescent="0.3">
      <c r="A24" s="82" t="s">
        <v>599</v>
      </c>
      <c r="B24" s="64">
        <f>VLOOKUP($A24,'Return Data'!$B$7:$R$2843,3,0)</f>
        <v>44333</v>
      </c>
      <c r="C24" s="65">
        <f>VLOOKUP($A24,'Return Data'!$B$7:$R$2843,4,0)</f>
        <v>11.418200000000001</v>
      </c>
      <c r="D24" s="65">
        <f>VLOOKUP($A24,'Return Data'!$B$7:$R$2843,9,0)</f>
        <v>11.8109</v>
      </c>
      <c r="E24" s="66">
        <f t="shared" si="0"/>
        <v>1</v>
      </c>
      <c r="F24" s="65">
        <f>VLOOKUP($A24,'Return Data'!$B$7:$R$2843,10,0)</f>
        <v>6.3760000000000003</v>
      </c>
      <c r="G24" s="66">
        <f t="shared" si="1"/>
        <v>10</v>
      </c>
      <c r="H24" s="65">
        <f>VLOOKUP($A24,'Return Data'!$B$7:$R$2843,11,0)</f>
        <v>3.6006999999999998</v>
      </c>
      <c r="I24" s="66">
        <f t="shared" si="2"/>
        <v>10</v>
      </c>
      <c r="J24" s="65">
        <f>VLOOKUP($A24,'Return Data'!$B$7:$R$2843,12,0)</f>
        <v>5.4321000000000002</v>
      </c>
      <c r="K24" s="66">
        <f t="shared" si="3"/>
        <v>7</v>
      </c>
      <c r="L24" s="65">
        <f>VLOOKUP($A24,'Return Data'!$B$7:$R$2843,13,0)</f>
        <v>8.0581999999999994</v>
      </c>
      <c r="M24" s="66">
        <f t="shared" si="4"/>
        <v>2</v>
      </c>
      <c r="N24" s="65"/>
      <c r="O24" s="66"/>
      <c r="P24" s="65"/>
      <c r="Q24" s="66"/>
      <c r="R24" s="65">
        <f>VLOOKUP($A24,'Return Data'!$B$7:$R$2843,16,0)</f>
        <v>8.6267999999999994</v>
      </c>
      <c r="S24" s="67">
        <f t="shared" si="7"/>
        <v>13</v>
      </c>
    </row>
    <row r="25" spans="1:19" x14ac:dyDescent="0.3">
      <c r="A25" s="82" t="s">
        <v>601</v>
      </c>
      <c r="B25" s="64">
        <f>VLOOKUP($A25,'Return Data'!$B$7:$R$2843,3,0)</f>
        <v>44333</v>
      </c>
      <c r="C25" s="65">
        <f>VLOOKUP($A25,'Return Data'!$B$7:$R$2843,4,0)</f>
        <v>16.354099999999999</v>
      </c>
      <c r="D25" s="65">
        <f>VLOOKUP($A25,'Return Data'!$B$7:$R$2843,9,0)</f>
        <v>6.0716000000000001</v>
      </c>
      <c r="E25" s="66">
        <f t="shared" si="0"/>
        <v>17</v>
      </c>
      <c r="F25" s="65">
        <f>VLOOKUP($A25,'Return Data'!$B$7:$R$2843,10,0)</f>
        <v>4.5667</v>
      </c>
      <c r="G25" s="66">
        <f t="shared" si="1"/>
        <v>17</v>
      </c>
      <c r="H25" s="65">
        <f>VLOOKUP($A25,'Return Data'!$B$7:$R$2843,11,0)</f>
        <v>2.5687000000000002</v>
      </c>
      <c r="I25" s="66">
        <f t="shared" si="2"/>
        <v>18</v>
      </c>
      <c r="J25" s="65">
        <f>VLOOKUP($A25,'Return Data'!$B$7:$R$2843,12,0)</f>
        <v>3.8487</v>
      </c>
      <c r="K25" s="66">
        <f t="shared" si="3"/>
        <v>18</v>
      </c>
      <c r="L25" s="65">
        <f>VLOOKUP($A25,'Return Data'!$B$7:$R$2843,13,0)</f>
        <v>5.5663</v>
      </c>
      <c r="M25" s="66">
        <f t="shared" si="4"/>
        <v>18</v>
      </c>
      <c r="N25" s="65">
        <f>VLOOKUP($A25,'Return Data'!$B$7:$R$2843,17,0)</f>
        <v>7.4443999999999999</v>
      </c>
      <c r="O25" s="66">
        <f>RANK(N25,N$8:N$25,0)</f>
        <v>17</v>
      </c>
      <c r="P25" s="65">
        <f>VLOOKUP($A25,'Return Data'!$B$7:$R$2843,14,0)</f>
        <v>4.6475999999999997</v>
      </c>
      <c r="Q25" s="66">
        <f>RANK(P25,P$8:P$25,0)</f>
        <v>17</v>
      </c>
      <c r="R25" s="65">
        <f>VLOOKUP($A25,'Return Data'!$B$7:$R$2843,16,0)</f>
        <v>6.9827000000000004</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8.7252166666666646</v>
      </c>
      <c r="E27" s="88"/>
      <c r="F27" s="89">
        <f>AVERAGE(F8:F25)</f>
        <v>6.5372388888888899</v>
      </c>
      <c r="G27" s="88"/>
      <c r="H27" s="89">
        <f>AVERAGE(H8:H25)</f>
        <v>3.6476722222222224</v>
      </c>
      <c r="I27" s="88"/>
      <c r="J27" s="89">
        <f>AVERAGE(J8:J25)</f>
        <v>5.1284777777777784</v>
      </c>
      <c r="K27" s="88"/>
      <c r="L27" s="89">
        <f>AVERAGE(L8:L25)</f>
        <v>7.2657277777777773</v>
      </c>
      <c r="M27" s="88"/>
      <c r="N27" s="89">
        <f>AVERAGE(N8:N25)</f>
        <v>9.35044705882353</v>
      </c>
      <c r="O27" s="88"/>
      <c r="P27" s="89">
        <f>AVERAGE(P8:P25)</f>
        <v>9.0715764705882336</v>
      </c>
      <c r="Q27" s="88"/>
      <c r="R27" s="89">
        <f>AVERAGE(R8:R25)</f>
        <v>8.6252388888888891</v>
      </c>
      <c r="S27" s="90"/>
    </row>
    <row r="28" spans="1:19" x14ac:dyDescent="0.3">
      <c r="A28" s="87" t="s">
        <v>28</v>
      </c>
      <c r="B28" s="88"/>
      <c r="C28" s="88"/>
      <c r="D28" s="89">
        <f>MIN(D8:D25)</f>
        <v>3.5912999999999999</v>
      </c>
      <c r="E28" s="88"/>
      <c r="F28" s="89">
        <f>MIN(F8:F25)</f>
        <v>3.6979000000000002</v>
      </c>
      <c r="G28" s="88"/>
      <c r="H28" s="89">
        <f>MIN(H8:H25)</f>
        <v>2.5687000000000002</v>
      </c>
      <c r="I28" s="88"/>
      <c r="J28" s="89">
        <f>MIN(J8:J25)</f>
        <v>3.8487</v>
      </c>
      <c r="K28" s="88"/>
      <c r="L28" s="89">
        <f>MIN(L8:L25)</f>
        <v>5.5663</v>
      </c>
      <c r="M28" s="88"/>
      <c r="N28" s="89">
        <f>MIN(N8:N25)</f>
        <v>7.4443999999999999</v>
      </c>
      <c r="O28" s="88"/>
      <c r="P28" s="89">
        <f>MIN(P8:P25)</f>
        <v>4.6475999999999997</v>
      </c>
      <c r="Q28" s="88"/>
      <c r="R28" s="89">
        <f>MIN(R8:R25)</f>
        <v>6.9827000000000004</v>
      </c>
      <c r="S28" s="90"/>
    </row>
    <row r="29" spans="1:19" ht="15" thickBot="1" x14ac:dyDescent="0.35">
      <c r="A29" s="91" t="s">
        <v>29</v>
      </c>
      <c r="B29" s="92"/>
      <c r="C29" s="92"/>
      <c r="D29" s="93">
        <f>MAX(D8:D25)</f>
        <v>11.8109</v>
      </c>
      <c r="E29" s="92"/>
      <c r="F29" s="93">
        <f>MAX(F8:F25)</f>
        <v>10.348699999999999</v>
      </c>
      <c r="G29" s="92"/>
      <c r="H29" s="93">
        <f>MAX(H8:H25)</f>
        <v>4.5811999999999999</v>
      </c>
      <c r="I29" s="92"/>
      <c r="J29" s="93">
        <f>MAX(J8:J25)</f>
        <v>5.9051</v>
      </c>
      <c r="K29" s="92"/>
      <c r="L29" s="93">
        <f>MAX(L8:L25)</f>
        <v>8.4880999999999993</v>
      </c>
      <c r="M29" s="92"/>
      <c r="N29" s="93">
        <f>MAX(N8:N25)</f>
        <v>11.7766</v>
      </c>
      <c r="O29" s="92"/>
      <c r="P29" s="93">
        <f>MAX(P8:P25)</f>
        <v>10.857100000000001</v>
      </c>
      <c r="Q29" s="92"/>
      <c r="R29" s="93">
        <f>MAX(R8:R25)</f>
        <v>9.4479000000000006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44333</v>
      </c>
      <c r="C8" s="65">
        <f>VLOOKUP($A8,'Return Data'!$B$7:$R$2843,4,0)</f>
        <v>286.16800000000001</v>
      </c>
      <c r="D8" s="65">
        <f>VLOOKUP($A8,'Return Data'!$B$7:$R$2843,9,0)</f>
        <v>9.2355</v>
      </c>
      <c r="E8" s="66">
        <f t="shared" ref="E8:E27" si="0">RANK(D8,D$8:D$27,0)</f>
        <v>7</v>
      </c>
      <c r="F8" s="65">
        <f>VLOOKUP($A8,'Return Data'!$B$7:$R$2843,10,0)</f>
        <v>6.5510000000000002</v>
      </c>
      <c r="G8" s="66">
        <f t="shared" ref="G8:G27" si="1">RANK(F8,F$8:F$27,0)</f>
        <v>7</v>
      </c>
      <c r="H8" s="65">
        <f>VLOOKUP($A8,'Return Data'!$B$7:$R$2843,11,0)</f>
        <v>3.4558</v>
      </c>
      <c r="I8" s="66">
        <f t="shared" ref="I8:I27" si="2">RANK(H8,H$8:H$27,0)</f>
        <v>10</v>
      </c>
      <c r="J8" s="65">
        <f>VLOOKUP($A8,'Return Data'!$B$7:$R$2843,12,0)</f>
        <v>5.1506999999999996</v>
      </c>
      <c r="K8" s="66">
        <f t="shared" ref="K8:K27" si="3">RANK(J8,J$8:J$27,0)</f>
        <v>7</v>
      </c>
      <c r="L8" s="65">
        <f>VLOOKUP($A8,'Return Data'!$B$7:$R$2843,13,0)</f>
        <v>7.5526999999999997</v>
      </c>
      <c r="M8" s="66">
        <f t="shared" ref="M8:M25" si="4">RANK(L8,L$8:L$27,0)</f>
        <v>5</v>
      </c>
      <c r="N8" s="65">
        <f>VLOOKUP($A8,'Return Data'!$B$7:$R$2843,17,0)</f>
        <v>9.3242999999999991</v>
      </c>
      <c r="O8" s="66">
        <f t="shared" ref="O8:O23" si="5">RANK(N8,N$8:N$27,0)</f>
        <v>4</v>
      </c>
      <c r="P8" s="65">
        <f>VLOOKUP($A8,'Return Data'!$B$7:$R$2843,14,0)</f>
        <v>9.0634999999999994</v>
      </c>
      <c r="Q8" s="66">
        <f t="shared" ref="Q8:Q23" si="6">RANK(P8,P$8:P$27,0)</f>
        <v>7</v>
      </c>
      <c r="R8" s="65">
        <f>VLOOKUP($A8,'Return Data'!$B$7:$R$2843,16,0)</f>
        <v>8.3895</v>
      </c>
      <c r="S8" s="67">
        <f t="shared" ref="S8:S27" si="7">RANK(R8,R$8:R$27,0)</f>
        <v>11</v>
      </c>
    </row>
    <row r="9" spans="1:19" x14ac:dyDescent="0.3">
      <c r="A9" s="82" t="s">
        <v>568</v>
      </c>
      <c r="B9" s="64">
        <f>VLOOKUP($A9,'Return Data'!$B$7:$R$2843,3,0)</f>
        <v>44333</v>
      </c>
      <c r="C9" s="65">
        <f>VLOOKUP($A9,'Return Data'!$B$7:$R$2843,4,0)</f>
        <v>2074.8724999999999</v>
      </c>
      <c r="D9" s="65">
        <f>VLOOKUP($A9,'Return Data'!$B$7:$R$2843,9,0)</f>
        <v>6.9908000000000001</v>
      </c>
      <c r="E9" s="66">
        <f t="shared" si="0"/>
        <v>17</v>
      </c>
      <c r="F9" s="65">
        <f>VLOOKUP($A9,'Return Data'!$B$7:$R$2843,10,0)</f>
        <v>5.4212999999999996</v>
      </c>
      <c r="G9" s="66">
        <f t="shared" si="1"/>
        <v>14</v>
      </c>
      <c r="H9" s="65">
        <f>VLOOKUP($A9,'Return Data'!$B$7:$R$2843,11,0)</f>
        <v>3.4903</v>
      </c>
      <c r="I9" s="66">
        <f t="shared" si="2"/>
        <v>9</v>
      </c>
      <c r="J9" s="65">
        <f>VLOOKUP($A9,'Return Data'!$B$7:$R$2843,12,0)</f>
        <v>4.7055999999999996</v>
      </c>
      <c r="K9" s="66">
        <f t="shared" si="3"/>
        <v>15</v>
      </c>
      <c r="L9" s="65">
        <f>VLOOKUP($A9,'Return Data'!$B$7:$R$2843,13,0)</f>
        <v>6.9020999999999999</v>
      </c>
      <c r="M9" s="66">
        <f t="shared" si="4"/>
        <v>12</v>
      </c>
      <c r="N9" s="65">
        <f>VLOOKUP($A9,'Return Data'!$B$7:$R$2843,17,0)</f>
        <v>8.7807999999999993</v>
      </c>
      <c r="O9" s="66">
        <f t="shared" si="5"/>
        <v>11</v>
      </c>
      <c r="P9" s="65">
        <f>VLOOKUP($A9,'Return Data'!$B$7:$R$2843,14,0)</f>
        <v>9.0602999999999998</v>
      </c>
      <c r="Q9" s="66">
        <f t="shared" si="6"/>
        <v>8</v>
      </c>
      <c r="R9" s="65">
        <f>VLOOKUP($A9,'Return Data'!$B$7:$R$2843,16,0)</f>
        <v>8.5017999999999994</v>
      </c>
      <c r="S9" s="67">
        <f t="shared" si="7"/>
        <v>6</v>
      </c>
    </row>
    <row r="10" spans="1:19" x14ac:dyDescent="0.3">
      <c r="A10" s="82" t="s">
        <v>570</v>
      </c>
      <c r="B10" s="64">
        <f>VLOOKUP($A10,'Return Data'!$B$7:$R$2843,3,0)</f>
        <v>44333</v>
      </c>
      <c r="C10" s="65">
        <f>VLOOKUP($A10,'Return Data'!$B$7:$R$2843,4,0)</f>
        <v>18.8903</v>
      </c>
      <c r="D10" s="65">
        <f>VLOOKUP($A10,'Return Data'!$B$7:$R$2843,9,0)</f>
        <v>8.3295999999999992</v>
      </c>
      <c r="E10" s="66">
        <f t="shared" si="0"/>
        <v>13</v>
      </c>
      <c r="F10" s="65">
        <f>VLOOKUP($A10,'Return Data'!$B$7:$R$2843,10,0)</f>
        <v>6.3716999999999997</v>
      </c>
      <c r="G10" s="66">
        <f t="shared" si="1"/>
        <v>8</v>
      </c>
      <c r="H10" s="65">
        <f>VLOOKUP($A10,'Return Data'!$B$7:$R$2843,11,0)</f>
        <v>3.2938999999999998</v>
      </c>
      <c r="I10" s="66">
        <f t="shared" si="2"/>
        <v>12</v>
      </c>
      <c r="J10" s="65">
        <f>VLOOKUP($A10,'Return Data'!$B$7:$R$2843,12,0)</f>
        <v>4.9743000000000004</v>
      </c>
      <c r="K10" s="66">
        <f t="shared" si="3"/>
        <v>10</v>
      </c>
      <c r="L10" s="65">
        <f>VLOOKUP($A10,'Return Data'!$B$7:$R$2843,13,0)</f>
        <v>6.7241999999999997</v>
      </c>
      <c r="M10" s="66">
        <f t="shared" si="4"/>
        <v>14</v>
      </c>
      <c r="N10" s="65">
        <f>VLOOKUP($A10,'Return Data'!$B$7:$R$2843,17,0)</f>
        <v>9.2264999999999997</v>
      </c>
      <c r="O10" s="66">
        <f t="shared" si="5"/>
        <v>7</v>
      </c>
      <c r="P10" s="65">
        <f>VLOOKUP($A10,'Return Data'!$B$7:$R$2843,14,0)</f>
        <v>9.0284999999999993</v>
      </c>
      <c r="Q10" s="66">
        <f t="shared" si="6"/>
        <v>9</v>
      </c>
      <c r="R10" s="65">
        <f>VLOOKUP($A10,'Return Data'!$B$7:$R$2843,16,0)</f>
        <v>8.6386000000000003</v>
      </c>
      <c r="S10" s="67">
        <f t="shared" si="7"/>
        <v>4</v>
      </c>
    </row>
    <row r="11" spans="1:19" x14ac:dyDescent="0.3">
      <c r="A11" s="82" t="s">
        <v>572</v>
      </c>
      <c r="B11" s="64">
        <f>VLOOKUP($A11,'Return Data'!$B$7:$R$2843,3,0)</f>
        <v>44333</v>
      </c>
      <c r="C11" s="65">
        <f>VLOOKUP($A11,'Return Data'!$B$7:$R$2843,4,0)</f>
        <v>19.258500000000002</v>
      </c>
      <c r="D11" s="65">
        <f>VLOOKUP($A11,'Return Data'!$B$7:$R$2843,9,0)</f>
        <v>9.6837</v>
      </c>
      <c r="E11" s="66">
        <f t="shared" si="0"/>
        <v>4</v>
      </c>
      <c r="F11" s="65">
        <f>VLOOKUP($A11,'Return Data'!$B$7:$R$2843,10,0)</f>
        <v>10.0265</v>
      </c>
      <c r="G11" s="66">
        <f t="shared" si="1"/>
        <v>2</v>
      </c>
      <c r="H11" s="65">
        <f>VLOOKUP($A11,'Return Data'!$B$7:$R$2843,11,0)</f>
        <v>3.1446000000000001</v>
      </c>
      <c r="I11" s="66">
        <f t="shared" si="2"/>
        <v>15</v>
      </c>
      <c r="J11" s="65">
        <f>VLOOKUP($A11,'Return Data'!$B$7:$R$2843,12,0)</f>
        <v>5.0945999999999998</v>
      </c>
      <c r="K11" s="66">
        <f t="shared" si="3"/>
        <v>8</v>
      </c>
      <c r="L11" s="65">
        <f>VLOOKUP($A11,'Return Data'!$B$7:$R$2843,13,0)</f>
        <v>7.6425999999999998</v>
      </c>
      <c r="M11" s="66">
        <f t="shared" si="4"/>
        <v>4</v>
      </c>
      <c r="N11" s="65">
        <f>VLOOKUP($A11,'Return Data'!$B$7:$R$2843,17,0)</f>
        <v>11.3964</v>
      </c>
      <c r="O11" s="66">
        <f t="shared" si="5"/>
        <v>1</v>
      </c>
      <c r="P11" s="65">
        <f>VLOOKUP($A11,'Return Data'!$B$7:$R$2843,14,0)</f>
        <v>10.530099999999999</v>
      </c>
      <c r="Q11" s="66">
        <f t="shared" si="6"/>
        <v>1</v>
      </c>
      <c r="R11" s="65">
        <f>VLOOKUP($A11,'Return Data'!$B$7:$R$2843,16,0)</f>
        <v>8.9087999999999994</v>
      </c>
      <c r="S11" s="67">
        <f t="shared" si="7"/>
        <v>3</v>
      </c>
    </row>
    <row r="12" spans="1:19" x14ac:dyDescent="0.3">
      <c r="A12" s="82" t="s">
        <v>573</v>
      </c>
      <c r="B12" s="64">
        <f>VLOOKUP($A12,'Return Data'!$B$7:$R$2843,3,0)</f>
        <v>44333</v>
      </c>
      <c r="C12" s="65">
        <f>VLOOKUP($A12,'Return Data'!$B$7:$R$2843,4,0)</f>
        <v>17.682400000000001</v>
      </c>
      <c r="D12" s="65">
        <f>VLOOKUP($A12,'Return Data'!$B$7:$R$2843,9,0)</f>
        <v>9.8162000000000003</v>
      </c>
      <c r="E12" s="66">
        <f t="shared" si="0"/>
        <v>3</v>
      </c>
      <c r="F12" s="65">
        <f>VLOOKUP($A12,'Return Data'!$B$7:$R$2843,10,0)</f>
        <v>7.0732999999999997</v>
      </c>
      <c r="G12" s="66">
        <f t="shared" si="1"/>
        <v>6</v>
      </c>
      <c r="H12" s="65">
        <f>VLOOKUP($A12,'Return Data'!$B$7:$R$2843,11,0)</f>
        <v>3.9796</v>
      </c>
      <c r="I12" s="66">
        <f t="shared" si="2"/>
        <v>4</v>
      </c>
      <c r="J12" s="65">
        <f>VLOOKUP($A12,'Return Data'!$B$7:$R$2843,12,0)</f>
        <v>4.9939999999999998</v>
      </c>
      <c r="K12" s="66">
        <f t="shared" si="3"/>
        <v>9</v>
      </c>
      <c r="L12" s="65">
        <f>VLOOKUP($A12,'Return Data'!$B$7:$R$2843,13,0)</f>
        <v>6.4869000000000003</v>
      </c>
      <c r="M12" s="66">
        <f t="shared" si="4"/>
        <v>16</v>
      </c>
      <c r="N12" s="65">
        <f>VLOOKUP($A12,'Return Data'!$B$7:$R$2843,17,0)</f>
        <v>8.7809000000000008</v>
      </c>
      <c r="O12" s="66">
        <f t="shared" si="5"/>
        <v>10</v>
      </c>
      <c r="P12" s="65">
        <f>VLOOKUP($A12,'Return Data'!$B$7:$R$2843,14,0)</f>
        <v>9.2852999999999994</v>
      </c>
      <c r="Q12" s="66">
        <f t="shared" si="6"/>
        <v>4</v>
      </c>
      <c r="R12" s="65">
        <f>VLOOKUP($A12,'Return Data'!$B$7:$R$2843,16,0)</f>
        <v>8.4011999999999993</v>
      </c>
      <c r="S12" s="67">
        <f t="shared" si="7"/>
        <v>10</v>
      </c>
    </row>
    <row r="13" spans="1:19" x14ac:dyDescent="0.3">
      <c r="A13" s="82" t="s">
        <v>576</v>
      </c>
      <c r="B13" s="64">
        <f>VLOOKUP($A13,'Return Data'!$B$7:$R$2843,3,0)</f>
        <v>44333</v>
      </c>
      <c r="C13" s="65">
        <f>VLOOKUP($A13,'Return Data'!$B$7:$R$2843,4,0)</f>
        <v>18.0229</v>
      </c>
      <c r="D13" s="65">
        <f>VLOOKUP($A13,'Return Data'!$B$7:$R$2843,9,0)</f>
        <v>8.4816000000000003</v>
      </c>
      <c r="E13" s="66">
        <f t="shared" si="0"/>
        <v>12</v>
      </c>
      <c r="F13" s="65">
        <f>VLOOKUP($A13,'Return Data'!$B$7:$R$2843,10,0)</f>
        <v>5.8202999999999996</v>
      </c>
      <c r="G13" s="66">
        <f t="shared" si="1"/>
        <v>13</v>
      </c>
      <c r="H13" s="65">
        <f>VLOOKUP($A13,'Return Data'!$B$7:$R$2843,11,0)</f>
        <v>3.81</v>
      </c>
      <c r="I13" s="66">
        <f t="shared" si="2"/>
        <v>5</v>
      </c>
      <c r="J13" s="65">
        <f>VLOOKUP($A13,'Return Data'!$B$7:$R$2843,12,0)</f>
        <v>5.4316000000000004</v>
      </c>
      <c r="K13" s="66">
        <f t="shared" si="3"/>
        <v>3</v>
      </c>
      <c r="L13" s="65">
        <f>VLOOKUP($A13,'Return Data'!$B$7:$R$2843,13,0)</f>
        <v>7.9928999999999997</v>
      </c>
      <c r="M13" s="66">
        <f t="shared" si="4"/>
        <v>3</v>
      </c>
      <c r="N13" s="65">
        <f>VLOOKUP($A13,'Return Data'!$B$7:$R$2843,17,0)</f>
        <v>9.1753</v>
      </c>
      <c r="O13" s="66">
        <f t="shared" si="5"/>
        <v>9</v>
      </c>
      <c r="P13" s="65">
        <f>VLOOKUP($A13,'Return Data'!$B$7:$R$2843,14,0)</f>
        <v>9.0752000000000006</v>
      </c>
      <c r="Q13" s="66">
        <f t="shared" si="6"/>
        <v>6</v>
      </c>
      <c r="R13" s="65">
        <f>VLOOKUP($A13,'Return Data'!$B$7:$R$2843,16,0)</f>
        <v>8.59</v>
      </c>
      <c r="S13" s="67">
        <f t="shared" si="7"/>
        <v>5</v>
      </c>
    </row>
    <row r="14" spans="1:19" x14ac:dyDescent="0.3">
      <c r="A14" s="82" t="s">
        <v>577</v>
      </c>
      <c r="B14" s="64">
        <f>VLOOKUP($A14,'Return Data'!$B$7:$R$2843,3,0)</f>
        <v>44333</v>
      </c>
      <c r="C14" s="65">
        <f>VLOOKUP($A14,'Return Data'!$B$7:$R$2843,4,0)</f>
        <v>25.229600000000001</v>
      </c>
      <c r="D14" s="65">
        <f>VLOOKUP($A14,'Return Data'!$B$7:$R$2843,9,0)</f>
        <v>9.5457000000000001</v>
      </c>
      <c r="E14" s="66">
        <f t="shared" si="0"/>
        <v>5</v>
      </c>
      <c r="F14" s="65">
        <f>VLOOKUP($A14,'Return Data'!$B$7:$R$2843,10,0)</f>
        <v>5.3301999999999996</v>
      </c>
      <c r="G14" s="66">
        <f t="shared" si="1"/>
        <v>15</v>
      </c>
      <c r="H14" s="65">
        <f>VLOOKUP($A14,'Return Data'!$B$7:$R$2843,11,0)</f>
        <v>4.1172000000000004</v>
      </c>
      <c r="I14" s="66">
        <f t="shared" si="2"/>
        <v>3</v>
      </c>
      <c r="J14" s="65">
        <f>VLOOKUP($A14,'Return Data'!$B$7:$R$2843,12,0)</f>
        <v>5.2530999999999999</v>
      </c>
      <c r="K14" s="66">
        <f t="shared" si="3"/>
        <v>5</v>
      </c>
      <c r="L14" s="65">
        <f>VLOOKUP($A14,'Return Data'!$B$7:$R$2843,13,0)</f>
        <v>7.5334000000000003</v>
      </c>
      <c r="M14" s="66">
        <f t="shared" si="4"/>
        <v>6</v>
      </c>
      <c r="N14" s="65">
        <f>VLOOKUP($A14,'Return Data'!$B$7:$R$2843,17,0)</f>
        <v>8.7057000000000002</v>
      </c>
      <c r="O14" s="66">
        <f t="shared" si="5"/>
        <v>13</v>
      </c>
      <c r="P14" s="65">
        <f>VLOOKUP($A14,'Return Data'!$B$7:$R$2843,14,0)</f>
        <v>8.3911999999999995</v>
      </c>
      <c r="Q14" s="66">
        <f t="shared" si="6"/>
        <v>13</v>
      </c>
      <c r="R14" s="65">
        <f>VLOOKUP($A14,'Return Data'!$B$7:$R$2843,16,0)</f>
        <v>8.4712999999999994</v>
      </c>
      <c r="S14" s="67">
        <f t="shared" si="7"/>
        <v>7</v>
      </c>
    </row>
    <row r="15" spans="1:19" x14ac:dyDescent="0.3">
      <c r="A15" s="82" t="s">
        <v>580</v>
      </c>
      <c r="B15" s="64">
        <f>VLOOKUP($A15,'Return Data'!$B$7:$R$2843,3,0)</f>
        <v>44333</v>
      </c>
      <c r="C15" s="65">
        <f>VLOOKUP($A15,'Return Data'!$B$7:$R$2843,4,0)</f>
        <v>19.395299999999999</v>
      </c>
      <c r="D15" s="65">
        <f>VLOOKUP($A15,'Return Data'!$B$7:$R$2843,9,0)</f>
        <v>7.3916000000000004</v>
      </c>
      <c r="E15" s="66">
        <f t="shared" si="0"/>
        <v>15</v>
      </c>
      <c r="F15" s="65">
        <f>VLOOKUP($A15,'Return Data'!$B$7:$R$2843,10,0)</f>
        <v>6.3231999999999999</v>
      </c>
      <c r="G15" s="66">
        <f t="shared" si="1"/>
        <v>10</v>
      </c>
      <c r="H15" s="65">
        <f>VLOOKUP($A15,'Return Data'!$B$7:$R$2843,11,0)</f>
        <v>3.6714000000000002</v>
      </c>
      <c r="I15" s="66">
        <f t="shared" si="2"/>
        <v>7</v>
      </c>
      <c r="J15" s="65">
        <f>VLOOKUP($A15,'Return Data'!$B$7:$R$2843,12,0)</f>
        <v>4.9705000000000004</v>
      </c>
      <c r="K15" s="66">
        <f t="shared" si="3"/>
        <v>11</v>
      </c>
      <c r="L15" s="65">
        <f>VLOOKUP($A15,'Return Data'!$B$7:$R$2843,13,0)</f>
        <v>7.3658000000000001</v>
      </c>
      <c r="M15" s="66">
        <f t="shared" si="4"/>
        <v>8</v>
      </c>
      <c r="N15" s="65">
        <f>VLOOKUP($A15,'Return Data'!$B$7:$R$2843,17,0)</f>
        <v>9.7005999999999997</v>
      </c>
      <c r="O15" s="66">
        <f t="shared" si="5"/>
        <v>2</v>
      </c>
      <c r="P15" s="65">
        <f>VLOOKUP($A15,'Return Data'!$B$7:$R$2843,14,0)</f>
        <v>9.7729999999999997</v>
      </c>
      <c r="Q15" s="66">
        <f t="shared" si="6"/>
        <v>2</v>
      </c>
      <c r="R15" s="65">
        <f>VLOOKUP($A15,'Return Data'!$B$7:$R$2843,16,0)</f>
        <v>8.4138999999999999</v>
      </c>
      <c r="S15" s="67">
        <f t="shared" si="7"/>
        <v>9</v>
      </c>
    </row>
    <row r="16" spans="1:19" x14ac:dyDescent="0.3">
      <c r="A16" s="82" t="s">
        <v>583</v>
      </c>
      <c r="B16" s="64">
        <f>VLOOKUP($A16,'Return Data'!$B$7:$R$2843,3,0)</f>
        <v>44333</v>
      </c>
      <c r="C16" s="65">
        <f>VLOOKUP($A16,'Return Data'!$B$7:$R$2843,4,0)</f>
        <v>1821.9186999999999</v>
      </c>
      <c r="D16" s="65">
        <f>VLOOKUP($A16,'Return Data'!$B$7:$R$2843,9,0)</f>
        <v>9.1295000000000002</v>
      </c>
      <c r="E16" s="66">
        <f t="shared" si="0"/>
        <v>8</v>
      </c>
      <c r="F16" s="65">
        <f>VLOOKUP($A16,'Return Data'!$B$7:$R$2843,10,0)</f>
        <v>9.6891999999999996</v>
      </c>
      <c r="G16" s="66">
        <f t="shared" si="1"/>
        <v>3</v>
      </c>
      <c r="H16" s="65">
        <f>VLOOKUP($A16,'Return Data'!$B$7:$R$2843,11,0)</f>
        <v>2.4569999999999999</v>
      </c>
      <c r="I16" s="66">
        <f t="shared" si="2"/>
        <v>18</v>
      </c>
      <c r="J16" s="65">
        <f>VLOOKUP($A16,'Return Data'!$B$7:$R$2843,12,0)</f>
        <v>4.1200999999999999</v>
      </c>
      <c r="K16" s="66">
        <f t="shared" si="3"/>
        <v>17</v>
      </c>
      <c r="L16" s="65">
        <f>VLOOKUP($A16,'Return Data'!$B$7:$R$2843,13,0)</f>
        <v>6.3952999999999998</v>
      </c>
      <c r="M16" s="66">
        <f t="shared" si="4"/>
        <v>17</v>
      </c>
      <c r="N16" s="65">
        <f>VLOOKUP($A16,'Return Data'!$B$7:$R$2843,17,0)</f>
        <v>8.1869999999999994</v>
      </c>
      <c r="O16" s="66">
        <f t="shared" si="5"/>
        <v>14</v>
      </c>
      <c r="P16" s="65">
        <f>VLOOKUP($A16,'Return Data'!$B$7:$R$2843,14,0)</f>
        <v>8.1859999999999999</v>
      </c>
      <c r="Q16" s="66">
        <f t="shared" si="6"/>
        <v>14</v>
      </c>
      <c r="R16" s="65">
        <f>VLOOKUP($A16,'Return Data'!$B$7:$R$2843,16,0)</f>
        <v>7.4153000000000002</v>
      </c>
      <c r="S16" s="67">
        <f t="shared" si="7"/>
        <v>18</v>
      </c>
    </row>
    <row r="17" spans="1:19" x14ac:dyDescent="0.3">
      <c r="A17" s="82" t="s">
        <v>585</v>
      </c>
      <c r="B17" s="64">
        <f>VLOOKUP($A17,'Return Data'!$B$7:$R$2843,3,0)</f>
        <v>44333</v>
      </c>
      <c r="C17" s="65">
        <f>VLOOKUP($A17,'Return Data'!$B$7:$R$2843,4,0)</f>
        <v>50.785600000000002</v>
      </c>
      <c r="D17" s="65">
        <f>VLOOKUP($A17,'Return Data'!$B$7:$R$2843,9,0)</f>
        <v>8.3024000000000004</v>
      </c>
      <c r="E17" s="66">
        <f t="shared" si="0"/>
        <v>14</v>
      </c>
      <c r="F17" s="65">
        <f>VLOOKUP($A17,'Return Data'!$B$7:$R$2843,10,0)</f>
        <v>5.2374999999999998</v>
      </c>
      <c r="G17" s="66">
        <f t="shared" si="1"/>
        <v>16</v>
      </c>
      <c r="H17" s="65">
        <f>VLOOKUP($A17,'Return Data'!$B$7:$R$2843,11,0)</f>
        <v>3.1488</v>
      </c>
      <c r="I17" s="66">
        <f t="shared" si="2"/>
        <v>14</v>
      </c>
      <c r="J17" s="65">
        <f>VLOOKUP($A17,'Return Data'!$B$7:$R$2843,12,0)</f>
        <v>4.8249000000000004</v>
      </c>
      <c r="K17" s="66">
        <f t="shared" si="3"/>
        <v>13</v>
      </c>
      <c r="L17" s="65">
        <f>VLOOKUP($A17,'Return Data'!$B$7:$R$2843,13,0)</f>
        <v>7.2538</v>
      </c>
      <c r="M17" s="66">
        <f t="shared" si="4"/>
        <v>10</v>
      </c>
      <c r="N17" s="65">
        <f>VLOOKUP($A17,'Return Data'!$B$7:$R$2843,17,0)</f>
        <v>9.2954000000000008</v>
      </c>
      <c r="O17" s="66">
        <f t="shared" si="5"/>
        <v>5</v>
      </c>
      <c r="P17" s="65">
        <f>VLOOKUP($A17,'Return Data'!$B$7:$R$2843,14,0)</f>
        <v>9.2151999999999994</v>
      </c>
      <c r="Q17" s="66">
        <f t="shared" si="6"/>
        <v>5</v>
      </c>
      <c r="R17" s="65">
        <f>VLOOKUP($A17,'Return Data'!$B$7:$R$2843,16,0)</f>
        <v>7.5251999999999999</v>
      </c>
      <c r="S17" s="67">
        <f t="shared" si="7"/>
        <v>17</v>
      </c>
    </row>
    <row r="18" spans="1:19" x14ac:dyDescent="0.3">
      <c r="A18" s="82" t="s">
        <v>588</v>
      </c>
      <c r="B18" s="64">
        <f>VLOOKUP($A18,'Return Data'!$B$7:$R$2843,3,0)</f>
        <v>44333</v>
      </c>
      <c r="C18" s="65">
        <f>VLOOKUP($A18,'Return Data'!$B$7:$R$2843,4,0)</f>
        <v>19.5885</v>
      </c>
      <c r="D18" s="65">
        <f>VLOOKUP($A18,'Return Data'!$B$7:$R$2843,9,0)</f>
        <v>8.8049999999999997</v>
      </c>
      <c r="E18" s="66">
        <f t="shared" si="0"/>
        <v>10</v>
      </c>
      <c r="F18" s="65">
        <f>VLOOKUP($A18,'Return Data'!$B$7:$R$2843,10,0)</f>
        <v>6.2081</v>
      </c>
      <c r="G18" s="66">
        <f t="shared" si="1"/>
        <v>11</v>
      </c>
      <c r="H18" s="65">
        <f>VLOOKUP($A18,'Return Data'!$B$7:$R$2843,11,0)</f>
        <v>3.3245</v>
      </c>
      <c r="I18" s="66">
        <f t="shared" si="2"/>
        <v>11</v>
      </c>
      <c r="J18" s="65">
        <f>VLOOKUP($A18,'Return Data'!$B$7:$R$2843,12,0)</f>
        <v>4.7877000000000001</v>
      </c>
      <c r="K18" s="66">
        <f t="shared" si="3"/>
        <v>14</v>
      </c>
      <c r="L18" s="65">
        <f>VLOOKUP($A18,'Return Data'!$B$7:$R$2843,13,0)</f>
        <v>6.9282000000000004</v>
      </c>
      <c r="M18" s="66">
        <f t="shared" si="4"/>
        <v>11</v>
      </c>
      <c r="N18" s="65">
        <f>VLOOKUP($A18,'Return Data'!$B$7:$R$2843,17,0)</f>
        <v>9.2796000000000003</v>
      </c>
      <c r="O18" s="66">
        <f t="shared" si="5"/>
        <v>6</v>
      </c>
      <c r="P18" s="65">
        <f>VLOOKUP($A18,'Return Data'!$B$7:$R$2843,14,0)</f>
        <v>8.4786999999999999</v>
      </c>
      <c r="Q18" s="66">
        <f t="shared" si="6"/>
        <v>12</v>
      </c>
      <c r="R18" s="65">
        <f>VLOOKUP($A18,'Return Data'!$B$7:$R$2843,16,0)</f>
        <v>5.0430999999999999</v>
      </c>
      <c r="S18" s="67">
        <f t="shared" si="7"/>
        <v>20</v>
      </c>
    </row>
    <row r="19" spans="1:19" x14ac:dyDescent="0.3">
      <c r="A19" s="82" t="s">
        <v>589</v>
      </c>
      <c r="B19" s="64">
        <f>VLOOKUP($A19,'Return Data'!$B$7:$R$2843,3,0)</f>
        <v>44333</v>
      </c>
      <c r="C19" s="65">
        <f>VLOOKUP($A19,'Return Data'!$B$7:$R$2843,4,0)</f>
        <v>27.603899999999999</v>
      </c>
      <c r="D19" s="65">
        <f>VLOOKUP($A19,'Return Data'!$B$7:$R$2843,9,0)</f>
        <v>6.5064000000000002</v>
      </c>
      <c r="E19" s="66">
        <f t="shared" si="0"/>
        <v>18</v>
      </c>
      <c r="F19" s="65">
        <f>VLOOKUP($A19,'Return Data'!$B$7:$R$2843,10,0)</f>
        <v>5.0031999999999996</v>
      </c>
      <c r="G19" s="66">
        <f t="shared" si="1"/>
        <v>17</v>
      </c>
      <c r="H19" s="65">
        <f>VLOOKUP($A19,'Return Data'!$B$7:$R$2843,11,0)</f>
        <v>2.4377</v>
      </c>
      <c r="I19" s="66">
        <f t="shared" si="2"/>
        <v>19</v>
      </c>
      <c r="J19" s="65">
        <f>VLOOKUP($A19,'Return Data'!$B$7:$R$2843,12,0)</f>
        <v>3.665</v>
      </c>
      <c r="K19" s="66">
        <f t="shared" si="3"/>
        <v>20</v>
      </c>
      <c r="L19" s="65">
        <f>VLOOKUP($A19,'Return Data'!$B$7:$R$2843,13,0)</f>
        <v>5.7535999999999996</v>
      </c>
      <c r="M19" s="66">
        <f t="shared" si="4"/>
        <v>18</v>
      </c>
      <c r="N19" s="65">
        <f>VLOOKUP($A19,'Return Data'!$B$7:$R$2843,17,0)</f>
        <v>7.8150000000000004</v>
      </c>
      <c r="O19" s="66">
        <f t="shared" si="5"/>
        <v>15</v>
      </c>
      <c r="P19" s="65">
        <f>VLOOKUP($A19,'Return Data'!$B$7:$R$2843,14,0)</f>
        <v>8.1303999999999998</v>
      </c>
      <c r="Q19" s="66">
        <f t="shared" si="6"/>
        <v>15</v>
      </c>
      <c r="R19" s="65">
        <f>VLOOKUP($A19,'Return Data'!$B$7:$R$2843,16,0)</f>
        <v>7.5358999999999998</v>
      </c>
      <c r="S19" s="67">
        <f t="shared" si="7"/>
        <v>16</v>
      </c>
    </row>
    <row r="20" spans="1:19" x14ac:dyDescent="0.3">
      <c r="A20" s="82" t="s">
        <v>591</v>
      </c>
      <c r="B20" s="64">
        <f>VLOOKUP($A20,'Return Data'!$B$7:$R$2843,3,0)</f>
        <v>44333</v>
      </c>
      <c r="C20" s="65">
        <f>VLOOKUP($A20,'Return Data'!$B$7:$R$2843,4,0)</f>
        <v>16.274100000000001</v>
      </c>
      <c r="D20" s="65">
        <f>VLOOKUP($A20,'Return Data'!$B$7:$R$2843,9,0)</f>
        <v>8.7317</v>
      </c>
      <c r="E20" s="66">
        <f t="shared" si="0"/>
        <v>11</v>
      </c>
      <c r="F20" s="65">
        <f>VLOOKUP($A20,'Return Data'!$B$7:$R$2843,10,0)</f>
        <v>7.3467000000000002</v>
      </c>
      <c r="G20" s="66">
        <f t="shared" si="1"/>
        <v>5</v>
      </c>
      <c r="H20" s="65">
        <f>VLOOKUP($A20,'Return Data'!$B$7:$R$2843,11,0)</f>
        <v>3.6998000000000002</v>
      </c>
      <c r="I20" s="66">
        <f t="shared" si="2"/>
        <v>6</v>
      </c>
      <c r="J20" s="65">
        <f>VLOOKUP($A20,'Return Data'!$B$7:$R$2843,12,0)</f>
        <v>5.3041999999999998</v>
      </c>
      <c r="K20" s="66">
        <f t="shared" si="3"/>
        <v>4</v>
      </c>
      <c r="L20" s="65">
        <f>VLOOKUP($A20,'Return Data'!$B$7:$R$2843,13,0)</f>
        <v>7.2546999999999997</v>
      </c>
      <c r="M20" s="66">
        <f t="shared" si="4"/>
        <v>9</v>
      </c>
      <c r="N20" s="65">
        <f>VLOOKUP($A20,'Return Data'!$B$7:$R$2843,17,0)</f>
        <v>9.6525999999999996</v>
      </c>
      <c r="O20" s="66">
        <f t="shared" si="5"/>
        <v>3</v>
      </c>
      <c r="P20" s="65">
        <f>VLOOKUP($A20,'Return Data'!$B$7:$R$2843,14,0)</f>
        <v>9.3369999999999997</v>
      </c>
      <c r="Q20" s="66">
        <f t="shared" si="6"/>
        <v>3</v>
      </c>
      <c r="R20" s="65">
        <f>VLOOKUP($A20,'Return Data'!$B$7:$R$2843,16,0)</f>
        <v>8.4389000000000003</v>
      </c>
      <c r="S20" s="67">
        <f t="shared" si="7"/>
        <v>8</v>
      </c>
    </row>
    <row r="21" spans="1:19" x14ac:dyDescent="0.3">
      <c r="A21" s="82" t="s">
        <v>593</v>
      </c>
      <c r="B21" s="64">
        <f>VLOOKUP($A21,'Return Data'!$B$7:$R$2843,3,0)</f>
        <v>44333</v>
      </c>
      <c r="C21" s="65">
        <f>VLOOKUP($A21,'Return Data'!$B$7:$R$2843,4,0)</f>
        <v>19.206800000000001</v>
      </c>
      <c r="D21" s="65">
        <f>VLOOKUP($A21,'Return Data'!$B$7:$R$2843,9,0)</f>
        <v>11.295</v>
      </c>
      <c r="E21" s="66">
        <f t="shared" si="0"/>
        <v>2</v>
      </c>
      <c r="F21" s="65">
        <f>VLOOKUP($A21,'Return Data'!$B$7:$R$2843,10,0)</f>
        <v>6.3246000000000002</v>
      </c>
      <c r="G21" s="66">
        <f t="shared" si="1"/>
        <v>9</v>
      </c>
      <c r="H21" s="65">
        <f>VLOOKUP($A21,'Return Data'!$B$7:$R$2843,11,0)</f>
        <v>3.5057999999999998</v>
      </c>
      <c r="I21" s="66">
        <f t="shared" si="2"/>
        <v>8</v>
      </c>
      <c r="J21" s="65">
        <f>VLOOKUP($A21,'Return Data'!$B$7:$R$2843,12,0)</f>
        <v>5.1824000000000003</v>
      </c>
      <c r="K21" s="66">
        <f t="shared" si="3"/>
        <v>6</v>
      </c>
      <c r="L21" s="65">
        <f>VLOOKUP($A21,'Return Data'!$B$7:$R$2843,13,0)</f>
        <v>6.7268999999999997</v>
      </c>
      <c r="M21" s="66">
        <f t="shared" si="4"/>
        <v>13</v>
      </c>
      <c r="N21" s="65">
        <f>VLOOKUP($A21,'Return Data'!$B$7:$R$2843,17,0)</f>
        <v>9.1798000000000002</v>
      </c>
      <c r="O21" s="66">
        <f t="shared" si="5"/>
        <v>8</v>
      </c>
      <c r="P21" s="65">
        <f>VLOOKUP($A21,'Return Data'!$B$7:$R$2843,14,0)</f>
        <v>8.8276000000000003</v>
      </c>
      <c r="Q21" s="66">
        <f t="shared" si="6"/>
        <v>10</v>
      </c>
      <c r="R21" s="65">
        <f>VLOOKUP($A21,'Return Data'!$B$7:$R$2843,16,0)</f>
        <v>8.2876999999999992</v>
      </c>
      <c r="S21" s="67">
        <f t="shared" si="7"/>
        <v>12</v>
      </c>
    </row>
    <row r="22" spans="1:19" x14ac:dyDescent="0.3">
      <c r="A22" s="82" t="s">
        <v>596</v>
      </c>
      <c r="B22" s="64">
        <f>VLOOKUP($A22,'Return Data'!$B$7:$R$2843,3,0)</f>
        <v>44333</v>
      </c>
      <c r="C22" s="65">
        <f>VLOOKUP($A22,'Return Data'!$B$7:$R$2843,4,0)</f>
        <v>2472.2156</v>
      </c>
      <c r="D22" s="65">
        <f>VLOOKUP($A22,'Return Data'!$B$7:$R$2843,9,0)</f>
        <v>7.3346</v>
      </c>
      <c r="E22" s="66">
        <f t="shared" si="0"/>
        <v>16</v>
      </c>
      <c r="F22" s="65">
        <f>VLOOKUP($A22,'Return Data'!$B$7:$R$2843,10,0)</f>
        <v>4.2450999999999999</v>
      </c>
      <c r="G22" s="66">
        <f t="shared" si="1"/>
        <v>19</v>
      </c>
      <c r="H22" s="65">
        <f>VLOOKUP($A22,'Return Data'!$B$7:$R$2843,11,0)</f>
        <v>2.4247000000000001</v>
      </c>
      <c r="I22" s="66">
        <f t="shared" si="2"/>
        <v>20</v>
      </c>
      <c r="J22" s="65">
        <f>VLOOKUP($A22,'Return Data'!$B$7:$R$2843,12,0)</f>
        <v>4.3840000000000003</v>
      </c>
      <c r="K22" s="66">
        <f t="shared" si="3"/>
        <v>16</v>
      </c>
      <c r="L22" s="65">
        <f>VLOOKUP($A22,'Return Data'!$B$7:$R$2843,13,0)</f>
        <v>6.5167000000000002</v>
      </c>
      <c r="M22" s="66">
        <f t="shared" si="4"/>
        <v>15</v>
      </c>
      <c r="N22" s="65">
        <f>VLOOKUP($A22,'Return Data'!$B$7:$R$2843,17,0)</f>
        <v>8.7635000000000005</v>
      </c>
      <c r="O22" s="66">
        <f t="shared" si="5"/>
        <v>12</v>
      </c>
      <c r="P22" s="65">
        <f>VLOOKUP($A22,'Return Data'!$B$7:$R$2843,14,0)</f>
        <v>8.5250000000000004</v>
      </c>
      <c r="Q22" s="66">
        <f t="shared" si="6"/>
        <v>11</v>
      </c>
      <c r="R22" s="65">
        <f>VLOOKUP($A22,'Return Data'!$B$7:$R$2843,16,0)</f>
        <v>8.1072000000000006</v>
      </c>
      <c r="S22" s="67">
        <f t="shared" si="7"/>
        <v>13</v>
      </c>
    </row>
    <row r="23" spans="1:19" x14ac:dyDescent="0.3">
      <c r="A23" s="82" t="s">
        <v>597</v>
      </c>
      <c r="B23" s="64">
        <f>VLOOKUP($A23,'Return Data'!$B$7:$R$2843,3,0)</f>
        <v>44333</v>
      </c>
      <c r="C23" s="65">
        <f>VLOOKUP($A23,'Return Data'!$B$7:$R$2843,4,0)</f>
        <v>34.054299999999998</v>
      </c>
      <c r="D23" s="65">
        <f>VLOOKUP($A23,'Return Data'!$B$7:$R$2843,9,0)</f>
        <v>3.5371999999999999</v>
      </c>
      <c r="E23" s="66">
        <f t="shared" si="0"/>
        <v>20</v>
      </c>
      <c r="F23" s="65">
        <f>VLOOKUP($A23,'Return Data'!$B$7:$R$2843,10,0)</f>
        <v>3.5384000000000002</v>
      </c>
      <c r="G23" s="66">
        <f t="shared" si="1"/>
        <v>20</v>
      </c>
      <c r="H23" s="65">
        <f>VLOOKUP($A23,'Return Data'!$B$7:$R$2843,11,0)</f>
        <v>3.2382</v>
      </c>
      <c r="I23" s="66">
        <f t="shared" si="2"/>
        <v>13</v>
      </c>
      <c r="J23" s="65">
        <f>VLOOKUP($A23,'Return Data'!$B$7:$R$2843,12,0)</f>
        <v>3.8109999999999999</v>
      </c>
      <c r="K23" s="66">
        <f t="shared" si="3"/>
        <v>18</v>
      </c>
      <c r="L23" s="65">
        <f>VLOOKUP($A23,'Return Data'!$B$7:$R$2843,13,0)</f>
        <v>5.5099</v>
      </c>
      <c r="M23" s="66">
        <f t="shared" si="4"/>
        <v>20</v>
      </c>
      <c r="N23" s="65">
        <f>VLOOKUP($A23,'Return Data'!$B$7:$R$2843,17,0)</f>
        <v>7.5959000000000003</v>
      </c>
      <c r="O23" s="66">
        <f t="shared" si="5"/>
        <v>16</v>
      </c>
      <c r="P23" s="65">
        <f>VLOOKUP($A23,'Return Data'!$B$7:$R$2843,14,0)</f>
        <v>8.1019000000000005</v>
      </c>
      <c r="Q23" s="66">
        <f t="shared" si="6"/>
        <v>16</v>
      </c>
      <c r="R23" s="65">
        <f>VLOOKUP($A23,'Return Data'!$B$7:$R$2843,16,0)</f>
        <v>7.7633999999999999</v>
      </c>
      <c r="S23" s="67">
        <f t="shared" si="7"/>
        <v>15</v>
      </c>
    </row>
    <row r="24" spans="1:19" x14ac:dyDescent="0.3">
      <c r="A24" s="82" t="s">
        <v>600</v>
      </c>
      <c r="B24" s="64">
        <f>VLOOKUP($A24,'Return Data'!$B$7:$R$2843,3,0)</f>
        <v>44333</v>
      </c>
      <c r="C24" s="65">
        <f>VLOOKUP($A24,'Return Data'!$B$7:$R$2843,4,0)</f>
        <v>11.3233</v>
      </c>
      <c r="D24" s="65">
        <f>VLOOKUP($A24,'Return Data'!$B$7:$R$2843,9,0)</f>
        <v>11.359400000000001</v>
      </c>
      <c r="E24" s="66">
        <f t="shared" si="0"/>
        <v>1</v>
      </c>
      <c r="F24" s="65">
        <f>VLOOKUP($A24,'Return Data'!$B$7:$R$2843,10,0)</f>
        <v>5.8780000000000001</v>
      </c>
      <c r="G24" s="66">
        <f t="shared" si="1"/>
        <v>12</v>
      </c>
      <c r="H24" s="65">
        <f>VLOOKUP($A24,'Return Data'!$B$7:$R$2843,11,0)</f>
        <v>3.0975999999999999</v>
      </c>
      <c r="I24" s="66">
        <f t="shared" si="2"/>
        <v>16</v>
      </c>
      <c r="J24" s="65">
        <f>VLOOKUP($A24,'Return Data'!$B$7:$R$2843,12,0)</f>
        <v>4.9200999999999997</v>
      </c>
      <c r="K24" s="66">
        <f t="shared" si="3"/>
        <v>12</v>
      </c>
      <c r="L24" s="65">
        <f>VLOOKUP($A24,'Return Data'!$B$7:$R$2843,13,0)</f>
        <v>7.5201000000000002</v>
      </c>
      <c r="M24" s="66">
        <f t="shared" si="4"/>
        <v>7</v>
      </c>
      <c r="N24" s="65"/>
      <c r="O24" s="66"/>
      <c r="P24" s="65"/>
      <c r="Q24" s="66"/>
      <c r="R24" s="65">
        <f>VLOOKUP($A24,'Return Data'!$B$7:$R$2843,16,0)</f>
        <v>8.0625999999999998</v>
      </c>
      <c r="S24" s="67">
        <f t="shared" si="7"/>
        <v>14</v>
      </c>
    </row>
    <row r="25" spans="1:19" x14ac:dyDescent="0.3">
      <c r="A25" s="82" t="s">
        <v>602</v>
      </c>
      <c r="B25" s="64">
        <f>VLOOKUP($A25,'Return Data'!$B$7:$R$2843,3,0)</f>
        <v>44333</v>
      </c>
      <c r="C25" s="65">
        <f>VLOOKUP($A25,'Return Data'!$B$7:$R$2843,4,0)</f>
        <v>16.2456</v>
      </c>
      <c r="D25" s="65">
        <f>VLOOKUP($A25,'Return Data'!$B$7:$R$2843,9,0)</f>
        <v>5.9878</v>
      </c>
      <c r="E25" s="66">
        <f t="shared" si="0"/>
        <v>19</v>
      </c>
      <c r="F25" s="65">
        <f>VLOOKUP($A25,'Return Data'!$B$7:$R$2843,10,0)</f>
        <v>4.4969000000000001</v>
      </c>
      <c r="G25" s="66">
        <f t="shared" si="1"/>
        <v>18</v>
      </c>
      <c r="H25" s="65">
        <f>VLOOKUP($A25,'Return Data'!$B$7:$R$2843,11,0)</f>
        <v>2.5007999999999999</v>
      </c>
      <c r="I25" s="66">
        <f t="shared" si="2"/>
        <v>17</v>
      </c>
      <c r="J25" s="65">
        <f>VLOOKUP($A25,'Return Data'!$B$7:$R$2843,12,0)</f>
        <v>3.7924000000000002</v>
      </c>
      <c r="K25" s="66">
        <f t="shared" si="3"/>
        <v>19</v>
      </c>
      <c r="L25" s="65">
        <f>VLOOKUP($A25,'Return Data'!$B$7:$R$2843,13,0)</f>
        <v>5.5134999999999996</v>
      </c>
      <c r="M25" s="66">
        <f t="shared" si="4"/>
        <v>19</v>
      </c>
      <c r="N25" s="65">
        <f>VLOOKUP($A25,'Return Data'!$B$7:$R$2843,17,0)</f>
        <v>7.3798000000000004</v>
      </c>
      <c r="O25" s="66">
        <f>RANK(N25,N$8:N$27,0)</f>
        <v>17</v>
      </c>
      <c r="P25" s="65">
        <f>VLOOKUP($A25,'Return Data'!$B$7:$R$2843,14,0)</f>
        <v>4.5689000000000002</v>
      </c>
      <c r="Q25" s="66">
        <f>RANK(P25,P$8:P$27,0)</f>
        <v>17</v>
      </c>
      <c r="R25" s="65">
        <f>VLOOKUP($A25,'Return Data'!$B$7:$R$2843,16,0)</f>
        <v>6.8849999999999998</v>
      </c>
      <c r="S25" s="67">
        <f t="shared" si="7"/>
        <v>19</v>
      </c>
    </row>
    <row r="26" spans="1:19" x14ac:dyDescent="0.3">
      <c r="A26" s="82" t="s">
        <v>714</v>
      </c>
      <c r="B26" s="64">
        <f>VLOOKUP($A26,'Return Data'!$B$7:$R$2843,3,0)</f>
        <v>44333</v>
      </c>
      <c r="C26" s="65">
        <f>VLOOKUP($A26,'Return Data'!$B$7:$R$2843,4,0)</f>
        <v>1127.8391999999999</v>
      </c>
      <c r="D26" s="65">
        <f>VLOOKUP($A26,'Return Data'!$B$7:$R$2843,9,0)</f>
        <v>8.9562000000000008</v>
      </c>
      <c r="E26" s="66">
        <f t="shared" si="0"/>
        <v>9</v>
      </c>
      <c r="F26" s="65">
        <f>VLOOKUP($A26,'Return Data'!$B$7:$R$2843,10,0)</f>
        <v>7.4747000000000003</v>
      </c>
      <c r="G26" s="66">
        <f t="shared" si="1"/>
        <v>4</v>
      </c>
      <c r="H26" s="65">
        <f>VLOOKUP($A26,'Return Data'!$B$7:$R$2843,11,0)</f>
        <v>4.6033999999999997</v>
      </c>
      <c r="I26" s="66">
        <f t="shared" si="2"/>
        <v>1</v>
      </c>
      <c r="J26" s="65">
        <f>VLOOKUP($A26,'Return Data'!$B$7:$R$2843,12,0)</f>
        <v>5.9413</v>
      </c>
      <c r="K26" s="66">
        <f t="shared" si="3"/>
        <v>2</v>
      </c>
      <c r="L26" s="65">
        <f>VLOOKUP($A26,'Return Data'!$B$7:$R$2843,13,0)</f>
        <v>8.0149000000000008</v>
      </c>
      <c r="M26" s="66">
        <f t="shared" ref="M26:M27" si="8">RANK(L26,L$8:L$27,0)</f>
        <v>2</v>
      </c>
      <c r="N26" s="65"/>
      <c r="O26" s="66"/>
      <c r="P26" s="65"/>
      <c r="Q26" s="66"/>
      <c r="R26" s="65">
        <f>VLOOKUP($A26,'Return Data'!$B$7:$R$2843,16,0)</f>
        <v>9.0533999999999999</v>
      </c>
      <c r="S26" s="67">
        <f t="shared" si="7"/>
        <v>2</v>
      </c>
    </row>
    <row r="27" spans="1:19" x14ac:dyDescent="0.3">
      <c r="A27" s="82" t="s">
        <v>715</v>
      </c>
      <c r="B27" s="64">
        <f>VLOOKUP($A27,'Return Data'!$B$7:$R$2843,3,0)</f>
        <v>44333</v>
      </c>
      <c r="C27" s="65">
        <f>VLOOKUP($A27,'Return Data'!$B$7:$R$2843,4,0)</f>
        <v>1150.0923</v>
      </c>
      <c r="D27" s="65">
        <f>VLOOKUP($A27,'Return Data'!$B$7:$R$2843,9,0)</f>
        <v>9.3740000000000006</v>
      </c>
      <c r="E27" s="66">
        <f t="shared" si="0"/>
        <v>6</v>
      </c>
      <c r="F27" s="65">
        <f>VLOOKUP($A27,'Return Data'!$B$7:$R$2843,10,0)</f>
        <v>12.8626</v>
      </c>
      <c r="G27" s="66">
        <f t="shared" si="1"/>
        <v>1</v>
      </c>
      <c r="H27" s="65">
        <f>VLOOKUP($A27,'Return Data'!$B$7:$R$2843,11,0)</f>
        <v>4.2826000000000004</v>
      </c>
      <c r="I27" s="66">
        <f t="shared" si="2"/>
        <v>2</v>
      </c>
      <c r="J27" s="65">
        <f>VLOOKUP($A27,'Return Data'!$B$7:$R$2843,12,0)</f>
        <v>6.1359000000000004</v>
      </c>
      <c r="K27" s="66">
        <f t="shared" si="3"/>
        <v>1</v>
      </c>
      <c r="L27" s="65">
        <f>VLOOKUP($A27,'Return Data'!$B$7:$R$2843,13,0)</f>
        <v>8.6829999999999998</v>
      </c>
      <c r="M27" s="66">
        <f t="shared" si="8"/>
        <v>1</v>
      </c>
      <c r="N27" s="65"/>
      <c r="O27" s="66"/>
      <c r="P27" s="65"/>
      <c r="Q27" s="66"/>
      <c r="R27" s="65">
        <f>VLOOKUP($A27,'Return Data'!$B$7:$R$2843,16,0)</f>
        <v>10.607100000000001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8.4396950000000004</v>
      </c>
      <c r="E29" s="88"/>
      <c r="F29" s="89">
        <f>AVERAGE(F8:F27)</f>
        <v>6.5611249999999988</v>
      </c>
      <c r="G29" s="88"/>
      <c r="H29" s="89">
        <f>AVERAGE(H8:H27)</f>
        <v>3.384185</v>
      </c>
      <c r="I29" s="88"/>
      <c r="J29" s="89">
        <f>AVERAGE(J8:J27)</f>
        <v>4.8721699999999997</v>
      </c>
      <c r="K29" s="88"/>
      <c r="L29" s="89">
        <f>AVERAGE(L8:L27)</f>
        <v>7.01356</v>
      </c>
      <c r="M29" s="88"/>
      <c r="N29" s="89">
        <f>AVERAGE(N8:N27)</f>
        <v>8.9552411764705866</v>
      </c>
      <c r="O29" s="88"/>
      <c r="P29" s="89">
        <f>AVERAGE(P8:P27)</f>
        <v>8.6810470588235304</v>
      </c>
      <c r="Q29" s="88"/>
      <c r="R29" s="89">
        <f>AVERAGE(R8:R27)</f>
        <v>8.1519950000000012</v>
      </c>
      <c r="S29" s="90"/>
    </row>
    <row r="30" spans="1:19" x14ac:dyDescent="0.3">
      <c r="A30" s="87" t="s">
        <v>28</v>
      </c>
      <c r="B30" s="88"/>
      <c r="C30" s="88"/>
      <c r="D30" s="89">
        <f>MIN(D8:D27)</f>
        <v>3.5371999999999999</v>
      </c>
      <c r="E30" s="88"/>
      <c r="F30" s="89">
        <f>MIN(F8:F27)</f>
        <v>3.5384000000000002</v>
      </c>
      <c r="G30" s="88"/>
      <c r="H30" s="89">
        <f>MIN(H8:H27)</f>
        <v>2.4247000000000001</v>
      </c>
      <c r="I30" s="88"/>
      <c r="J30" s="89">
        <f>MIN(J8:J27)</f>
        <v>3.665</v>
      </c>
      <c r="K30" s="88"/>
      <c r="L30" s="89">
        <f>MIN(L8:L27)</f>
        <v>5.5099</v>
      </c>
      <c r="M30" s="88"/>
      <c r="N30" s="89">
        <f>MIN(N8:N27)</f>
        <v>7.3798000000000004</v>
      </c>
      <c r="O30" s="88"/>
      <c r="P30" s="89">
        <f>MIN(P8:P27)</f>
        <v>4.5689000000000002</v>
      </c>
      <c r="Q30" s="88"/>
      <c r="R30" s="89">
        <f>MIN(R8:R27)</f>
        <v>5.0430999999999999</v>
      </c>
      <c r="S30" s="90"/>
    </row>
    <row r="31" spans="1:19" ht="15" thickBot="1" x14ac:dyDescent="0.35">
      <c r="A31" s="91" t="s">
        <v>29</v>
      </c>
      <c r="B31" s="92"/>
      <c r="C31" s="92"/>
      <c r="D31" s="93">
        <f>MAX(D8:D27)</f>
        <v>11.359400000000001</v>
      </c>
      <c r="E31" s="92"/>
      <c r="F31" s="93">
        <f>MAX(F8:F27)</f>
        <v>12.8626</v>
      </c>
      <c r="G31" s="92"/>
      <c r="H31" s="93">
        <f>MAX(H8:H27)</f>
        <v>4.6033999999999997</v>
      </c>
      <c r="I31" s="92"/>
      <c r="J31" s="93">
        <f>MAX(J8:J27)</f>
        <v>6.1359000000000004</v>
      </c>
      <c r="K31" s="92"/>
      <c r="L31" s="93">
        <f>MAX(L8:L27)</f>
        <v>8.6829999999999998</v>
      </c>
      <c r="M31" s="92"/>
      <c r="N31" s="93">
        <f>MAX(N8:N27)</f>
        <v>11.3964</v>
      </c>
      <c r="O31" s="92"/>
      <c r="P31" s="93">
        <f>MAX(P8:P27)</f>
        <v>10.530099999999999</v>
      </c>
      <c r="Q31" s="92"/>
      <c r="R31" s="93">
        <f>MAX(R8:R27)</f>
        <v>10.607100000000001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44333</v>
      </c>
      <c r="C8" s="65">
        <f>VLOOKUP($A8,'Return Data'!$B$7:$R$2843,4,0)</f>
        <v>4414.7191999999995</v>
      </c>
      <c r="D8" s="65">
        <f>VLOOKUP($A8,'Return Data'!$B$7:$R$2843,9,0)</f>
        <v>32.703400000000002</v>
      </c>
      <c r="E8" s="66">
        <f>RANK(D8,D$8:D$18,0)</f>
        <v>3</v>
      </c>
      <c r="F8" s="65">
        <f>VLOOKUP($A8,'Return Data'!$B$7:$R$2843,10,0)</f>
        <v>14.479100000000001</v>
      </c>
      <c r="G8" s="66">
        <f>RANK(F8,F$8:F$18,0)</f>
        <v>3</v>
      </c>
      <c r="H8" s="65">
        <f>VLOOKUP($A8,'Return Data'!$B$7:$R$2843,11,0)</f>
        <v>-11.111000000000001</v>
      </c>
      <c r="I8" s="66">
        <f>RANK(H8,H$8:H$18,0)</f>
        <v>5</v>
      </c>
      <c r="J8" s="65">
        <f>VLOOKUP($A8,'Return Data'!$B$7:$R$2843,12,0)</f>
        <v>-12.294600000000001</v>
      </c>
      <c r="K8" s="66">
        <f>RANK(J8,J$8:J$18,0)</f>
        <v>5</v>
      </c>
      <c r="L8" s="65">
        <f>VLOOKUP($A8,'Return Data'!$B$7:$R$2843,13,0)</f>
        <v>0.55130000000000001</v>
      </c>
      <c r="M8" s="66">
        <f>RANK(L8,L$8:L$18,0)</f>
        <v>9</v>
      </c>
      <c r="N8" s="65">
        <f>VLOOKUP($A8,'Return Data'!$B$7:$R$2843,17,0)</f>
        <v>21.970500000000001</v>
      </c>
      <c r="O8" s="66">
        <f>RANK(N8,N$8:N$18,0)</f>
        <v>2</v>
      </c>
      <c r="P8" s="65">
        <f>VLOOKUP($A8,'Return Data'!$B$7:$R$2843,14,0)</f>
        <v>15.0715</v>
      </c>
      <c r="Q8" s="66">
        <f>RANK(P8,P$8:P$18,0)</f>
        <v>3</v>
      </c>
      <c r="R8" s="65">
        <f>VLOOKUP($A8,'Return Data'!$B$7:$R$2843,16,0)</f>
        <v>7.0598999999999998</v>
      </c>
      <c r="S8" s="67">
        <f>RANK(R8,R$8:R$18,0)</f>
        <v>10</v>
      </c>
    </row>
    <row r="9" spans="1:19" x14ac:dyDescent="0.3">
      <c r="A9" s="82" t="s">
        <v>878</v>
      </c>
      <c r="B9" s="64">
        <f>VLOOKUP($A9,'Return Data'!$B$7:$R$2843,3,0)</f>
        <v>44333</v>
      </c>
      <c r="C9" s="65">
        <f>VLOOKUP($A9,'Return Data'!$B$7:$R$2843,4,0)</f>
        <v>41.862299999999998</v>
      </c>
      <c r="D9" s="65">
        <f>VLOOKUP($A9,'Return Data'!$B$7:$R$2843,9,0)</f>
        <v>32.557200000000002</v>
      </c>
      <c r="E9" s="66">
        <f t="shared" ref="E9:E18" si="0">RANK(D9,D$8:D$18,0)</f>
        <v>5</v>
      </c>
      <c r="F9" s="65">
        <f>VLOOKUP($A9,'Return Data'!$B$7:$R$2843,10,0)</f>
        <v>14.4491</v>
      </c>
      <c r="G9" s="66">
        <f t="shared" ref="G9:G18" si="1">RANK(F9,F$8:F$18,0)</f>
        <v>4</v>
      </c>
      <c r="H9" s="65">
        <f>VLOOKUP($A9,'Return Data'!$B$7:$R$2843,11,0)</f>
        <v>-10.938599999999999</v>
      </c>
      <c r="I9" s="66">
        <f t="shared" ref="I9:I18" si="2">RANK(H9,H$8:H$18,0)</f>
        <v>2</v>
      </c>
      <c r="J9" s="65">
        <f>VLOOKUP($A9,'Return Data'!$B$7:$R$2843,12,0)</f>
        <v>-12.036899999999999</v>
      </c>
      <c r="K9" s="66">
        <f t="shared" ref="K9:K18" si="3">RANK(J9,J$8:J$18,0)</f>
        <v>1</v>
      </c>
      <c r="L9" s="65">
        <f>VLOOKUP($A9,'Return Data'!$B$7:$R$2843,13,0)</f>
        <v>0.93359999999999999</v>
      </c>
      <c r="M9" s="66">
        <f t="shared" ref="M9:M18" si="4">RANK(L9,L$8:L$18,0)</f>
        <v>1</v>
      </c>
      <c r="N9" s="65">
        <f>VLOOKUP($A9,'Return Data'!$B$7:$R$2843,17,0)</f>
        <v>21.885200000000001</v>
      </c>
      <c r="O9" s="66">
        <f t="shared" ref="O9:O18" si="5">RANK(N9,N$8:N$18,0)</f>
        <v>3</v>
      </c>
      <c r="P9" s="65">
        <f>VLOOKUP($A9,'Return Data'!$B$7:$R$2843,14,0)</f>
        <v>15.1052</v>
      </c>
      <c r="Q9" s="66">
        <f t="shared" ref="Q9:Q18" si="6">RANK(P9,P$8:P$18,0)</f>
        <v>2</v>
      </c>
      <c r="R9" s="65">
        <f>VLOOKUP($A9,'Return Data'!$B$7:$R$2843,16,0)</f>
        <v>7.1356000000000002</v>
      </c>
      <c r="S9" s="67">
        <f t="shared" ref="S9:S18" si="7">RANK(R9,R$8:R$18,0)</f>
        <v>9</v>
      </c>
    </row>
    <row r="10" spans="1:19" x14ac:dyDescent="0.3">
      <c r="A10" s="82" t="s">
        <v>881</v>
      </c>
      <c r="B10" s="64">
        <f>VLOOKUP($A10,'Return Data'!$B$7:$R$2843,3,0)</f>
        <v>44333</v>
      </c>
      <c r="C10" s="65">
        <f>VLOOKUP($A10,'Return Data'!$B$7:$R$2843,4,0)</f>
        <v>43.020200000000003</v>
      </c>
      <c r="D10" s="65">
        <f>VLOOKUP($A10,'Return Data'!$B$7:$R$2843,9,0)</f>
        <v>32.411000000000001</v>
      </c>
      <c r="E10" s="66">
        <f t="shared" si="0"/>
        <v>8</v>
      </c>
      <c r="F10" s="65">
        <f>VLOOKUP($A10,'Return Data'!$B$7:$R$2843,10,0)</f>
        <v>14.339499999999999</v>
      </c>
      <c r="G10" s="66">
        <f t="shared" si="1"/>
        <v>8</v>
      </c>
      <c r="H10" s="65">
        <f>VLOOKUP($A10,'Return Data'!$B$7:$R$2843,11,0)</f>
        <v>-11.1873</v>
      </c>
      <c r="I10" s="66">
        <f t="shared" si="2"/>
        <v>8</v>
      </c>
      <c r="J10" s="65">
        <f>VLOOKUP($A10,'Return Data'!$B$7:$R$2843,12,0)</f>
        <v>-12.3538</v>
      </c>
      <c r="K10" s="66">
        <f t="shared" si="3"/>
        <v>8</v>
      </c>
      <c r="L10" s="65">
        <f>VLOOKUP($A10,'Return Data'!$B$7:$R$2843,13,0)</f>
        <v>0.69069999999999998</v>
      </c>
      <c r="M10" s="66">
        <f t="shared" si="4"/>
        <v>7</v>
      </c>
      <c r="N10" s="65">
        <f>VLOOKUP($A10,'Return Data'!$B$7:$R$2843,17,0)</f>
        <v>21.463200000000001</v>
      </c>
      <c r="O10" s="66">
        <f t="shared" si="5"/>
        <v>9</v>
      </c>
      <c r="P10" s="65">
        <f>VLOOKUP($A10,'Return Data'!$B$7:$R$2843,14,0)</f>
        <v>14.717599999999999</v>
      </c>
      <c r="Q10" s="66">
        <f t="shared" si="6"/>
        <v>11</v>
      </c>
      <c r="R10" s="65">
        <f>VLOOKUP($A10,'Return Data'!$B$7:$R$2843,16,0)</f>
        <v>8.4268000000000001</v>
      </c>
      <c r="S10" s="67">
        <f t="shared" si="7"/>
        <v>7</v>
      </c>
    </row>
    <row r="11" spans="1:19" x14ac:dyDescent="0.3">
      <c r="A11" s="82" t="s">
        <v>883</v>
      </c>
      <c r="B11" s="64">
        <f>VLOOKUP($A11,'Return Data'!$B$7:$R$2843,3,0)</f>
        <v>44333</v>
      </c>
      <c r="C11" s="65">
        <f>VLOOKUP($A11,'Return Data'!$B$7:$R$2843,4,0)</f>
        <v>42.9223</v>
      </c>
      <c r="D11" s="65">
        <f>VLOOKUP($A11,'Return Data'!$B$7:$R$2843,9,0)</f>
        <v>32.330599999999997</v>
      </c>
      <c r="E11" s="66">
        <f t="shared" si="0"/>
        <v>10</v>
      </c>
      <c r="F11" s="65">
        <f>VLOOKUP($A11,'Return Data'!$B$7:$R$2843,10,0)</f>
        <v>14.291700000000001</v>
      </c>
      <c r="G11" s="66">
        <f t="shared" si="1"/>
        <v>10</v>
      </c>
      <c r="H11" s="65">
        <f>VLOOKUP($A11,'Return Data'!$B$7:$R$2843,11,0)</f>
        <v>-11.2194</v>
      </c>
      <c r="I11" s="66">
        <f t="shared" si="2"/>
        <v>9</v>
      </c>
      <c r="J11" s="65">
        <f>VLOOKUP($A11,'Return Data'!$B$7:$R$2843,12,0)</f>
        <v>-12.379300000000001</v>
      </c>
      <c r="K11" s="66">
        <f t="shared" si="3"/>
        <v>9</v>
      </c>
      <c r="L11" s="65">
        <f>VLOOKUP($A11,'Return Data'!$B$7:$R$2843,13,0)</f>
        <v>0.5867</v>
      </c>
      <c r="M11" s="66">
        <f t="shared" si="4"/>
        <v>8</v>
      </c>
      <c r="N11" s="65">
        <f>VLOOKUP($A11,'Return Data'!$B$7:$R$2843,17,0)</f>
        <v>21.439699999999998</v>
      </c>
      <c r="O11" s="66">
        <f t="shared" si="5"/>
        <v>10</v>
      </c>
      <c r="P11" s="65">
        <f>VLOOKUP($A11,'Return Data'!$B$7:$R$2843,14,0)</f>
        <v>14.742000000000001</v>
      </c>
      <c r="Q11" s="66">
        <f t="shared" si="6"/>
        <v>9</v>
      </c>
      <c r="R11" s="65">
        <f>VLOOKUP($A11,'Return Data'!$B$7:$R$2843,16,0)</f>
        <v>7.9256000000000002</v>
      </c>
      <c r="S11" s="67">
        <f t="shared" si="7"/>
        <v>8</v>
      </c>
    </row>
    <row r="12" spans="1:19" x14ac:dyDescent="0.3">
      <c r="A12" s="82" t="s">
        <v>885</v>
      </c>
      <c r="B12" s="64">
        <f>VLOOKUP($A12,'Return Data'!$B$7:$R$2843,3,0)</f>
        <v>44333</v>
      </c>
      <c r="C12" s="65">
        <f>VLOOKUP($A12,'Return Data'!$B$7:$R$2843,4,0)</f>
        <v>4455.808</v>
      </c>
      <c r="D12" s="65">
        <f>VLOOKUP($A12,'Return Data'!$B$7:$R$2843,9,0)</f>
        <v>33.1355</v>
      </c>
      <c r="E12" s="66">
        <f t="shared" si="0"/>
        <v>1</v>
      </c>
      <c r="F12" s="65">
        <f>VLOOKUP($A12,'Return Data'!$B$7:$R$2843,10,0)</f>
        <v>14.905900000000001</v>
      </c>
      <c r="G12" s="66">
        <f t="shared" si="1"/>
        <v>1</v>
      </c>
      <c r="H12" s="65">
        <f>VLOOKUP($A12,'Return Data'!$B$7:$R$2843,11,0)</f>
        <v>-11.0017</v>
      </c>
      <c r="I12" s="66">
        <f t="shared" si="2"/>
        <v>3</v>
      </c>
      <c r="J12" s="65">
        <f>VLOOKUP($A12,'Return Data'!$B$7:$R$2843,12,0)</f>
        <v>-12.186500000000001</v>
      </c>
      <c r="K12" s="66">
        <f t="shared" si="3"/>
        <v>2</v>
      </c>
      <c r="L12" s="65">
        <f>VLOOKUP($A12,'Return Data'!$B$7:$R$2843,13,0)</f>
        <v>0.89659999999999995</v>
      </c>
      <c r="M12" s="66">
        <f t="shared" si="4"/>
        <v>2</v>
      </c>
      <c r="N12" s="65">
        <f>VLOOKUP($A12,'Return Data'!$B$7:$R$2843,17,0)</f>
        <v>21.488600000000002</v>
      </c>
      <c r="O12" s="66">
        <f t="shared" si="5"/>
        <v>8</v>
      </c>
      <c r="P12" s="65">
        <f>VLOOKUP($A12,'Return Data'!$B$7:$R$2843,14,0)</f>
        <v>15.0078</v>
      </c>
      <c r="Q12" s="66">
        <f t="shared" si="6"/>
        <v>4</v>
      </c>
      <c r="R12" s="65">
        <f>VLOOKUP($A12,'Return Data'!$B$7:$R$2843,16,0)</f>
        <v>4.6059000000000001</v>
      </c>
      <c r="S12" s="67">
        <f t="shared" si="7"/>
        <v>11</v>
      </c>
    </row>
    <row r="13" spans="1:19" x14ac:dyDescent="0.3">
      <c r="A13" s="82" t="s">
        <v>887</v>
      </c>
      <c r="B13" s="64">
        <f>VLOOKUP($A13,'Return Data'!$B$7:$R$2843,3,0)</f>
        <v>44333</v>
      </c>
      <c r="C13" s="65">
        <f>VLOOKUP($A13,'Return Data'!$B$7:$R$2843,4,0)</f>
        <v>4356.8649999999998</v>
      </c>
      <c r="D13" s="65">
        <f>VLOOKUP($A13,'Return Data'!$B$7:$R$2843,9,0)</f>
        <v>32.892800000000001</v>
      </c>
      <c r="E13" s="66">
        <f t="shared" si="0"/>
        <v>2</v>
      </c>
      <c r="F13" s="65">
        <f>VLOOKUP($A13,'Return Data'!$B$7:$R$2843,10,0)</f>
        <v>14.672800000000001</v>
      </c>
      <c r="G13" s="66">
        <f t="shared" si="1"/>
        <v>2</v>
      </c>
      <c r="H13" s="65">
        <f>VLOOKUP($A13,'Return Data'!$B$7:$R$2843,11,0)</f>
        <v>-11.051600000000001</v>
      </c>
      <c r="I13" s="66">
        <f t="shared" si="2"/>
        <v>4</v>
      </c>
      <c r="J13" s="65">
        <f>VLOOKUP($A13,'Return Data'!$B$7:$R$2843,12,0)</f>
        <v>-12.215999999999999</v>
      </c>
      <c r="K13" s="66">
        <f t="shared" si="3"/>
        <v>3</v>
      </c>
      <c r="L13" s="65">
        <f>VLOOKUP($A13,'Return Data'!$B$7:$R$2843,13,0)</f>
        <v>0.82720000000000005</v>
      </c>
      <c r="M13" s="66">
        <f t="shared" si="4"/>
        <v>3</v>
      </c>
      <c r="N13" s="65">
        <f>VLOOKUP($A13,'Return Data'!$B$7:$R$2843,17,0)</f>
        <v>22.0152</v>
      </c>
      <c r="O13" s="66">
        <f t="shared" si="5"/>
        <v>1</v>
      </c>
      <c r="P13" s="65">
        <f>VLOOKUP($A13,'Return Data'!$B$7:$R$2843,14,0)</f>
        <v>15.1273</v>
      </c>
      <c r="Q13" s="66">
        <f t="shared" si="6"/>
        <v>1</v>
      </c>
      <c r="R13" s="65">
        <f>VLOOKUP($A13,'Return Data'!$B$7:$R$2843,16,0)</f>
        <v>8.8721999999999994</v>
      </c>
      <c r="S13" s="67">
        <f t="shared" si="7"/>
        <v>6</v>
      </c>
    </row>
    <row r="14" spans="1:19" x14ac:dyDescent="0.3">
      <c r="A14" s="82" t="s">
        <v>889</v>
      </c>
      <c r="B14" s="64">
        <f>VLOOKUP($A14,'Return Data'!$B$7:$R$2843,3,0)</f>
        <v>44333</v>
      </c>
      <c r="C14" s="65">
        <f>VLOOKUP($A14,'Return Data'!$B$7:$R$2843,4,0)</f>
        <v>419.69619999999998</v>
      </c>
      <c r="D14" s="65">
        <f>VLOOKUP($A14,'Return Data'!$B$7:$R$2843,9,0)</f>
        <v>32.474299999999999</v>
      </c>
      <c r="E14" s="66">
        <f t="shared" si="0"/>
        <v>7</v>
      </c>
      <c r="F14" s="65">
        <f>VLOOKUP($A14,'Return Data'!$B$7:$R$2843,10,0)</f>
        <v>14.403600000000001</v>
      </c>
      <c r="G14" s="66">
        <f t="shared" si="1"/>
        <v>6</v>
      </c>
      <c r="H14" s="65">
        <f>VLOOKUP($A14,'Return Data'!$B$7:$R$2843,11,0)</f>
        <v>-11.1351</v>
      </c>
      <c r="I14" s="66">
        <f t="shared" si="2"/>
        <v>6</v>
      </c>
      <c r="J14" s="65">
        <f>VLOOKUP($A14,'Return Data'!$B$7:$R$2843,12,0)</f>
        <v>-12.313700000000001</v>
      </c>
      <c r="K14" s="66">
        <f t="shared" si="3"/>
        <v>6</v>
      </c>
      <c r="L14" s="65">
        <f>VLOOKUP($A14,'Return Data'!$B$7:$R$2843,13,0)</f>
        <v>0.73109999999999997</v>
      </c>
      <c r="M14" s="66">
        <f t="shared" si="4"/>
        <v>6</v>
      </c>
      <c r="N14" s="65">
        <f>VLOOKUP($A14,'Return Data'!$B$7:$R$2843,17,0)</f>
        <v>21.814900000000002</v>
      </c>
      <c r="O14" s="66">
        <f t="shared" si="5"/>
        <v>5</v>
      </c>
      <c r="P14" s="65">
        <f>VLOOKUP($A14,'Return Data'!$B$7:$R$2843,14,0)</f>
        <v>14.989000000000001</v>
      </c>
      <c r="Q14" s="66">
        <f t="shared" si="6"/>
        <v>5</v>
      </c>
      <c r="R14" s="65">
        <f>VLOOKUP($A14,'Return Data'!$B$7:$R$2843,16,0)</f>
        <v>11.970800000000001</v>
      </c>
      <c r="S14" s="67">
        <f t="shared" si="7"/>
        <v>1</v>
      </c>
    </row>
    <row r="15" spans="1:19" x14ac:dyDescent="0.3">
      <c r="A15" s="82" t="s">
        <v>891</v>
      </c>
      <c r="B15" s="64">
        <f>VLOOKUP($A15,'Return Data'!$B$7:$R$2843,3,0)</f>
        <v>44333</v>
      </c>
      <c r="C15" s="65">
        <f>VLOOKUP($A15,'Return Data'!$B$7:$R$2843,4,0)</f>
        <v>42.085999999999999</v>
      </c>
      <c r="D15" s="65">
        <f>VLOOKUP($A15,'Return Data'!$B$7:$R$2843,9,0)</f>
        <v>29.2301</v>
      </c>
      <c r="E15" s="66">
        <f t="shared" si="0"/>
        <v>11</v>
      </c>
      <c r="F15" s="65">
        <f>VLOOKUP($A15,'Return Data'!$B$7:$R$2843,10,0)</f>
        <v>14.3592</v>
      </c>
      <c r="G15" s="66">
        <f t="shared" si="1"/>
        <v>7</v>
      </c>
      <c r="H15" s="65">
        <f>VLOOKUP($A15,'Return Data'!$B$7:$R$2843,11,0)</f>
        <v>-10.8073</v>
      </c>
      <c r="I15" s="66">
        <f t="shared" si="2"/>
        <v>1</v>
      </c>
      <c r="J15" s="65">
        <f>VLOOKUP($A15,'Return Data'!$B$7:$R$2843,12,0)</f>
        <v>-12.234</v>
      </c>
      <c r="K15" s="66">
        <f t="shared" si="3"/>
        <v>4</v>
      </c>
      <c r="L15" s="65">
        <f>VLOOKUP($A15,'Return Data'!$B$7:$R$2843,13,0)</f>
        <v>0.80979999999999996</v>
      </c>
      <c r="M15" s="66">
        <f t="shared" si="4"/>
        <v>4</v>
      </c>
      <c r="N15" s="65">
        <f>VLOOKUP($A15,'Return Data'!$B$7:$R$2843,17,0)</f>
        <v>21.7714</v>
      </c>
      <c r="O15" s="66">
        <f t="shared" si="5"/>
        <v>6</v>
      </c>
      <c r="P15" s="65">
        <f>VLOOKUP($A15,'Return Data'!$B$7:$R$2843,14,0)</f>
        <v>14.921099999999999</v>
      </c>
      <c r="Q15" s="66">
        <f t="shared" si="6"/>
        <v>7</v>
      </c>
      <c r="R15" s="65">
        <f>VLOOKUP($A15,'Return Data'!$B$7:$R$2843,16,0)</f>
        <v>11.083600000000001</v>
      </c>
      <c r="S15" s="67">
        <f t="shared" si="7"/>
        <v>3</v>
      </c>
    </row>
    <row r="16" spans="1:19" x14ac:dyDescent="0.3">
      <c r="A16" s="82" t="s">
        <v>893</v>
      </c>
      <c r="B16" s="64">
        <f>VLOOKUP($A16,'Return Data'!$B$7:$R$2843,3,0)</f>
        <v>44333</v>
      </c>
      <c r="C16" s="65">
        <f>VLOOKUP($A16,'Return Data'!$B$7:$R$2843,4,0)</f>
        <v>2085.4144000000001</v>
      </c>
      <c r="D16" s="65">
        <f>VLOOKUP($A16,'Return Data'!$B$7:$R$2843,9,0)</f>
        <v>32.357799999999997</v>
      </c>
      <c r="E16" s="66">
        <f t="shared" si="0"/>
        <v>9</v>
      </c>
      <c r="F16" s="65">
        <f>VLOOKUP($A16,'Return Data'!$B$7:$R$2843,10,0)</f>
        <v>14.336600000000001</v>
      </c>
      <c r="G16" s="66">
        <f t="shared" si="1"/>
        <v>9</v>
      </c>
      <c r="H16" s="65">
        <f>VLOOKUP($A16,'Return Data'!$B$7:$R$2843,11,0)</f>
        <v>-11.3811</v>
      </c>
      <c r="I16" s="66">
        <f t="shared" si="2"/>
        <v>10</v>
      </c>
      <c r="J16" s="65">
        <f>VLOOKUP($A16,'Return Data'!$B$7:$R$2843,12,0)</f>
        <v>-12.6028</v>
      </c>
      <c r="K16" s="66">
        <f t="shared" si="3"/>
        <v>10</v>
      </c>
      <c r="L16" s="65">
        <f>VLOOKUP($A16,'Return Data'!$B$7:$R$2843,13,0)</f>
        <v>0.43509999999999999</v>
      </c>
      <c r="M16" s="66">
        <f t="shared" si="4"/>
        <v>10</v>
      </c>
      <c r="N16" s="65">
        <f>VLOOKUP($A16,'Return Data'!$B$7:$R$2843,17,0)</f>
        <v>21.511800000000001</v>
      </c>
      <c r="O16" s="66">
        <f t="shared" si="5"/>
        <v>7</v>
      </c>
      <c r="P16" s="65">
        <f>VLOOKUP($A16,'Return Data'!$B$7:$R$2843,14,0)</f>
        <v>14.7841</v>
      </c>
      <c r="Q16" s="66">
        <f t="shared" si="6"/>
        <v>8</v>
      </c>
      <c r="R16" s="65">
        <f>VLOOKUP($A16,'Return Data'!$B$7:$R$2843,16,0)</f>
        <v>9.9644999999999992</v>
      </c>
      <c r="S16" s="67">
        <f t="shared" si="7"/>
        <v>4</v>
      </c>
    </row>
    <row r="17" spans="1:19" x14ac:dyDescent="0.3">
      <c r="A17" s="82" t="s">
        <v>896</v>
      </c>
      <c r="B17" s="64">
        <f>VLOOKUP($A17,'Return Data'!$B$7:$R$2843,3,0)</f>
        <v>44333</v>
      </c>
      <c r="C17" s="65">
        <f>VLOOKUP($A17,'Return Data'!$B$7:$R$2843,4,0)</f>
        <v>4307.2112999999999</v>
      </c>
      <c r="D17" s="65">
        <f>VLOOKUP($A17,'Return Data'!$B$7:$R$2843,9,0)</f>
        <v>32.524999999999999</v>
      </c>
      <c r="E17" s="66">
        <f t="shared" si="0"/>
        <v>6</v>
      </c>
      <c r="F17" s="65">
        <f>VLOOKUP($A17,'Return Data'!$B$7:$R$2843,10,0)</f>
        <v>14.4466</v>
      </c>
      <c r="G17" s="66">
        <f t="shared" si="1"/>
        <v>5</v>
      </c>
      <c r="H17" s="65">
        <f>VLOOKUP($A17,'Return Data'!$B$7:$R$2843,11,0)</f>
        <v>-11.1616</v>
      </c>
      <c r="I17" s="66">
        <f t="shared" si="2"/>
        <v>7</v>
      </c>
      <c r="J17" s="65">
        <f>VLOOKUP($A17,'Return Data'!$B$7:$R$2843,12,0)</f>
        <v>-12.3271</v>
      </c>
      <c r="K17" s="66">
        <f t="shared" si="3"/>
        <v>7</v>
      </c>
      <c r="L17" s="65">
        <f>VLOOKUP($A17,'Return Data'!$B$7:$R$2843,13,0)</f>
        <v>0.74680000000000002</v>
      </c>
      <c r="M17" s="66">
        <f t="shared" si="4"/>
        <v>5</v>
      </c>
      <c r="N17" s="65">
        <f>VLOOKUP($A17,'Return Data'!$B$7:$R$2843,17,0)</f>
        <v>21.8687</v>
      </c>
      <c r="O17" s="66">
        <f t="shared" si="5"/>
        <v>4</v>
      </c>
      <c r="P17" s="65">
        <f>VLOOKUP($A17,'Return Data'!$B$7:$R$2843,14,0)</f>
        <v>14.9785</v>
      </c>
      <c r="Q17" s="66">
        <f t="shared" si="6"/>
        <v>6</v>
      </c>
      <c r="R17" s="65">
        <f>VLOOKUP($A17,'Return Data'!$B$7:$R$2843,16,0)</f>
        <v>9.4106000000000005</v>
      </c>
      <c r="S17" s="67">
        <f t="shared" si="7"/>
        <v>5</v>
      </c>
    </row>
    <row r="18" spans="1:19" x14ac:dyDescent="0.3">
      <c r="A18" s="82" t="s">
        <v>897</v>
      </c>
      <c r="B18" s="64">
        <f>VLOOKUP($A18,'Return Data'!$B$7:$R$2843,3,0)</f>
        <v>44333</v>
      </c>
      <c r="C18" s="65">
        <f>VLOOKUP($A18,'Return Data'!$B$7:$R$2843,4,0)</f>
        <v>42.105899999999998</v>
      </c>
      <c r="D18" s="65">
        <f>VLOOKUP($A18,'Return Data'!$B$7:$R$2843,9,0)</f>
        <v>32.635300000000001</v>
      </c>
      <c r="E18" s="66">
        <f t="shared" si="0"/>
        <v>4</v>
      </c>
      <c r="F18" s="65">
        <f>VLOOKUP($A18,'Return Data'!$B$7:$R$2843,10,0)</f>
        <v>14.1494</v>
      </c>
      <c r="G18" s="66">
        <f t="shared" si="1"/>
        <v>11</v>
      </c>
      <c r="H18" s="65">
        <f>VLOOKUP($A18,'Return Data'!$B$7:$R$2843,11,0)</f>
        <v>-11.855499999999999</v>
      </c>
      <c r="I18" s="66">
        <f t="shared" si="2"/>
        <v>11</v>
      </c>
      <c r="J18" s="65">
        <f>VLOOKUP($A18,'Return Data'!$B$7:$R$2843,12,0)</f>
        <v>-13.020300000000001</v>
      </c>
      <c r="K18" s="66">
        <f t="shared" si="3"/>
        <v>11</v>
      </c>
      <c r="L18" s="65">
        <f>VLOOKUP($A18,'Return Data'!$B$7:$R$2843,13,0)</f>
        <v>0.15040000000000001</v>
      </c>
      <c r="M18" s="66">
        <f t="shared" si="4"/>
        <v>11</v>
      </c>
      <c r="N18" s="65">
        <f>VLOOKUP($A18,'Return Data'!$B$7:$R$2843,17,0)</f>
        <v>21.3292</v>
      </c>
      <c r="O18" s="66">
        <f t="shared" si="5"/>
        <v>11</v>
      </c>
      <c r="P18" s="65">
        <f>VLOOKUP($A18,'Return Data'!$B$7:$R$2843,14,0)</f>
        <v>14.7325</v>
      </c>
      <c r="Q18" s="66">
        <f t="shared" si="6"/>
        <v>10</v>
      </c>
      <c r="R18" s="65">
        <f>VLOOKUP($A18,'Return Data'!$B$7:$R$2843,16,0)</f>
        <v>11.168900000000001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32.295727272727277</v>
      </c>
      <c r="E20" s="88"/>
      <c r="F20" s="89">
        <f>AVERAGE(F8:F18)</f>
        <v>14.439409090909088</v>
      </c>
      <c r="G20" s="88"/>
      <c r="H20" s="89">
        <f>AVERAGE(H8:H18)</f>
        <v>-11.168200000000001</v>
      </c>
      <c r="I20" s="88"/>
      <c r="J20" s="89">
        <f>AVERAGE(J8:J18)</f>
        <v>-12.360454545454546</v>
      </c>
      <c r="K20" s="88"/>
      <c r="L20" s="89">
        <f>AVERAGE(L8:L18)</f>
        <v>0.6690272727272728</v>
      </c>
      <c r="M20" s="88"/>
      <c r="N20" s="89">
        <f>AVERAGE(N8:N18)</f>
        <v>21.687127272727274</v>
      </c>
      <c r="O20" s="88"/>
      <c r="P20" s="89">
        <f>AVERAGE(P8:P18)</f>
        <v>14.925145454545456</v>
      </c>
      <c r="Q20" s="88"/>
      <c r="R20" s="89">
        <f>AVERAGE(R8:R18)</f>
        <v>8.8749454545454558</v>
      </c>
      <c r="S20" s="90"/>
    </row>
    <row r="21" spans="1:19" x14ac:dyDescent="0.3">
      <c r="A21" s="87" t="s">
        <v>28</v>
      </c>
      <c r="B21" s="88"/>
      <c r="C21" s="88"/>
      <c r="D21" s="89">
        <f>MIN(D8:D18)</f>
        <v>29.2301</v>
      </c>
      <c r="E21" s="88"/>
      <c r="F21" s="89">
        <f>MIN(F8:F18)</f>
        <v>14.1494</v>
      </c>
      <c r="G21" s="88"/>
      <c r="H21" s="89">
        <f>MIN(H8:H18)</f>
        <v>-11.855499999999999</v>
      </c>
      <c r="I21" s="88"/>
      <c r="J21" s="89">
        <f>MIN(J8:J18)</f>
        <v>-13.020300000000001</v>
      </c>
      <c r="K21" s="88"/>
      <c r="L21" s="89">
        <f>MIN(L8:L18)</f>
        <v>0.15040000000000001</v>
      </c>
      <c r="M21" s="88"/>
      <c r="N21" s="89">
        <f>MIN(N8:N18)</f>
        <v>21.3292</v>
      </c>
      <c r="O21" s="88"/>
      <c r="P21" s="89">
        <f>MIN(P8:P18)</f>
        <v>14.717599999999999</v>
      </c>
      <c r="Q21" s="88"/>
      <c r="R21" s="89">
        <f>MIN(R8:R18)</f>
        <v>4.6059000000000001</v>
      </c>
      <c r="S21" s="90"/>
    </row>
    <row r="22" spans="1:19" ht="15" thickBot="1" x14ac:dyDescent="0.35">
      <c r="A22" s="91" t="s">
        <v>29</v>
      </c>
      <c r="B22" s="92"/>
      <c r="C22" s="92"/>
      <c r="D22" s="93">
        <f>MAX(D8:D18)</f>
        <v>33.1355</v>
      </c>
      <c r="E22" s="92"/>
      <c r="F22" s="93">
        <f>MAX(F8:F18)</f>
        <v>14.905900000000001</v>
      </c>
      <c r="G22" s="92"/>
      <c r="H22" s="93">
        <f>MAX(H8:H18)</f>
        <v>-10.8073</v>
      </c>
      <c r="I22" s="92"/>
      <c r="J22" s="93">
        <f>MAX(J8:J18)</f>
        <v>-12.036899999999999</v>
      </c>
      <c r="K22" s="92"/>
      <c r="L22" s="93">
        <f>MAX(L8:L18)</f>
        <v>0.93359999999999999</v>
      </c>
      <c r="M22" s="92"/>
      <c r="N22" s="93">
        <f>MAX(N8:N18)</f>
        <v>22.0152</v>
      </c>
      <c r="O22" s="92"/>
      <c r="P22" s="93">
        <f>MAX(P8:P18)</f>
        <v>15.1273</v>
      </c>
      <c r="Q22" s="92"/>
      <c r="R22" s="93">
        <f>MAX(R8:R18)</f>
        <v>11.970800000000001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44333</v>
      </c>
      <c r="C8" s="65">
        <f>VLOOKUP($A8,'Return Data'!$B$7:$R$2843,4,0)</f>
        <v>14.8408</v>
      </c>
      <c r="D8" s="65">
        <f>VLOOKUP($A8,'Return Data'!$B$7:$R$2843,9,0)</f>
        <v>27.956099999999999</v>
      </c>
      <c r="E8" s="66">
        <f>RANK(D8,D$8:D$18,0)</f>
        <v>6</v>
      </c>
      <c r="F8" s="65">
        <f>VLOOKUP($A8,'Return Data'!$B$7:$R$2843,10,0)</f>
        <v>11.768800000000001</v>
      </c>
      <c r="G8" s="66">
        <f>RANK(F8,F$8:F$18,0)</f>
        <v>5</v>
      </c>
      <c r="H8" s="65">
        <f>VLOOKUP($A8,'Return Data'!$B$7:$R$2843,11,0)</f>
        <v>-10.999499999999999</v>
      </c>
      <c r="I8" s="66">
        <f>RANK(H8,H$8:H$18,0)</f>
        <v>3</v>
      </c>
      <c r="J8" s="65">
        <f>VLOOKUP($A8,'Return Data'!$B$7:$R$2843,12,0)</f>
        <v>-12.293699999999999</v>
      </c>
      <c r="K8" s="66">
        <f>RANK(J8,J$8:J$18,0)</f>
        <v>3</v>
      </c>
      <c r="L8" s="65">
        <f>VLOOKUP($A8,'Return Data'!$B$7:$R$2843,13,0)</f>
        <v>0.79920000000000002</v>
      </c>
      <c r="M8" s="66">
        <f>RANK(L8,L$8:L$18,0)</f>
        <v>3</v>
      </c>
      <c r="N8" s="65">
        <f>VLOOKUP($A8,'Return Data'!$B$7:$R$2843,17,0)</f>
        <v>20.049299999999999</v>
      </c>
      <c r="O8" s="66">
        <f>RANK(N8,N$8:N$18,0)</f>
        <v>9</v>
      </c>
      <c r="P8" s="65">
        <f>VLOOKUP($A8,'Return Data'!$B$7:$R$2843,14,0)</f>
        <v>14.088900000000001</v>
      </c>
      <c r="Q8" s="66">
        <f>RANK(P8,P$8:P$18,0)</f>
        <v>10</v>
      </c>
      <c r="R8" s="65">
        <f>VLOOKUP($A8,'Return Data'!$B$7:$R$2843,16,0)</f>
        <v>4.4020999999999999</v>
      </c>
      <c r="S8" s="67">
        <f>RANK(R8,R$8:R$18,0)</f>
        <v>7</v>
      </c>
    </row>
    <row r="9" spans="1:19" x14ac:dyDescent="0.3">
      <c r="A9" s="82" t="s">
        <v>879</v>
      </c>
      <c r="B9" s="64">
        <f>VLOOKUP($A9,'Return Data'!$B$7:$R$2843,3,0)</f>
        <v>44333</v>
      </c>
      <c r="C9" s="65">
        <f>VLOOKUP($A9,'Return Data'!$B$7:$R$2843,4,0)</f>
        <v>14.832100000000001</v>
      </c>
      <c r="D9" s="65">
        <f>VLOOKUP($A9,'Return Data'!$B$7:$R$2843,9,0)</f>
        <v>26.726099999999999</v>
      </c>
      <c r="E9" s="66">
        <f t="shared" ref="E9:E18" si="0">RANK(D9,D$8:D$18,0)</f>
        <v>11</v>
      </c>
      <c r="F9" s="65">
        <f>VLOOKUP($A9,'Return Data'!$B$7:$R$2843,10,0)</f>
        <v>11.3725</v>
      </c>
      <c r="G9" s="66">
        <f t="shared" ref="G9:G18" si="1">RANK(F9,F$8:F$18,0)</f>
        <v>7</v>
      </c>
      <c r="H9" s="65">
        <f>VLOOKUP($A9,'Return Data'!$B$7:$R$2843,11,0)</f>
        <v>-11.384</v>
      </c>
      <c r="I9" s="66">
        <f t="shared" ref="I9:I18" si="2">RANK(H9,H$8:H$18,0)</f>
        <v>5</v>
      </c>
      <c r="J9" s="65">
        <f>VLOOKUP($A9,'Return Data'!$B$7:$R$2843,12,0)</f>
        <v>-11.188000000000001</v>
      </c>
      <c r="K9" s="66">
        <f t="shared" ref="K9:K18" si="3">RANK(J9,J$8:J$18,0)</f>
        <v>1</v>
      </c>
      <c r="L9" s="65">
        <f>VLOOKUP($A9,'Return Data'!$B$7:$R$2843,13,0)</f>
        <v>0.36270000000000002</v>
      </c>
      <c r="M9" s="66">
        <f t="shared" ref="M9:M18" si="4">RANK(L9,L$8:L$18,0)</f>
        <v>6</v>
      </c>
      <c r="N9" s="65">
        <f>VLOOKUP($A9,'Return Data'!$B$7:$R$2843,17,0)</f>
        <v>21.2925</v>
      </c>
      <c r="O9" s="66">
        <f t="shared" ref="O9:O18" si="5">RANK(N9,N$8:N$18,0)</f>
        <v>5</v>
      </c>
      <c r="P9" s="65">
        <f>VLOOKUP($A9,'Return Data'!$B$7:$R$2843,14,0)</f>
        <v>15.6211</v>
      </c>
      <c r="Q9" s="66">
        <f t="shared" ref="Q9:Q18" si="6">RANK(P9,P$8:P$18,0)</f>
        <v>2</v>
      </c>
      <c r="R9" s="65">
        <f>VLOOKUP($A9,'Return Data'!$B$7:$R$2843,16,0)</f>
        <v>4.2004000000000001</v>
      </c>
      <c r="S9" s="67">
        <f t="shared" ref="S9:S18" si="7">RANK(R9,R$8:R$18,0)</f>
        <v>8</v>
      </c>
    </row>
    <row r="10" spans="1:19" x14ac:dyDescent="0.3">
      <c r="A10" s="82" t="s">
        <v>880</v>
      </c>
      <c r="B10" s="64">
        <f>VLOOKUP($A10,'Return Data'!$B$7:$R$2843,3,0)</f>
        <v>44333</v>
      </c>
      <c r="C10" s="65">
        <f>VLOOKUP($A10,'Return Data'!$B$7:$R$2843,4,0)</f>
        <v>19.750299999999999</v>
      </c>
      <c r="D10" s="65">
        <f>VLOOKUP($A10,'Return Data'!$B$7:$R$2843,9,0)</f>
        <v>29.121500000000001</v>
      </c>
      <c r="E10" s="66">
        <f t="shared" si="0"/>
        <v>4</v>
      </c>
      <c r="F10" s="65">
        <f>VLOOKUP($A10,'Return Data'!$B$7:$R$2843,10,0)</f>
        <v>52.4846</v>
      </c>
      <c r="G10" s="66">
        <f t="shared" si="1"/>
        <v>1</v>
      </c>
      <c r="H10" s="65">
        <f>VLOOKUP($A10,'Return Data'!$B$7:$R$2843,11,0)</f>
        <v>-0.99470000000000003</v>
      </c>
      <c r="I10" s="66">
        <f t="shared" si="2"/>
        <v>1</v>
      </c>
      <c r="J10" s="65">
        <f>VLOOKUP($A10,'Return Data'!$B$7:$R$2843,12,0)</f>
        <v>-15.7285</v>
      </c>
      <c r="K10" s="66">
        <f t="shared" si="3"/>
        <v>11</v>
      </c>
      <c r="L10" s="65">
        <f>VLOOKUP($A10,'Return Data'!$B$7:$R$2843,13,0)</f>
        <v>5.3170000000000002</v>
      </c>
      <c r="M10" s="66">
        <f t="shared" si="4"/>
        <v>1</v>
      </c>
      <c r="N10" s="65">
        <f>VLOOKUP($A10,'Return Data'!$B$7:$R$2843,17,0)</f>
        <v>35.1892</v>
      </c>
      <c r="O10" s="66">
        <f t="shared" si="5"/>
        <v>1</v>
      </c>
      <c r="P10" s="65">
        <f>VLOOKUP($A10,'Return Data'!$B$7:$R$2843,14,0)</f>
        <v>20.1693</v>
      </c>
      <c r="Q10" s="66">
        <f t="shared" si="6"/>
        <v>1</v>
      </c>
      <c r="R10" s="65">
        <f>VLOOKUP($A10,'Return Data'!$B$7:$R$2843,16,0)</f>
        <v>5.0999999999999996</v>
      </c>
      <c r="S10" s="67">
        <f t="shared" si="7"/>
        <v>4</v>
      </c>
    </row>
    <row r="11" spans="1:19" x14ac:dyDescent="0.3">
      <c r="A11" s="82" t="s">
        <v>882</v>
      </c>
      <c r="B11" s="64">
        <f>VLOOKUP($A11,'Return Data'!$B$7:$R$2843,3,0)</f>
        <v>44333</v>
      </c>
      <c r="C11" s="65">
        <f>VLOOKUP($A11,'Return Data'!$B$7:$R$2843,4,0)</f>
        <v>15.2713</v>
      </c>
      <c r="D11" s="65">
        <f>VLOOKUP($A11,'Return Data'!$B$7:$R$2843,9,0)</f>
        <v>27.836099999999998</v>
      </c>
      <c r="E11" s="66">
        <f t="shared" si="0"/>
        <v>8</v>
      </c>
      <c r="F11" s="65">
        <f>VLOOKUP($A11,'Return Data'!$B$7:$R$2843,10,0)</f>
        <v>10.1211</v>
      </c>
      <c r="G11" s="66">
        <f t="shared" si="1"/>
        <v>9</v>
      </c>
      <c r="H11" s="65">
        <f>VLOOKUP($A11,'Return Data'!$B$7:$R$2843,11,0)</f>
        <v>-12.3062</v>
      </c>
      <c r="I11" s="66">
        <f t="shared" si="2"/>
        <v>7</v>
      </c>
      <c r="J11" s="65">
        <f>VLOOKUP($A11,'Return Data'!$B$7:$R$2843,12,0)</f>
        <v>-13.026400000000001</v>
      </c>
      <c r="K11" s="66">
        <f t="shared" si="3"/>
        <v>9</v>
      </c>
      <c r="L11" s="65">
        <f>VLOOKUP($A11,'Return Data'!$B$7:$R$2843,13,0)</f>
        <v>8.6699999999999999E-2</v>
      </c>
      <c r="M11" s="66">
        <f t="shared" si="4"/>
        <v>8</v>
      </c>
      <c r="N11" s="65">
        <f>VLOOKUP($A11,'Return Data'!$B$7:$R$2843,17,0)</f>
        <v>21.4239</v>
      </c>
      <c r="O11" s="66">
        <f t="shared" si="5"/>
        <v>3</v>
      </c>
      <c r="P11" s="65">
        <f>VLOOKUP($A11,'Return Data'!$B$7:$R$2843,14,0)</f>
        <v>14.5603</v>
      </c>
      <c r="Q11" s="66">
        <f t="shared" si="6"/>
        <v>6</v>
      </c>
      <c r="R11" s="65">
        <f>VLOOKUP($A11,'Return Data'!$B$7:$R$2843,16,0)</f>
        <v>4.5340999999999996</v>
      </c>
      <c r="S11" s="67">
        <f t="shared" si="7"/>
        <v>6</v>
      </c>
    </row>
    <row r="12" spans="1:19" x14ac:dyDescent="0.3">
      <c r="A12" s="82" t="s">
        <v>884</v>
      </c>
      <c r="B12" s="64">
        <f>VLOOKUP($A12,'Return Data'!$B$7:$R$2843,3,0)</f>
        <v>44333</v>
      </c>
      <c r="C12" s="65">
        <f>VLOOKUP($A12,'Return Data'!$B$7:$R$2843,4,0)</f>
        <v>15.756500000000001</v>
      </c>
      <c r="D12" s="65">
        <f>VLOOKUP($A12,'Return Data'!$B$7:$R$2843,9,0)</f>
        <v>27.953099999999999</v>
      </c>
      <c r="E12" s="66">
        <f t="shared" si="0"/>
        <v>7</v>
      </c>
      <c r="F12" s="65">
        <f>VLOOKUP($A12,'Return Data'!$B$7:$R$2843,10,0)</f>
        <v>9.8893000000000004</v>
      </c>
      <c r="G12" s="66">
        <f t="shared" si="1"/>
        <v>10</v>
      </c>
      <c r="H12" s="65">
        <f>VLOOKUP($A12,'Return Data'!$B$7:$R$2843,11,0)</f>
        <v>-12.3543</v>
      </c>
      <c r="I12" s="66">
        <f t="shared" si="2"/>
        <v>8</v>
      </c>
      <c r="J12" s="65">
        <f>VLOOKUP($A12,'Return Data'!$B$7:$R$2843,12,0)</f>
        <v>-12.4194</v>
      </c>
      <c r="K12" s="66">
        <f t="shared" si="3"/>
        <v>5</v>
      </c>
      <c r="L12" s="65">
        <f>VLOOKUP($A12,'Return Data'!$B$7:$R$2843,13,0)</f>
        <v>-0.35470000000000002</v>
      </c>
      <c r="M12" s="66">
        <f t="shared" si="4"/>
        <v>10</v>
      </c>
      <c r="N12" s="65">
        <f>VLOOKUP($A12,'Return Data'!$B$7:$R$2843,17,0)</f>
        <v>20.303799999999999</v>
      </c>
      <c r="O12" s="66">
        <f t="shared" si="5"/>
        <v>8</v>
      </c>
      <c r="P12" s="65">
        <f>VLOOKUP($A12,'Return Data'!$B$7:$R$2843,14,0)</f>
        <v>14.3004</v>
      </c>
      <c r="Q12" s="66">
        <f t="shared" si="6"/>
        <v>9</v>
      </c>
      <c r="R12" s="65">
        <f>VLOOKUP($A12,'Return Data'!$B$7:$R$2843,16,0)</f>
        <v>4.8472</v>
      </c>
      <c r="S12" s="67">
        <f t="shared" si="7"/>
        <v>5</v>
      </c>
    </row>
    <row r="13" spans="1:19" x14ac:dyDescent="0.3">
      <c r="A13" s="82" t="s">
        <v>886</v>
      </c>
      <c r="B13" s="64">
        <f>VLOOKUP($A13,'Return Data'!$B$7:$R$2843,3,0)</f>
        <v>44333</v>
      </c>
      <c r="C13" s="65">
        <f>VLOOKUP($A13,'Return Data'!$B$7:$R$2843,4,0)</f>
        <v>13.128399999999999</v>
      </c>
      <c r="D13" s="65">
        <f>VLOOKUP($A13,'Return Data'!$B$7:$R$2843,9,0)</f>
        <v>32.902999999999999</v>
      </c>
      <c r="E13" s="66">
        <f t="shared" si="0"/>
        <v>2</v>
      </c>
      <c r="F13" s="65">
        <f>VLOOKUP($A13,'Return Data'!$B$7:$R$2843,10,0)</f>
        <v>1.8766</v>
      </c>
      <c r="G13" s="66">
        <f t="shared" si="1"/>
        <v>11</v>
      </c>
      <c r="H13" s="65">
        <f>VLOOKUP($A13,'Return Data'!$B$7:$R$2843,11,0)</f>
        <v>-11.7066</v>
      </c>
      <c r="I13" s="66">
        <f t="shared" si="2"/>
        <v>6</v>
      </c>
      <c r="J13" s="65">
        <f>VLOOKUP($A13,'Return Data'!$B$7:$R$2843,12,0)</f>
        <v>-13.491</v>
      </c>
      <c r="K13" s="66">
        <f t="shared" si="3"/>
        <v>10</v>
      </c>
      <c r="L13" s="65">
        <f>VLOOKUP($A13,'Return Data'!$B$7:$R$2843,13,0)</f>
        <v>-0.78169999999999995</v>
      </c>
      <c r="M13" s="66">
        <f t="shared" si="4"/>
        <v>11</v>
      </c>
      <c r="N13" s="65">
        <f>VLOOKUP($A13,'Return Data'!$B$7:$R$2843,17,0)</f>
        <v>20.011800000000001</v>
      </c>
      <c r="O13" s="66">
        <f t="shared" si="5"/>
        <v>11</v>
      </c>
      <c r="P13" s="65">
        <f>VLOOKUP($A13,'Return Data'!$B$7:$R$2843,14,0)</f>
        <v>13.561199999999999</v>
      </c>
      <c r="Q13" s="66">
        <f t="shared" si="6"/>
        <v>11</v>
      </c>
      <c r="R13" s="65">
        <f>VLOOKUP($A13,'Return Data'!$B$7:$R$2843,16,0)</f>
        <v>3.1554000000000002</v>
      </c>
      <c r="S13" s="67">
        <f t="shared" si="7"/>
        <v>11</v>
      </c>
    </row>
    <row r="14" spans="1:19" x14ac:dyDescent="0.3">
      <c r="A14" s="82" t="s">
        <v>888</v>
      </c>
      <c r="B14" s="64">
        <f>VLOOKUP($A14,'Return Data'!$B$7:$R$2843,3,0)</f>
        <v>44333</v>
      </c>
      <c r="C14" s="65">
        <f>VLOOKUP($A14,'Return Data'!$B$7:$R$2843,4,0)</f>
        <v>14.469900000000001</v>
      </c>
      <c r="D14" s="65">
        <f>VLOOKUP($A14,'Return Data'!$B$7:$R$2843,9,0)</f>
        <v>33.352899999999998</v>
      </c>
      <c r="E14" s="66">
        <f t="shared" si="0"/>
        <v>1</v>
      </c>
      <c r="F14" s="65">
        <f>VLOOKUP($A14,'Return Data'!$B$7:$R$2843,10,0)</f>
        <v>11.542400000000001</v>
      </c>
      <c r="G14" s="66">
        <f t="shared" si="1"/>
        <v>6</v>
      </c>
      <c r="H14" s="65">
        <f>VLOOKUP($A14,'Return Data'!$B$7:$R$2843,11,0)</f>
        <v>-11.2098</v>
      </c>
      <c r="I14" s="66">
        <f t="shared" si="2"/>
        <v>4</v>
      </c>
      <c r="J14" s="65">
        <f>VLOOKUP($A14,'Return Data'!$B$7:$R$2843,12,0)</f>
        <v>-12.604200000000001</v>
      </c>
      <c r="K14" s="66">
        <f t="shared" si="3"/>
        <v>6</v>
      </c>
      <c r="L14" s="65">
        <f>VLOOKUP($A14,'Return Data'!$B$7:$R$2843,13,0)</f>
        <v>1.2845</v>
      </c>
      <c r="M14" s="66">
        <f t="shared" si="4"/>
        <v>2</v>
      </c>
      <c r="N14" s="65">
        <f>VLOOKUP($A14,'Return Data'!$B$7:$R$2843,17,0)</f>
        <v>20.049099999999999</v>
      </c>
      <c r="O14" s="66">
        <f t="shared" si="5"/>
        <v>10</v>
      </c>
      <c r="P14" s="65">
        <f>VLOOKUP($A14,'Return Data'!$B$7:$R$2843,14,0)</f>
        <v>14.943899999999999</v>
      </c>
      <c r="Q14" s="66">
        <f t="shared" si="6"/>
        <v>4</v>
      </c>
      <c r="R14" s="65">
        <f>VLOOKUP($A14,'Return Data'!$B$7:$R$2843,16,0)</f>
        <v>3.9853000000000001</v>
      </c>
      <c r="S14" s="67">
        <f t="shared" si="7"/>
        <v>10</v>
      </c>
    </row>
    <row r="15" spans="1:19" x14ac:dyDescent="0.3">
      <c r="A15" s="82" t="s">
        <v>890</v>
      </c>
      <c r="B15" s="64">
        <f>VLOOKUP($A15,'Return Data'!$B$7:$R$2843,3,0)</f>
        <v>44333</v>
      </c>
      <c r="C15" s="65">
        <f>VLOOKUP($A15,'Return Data'!$B$7:$R$2843,4,0)</f>
        <v>19.8657</v>
      </c>
      <c r="D15" s="65">
        <f>VLOOKUP($A15,'Return Data'!$B$7:$R$2843,9,0)</f>
        <v>31.679500000000001</v>
      </c>
      <c r="E15" s="66">
        <f t="shared" si="0"/>
        <v>3</v>
      </c>
      <c r="F15" s="65">
        <f>VLOOKUP($A15,'Return Data'!$B$7:$R$2843,10,0)</f>
        <v>13.5045</v>
      </c>
      <c r="G15" s="66">
        <f t="shared" si="1"/>
        <v>2</v>
      </c>
      <c r="H15" s="65">
        <f>VLOOKUP($A15,'Return Data'!$B$7:$R$2843,11,0)</f>
        <v>-10.7888</v>
      </c>
      <c r="I15" s="66">
        <f t="shared" si="2"/>
        <v>2</v>
      </c>
      <c r="J15" s="65">
        <f>VLOOKUP($A15,'Return Data'!$B$7:$R$2843,12,0)</f>
        <v>-11.6122</v>
      </c>
      <c r="K15" s="66">
        <f t="shared" si="3"/>
        <v>2</v>
      </c>
      <c r="L15" s="65">
        <f>VLOOKUP($A15,'Return Data'!$B$7:$R$2843,13,0)</f>
        <v>0.38300000000000001</v>
      </c>
      <c r="M15" s="66">
        <f t="shared" si="4"/>
        <v>5</v>
      </c>
      <c r="N15" s="65">
        <f>VLOOKUP($A15,'Return Data'!$B$7:$R$2843,17,0)</f>
        <v>22.277000000000001</v>
      </c>
      <c r="O15" s="66">
        <f t="shared" si="5"/>
        <v>2</v>
      </c>
      <c r="P15" s="65">
        <f>VLOOKUP($A15,'Return Data'!$B$7:$R$2843,14,0)</f>
        <v>15.304399999999999</v>
      </c>
      <c r="Q15" s="66">
        <f t="shared" si="6"/>
        <v>3</v>
      </c>
      <c r="R15" s="65">
        <f>VLOOKUP($A15,'Return Data'!$B$7:$R$2843,16,0)</f>
        <v>6.9941000000000004</v>
      </c>
      <c r="S15" s="67">
        <f t="shared" si="7"/>
        <v>1</v>
      </c>
    </row>
    <row r="16" spans="1:19" x14ac:dyDescent="0.3">
      <c r="A16" s="82" t="s">
        <v>892</v>
      </c>
      <c r="B16" s="64">
        <f>VLOOKUP($A16,'Return Data'!$B$7:$R$2843,3,0)</f>
        <v>44333</v>
      </c>
      <c r="C16" s="65">
        <f>VLOOKUP($A16,'Return Data'!$B$7:$R$2843,4,0)</f>
        <v>19.614000000000001</v>
      </c>
      <c r="D16" s="65">
        <f>VLOOKUP($A16,'Return Data'!$B$7:$R$2843,9,0)</f>
        <v>28.408999999999999</v>
      </c>
      <c r="E16" s="66">
        <f t="shared" si="0"/>
        <v>5</v>
      </c>
      <c r="F16" s="65">
        <f>VLOOKUP($A16,'Return Data'!$B$7:$R$2843,10,0)</f>
        <v>12.8324</v>
      </c>
      <c r="G16" s="66">
        <f t="shared" si="1"/>
        <v>3</v>
      </c>
      <c r="H16" s="65">
        <f>VLOOKUP($A16,'Return Data'!$B$7:$R$2843,11,0)</f>
        <v>-12.4689</v>
      </c>
      <c r="I16" s="66">
        <f t="shared" si="2"/>
        <v>10</v>
      </c>
      <c r="J16" s="65">
        <f>VLOOKUP($A16,'Return Data'!$B$7:$R$2843,12,0)</f>
        <v>-12.8307</v>
      </c>
      <c r="K16" s="66">
        <f t="shared" si="3"/>
        <v>8</v>
      </c>
      <c r="L16" s="65">
        <f>VLOOKUP($A16,'Return Data'!$B$7:$R$2843,13,0)</f>
        <v>-0.28260000000000002</v>
      </c>
      <c r="M16" s="66">
        <f t="shared" si="4"/>
        <v>9</v>
      </c>
      <c r="N16" s="65">
        <f>VLOOKUP($A16,'Return Data'!$B$7:$R$2843,17,0)</f>
        <v>21.249500000000001</v>
      </c>
      <c r="O16" s="66">
        <f t="shared" si="5"/>
        <v>7</v>
      </c>
      <c r="P16" s="65">
        <f>VLOOKUP($A16,'Return Data'!$B$7:$R$2843,14,0)</f>
        <v>14.4468</v>
      </c>
      <c r="Q16" s="66">
        <f t="shared" si="6"/>
        <v>8</v>
      </c>
      <c r="R16" s="65">
        <f>VLOOKUP($A16,'Return Data'!$B$7:$R$2843,16,0)</f>
        <v>6.8255999999999997</v>
      </c>
      <c r="S16" s="67">
        <f t="shared" si="7"/>
        <v>2</v>
      </c>
    </row>
    <row r="17" spans="1:19" x14ac:dyDescent="0.3">
      <c r="A17" s="82" t="s">
        <v>894</v>
      </c>
      <c r="B17" s="64">
        <f>VLOOKUP($A17,'Return Data'!$B$7:$R$2843,3,0)</f>
        <v>44333</v>
      </c>
      <c r="C17" s="65">
        <f>VLOOKUP($A17,'Return Data'!$B$7:$R$2843,4,0)</f>
        <v>19.286999999999999</v>
      </c>
      <c r="D17" s="65">
        <f>VLOOKUP($A17,'Return Data'!$B$7:$R$2843,9,0)</f>
        <v>27.315300000000001</v>
      </c>
      <c r="E17" s="66">
        <f t="shared" si="0"/>
        <v>10</v>
      </c>
      <c r="F17" s="65">
        <f>VLOOKUP($A17,'Return Data'!$B$7:$R$2843,10,0)</f>
        <v>12.1983</v>
      </c>
      <c r="G17" s="66">
        <f t="shared" si="1"/>
        <v>4</v>
      </c>
      <c r="H17" s="65">
        <f>VLOOKUP($A17,'Return Data'!$B$7:$R$2843,11,0)</f>
        <v>-12.5061</v>
      </c>
      <c r="I17" s="66">
        <f t="shared" si="2"/>
        <v>11</v>
      </c>
      <c r="J17" s="65">
        <f>VLOOKUP($A17,'Return Data'!$B$7:$R$2843,12,0)</f>
        <v>-12.7196</v>
      </c>
      <c r="K17" s="66">
        <f t="shared" si="3"/>
        <v>7</v>
      </c>
      <c r="L17" s="65">
        <f>VLOOKUP($A17,'Return Data'!$B$7:$R$2843,13,0)</f>
        <v>0.61380000000000001</v>
      </c>
      <c r="M17" s="66">
        <f t="shared" si="4"/>
        <v>4</v>
      </c>
      <c r="N17" s="65">
        <f>VLOOKUP($A17,'Return Data'!$B$7:$R$2843,17,0)</f>
        <v>21.264700000000001</v>
      </c>
      <c r="O17" s="66">
        <f t="shared" si="5"/>
        <v>6</v>
      </c>
      <c r="P17" s="65">
        <f>VLOOKUP($A17,'Return Data'!$B$7:$R$2843,14,0)</f>
        <v>14.677199999999999</v>
      </c>
      <c r="Q17" s="66">
        <f t="shared" si="6"/>
        <v>5</v>
      </c>
      <c r="R17" s="65">
        <f>VLOOKUP($A17,'Return Data'!$B$7:$R$2843,16,0)</f>
        <v>6.7870999999999997</v>
      </c>
      <c r="S17" s="67">
        <f t="shared" si="7"/>
        <v>3</v>
      </c>
    </row>
    <row r="18" spans="1:19" x14ac:dyDescent="0.3">
      <c r="A18" s="82" t="s">
        <v>895</v>
      </c>
      <c r="B18" s="64">
        <f>VLOOKUP($A18,'Return Data'!$B$7:$R$2843,3,0)</f>
        <v>44333</v>
      </c>
      <c r="C18" s="65">
        <f>VLOOKUP($A18,'Return Data'!$B$7:$R$2843,4,0)</f>
        <v>14.846500000000001</v>
      </c>
      <c r="D18" s="65">
        <f>VLOOKUP($A18,'Return Data'!$B$7:$R$2843,9,0)</f>
        <v>27.712399999999999</v>
      </c>
      <c r="E18" s="66">
        <f t="shared" si="0"/>
        <v>9</v>
      </c>
      <c r="F18" s="65">
        <f>VLOOKUP($A18,'Return Data'!$B$7:$R$2843,10,0)</f>
        <v>10.9619</v>
      </c>
      <c r="G18" s="66">
        <f t="shared" si="1"/>
        <v>8</v>
      </c>
      <c r="H18" s="65">
        <f>VLOOKUP($A18,'Return Data'!$B$7:$R$2843,11,0)</f>
        <v>-12.379300000000001</v>
      </c>
      <c r="I18" s="66">
        <f t="shared" si="2"/>
        <v>9</v>
      </c>
      <c r="J18" s="65">
        <f>VLOOKUP($A18,'Return Data'!$B$7:$R$2843,12,0)</f>
        <v>-12.408099999999999</v>
      </c>
      <c r="K18" s="66">
        <f t="shared" si="3"/>
        <v>4</v>
      </c>
      <c r="L18" s="65">
        <f>VLOOKUP($A18,'Return Data'!$B$7:$R$2843,13,0)</f>
        <v>0.1154</v>
      </c>
      <c r="M18" s="66">
        <f t="shared" si="4"/>
        <v>7</v>
      </c>
      <c r="N18" s="65">
        <f>VLOOKUP($A18,'Return Data'!$B$7:$R$2843,17,0)</f>
        <v>21.4024</v>
      </c>
      <c r="O18" s="66">
        <f t="shared" si="5"/>
        <v>4</v>
      </c>
      <c r="P18" s="65">
        <f>VLOOKUP($A18,'Return Data'!$B$7:$R$2843,14,0)</f>
        <v>14.530799999999999</v>
      </c>
      <c r="Q18" s="66">
        <f t="shared" si="6"/>
        <v>7</v>
      </c>
      <c r="R18" s="65">
        <f>VLOOKUP($A18,'Return Data'!$B$7:$R$2843,16,0)</f>
        <v>4.1646999999999998</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29.178636363636361</v>
      </c>
      <c r="E20" s="88"/>
      <c r="F20" s="89">
        <f>AVERAGE(F8:F18)</f>
        <v>14.413854545454543</v>
      </c>
      <c r="G20" s="88"/>
      <c r="H20" s="89">
        <f>AVERAGE(H8:H18)</f>
        <v>-10.827109090909092</v>
      </c>
      <c r="I20" s="88"/>
      <c r="J20" s="89">
        <f>AVERAGE(J8:J18)</f>
        <v>-12.756527272727276</v>
      </c>
      <c r="K20" s="88"/>
      <c r="L20" s="89">
        <f>AVERAGE(L8:L18)</f>
        <v>0.68575454545454539</v>
      </c>
      <c r="M20" s="88"/>
      <c r="N20" s="89">
        <f>AVERAGE(N8:N18)</f>
        <v>22.228472727272731</v>
      </c>
      <c r="O20" s="88"/>
      <c r="P20" s="89">
        <f>AVERAGE(P8:P18)</f>
        <v>15.109481818181818</v>
      </c>
      <c r="Q20" s="88"/>
      <c r="R20" s="89">
        <f>AVERAGE(R8:R18)</f>
        <v>4.9996363636363643</v>
      </c>
      <c r="S20" s="90"/>
    </row>
    <row r="21" spans="1:19" x14ac:dyDescent="0.3">
      <c r="A21" s="87" t="s">
        <v>28</v>
      </c>
      <c r="B21" s="88"/>
      <c r="C21" s="88"/>
      <c r="D21" s="89">
        <f>MIN(D8:D18)</f>
        <v>26.726099999999999</v>
      </c>
      <c r="E21" s="88"/>
      <c r="F21" s="89">
        <f>MIN(F8:F18)</f>
        <v>1.8766</v>
      </c>
      <c r="G21" s="88"/>
      <c r="H21" s="89">
        <f>MIN(H8:H18)</f>
        <v>-12.5061</v>
      </c>
      <c r="I21" s="88"/>
      <c r="J21" s="89">
        <f>MIN(J8:J18)</f>
        <v>-15.7285</v>
      </c>
      <c r="K21" s="88"/>
      <c r="L21" s="89">
        <f>MIN(L8:L18)</f>
        <v>-0.78169999999999995</v>
      </c>
      <c r="M21" s="88"/>
      <c r="N21" s="89">
        <f>MIN(N8:N18)</f>
        <v>20.011800000000001</v>
      </c>
      <c r="O21" s="88"/>
      <c r="P21" s="89">
        <f>MIN(P8:P18)</f>
        <v>13.561199999999999</v>
      </c>
      <c r="Q21" s="88"/>
      <c r="R21" s="89">
        <f>MIN(R8:R18)</f>
        <v>3.1554000000000002</v>
      </c>
      <c r="S21" s="90"/>
    </row>
    <row r="22" spans="1:19" ht="15" thickBot="1" x14ac:dyDescent="0.35">
      <c r="A22" s="91" t="s">
        <v>29</v>
      </c>
      <c r="B22" s="92"/>
      <c r="C22" s="92"/>
      <c r="D22" s="93">
        <f>MAX(D8:D18)</f>
        <v>33.352899999999998</v>
      </c>
      <c r="E22" s="92"/>
      <c r="F22" s="93">
        <f>MAX(F8:F18)</f>
        <v>52.4846</v>
      </c>
      <c r="G22" s="92"/>
      <c r="H22" s="93">
        <f>MAX(H8:H18)</f>
        <v>-0.99470000000000003</v>
      </c>
      <c r="I22" s="92"/>
      <c r="J22" s="93">
        <f>MAX(J8:J18)</f>
        <v>-11.188000000000001</v>
      </c>
      <c r="K22" s="92"/>
      <c r="L22" s="93">
        <f>MAX(L8:L18)</f>
        <v>5.3170000000000002</v>
      </c>
      <c r="M22" s="92"/>
      <c r="N22" s="93">
        <f>MAX(N8:N18)</f>
        <v>35.1892</v>
      </c>
      <c r="O22" s="92"/>
      <c r="P22" s="93">
        <f>MAX(P8:P18)</f>
        <v>20.1693</v>
      </c>
      <c r="Q22" s="92"/>
      <c r="R22" s="93">
        <f>MAX(R8:R18)</f>
        <v>6.9941000000000004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44333</v>
      </c>
      <c r="C8" s="65">
        <f>VLOOKUP($A8,'Return Data'!$B$7:$R$2843,4,0)</f>
        <v>16.376899999999999</v>
      </c>
      <c r="D8" s="65">
        <f>VLOOKUP($A8,'Return Data'!$B$7:$R$2843,9,0)</f>
        <v>7.8963999999999999</v>
      </c>
      <c r="E8" s="66">
        <f t="shared" ref="E8:E27" si="0">RANK(D8,D$8:D$27,0)</f>
        <v>14</v>
      </c>
      <c r="F8" s="65">
        <f>VLOOKUP($A8,'Return Data'!$B$7:$R$2843,10,0)</f>
        <v>9.7472999999999992</v>
      </c>
      <c r="G8" s="66">
        <f t="shared" ref="G8:G27" si="1">RANK(F8,F$8:F$27,0)</f>
        <v>9</v>
      </c>
      <c r="H8" s="65">
        <f>VLOOKUP($A8,'Return Data'!$B$7:$R$2843,11,0)</f>
        <v>9.9478000000000009</v>
      </c>
      <c r="I8" s="66">
        <f t="shared" ref="I8:I27" si="2">RANK(H8,H$8:H$27,0)</f>
        <v>5</v>
      </c>
      <c r="J8" s="65">
        <f>VLOOKUP($A8,'Return Data'!$B$7:$R$2843,12,0)</f>
        <v>10.3682</v>
      </c>
      <c r="K8" s="66">
        <f t="shared" ref="K8:K27" si="3">RANK(J8,J$8:J$27,0)</f>
        <v>6</v>
      </c>
      <c r="L8" s="65">
        <f>VLOOKUP($A8,'Return Data'!$B$7:$R$2843,13,0)</f>
        <v>13.283300000000001</v>
      </c>
      <c r="M8" s="66">
        <f t="shared" ref="M8:M27" si="4">RANK(L8,L$8:L$27,0)</f>
        <v>4</v>
      </c>
      <c r="N8" s="65">
        <f>VLOOKUP($A8,'Return Data'!$B$7:$R$2843,17,0)</f>
        <v>7.1695000000000002</v>
      </c>
      <c r="O8" s="66">
        <f>RANK(N8,N$8:N$27,0)</f>
        <v>7</v>
      </c>
      <c r="P8" s="65">
        <f>VLOOKUP($A8,'Return Data'!$B$7:$R$2843,14,0)</f>
        <v>7.2401</v>
      </c>
      <c r="Q8" s="66">
        <f>RANK(P8,P$8:P$27,0)</f>
        <v>7</v>
      </c>
      <c r="R8" s="65">
        <f>VLOOKUP($A8,'Return Data'!$B$7:$R$2843,16,0)</f>
        <v>8.4276999999999997</v>
      </c>
      <c r="S8" s="67">
        <f t="shared" ref="S8:S27" si="5">RANK(R8,R$8:R$27,0)</f>
        <v>8</v>
      </c>
    </row>
    <row r="9" spans="1:19" x14ac:dyDescent="0.3">
      <c r="A9" s="82" t="s">
        <v>654</v>
      </c>
      <c r="B9" s="64">
        <f>VLOOKUP($A9,'Return Data'!$B$7:$R$2843,3,0)</f>
        <v>44333</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-16.910900000000002</v>
      </c>
      <c r="S9" s="67">
        <f t="shared" si="5"/>
        <v>19</v>
      </c>
    </row>
    <row r="10" spans="1:19" x14ac:dyDescent="0.3">
      <c r="A10" s="82" t="s">
        <v>656</v>
      </c>
      <c r="B10" s="64">
        <f>VLOOKUP($A10,'Return Data'!$B$7:$R$2843,3,0)</f>
        <v>44333</v>
      </c>
      <c r="C10" s="65">
        <f>VLOOKUP($A10,'Return Data'!$B$7:$R$2843,4,0)</f>
        <v>17.827300000000001</v>
      </c>
      <c r="D10" s="65">
        <f>VLOOKUP($A10,'Return Data'!$B$7:$R$2843,9,0)</f>
        <v>10.985900000000001</v>
      </c>
      <c r="E10" s="66">
        <f t="shared" si="0"/>
        <v>9</v>
      </c>
      <c r="F10" s="65">
        <f>VLOOKUP($A10,'Return Data'!$B$7:$R$2843,10,0)</f>
        <v>9.8058999999999994</v>
      </c>
      <c r="G10" s="66">
        <f t="shared" si="1"/>
        <v>8</v>
      </c>
      <c r="H10" s="65">
        <f>VLOOKUP($A10,'Return Data'!$B$7:$R$2843,11,0)</f>
        <v>8.3792000000000009</v>
      </c>
      <c r="I10" s="66">
        <f t="shared" si="2"/>
        <v>8</v>
      </c>
      <c r="J10" s="65">
        <f>VLOOKUP($A10,'Return Data'!$B$7:$R$2843,12,0)</f>
        <v>9.2100000000000009</v>
      </c>
      <c r="K10" s="66">
        <f t="shared" si="3"/>
        <v>8</v>
      </c>
      <c r="L10" s="65">
        <f>VLOOKUP($A10,'Return Data'!$B$7:$R$2843,13,0)</f>
        <v>10.4183</v>
      </c>
      <c r="M10" s="66">
        <f t="shared" si="4"/>
        <v>10</v>
      </c>
      <c r="N10" s="65">
        <f>VLOOKUP($A10,'Return Data'!$B$7:$R$2843,17,0)</f>
        <v>7.3606999999999996</v>
      </c>
      <c r="O10" s="66">
        <f t="shared" ref="O10:O22" si="6">RANK(N10,N$8:N$27,0)</f>
        <v>6</v>
      </c>
      <c r="P10" s="65">
        <f>VLOOKUP($A10,'Return Data'!$B$7:$R$2843,14,0)</f>
        <v>7.8761999999999999</v>
      </c>
      <c r="Q10" s="66">
        <f t="shared" ref="Q10:Q22" si="7">RANK(P10,P$8:P$27,0)</f>
        <v>6</v>
      </c>
      <c r="R10" s="65">
        <f>VLOOKUP($A10,'Return Data'!$B$7:$R$2843,16,0)</f>
        <v>8.8148</v>
      </c>
      <c r="S10" s="67">
        <f t="shared" si="5"/>
        <v>5</v>
      </c>
    </row>
    <row r="11" spans="1:19" x14ac:dyDescent="0.3">
      <c r="A11" s="82" t="s">
        <v>660</v>
      </c>
      <c r="B11" s="64">
        <f>VLOOKUP($A11,'Return Data'!$B$7:$R$2843,3,0)</f>
        <v>44333</v>
      </c>
      <c r="C11" s="65">
        <f>VLOOKUP($A11,'Return Data'!$B$7:$R$2843,4,0)</f>
        <v>16.696999999999999</v>
      </c>
      <c r="D11" s="65">
        <f>VLOOKUP($A11,'Return Data'!$B$7:$R$2843,9,0)</f>
        <v>7.0728</v>
      </c>
      <c r="E11" s="66">
        <f t="shared" si="0"/>
        <v>18</v>
      </c>
      <c r="F11" s="65">
        <f>VLOOKUP($A11,'Return Data'!$B$7:$R$2843,10,0)</f>
        <v>23.694800000000001</v>
      </c>
      <c r="G11" s="66">
        <f t="shared" si="1"/>
        <v>1</v>
      </c>
      <c r="H11" s="65">
        <f>VLOOKUP($A11,'Return Data'!$B$7:$R$2843,11,0)</f>
        <v>16.817799999999998</v>
      </c>
      <c r="I11" s="66">
        <f t="shared" si="2"/>
        <v>2</v>
      </c>
      <c r="J11" s="65">
        <f>VLOOKUP($A11,'Return Data'!$B$7:$R$2843,12,0)</f>
        <v>17.094200000000001</v>
      </c>
      <c r="K11" s="66">
        <f t="shared" si="3"/>
        <v>2</v>
      </c>
      <c r="L11" s="65">
        <f>VLOOKUP($A11,'Return Data'!$B$7:$R$2843,13,0)</f>
        <v>16.292899999999999</v>
      </c>
      <c r="M11" s="66">
        <f t="shared" si="4"/>
        <v>2</v>
      </c>
      <c r="N11" s="65">
        <f>VLOOKUP($A11,'Return Data'!$B$7:$R$2843,17,0)</f>
        <v>5.7203999999999997</v>
      </c>
      <c r="O11" s="66">
        <f t="shared" si="6"/>
        <v>8</v>
      </c>
      <c r="P11" s="65">
        <f>VLOOKUP($A11,'Return Data'!$B$7:$R$2843,14,0)</f>
        <v>6.0980999999999996</v>
      </c>
      <c r="Q11" s="66">
        <f t="shared" si="7"/>
        <v>9</v>
      </c>
      <c r="R11" s="65">
        <f>VLOOKUP($A11,'Return Data'!$B$7:$R$2843,16,0)</f>
        <v>8.4526000000000003</v>
      </c>
      <c r="S11" s="67">
        <f t="shared" si="5"/>
        <v>7</v>
      </c>
    </row>
    <row r="12" spans="1:19" x14ac:dyDescent="0.3">
      <c r="A12" s="82" t="s">
        <v>662</v>
      </c>
      <c r="B12" s="64">
        <f>VLOOKUP($A12,'Return Data'!$B$7:$R$2843,3,0)</f>
        <v>44333</v>
      </c>
      <c r="C12" s="65">
        <f>VLOOKUP($A12,'Return Data'!$B$7:$R$2843,4,0)</f>
        <v>4.2473000000000001</v>
      </c>
      <c r="D12" s="65">
        <f>VLOOKUP($A12,'Return Data'!$B$7:$R$2843,9,0)</f>
        <v>18.6995</v>
      </c>
      <c r="E12" s="66">
        <f t="shared" si="0"/>
        <v>2</v>
      </c>
      <c r="F12" s="65">
        <f>VLOOKUP($A12,'Return Data'!$B$7:$R$2843,10,0)</f>
        <v>22.135000000000002</v>
      </c>
      <c r="G12" s="66">
        <f t="shared" si="1"/>
        <v>2</v>
      </c>
      <c r="H12" s="65">
        <f>VLOOKUP($A12,'Return Data'!$B$7:$R$2843,11,0)</f>
        <v>13.111800000000001</v>
      </c>
      <c r="I12" s="66">
        <f t="shared" si="2"/>
        <v>3</v>
      </c>
      <c r="J12" s="65">
        <f>VLOOKUP($A12,'Return Data'!$B$7:$R$2843,12,0)</f>
        <v>11.2631</v>
      </c>
      <c r="K12" s="66">
        <f t="shared" si="3"/>
        <v>4</v>
      </c>
      <c r="L12" s="65">
        <f>VLOOKUP($A12,'Return Data'!$B$7:$R$2843,13,0)</f>
        <v>14.671200000000001</v>
      </c>
      <c r="M12" s="66">
        <f t="shared" si="4"/>
        <v>3</v>
      </c>
      <c r="N12" s="65">
        <f>VLOOKUP($A12,'Return Data'!$B$7:$R$2843,17,0)</f>
        <v>-41.588700000000003</v>
      </c>
      <c r="O12" s="66">
        <f t="shared" si="6"/>
        <v>17</v>
      </c>
      <c r="P12" s="65">
        <f>VLOOKUP($A12,'Return Data'!$B$7:$R$2843,14,0)</f>
        <v>-31.882100000000001</v>
      </c>
      <c r="Q12" s="66">
        <f t="shared" si="7"/>
        <v>17</v>
      </c>
      <c r="R12" s="65">
        <f>VLOOKUP($A12,'Return Data'!$B$7:$R$2843,16,0)</f>
        <v>-12.8576</v>
      </c>
      <c r="S12" s="67">
        <f t="shared" si="5"/>
        <v>17</v>
      </c>
    </row>
    <row r="13" spans="1:19" x14ac:dyDescent="0.3">
      <c r="A13" s="82" t="s">
        <v>664</v>
      </c>
      <c r="B13" s="64">
        <f>VLOOKUP($A13,'Return Data'!$B$7:$R$2843,3,0)</f>
        <v>44333</v>
      </c>
      <c r="C13" s="65">
        <f>VLOOKUP($A13,'Return Data'!$B$7:$R$2843,4,0)</f>
        <v>32.183</v>
      </c>
      <c r="D13" s="65">
        <f>VLOOKUP($A13,'Return Data'!$B$7:$R$2843,9,0)</f>
        <v>7.1776</v>
      </c>
      <c r="E13" s="66">
        <f t="shared" si="0"/>
        <v>17</v>
      </c>
      <c r="F13" s="65">
        <f>VLOOKUP($A13,'Return Data'!$B$7:$R$2843,10,0)</f>
        <v>5.9088000000000003</v>
      </c>
      <c r="G13" s="66">
        <f t="shared" si="1"/>
        <v>19</v>
      </c>
      <c r="H13" s="65">
        <f>VLOOKUP($A13,'Return Data'!$B$7:$R$2843,11,0)</f>
        <v>5.0266000000000002</v>
      </c>
      <c r="I13" s="66">
        <f t="shared" si="2"/>
        <v>15</v>
      </c>
      <c r="J13" s="65">
        <f>VLOOKUP($A13,'Return Data'!$B$7:$R$2843,12,0)</f>
        <v>7.2462999999999997</v>
      </c>
      <c r="K13" s="66">
        <f t="shared" si="3"/>
        <v>14</v>
      </c>
      <c r="L13" s="65">
        <f>VLOOKUP($A13,'Return Data'!$B$7:$R$2843,13,0)</f>
        <v>7.5842000000000001</v>
      </c>
      <c r="M13" s="66">
        <f t="shared" si="4"/>
        <v>15</v>
      </c>
      <c r="N13" s="65">
        <f>VLOOKUP($A13,'Return Data'!$B$7:$R$2843,17,0)</f>
        <v>5.0826000000000002</v>
      </c>
      <c r="O13" s="66">
        <f t="shared" si="6"/>
        <v>10</v>
      </c>
      <c r="P13" s="65">
        <f>VLOOKUP($A13,'Return Data'!$B$7:$R$2843,14,0)</f>
        <v>3.1288</v>
      </c>
      <c r="Q13" s="66">
        <f t="shared" si="7"/>
        <v>13</v>
      </c>
      <c r="R13" s="65">
        <f>VLOOKUP($A13,'Return Data'!$B$7:$R$2843,16,0)</f>
        <v>7.0397999999999996</v>
      </c>
      <c r="S13" s="67">
        <f t="shared" si="5"/>
        <v>12</v>
      </c>
    </row>
    <row r="14" spans="1:19" x14ac:dyDescent="0.3">
      <c r="A14" s="82" t="s">
        <v>667</v>
      </c>
      <c r="B14" s="64">
        <f>VLOOKUP($A14,'Return Data'!$B$7:$R$2843,3,0)</f>
        <v>44333</v>
      </c>
      <c r="C14" s="65">
        <f>VLOOKUP($A14,'Return Data'!$B$7:$R$2843,4,0)</f>
        <v>22.601600000000001</v>
      </c>
      <c r="D14" s="65">
        <f>VLOOKUP($A14,'Return Data'!$B$7:$R$2843,9,0)</f>
        <v>19.149000000000001</v>
      </c>
      <c r="E14" s="66">
        <f t="shared" si="0"/>
        <v>1</v>
      </c>
      <c r="F14" s="65">
        <f>VLOOKUP($A14,'Return Data'!$B$7:$R$2843,10,0)</f>
        <v>21.131399999999999</v>
      </c>
      <c r="G14" s="66">
        <f t="shared" si="1"/>
        <v>3</v>
      </c>
      <c r="H14" s="65">
        <f>VLOOKUP($A14,'Return Data'!$B$7:$R$2843,11,0)</f>
        <v>20.6798</v>
      </c>
      <c r="I14" s="66">
        <f t="shared" si="2"/>
        <v>1</v>
      </c>
      <c r="J14" s="65">
        <f>VLOOKUP($A14,'Return Data'!$B$7:$R$2843,12,0)</f>
        <v>20.7865</v>
      </c>
      <c r="K14" s="66">
        <f t="shared" si="3"/>
        <v>1</v>
      </c>
      <c r="L14" s="65">
        <f>VLOOKUP($A14,'Return Data'!$B$7:$R$2843,13,0)</f>
        <v>16.841200000000001</v>
      </c>
      <c r="M14" s="66">
        <f t="shared" si="4"/>
        <v>1</v>
      </c>
      <c r="N14" s="65">
        <f>VLOOKUP($A14,'Return Data'!$B$7:$R$2843,17,0)</f>
        <v>4.7912999999999997</v>
      </c>
      <c r="O14" s="66">
        <f t="shared" si="6"/>
        <v>11</v>
      </c>
      <c r="P14" s="65">
        <f>VLOOKUP($A14,'Return Data'!$B$7:$R$2843,14,0)</f>
        <v>6.2983000000000002</v>
      </c>
      <c r="Q14" s="66">
        <f t="shared" si="7"/>
        <v>8</v>
      </c>
      <c r="R14" s="65">
        <f>VLOOKUP($A14,'Return Data'!$B$7:$R$2843,16,0)</f>
        <v>8.6013000000000002</v>
      </c>
      <c r="S14" s="67">
        <f t="shared" si="5"/>
        <v>6</v>
      </c>
    </row>
    <row r="15" spans="1:19" x14ac:dyDescent="0.3">
      <c r="A15" s="82" t="s">
        <v>675</v>
      </c>
      <c r="B15" s="64">
        <f>VLOOKUP($A15,'Return Data'!$B$7:$R$2843,3,0)</f>
        <v>44333</v>
      </c>
      <c r="C15" s="65">
        <f>VLOOKUP($A15,'Return Data'!$B$7:$R$2843,4,0)</f>
        <v>19.491599999999998</v>
      </c>
      <c r="D15" s="65">
        <f>VLOOKUP($A15,'Return Data'!$B$7:$R$2843,9,0)</f>
        <v>14.1274</v>
      </c>
      <c r="E15" s="66">
        <f t="shared" si="0"/>
        <v>4</v>
      </c>
      <c r="F15" s="65">
        <f>VLOOKUP($A15,'Return Data'!$B$7:$R$2843,10,0)</f>
        <v>10.034000000000001</v>
      </c>
      <c r="G15" s="66">
        <f t="shared" si="1"/>
        <v>7</v>
      </c>
      <c r="H15" s="65">
        <f>VLOOKUP($A15,'Return Data'!$B$7:$R$2843,11,0)</f>
        <v>8.6860999999999997</v>
      </c>
      <c r="I15" s="66">
        <f t="shared" si="2"/>
        <v>6</v>
      </c>
      <c r="J15" s="65">
        <f>VLOOKUP($A15,'Return Data'!$B$7:$R$2843,12,0)</f>
        <v>10.4777</v>
      </c>
      <c r="K15" s="66">
        <f t="shared" si="3"/>
        <v>5</v>
      </c>
      <c r="L15" s="65">
        <f>VLOOKUP($A15,'Return Data'!$B$7:$R$2843,13,0)</f>
        <v>13.040699999999999</v>
      </c>
      <c r="M15" s="66">
        <f t="shared" si="4"/>
        <v>5</v>
      </c>
      <c r="N15" s="65">
        <f>VLOOKUP($A15,'Return Data'!$B$7:$R$2843,17,0)</f>
        <v>10.3246</v>
      </c>
      <c r="O15" s="66">
        <f t="shared" si="6"/>
        <v>1</v>
      </c>
      <c r="P15" s="65">
        <f>VLOOKUP($A15,'Return Data'!$B$7:$R$2843,14,0)</f>
        <v>9.5722000000000005</v>
      </c>
      <c r="Q15" s="66">
        <f t="shared" si="7"/>
        <v>1</v>
      </c>
      <c r="R15" s="65">
        <f>VLOOKUP($A15,'Return Data'!$B$7:$R$2843,16,0)</f>
        <v>9.7827999999999999</v>
      </c>
      <c r="S15" s="67">
        <f t="shared" si="5"/>
        <v>1</v>
      </c>
    </row>
    <row r="16" spans="1:19" x14ac:dyDescent="0.3">
      <c r="A16" s="82" t="s">
        <v>677</v>
      </c>
      <c r="B16" s="64">
        <f>VLOOKUP($A16,'Return Data'!$B$7:$R$2843,3,0)</f>
        <v>44333</v>
      </c>
      <c r="C16" s="65">
        <f>VLOOKUP($A16,'Return Data'!$B$7:$R$2843,4,0)</f>
        <v>25.6023</v>
      </c>
      <c r="D16" s="65">
        <f>VLOOKUP($A16,'Return Data'!$B$7:$R$2843,9,0)</f>
        <v>12.276899999999999</v>
      </c>
      <c r="E16" s="66">
        <f t="shared" si="0"/>
        <v>5</v>
      </c>
      <c r="F16" s="65">
        <f>VLOOKUP($A16,'Return Data'!$B$7:$R$2843,10,0)</f>
        <v>8.0639000000000003</v>
      </c>
      <c r="G16" s="66">
        <f t="shared" si="1"/>
        <v>12</v>
      </c>
      <c r="H16" s="65">
        <f>VLOOKUP($A16,'Return Data'!$B$7:$R$2843,11,0)</f>
        <v>7.0936000000000003</v>
      </c>
      <c r="I16" s="66">
        <f t="shared" si="2"/>
        <v>10</v>
      </c>
      <c r="J16" s="65">
        <f>VLOOKUP($A16,'Return Data'!$B$7:$R$2843,12,0)</f>
        <v>8.5273000000000003</v>
      </c>
      <c r="K16" s="66">
        <f t="shared" si="3"/>
        <v>10</v>
      </c>
      <c r="L16" s="65">
        <f>VLOOKUP($A16,'Return Data'!$B$7:$R$2843,13,0)</f>
        <v>10.715199999999999</v>
      </c>
      <c r="M16" s="66">
        <f t="shared" si="4"/>
        <v>7</v>
      </c>
      <c r="N16" s="65">
        <f>VLOOKUP($A16,'Return Data'!$B$7:$R$2843,17,0)</f>
        <v>9.9160000000000004</v>
      </c>
      <c r="O16" s="66">
        <f t="shared" si="6"/>
        <v>2</v>
      </c>
      <c r="P16" s="65">
        <f>VLOOKUP($A16,'Return Data'!$B$7:$R$2843,14,0)</f>
        <v>9.4640000000000004</v>
      </c>
      <c r="Q16" s="66">
        <f t="shared" si="7"/>
        <v>2</v>
      </c>
      <c r="R16" s="65">
        <f>VLOOKUP($A16,'Return Data'!$B$7:$R$2843,16,0)</f>
        <v>9.4762000000000004</v>
      </c>
      <c r="S16" s="67">
        <f t="shared" si="5"/>
        <v>2</v>
      </c>
    </row>
    <row r="17" spans="1:19" x14ac:dyDescent="0.3">
      <c r="A17" s="82" t="s">
        <v>679</v>
      </c>
      <c r="B17" s="64">
        <f>VLOOKUP($A17,'Return Data'!$B$7:$R$2843,3,0)</f>
        <v>44333</v>
      </c>
      <c r="C17" s="65">
        <f>VLOOKUP($A17,'Return Data'!$B$7:$R$2843,4,0)</f>
        <v>14.184200000000001</v>
      </c>
      <c r="D17" s="65">
        <f>VLOOKUP($A17,'Return Data'!$B$7:$R$2843,9,0)</f>
        <v>15.023</v>
      </c>
      <c r="E17" s="66">
        <f t="shared" si="0"/>
        <v>3</v>
      </c>
      <c r="F17" s="65">
        <f>VLOOKUP($A17,'Return Data'!$B$7:$R$2843,10,0)</f>
        <v>6.1779000000000002</v>
      </c>
      <c r="G17" s="66">
        <f t="shared" si="1"/>
        <v>18</v>
      </c>
      <c r="H17" s="65">
        <f>VLOOKUP($A17,'Return Data'!$B$7:$R$2843,11,0)</f>
        <v>7.1211000000000002</v>
      </c>
      <c r="I17" s="66">
        <f t="shared" si="2"/>
        <v>9</v>
      </c>
      <c r="J17" s="65">
        <f>VLOOKUP($A17,'Return Data'!$B$7:$R$2843,12,0)</f>
        <v>9.1248000000000005</v>
      </c>
      <c r="K17" s="66">
        <f t="shared" si="3"/>
        <v>9</v>
      </c>
      <c r="L17" s="65">
        <f>VLOOKUP($A17,'Return Data'!$B$7:$R$2843,13,0)</f>
        <v>12.1599</v>
      </c>
      <c r="M17" s="66">
        <f t="shared" si="4"/>
        <v>6</v>
      </c>
      <c r="N17" s="65">
        <f>VLOOKUP($A17,'Return Data'!$B$7:$R$2843,17,0)</f>
        <v>-3.5394000000000001</v>
      </c>
      <c r="O17" s="66">
        <f t="shared" si="6"/>
        <v>15</v>
      </c>
      <c r="P17" s="65">
        <f>VLOOKUP($A17,'Return Data'!$B$7:$R$2843,14,0)</f>
        <v>-0.24490000000000001</v>
      </c>
      <c r="Q17" s="66">
        <f t="shared" si="7"/>
        <v>15</v>
      </c>
      <c r="R17" s="65">
        <f>VLOOKUP($A17,'Return Data'!$B$7:$R$2843,16,0)</f>
        <v>4.9668000000000001</v>
      </c>
      <c r="S17" s="67">
        <f t="shared" si="5"/>
        <v>15</v>
      </c>
    </row>
    <row r="18" spans="1:19" x14ac:dyDescent="0.3">
      <c r="A18" s="82" t="s">
        <v>680</v>
      </c>
      <c r="B18" s="64">
        <f>VLOOKUP($A18,'Return Data'!$B$7:$R$2843,3,0)</f>
        <v>44333</v>
      </c>
      <c r="C18" s="65">
        <f>VLOOKUP($A18,'Return Data'!$B$7:$R$2843,4,0)</f>
        <v>13.714399999999999</v>
      </c>
      <c r="D18" s="65">
        <f>VLOOKUP($A18,'Return Data'!$B$7:$R$2843,9,0)</f>
        <v>9.0928000000000004</v>
      </c>
      <c r="E18" s="66">
        <f t="shared" si="0"/>
        <v>12</v>
      </c>
      <c r="F18" s="65">
        <f>VLOOKUP($A18,'Return Data'!$B$7:$R$2843,10,0)</f>
        <v>6.9611999999999998</v>
      </c>
      <c r="G18" s="66">
        <f t="shared" si="1"/>
        <v>16</v>
      </c>
      <c r="H18" s="65">
        <f>VLOOKUP($A18,'Return Data'!$B$7:$R$2843,11,0)</f>
        <v>5.7312000000000003</v>
      </c>
      <c r="I18" s="66">
        <f t="shared" si="2"/>
        <v>12</v>
      </c>
      <c r="J18" s="65">
        <f>VLOOKUP($A18,'Return Data'!$B$7:$R$2843,12,0)</f>
        <v>7.1132999999999997</v>
      </c>
      <c r="K18" s="66">
        <f t="shared" si="3"/>
        <v>16</v>
      </c>
      <c r="L18" s="65">
        <f>VLOOKUP($A18,'Return Data'!$B$7:$R$2843,13,0)</f>
        <v>8.8762000000000008</v>
      </c>
      <c r="M18" s="66">
        <f t="shared" si="4"/>
        <v>14</v>
      </c>
      <c r="N18" s="65">
        <f>VLOOKUP($A18,'Return Data'!$B$7:$R$2843,17,0)</f>
        <v>8.3717000000000006</v>
      </c>
      <c r="O18" s="66">
        <f t="shared" si="6"/>
        <v>5</v>
      </c>
      <c r="P18" s="65">
        <f>VLOOKUP($A18,'Return Data'!$B$7:$R$2843,14,0)</f>
        <v>8.3718000000000004</v>
      </c>
      <c r="Q18" s="66">
        <f t="shared" si="7"/>
        <v>4</v>
      </c>
      <c r="R18" s="65">
        <f>VLOOKUP($A18,'Return Data'!$B$7:$R$2843,16,0)</f>
        <v>7.7946999999999997</v>
      </c>
      <c r="S18" s="67">
        <f t="shared" si="5"/>
        <v>9</v>
      </c>
    </row>
    <row r="19" spans="1:19" x14ac:dyDescent="0.3">
      <c r="A19" s="82" t="s">
        <v>683</v>
      </c>
      <c r="B19" s="64">
        <f>VLOOKUP($A19,'Return Data'!$B$7:$R$2843,3,0)</f>
        <v>44333</v>
      </c>
      <c r="C19" s="65">
        <f>VLOOKUP($A19,'Return Data'!$B$7:$R$2843,4,0)</f>
        <v>1543.1049</v>
      </c>
      <c r="D19" s="65">
        <f>VLOOKUP($A19,'Return Data'!$B$7:$R$2843,9,0)</f>
        <v>8.6722999999999999</v>
      </c>
      <c r="E19" s="66">
        <f t="shared" si="0"/>
        <v>13</v>
      </c>
      <c r="F19" s="65">
        <f>VLOOKUP($A19,'Return Data'!$B$7:$R$2843,10,0)</f>
        <v>7.0309999999999997</v>
      </c>
      <c r="G19" s="66">
        <f t="shared" si="1"/>
        <v>15</v>
      </c>
      <c r="H19" s="65">
        <f>VLOOKUP($A19,'Return Data'!$B$7:$R$2843,11,0)</f>
        <v>3.7463000000000002</v>
      </c>
      <c r="I19" s="66">
        <f t="shared" si="2"/>
        <v>17</v>
      </c>
      <c r="J19" s="65">
        <f>VLOOKUP($A19,'Return Data'!$B$7:$R$2843,12,0)</f>
        <v>4.8682999999999996</v>
      </c>
      <c r="K19" s="66">
        <f t="shared" si="3"/>
        <v>17</v>
      </c>
      <c r="L19" s="65">
        <f>VLOOKUP($A19,'Return Data'!$B$7:$R$2843,13,0)</f>
        <v>7.1721000000000004</v>
      </c>
      <c r="M19" s="66">
        <f t="shared" si="4"/>
        <v>16</v>
      </c>
      <c r="N19" s="65">
        <f>VLOOKUP($A19,'Return Data'!$B$7:$R$2843,17,0)</f>
        <v>5.6036000000000001</v>
      </c>
      <c r="O19" s="66">
        <f t="shared" si="6"/>
        <v>9</v>
      </c>
      <c r="P19" s="65">
        <f>VLOOKUP($A19,'Return Data'!$B$7:$R$2843,14,0)</f>
        <v>3.2012999999999998</v>
      </c>
      <c r="Q19" s="66">
        <f t="shared" si="7"/>
        <v>12</v>
      </c>
      <c r="R19" s="65">
        <f>VLOOKUP($A19,'Return Data'!$B$7:$R$2843,16,0)</f>
        <v>6.6844999999999999</v>
      </c>
      <c r="S19" s="67">
        <f t="shared" si="5"/>
        <v>13</v>
      </c>
    </row>
    <row r="20" spans="1:19" x14ac:dyDescent="0.3">
      <c r="A20" s="82" t="s">
        <v>685</v>
      </c>
      <c r="B20" s="64">
        <f>VLOOKUP($A20,'Return Data'!$B$7:$R$2843,3,0)</f>
        <v>44333</v>
      </c>
      <c r="C20" s="65">
        <f>VLOOKUP($A20,'Return Data'!$B$7:$R$2843,4,0)</f>
        <v>25.532599999999999</v>
      </c>
      <c r="D20" s="65">
        <f>VLOOKUP($A20,'Return Data'!$B$7:$R$2843,9,0)</f>
        <v>11.826000000000001</v>
      </c>
      <c r="E20" s="66">
        <f t="shared" si="0"/>
        <v>6</v>
      </c>
      <c r="F20" s="65">
        <f>VLOOKUP($A20,'Return Data'!$B$7:$R$2843,10,0)</f>
        <v>8.8527000000000005</v>
      </c>
      <c r="G20" s="66">
        <f t="shared" si="1"/>
        <v>10</v>
      </c>
      <c r="H20" s="65">
        <f>VLOOKUP($A20,'Return Data'!$B$7:$R$2843,11,0)</f>
        <v>7.0570000000000004</v>
      </c>
      <c r="I20" s="66">
        <f t="shared" si="2"/>
        <v>11</v>
      </c>
      <c r="J20" s="65">
        <f>VLOOKUP($A20,'Return Data'!$B$7:$R$2843,12,0)</f>
        <v>7.6929999999999996</v>
      </c>
      <c r="K20" s="66">
        <f t="shared" si="3"/>
        <v>13</v>
      </c>
      <c r="L20" s="65">
        <f>VLOOKUP($A20,'Return Data'!$B$7:$R$2843,13,0)</f>
        <v>10.5448</v>
      </c>
      <c r="M20" s="66">
        <f t="shared" si="4"/>
        <v>8</v>
      </c>
      <c r="N20" s="65">
        <f>VLOOKUP($A20,'Return Data'!$B$7:$R$2843,17,0)</f>
        <v>8.4903999999999993</v>
      </c>
      <c r="O20" s="66">
        <f t="shared" si="6"/>
        <v>4</v>
      </c>
      <c r="P20" s="65">
        <f>VLOOKUP($A20,'Return Data'!$B$7:$R$2843,14,0)</f>
        <v>8.4379000000000008</v>
      </c>
      <c r="Q20" s="66">
        <f t="shared" si="7"/>
        <v>3</v>
      </c>
      <c r="R20" s="65">
        <f>VLOOKUP($A20,'Return Data'!$B$7:$R$2843,16,0)</f>
        <v>9.1420999999999992</v>
      </c>
      <c r="S20" s="67">
        <f t="shared" si="5"/>
        <v>4</v>
      </c>
    </row>
    <row r="21" spans="1:19" x14ac:dyDescent="0.3">
      <c r="A21" s="82" t="s">
        <v>687</v>
      </c>
      <c r="B21" s="64">
        <f>VLOOKUP($A21,'Return Data'!$B$7:$R$2843,3,0)</f>
        <v>44333</v>
      </c>
      <c r="C21" s="65">
        <f>VLOOKUP($A21,'Return Data'!$B$7:$R$2843,4,0)</f>
        <v>23.583500000000001</v>
      </c>
      <c r="D21" s="65">
        <f>VLOOKUP($A21,'Return Data'!$B$7:$R$2843,9,0)</f>
        <v>7.5872999999999999</v>
      </c>
      <c r="E21" s="66">
        <f t="shared" si="0"/>
        <v>16</v>
      </c>
      <c r="F21" s="65">
        <f>VLOOKUP($A21,'Return Data'!$B$7:$R$2843,10,0)</f>
        <v>7.1821000000000002</v>
      </c>
      <c r="G21" s="66">
        <f t="shared" si="1"/>
        <v>14</v>
      </c>
      <c r="H21" s="65">
        <f>VLOOKUP($A21,'Return Data'!$B$7:$R$2843,11,0)</f>
        <v>4.6494999999999997</v>
      </c>
      <c r="I21" s="66">
        <f t="shared" si="2"/>
        <v>16</v>
      </c>
      <c r="J21" s="65">
        <f>VLOOKUP($A21,'Return Data'!$B$7:$R$2843,12,0)</f>
        <v>7.7427999999999999</v>
      </c>
      <c r="K21" s="66">
        <f t="shared" si="3"/>
        <v>12</v>
      </c>
      <c r="L21" s="65">
        <f>VLOOKUP($A21,'Return Data'!$B$7:$R$2843,13,0)</f>
        <v>10.5275</v>
      </c>
      <c r="M21" s="66">
        <f t="shared" si="4"/>
        <v>9</v>
      </c>
      <c r="N21" s="65">
        <f>VLOOKUP($A21,'Return Data'!$B$7:$R$2843,17,0)</f>
        <v>4.1989999999999998</v>
      </c>
      <c r="O21" s="66">
        <f t="shared" si="6"/>
        <v>12</v>
      </c>
      <c r="P21" s="65">
        <f>VLOOKUP($A21,'Return Data'!$B$7:$R$2843,14,0)</f>
        <v>5.0705</v>
      </c>
      <c r="Q21" s="66">
        <f t="shared" si="7"/>
        <v>10</v>
      </c>
      <c r="R21" s="65">
        <f>VLOOKUP($A21,'Return Data'!$B$7:$R$2843,16,0)</f>
        <v>7.5011999999999999</v>
      </c>
      <c r="S21" s="67">
        <f t="shared" si="5"/>
        <v>10</v>
      </c>
    </row>
    <row r="22" spans="1:19" x14ac:dyDescent="0.3">
      <c r="A22" s="82" t="s">
        <v>689</v>
      </c>
      <c r="B22" s="64">
        <f>VLOOKUP($A22,'Return Data'!$B$7:$R$2843,3,0)</f>
        <v>44333</v>
      </c>
      <c r="C22" s="65">
        <f>VLOOKUP($A22,'Return Data'!$B$7:$R$2843,4,0)</f>
        <v>26.582599999999999</v>
      </c>
      <c r="D22" s="65">
        <f>VLOOKUP($A22,'Return Data'!$B$7:$R$2843,9,0)</f>
        <v>9.7446999999999999</v>
      </c>
      <c r="E22" s="66">
        <f t="shared" si="0"/>
        <v>11</v>
      </c>
      <c r="F22" s="65">
        <f>VLOOKUP($A22,'Return Data'!$B$7:$R$2843,10,0)</f>
        <v>8.2917000000000005</v>
      </c>
      <c r="G22" s="66">
        <f t="shared" si="1"/>
        <v>11</v>
      </c>
      <c r="H22" s="65">
        <f>VLOOKUP($A22,'Return Data'!$B$7:$R$2843,11,0)</f>
        <v>8.5786999999999995</v>
      </c>
      <c r="I22" s="66">
        <f t="shared" si="2"/>
        <v>7</v>
      </c>
      <c r="J22" s="65">
        <f>VLOOKUP($A22,'Return Data'!$B$7:$R$2843,12,0)</f>
        <v>10.031499999999999</v>
      </c>
      <c r="K22" s="66">
        <f t="shared" si="3"/>
        <v>7</v>
      </c>
      <c r="L22" s="65">
        <f>VLOOKUP($A22,'Return Data'!$B$7:$R$2843,13,0)</f>
        <v>9.4093999999999998</v>
      </c>
      <c r="M22" s="66">
        <f t="shared" si="4"/>
        <v>12</v>
      </c>
      <c r="N22" s="65">
        <f>VLOOKUP($A22,'Return Data'!$B$7:$R$2843,17,0)</f>
        <v>-5.4199999999999998E-2</v>
      </c>
      <c r="O22" s="66">
        <f t="shared" si="6"/>
        <v>14</v>
      </c>
      <c r="P22" s="65">
        <f>VLOOKUP($A22,'Return Data'!$B$7:$R$2843,14,0)</f>
        <v>1.7813000000000001</v>
      </c>
      <c r="Q22" s="66">
        <f t="shared" si="7"/>
        <v>14</v>
      </c>
      <c r="R22" s="65">
        <f>VLOOKUP($A22,'Return Data'!$B$7:$R$2843,16,0)</f>
        <v>6.6485000000000003</v>
      </c>
      <c r="S22" s="67">
        <f t="shared" si="5"/>
        <v>14</v>
      </c>
    </row>
    <row r="23" spans="1:19" x14ac:dyDescent="0.3">
      <c r="A23" s="82" t="s">
        <v>691</v>
      </c>
      <c r="B23" s="64">
        <f>VLOOKUP($A23,'Return Data'!$B$7:$R$2843,3,0)</f>
        <v>44333</v>
      </c>
      <c r="C23" s="65">
        <f>VLOOKUP($A23,'Return Data'!$B$7:$R$2843,4,0)</f>
        <v>0.12559999999999999</v>
      </c>
      <c r="D23" s="65">
        <f>VLOOKUP($A23,'Return Data'!$B$7:$R$2843,9,0)</f>
        <v>11.357699999999999</v>
      </c>
      <c r="E23" s="66">
        <f t="shared" si="0"/>
        <v>7</v>
      </c>
      <c r="F23" s="65">
        <f>VLOOKUP($A23,'Return Data'!$B$7:$R$2843,10,0)</f>
        <v>11.4107</v>
      </c>
      <c r="G23" s="66">
        <f t="shared" si="1"/>
        <v>4</v>
      </c>
      <c r="H23" s="65">
        <f>VLOOKUP($A23,'Return Data'!$B$7:$R$2843,11,0)</f>
        <v>-41.858199999999997</v>
      </c>
      <c r="I23" s="66">
        <f t="shared" si="2"/>
        <v>20</v>
      </c>
      <c r="J23" s="65">
        <f>VLOOKUP($A23,'Return Data'!$B$7:$R$2843,12,0)</f>
        <v>-29.9771</v>
      </c>
      <c r="K23" s="66">
        <f t="shared" si="3"/>
        <v>20</v>
      </c>
      <c r="L23" s="65">
        <f>VLOOKUP($A23,'Return Data'!$B$7:$R$2843,13,0)</f>
        <v>-20.494499999999999</v>
      </c>
      <c r="M23" s="66">
        <f t="shared" si="4"/>
        <v>19</v>
      </c>
      <c r="N23" s="65"/>
      <c r="O23" s="66"/>
      <c r="P23" s="65"/>
      <c r="Q23" s="66"/>
      <c r="R23" s="65">
        <f>VLOOKUP($A23,'Return Data'!$B$7:$R$2843,16,0)</f>
        <v>-15.3941</v>
      </c>
      <c r="S23" s="67">
        <f t="shared" si="5"/>
        <v>18</v>
      </c>
    </row>
    <row r="24" spans="1:19" x14ac:dyDescent="0.3">
      <c r="A24" s="82" t="s">
        <v>694</v>
      </c>
      <c r="B24" s="64">
        <f>VLOOKUP($A24,'Return Data'!$B$7:$R$2843,3,0)</f>
        <v>44333</v>
      </c>
      <c r="C24" s="65">
        <f>VLOOKUP($A24,'Return Data'!$B$7:$R$2843,4,0)</f>
        <v>15.895099999999999</v>
      </c>
      <c r="D24" s="65">
        <f>VLOOKUP($A24,'Return Data'!$B$7:$R$2843,9,0)</f>
        <v>5.5519999999999996</v>
      </c>
      <c r="E24" s="66">
        <f t="shared" si="0"/>
        <v>19</v>
      </c>
      <c r="F24" s="65">
        <f>VLOOKUP($A24,'Return Data'!$B$7:$R$2843,10,0)</f>
        <v>10.190899999999999</v>
      </c>
      <c r="G24" s="66">
        <f t="shared" si="1"/>
        <v>6</v>
      </c>
      <c r="H24" s="65">
        <f>VLOOKUP($A24,'Return Data'!$B$7:$R$2843,11,0)</f>
        <v>11.805899999999999</v>
      </c>
      <c r="I24" s="66">
        <f t="shared" si="2"/>
        <v>4</v>
      </c>
      <c r="J24" s="65">
        <f>VLOOKUP($A24,'Return Data'!$B$7:$R$2843,12,0)</f>
        <v>11.876799999999999</v>
      </c>
      <c r="K24" s="66">
        <f t="shared" si="3"/>
        <v>3</v>
      </c>
      <c r="L24" s="65">
        <f>VLOOKUP($A24,'Return Data'!$B$7:$R$2843,13,0)</f>
        <v>9.1367999999999991</v>
      </c>
      <c r="M24" s="66">
        <f t="shared" si="4"/>
        <v>13</v>
      </c>
      <c r="N24" s="65">
        <f>VLOOKUP($A24,'Return Data'!$B$7:$R$2843,17,0)</f>
        <v>2.7214999999999998</v>
      </c>
      <c r="O24" s="66">
        <f>RANK(N24,N$8:N$27,0)</f>
        <v>13</v>
      </c>
      <c r="P24" s="65">
        <f>VLOOKUP($A24,'Return Data'!$B$7:$R$2843,14,0)</f>
        <v>3.8624999999999998</v>
      </c>
      <c r="Q24" s="66">
        <f>RANK(P24,P$8:P$27,0)</f>
        <v>11</v>
      </c>
      <c r="R24" s="65">
        <f>VLOOKUP($A24,'Return Data'!$B$7:$R$2843,16,0)</f>
        <v>7.2336</v>
      </c>
      <c r="S24" s="67">
        <f t="shared" si="5"/>
        <v>11</v>
      </c>
    </row>
    <row r="25" spans="1:19" x14ac:dyDescent="0.3">
      <c r="A25" s="82" t="s">
        <v>700</v>
      </c>
      <c r="B25" s="64">
        <f>VLOOKUP($A25,'Return Data'!$B$7:$R$2843,3,0)</f>
        <v>44333</v>
      </c>
      <c r="C25" s="65">
        <f>VLOOKUP($A25,'Return Data'!$B$7:$R$2843,4,0)</f>
        <v>36.405500000000004</v>
      </c>
      <c r="D25" s="65">
        <f>VLOOKUP($A25,'Return Data'!$B$7:$R$2843,9,0)</f>
        <v>9.9245999999999999</v>
      </c>
      <c r="E25" s="66">
        <f t="shared" si="0"/>
        <v>10</v>
      </c>
      <c r="F25" s="65">
        <f>VLOOKUP($A25,'Return Data'!$B$7:$R$2843,10,0)</f>
        <v>7.4309000000000003</v>
      </c>
      <c r="G25" s="66">
        <f t="shared" si="1"/>
        <v>13</v>
      </c>
      <c r="H25" s="65">
        <f>VLOOKUP($A25,'Return Data'!$B$7:$R$2843,11,0)</f>
        <v>5.5792000000000002</v>
      </c>
      <c r="I25" s="66">
        <f t="shared" si="2"/>
        <v>13</v>
      </c>
      <c r="J25" s="65">
        <f>VLOOKUP($A25,'Return Data'!$B$7:$R$2843,12,0)</f>
        <v>7.9943999999999997</v>
      </c>
      <c r="K25" s="66">
        <f t="shared" si="3"/>
        <v>11</v>
      </c>
      <c r="L25" s="65">
        <f>VLOOKUP($A25,'Return Data'!$B$7:$R$2843,13,0)</f>
        <v>10.114699999999999</v>
      </c>
      <c r="M25" s="66">
        <f t="shared" si="4"/>
        <v>11</v>
      </c>
      <c r="N25" s="65">
        <f>VLOOKUP($A25,'Return Data'!$B$7:$R$2843,17,0)</f>
        <v>8.7302999999999997</v>
      </c>
      <c r="O25" s="66">
        <f>RANK(N25,N$8:N$27,0)</f>
        <v>3</v>
      </c>
      <c r="P25" s="65">
        <f>VLOOKUP($A25,'Return Data'!$B$7:$R$2843,14,0)</f>
        <v>8.2743000000000002</v>
      </c>
      <c r="Q25" s="66">
        <f>RANK(P25,P$8:P$27,0)</f>
        <v>5</v>
      </c>
      <c r="R25" s="65">
        <f>VLOOKUP($A25,'Return Data'!$B$7:$R$2843,16,0)</f>
        <v>9.2073999999999998</v>
      </c>
      <c r="S25" s="67">
        <f t="shared" si="5"/>
        <v>3</v>
      </c>
    </row>
    <row r="26" spans="1:19" x14ac:dyDescent="0.3">
      <c r="A26" s="82" t="s">
        <v>708</v>
      </c>
      <c r="B26" s="64">
        <f>VLOOKUP($A26,'Return Data'!$B$7:$R$2843,3,0)</f>
        <v>44333</v>
      </c>
      <c r="C26" s="65">
        <f>VLOOKUP($A26,'Return Data'!$B$7:$R$2843,4,0)</f>
        <v>0.63229999999999997</v>
      </c>
      <c r="D26" s="65">
        <f>VLOOKUP($A26,'Return Data'!$B$7:$R$2843,9,0)</f>
        <v>11.09</v>
      </c>
      <c r="E26" s="66">
        <f t="shared" si="0"/>
        <v>8</v>
      </c>
      <c r="F26" s="65">
        <f>VLOOKUP($A26,'Return Data'!$B$7:$R$2843,10,0)</f>
        <v>11.3994</v>
      </c>
      <c r="G26" s="66">
        <f t="shared" si="1"/>
        <v>5</v>
      </c>
      <c r="H26" s="65">
        <f>VLOOKUP($A26,'Return Data'!$B$7:$R$2843,11,0)</f>
        <v>-40.764099999999999</v>
      </c>
      <c r="I26" s="66">
        <f t="shared" si="2"/>
        <v>19</v>
      </c>
      <c r="J26" s="65">
        <f>VLOOKUP($A26,'Return Data'!$B$7:$R$2843,12,0)</f>
        <v>-24.702400000000001</v>
      </c>
      <c r="K26" s="66">
        <f t="shared" si="3"/>
        <v>19</v>
      </c>
      <c r="L26" s="65">
        <f>VLOOKUP($A26,'Return Data'!$B$7:$R$2843,13,0)</f>
        <v>-58.826099999999997</v>
      </c>
      <c r="M26" s="66">
        <f t="shared" si="4"/>
        <v>20</v>
      </c>
      <c r="N26" s="65"/>
      <c r="O26" s="66"/>
      <c r="P26" s="65"/>
      <c r="Q26" s="66"/>
      <c r="R26" s="65">
        <f>VLOOKUP($A26,'Return Data'!$B$7:$R$2843,16,0)</f>
        <v>-50.454999999999998</v>
      </c>
      <c r="S26" s="67">
        <f t="shared" si="5"/>
        <v>20</v>
      </c>
    </row>
    <row r="27" spans="1:19" x14ac:dyDescent="0.3">
      <c r="A27" s="82" t="s">
        <v>710</v>
      </c>
      <c r="B27" s="64">
        <f>VLOOKUP($A27,'Return Data'!$B$7:$R$2843,3,0)</f>
        <v>44333</v>
      </c>
      <c r="C27" s="65">
        <f>VLOOKUP($A27,'Return Data'!$B$7:$R$2843,4,0)</f>
        <v>12.5898</v>
      </c>
      <c r="D27" s="65">
        <f>VLOOKUP($A27,'Return Data'!$B$7:$R$2843,9,0)</f>
        <v>7.8422000000000001</v>
      </c>
      <c r="E27" s="66">
        <f t="shared" si="0"/>
        <v>15</v>
      </c>
      <c r="F27" s="65">
        <f>VLOOKUP($A27,'Return Data'!$B$7:$R$2843,10,0)</f>
        <v>6.6436999999999999</v>
      </c>
      <c r="G27" s="66">
        <f t="shared" si="1"/>
        <v>17</v>
      </c>
      <c r="H27" s="65">
        <f>VLOOKUP($A27,'Return Data'!$B$7:$R$2843,11,0)</f>
        <v>5.5209999999999999</v>
      </c>
      <c r="I27" s="66">
        <f t="shared" si="2"/>
        <v>14</v>
      </c>
      <c r="J27" s="65">
        <f>VLOOKUP($A27,'Return Data'!$B$7:$R$2843,12,0)</f>
        <v>7.15</v>
      </c>
      <c r="K27" s="66">
        <f t="shared" si="3"/>
        <v>15</v>
      </c>
      <c r="L27" s="65">
        <f>VLOOKUP($A27,'Return Data'!$B$7:$R$2843,13,0)</f>
        <v>-1.9</v>
      </c>
      <c r="M27" s="66">
        <f t="shared" si="4"/>
        <v>18</v>
      </c>
      <c r="N27" s="65">
        <f>VLOOKUP($A27,'Return Data'!$B$7:$R$2843,17,0)</f>
        <v>-16.428999999999998</v>
      </c>
      <c r="O27" s="66">
        <f>RANK(N27,N$8:N$27,0)</f>
        <v>16</v>
      </c>
      <c r="P27" s="65">
        <f>VLOOKUP($A27,'Return Data'!$B$7:$R$2843,14,0)</f>
        <v>-9.2462999999999997</v>
      </c>
      <c r="Q27" s="66">
        <f>RANK(P27,P$8:P$27,0)</f>
        <v>16</v>
      </c>
      <c r="R27" s="65">
        <f>VLOOKUP($A27,'Return Data'!$B$7:$R$2843,16,0)</f>
        <v>2.6375000000000002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10.254904999999997</v>
      </c>
      <c r="E29" s="88"/>
      <c r="F29" s="89">
        <f>AVERAGE(F8:F27)</f>
        <v>10.104664999999999</v>
      </c>
      <c r="G29" s="88"/>
      <c r="H29" s="89">
        <f>AVERAGE(H8:H27)</f>
        <v>3.3455150000000002</v>
      </c>
      <c r="I29" s="88"/>
      <c r="J29" s="89">
        <f>AVERAGE(J8:J27)</f>
        <v>5.6944349999999995</v>
      </c>
      <c r="K29" s="88"/>
      <c r="L29" s="89">
        <f>AVERAGE(L8:L27)</f>
        <v>4.9783900000000019</v>
      </c>
      <c r="M29" s="88"/>
      <c r="N29" s="89">
        <f>AVERAGE(N8:N27)</f>
        <v>1.5806058823529405</v>
      </c>
      <c r="O29" s="88"/>
      <c r="P29" s="89">
        <f>AVERAGE(P8:P27)</f>
        <v>2.782588235294118</v>
      </c>
      <c r="Q29" s="88"/>
      <c r="R29" s="89">
        <f>AVERAGE(R8:R27)</f>
        <v>1.3396950000000003</v>
      </c>
      <c r="S29" s="90"/>
    </row>
    <row r="30" spans="1:19" x14ac:dyDescent="0.3">
      <c r="A30" s="87" t="s">
        <v>28</v>
      </c>
      <c r="B30" s="88"/>
      <c r="C30" s="88"/>
      <c r="D30" s="89">
        <f>MIN(D8:D27)</f>
        <v>0</v>
      </c>
      <c r="E30" s="88"/>
      <c r="F30" s="89">
        <f>MIN(F8:F27)</f>
        <v>0</v>
      </c>
      <c r="G30" s="88"/>
      <c r="H30" s="89">
        <f>MIN(H8:H27)</f>
        <v>-41.858199999999997</v>
      </c>
      <c r="I30" s="88"/>
      <c r="J30" s="89">
        <f>MIN(J8:J27)</f>
        <v>-29.9771</v>
      </c>
      <c r="K30" s="88"/>
      <c r="L30" s="89">
        <f>MIN(L8:L27)</f>
        <v>-58.826099999999997</v>
      </c>
      <c r="M30" s="88"/>
      <c r="N30" s="89">
        <f>MIN(N8:N27)</f>
        <v>-41.588700000000003</v>
      </c>
      <c r="O30" s="88"/>
      <c r="P30" s="89">
        <f>MIN(P8:P27)</f>
        <v>-31.882100000000001</v>
      </c>
      <c r="Q30" s="88"/>
      <c r="R30" s="89">
        <f>MIN(R8:R27)</f>
        <v>-50.454999999999998</v>
      </c>
      <c r="S30" s="90"/>
    </row>
    <row r="31" spans="1:19" ht="15" thickBot="1" x14ac:dyDescent="0.35">
      <c r="A31" s="91" t="s">
        <v>29</v>
      </c>
      <c r="B31" s="92"/>
      <c r="C31" s="92"/>
      <c r="D31" s="93">
        <f>MAX(D8:D27)</f>
        <v>19.149000000000001</v>
      </c>
      <c r="E31" s="92"/>
      <c r="F31" s="93">
        <f>MAX(F8:F27)</f>
        <v>23.694800000000001</v>
      </c>
      <c r="G31" s="92"/>
      <c r="H31" s="93">
        <f>MAX(H8:H27)</f>
        <v>20.6798</v>
      </c>
      <c r="I31" s="92"/>
      <c r="J31" s="93">
        <f>MAX(J8:J27)</f>
        <v>20.7865</v>
      </c>
      <c r="K31" s="92"/>
      <c r="L31" s="93">
        <f>MAX(L8:L27)</f>
        <v>16.841200000000001</v>
      </c>
      <c r="M31" s="92"/>
      <c r="N31" s="93">
        <f>MAX(N8:N27)</f>
        <v>10.3246</v>
      </c>
      <c r="O31" s="92"/>
      <c r="P31" s="93">
        <f>MAX(P8:P27)</f>
        <v>9.5722000000000005</v>
      </c>
      <c r="Q31" s="92"/>
      <c r="R31" s="93">
        <f>MAX(R8:R27)</f>
        <v>9.7827999999999999</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44333</v>
      </c>
      <c r="C8" s="65">
        <f>VLOOKUP($A8,'Return Data'!$B$7:$R$2843,4,0)</f>
        <v>15.4878</v>
      </c>
      <c r="D8" s="65">
        <f>VLOOKUP($A8,'Return Data'!$B$7:$R$2843,9,0)</f>
        <v>6.5667</v>
      </c>
      <c r="E8" s="66">
        <f t="shared" ref="E8:E27" si="0">RANK(D8,D$8:D$27,0)</f>
        <v>16</v>
      </c>
      <c r="F8" s="65">
        <f>VLOOKUP($A8,'Return Data'!$B$7:$R$2843,10,0)</f>
        <v>8.6908999999999992</v>
      </c>
      <c r="G8" s="66">
        <f t="shared" ref="G8:G27" si="1">RANK(F8,F$8:F$27,0)</f>
        <v>9</v>
      </c>
      <c r="H8" s="65">
        <f>VLOOKUP($A8,'Return Data'!$B$7:$R$2843,11,0)</f>
        <v>9.0172000000000008</v>
      </c>
      <c r="I8" s="66">
        <f t="shared" ref="I8:I27" si="2">RANK(H8,H$8:H$27,0)</f>
        <v>5</v>
      </c>
      <c r="J8" s="65">
        <f>VLOOKUP($A8,'Return Data'!$B$7:$R$2843,12,0)</f>
        <v>9.4605999999999995</v>
      </c>
      <c r="K8" s="66">
        <f t="shared" ref="K8:K27" si="3">RANK(J8,J$8:J$27,0)</f>
        <v>6</v>
      </c>
      <c r="L8" s="65">
        <f>VLOOKUP($A8,'Return Data'!$B$7:$R$2843,13,0)</f>
        <v>12.3363</v>
      </c>
      <c r="M8" s="66">
        <f t="shared" ref="M8:M27" si="4">RANK(L8,L$8:L$27,0)</f>
        <v>5</v>
      </c>
      <c r="N8" s="65">
        <f>VLOOKUP($A8,'Return Data'!$B$7:$R$2843,17,0)</f>
        <v>6.2857000000000003</v>
      </c>
      <c r="O8" s="66">
        <f>RANK(N8,N$8:N$27,0)</f>
        <v>6</v>
      </c>
      <c r="P8" s="65">
        <f>VLOOKUP($A8,'Return Data'!$B$7:$R$2843,14,0)</f>
        <v>6.2881999999999998</v>
      </c>
      <c r="Q8" s="66">
        <f>RANK(P8,P$8:P$27,0)</f>
        <v>7</v>
      </c>
      <c r="R8" s="65">
        <f>VLOOKUP($A8,'Return Data'!$B$7:$R$2843,16,0)</f>
        <v>7.4379999999999997</v>
      </c>
      <c r="S8" s="67">
        <f t="shared" ref="S8:S27" si="5">RANK(R8,R$8:R$27,0)</f>
        <v>7</v>
      </c>
    </row>
    <row r="9" spans="1:19" x14ac:dyDescent="0.3">
      <c r="A9" s="82" t="s">
        <v>655</v>
      </c>
      <c r="B9" s="64">
        <f>VLOOKUP($A9,'Return Data'!$B$7:$R$2843,3,0)</f>
        <v>44333</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-16.907599999999999</v>
      </c>
      <c r="S9" s="67">
        <f t="shared" si="5"/>
        <v>19</v>
      </c>
    </row>
    <row r="10" spans="1:19" x14ac:dyDescent="0.3">
      <c r="A10" s="82" t="s">
        <v>657</v>
      </c>
      <c r="B10" s="64">
        <f>VLOOKUP($A10,'Return Data'!$B$7:$R$2843,3,0)</f>
        <v>44333</v>
      </c>
      <c r="C10" s="65">
        <f>VLOOKUP($A10,'Return Data'!$B$7:$R$2843,4,0)</f>
        <v>16.485800000000001</v>
      </c>
      <c r="D10" s="65">
        <f>VLOOKUP($A10,'Return Data'!$B$7:$R$2843,9,0)</f>
        <v>9.9174000000000007</v>
      </c>
      <c r="E10" s="66">
        <f t="shared" si="0"/>
        <v>9</v>
      </c>
      <c r="F10" s="65">
        <f>VLOOKUP($A10,'Return Data'!$B$7:$R$2843,10,0)</f>
        <v>8.7113999999999994</v>
      </c>
      <c r="G10" s="66">
        <f t="shared" si="1"/>
        <v>8</v>
      </c>
      <c r="H10" s="65">
        <f>VLOOKUP($A10,'Return Data'!$B$7:$R$2843,11,0)</f>
        <v>7.2508999999999997</v>
      </c>
      <c r="I10" s="66">
        <f t="shared" si="2"/>
        <v>8</v>
      </c>
      <c r="J10" s="65">
        <f>VLOOKUP($A10,'Return Data'!$B$7:$R$2843,12,0)</f>
        <v>8.0488</v>
      </c>
      <c r="K10" s="66">
        <f t="shared" si="3"/>
        <v>9</v>
      </c>
      <c r="L10" s="65">
        <f>VLOOKUP($A10,'Return Data'!$B$7:$R$2843,13,0)</f>
        <v>9.2225000000000001</v>
      </c>
      <c r="M10" s="66">
        <f t="shared" si="4"/>
        <v>11</v>
      </c>
      <c r="N10" s="65">
        <f>VLOOKUP($A10,'Return Data'!$B$7:$R$2843,17,0)</f>
        <v>6.1632999999999996</v>
      </c>
      <c r="O10" s="66">
        <f t="shared" ref="O10:O22" si="6">RANK(N10,N$8:N$27,0)</f>
        <v>7</v>
      </c>
      <c r="P10" s="65">
        <f>VLOOKUP($A10,'Return Data'!$B$7:$R$2843,14,0)</f>
        <v>6.6619000000000002</v>
      </c>
      <c r="Q10" s="66">
        <f t="shared" ref="Q10:Q22" si="7">RANK(P10,P$8:P$27,0)</f>
        <v>6</v>
      </c>
      <c r="R10" s="65">
        <f>VLOOKUP($A10,'Return Data'!$B$7:$R$2843,16,0)</f>
        <v>7.5780000000000003</v>
      </c>
      <c r="S10" s="67">
        <f t="shared" si="5"/>
        <v>6</v>
      </c>
    </row>
    <row r="11" spans="1:19" x14ac:dyDescent="0.3">
      <c r="A11" s="82" t="s">
        <v>658</v>
      </c>
      <c r="B11" s="64">
        <f>VLOOKUP($A11,'Return Data'!$B$7:$R$2843,3,0)</f>
        <v>44333</v>
      </c>
      <c r="C11" s="65">
        <f>VLOOKUP($A11,'Return Data'!$B$7:$R$2843,4,0)</f>
        <v>15.666</v>
      </c>
      <c r="D11" s="65">
        <f>VLOOKUP($A11,'Return Data'!$B$7:$R$2843,9,0)</f>
        <v>6.3624999999999998</v>
      </c>
      <c r="E11" s="66">
        <f t="shared" si="0"/>
        <v>18</v>
      </c>
      <c r="F11" s="65">
        <f>VLOOKUP($A11,'Return Data'!$B$7:$R$2843,10,0)</f>
        <v>22.9496</v>
      </c>
      <c r="G11" s="66">
        <f t="shared" si="1"/>
        <v>1</v>
      </c>
      <c r="H11" s="65">
        <f>VLOOKUP($A11,'Return Data'!$B$7:$R$2843,11,0)</f>
        <v>16.046399999999998</v>
      </c>
      <c r="I11" s="66">
        <f t="shared" si="2"/>
        <v>2</v>
      </c>
      <c r="J11" s="65">
        <f>VLOOKUP($A11,'Return Data'!$B$7:$R$2843,12,0)</f>
        <v>16.2895</v>
      </c>
      <c r="K11" s="66">
        <f t="shared" si="3"/>
        <v>2</v>
      </c>
      <c r="L11" s="65">
        <f>VLOOKUP($A11,'Return Data'!$B$7:$R$2843,13,0)</f>
        <v>15.459</v>
      </c>
      <c r="M11" s="66">
        <f t="shared" si="4"/>
        <v>2</v>
      </c>
      <c r="N11" s="65">
        <f>VLOOKUP($A11,'Return Data'!$B$7:$R$2843,17,0)</f>
        <v>4.8925000000000001</v>
      </c>
      <c r="O11" s="66">
        <f t="shared" si="6"/>
        <v>8</v>
      </c>
      <c r="P11" s="65">
        <f>VLOOKUP($A11,'Return Data'!$B$7:$R$2843,14,0)</f>
        <v>5.2270000000000003</v>
      </c>
      <c r="Q11" s="66">
        <f t="shared" si="7"/>
        <v>9</v>
      </c>
      <c r="R11" s="65">
        <f>VLOOKUP($A11,'Return Data'!$B$7:$R$2843,16,0)</f>
        <v>7.3639999999999999</v>
      </c>
      <c r="S11" s="67">
        <f t="shared" si="5"/>
        <v>8</v>
      </c>
    </row>
    <row r="12" spans="1:19" x14ac:dyDescent="0.3">
      <c r="A12" s="82" t="s">
        <v>663</v>
      </c>
      <c r="B12" s="64">
        <f>VLOOKUP($A12,'Return Data'!$B$7:$R$2843,3,0)</f>
        <v>44333</v>
      </c>
      <c r="C12" s="65">
        <f>VLOOKUP($A12,'Return Data'!$B$7:$R$2843,4,0)</f>
        <v>4.1978999999999997</v>
      </c>
      <c r="D12" s="65">
        <f>VLOOKUP($A12,'Return Data'!$B$7:$R$2843,9,0)</f>
        <v>18.402100000000001</v>
      </c>
      <c r="E12" s="66">
        <f t="shared" si="0"/>
        <v>2</v>
      </c>
      <c r="F12" s="65">
        <f>VLOOKUP($A12,'Return Data'!$B$7:$R$2843,10,0)</f>
        <v>21.834499999999998</v>
      </c>
      <c r="G12" s="66">
        <f t="shared" si="1"/>
        <v>2</v>
      </c>
      <c r="H12" s="65">
        <f>VLOOKUP($A12,'Return Data'!$B$7:$R$2843,11,0)</f>
        <v>12.8134</v>
      </c>
      <c r="I12" s="66">
        <f t="shared" si="2"/>
        <v>3</v>
      </c>
      <c r="J12" s="65">
        <f>VLOOKUP($A12,'Return Data'!$B$7:$R$2843,12,0)</f>
        <v>10.9581</v>
      </c>
      <c r="K12" s="66">
        <f t="shared" si="3"/>
        <v>3</v>
      </c>
      <c r="L12" s="65">
        <f>VLOOKUP($A12,'Return Data'!$B$7:$R$2843,13,0)</f>
        <v>14.3523</v>
      </c>
      <c r="M12" s="66">
        <f t="shared" si="4"/>
        <v>3</v>
      </c>
      <c r="N12" s="65">
        <f>VLOOKUP($A12,'Return Data'!$B$7:$R$2843,17,0)</f>
        <v>-41.750799999999998</v>
      </c>
      <c r="O12" s="66">
        <f t="shared" si="6"/>
        <v>17</v>
      </c>
      <c r="P12" s="65">
        <f>VLOOKUP($A12,'Return Data'!$B$7:$R$2843,14,0)</f>
        <v>-32.057600000000001</v>
      </c>
      <c r="Q12" s="66">
        <f t="shared" si="7"/>
        <v>17</v>
      </c>
      <c r="R12" s="65">
        <f>VLOOKUP($A12,'Return Data'!$B$7:$R$2843,16,0)</f>
        <v>-13.0213</v>
      </c>
      <c r="S12" s="67">
        <f t="shared" si="5"/>
        <v>17</v>
      </c>
    </row>
    <row r="13" spans="1:19" x14ac:dyDescent="0.3">
      <c r="A13" s="82" t="s">
        <v>665</v>
      </c>
      <c r="B13" s="64">
        <f>VLOOKUP($A13,'Return Data'!$B$7:$R$2843,3,0)</f>
        <v>44333</v>
      </c>
      <c r="C13" s="65">
        <f>VLOOKUP($A13,'Return Data'!$B$7:$R$2843,4,0)</f>
        <v>30.48</v>
      </c>
      <c r="D13" s="65">
        <f>VLOOKUP($A13,'Return Data'!$B$7:$R$2843,9,0)</f>
        <v>6.4006999999999996</v>
      </c>
      <c r="E13" s="66">
        <f t="shared" si="0"/>
        <v>17</v>
      </c>
      <c r="F13" s="65">
        <f>VLOOKUP($A13,'Return Data'!$B$7:$R$2843,10,0)</f>
        <v>5.1208999999999998</v>
      </c>
      <c r="G13" s="66">
        <f t="shared" si="1"/>
        <v>19</v>
      </c>
      <c r="H13" s="65">
        <f>VLOOKUP($A13,'Return Data'!$B$7:$R$2843,11,0)</f>
        <v>4.2249999999999996</v>
      </c>
      <c r="I13" s="66">
        <f t="shared" si="2"/>
        <v>15</v>
      </c>
      <c r="J13" s="65">
        <f>VLOOKUP($A13,'Return Data'!$B$7:$R$2843,12,0)</f>
        <v>6.4160000000000004</v>
      </c>
      <c r="K13" s="66">
        <f t="shared" si="3"/>
        <v>14</v>
      </c>
      <c r="L13" s="65">
        <f>VLOOKUP($A13,'Return Data'!$B$7:$R$2843,13,0)</f>
        <v>6.7123999999999997</v>
      </c>
      <c r="M13" s="66">
        <f t="shared" si="4"/>
        <v>15</v>
      </c>
      <c r="N13" s="65">
        <f>VLOOKUP($A13,'Return Data'!$B$7:$R$2843,17,0)</f>
        <v>4.2439999999999998</v>
      </c>
      <c r="O13" s="66">
        <f t="shared" si="6"/>
        <v>10</v>
      </c>
      <c r="P13" s="65">
        <f>VLOOKUP($A13,'Return Data'!$B$7:$R$2843,14,0)</f>
        <v>2.3216000000000001</v>
      </c>
      <c r="Q13" s="66">
        <f t="shared" si="7"/>
        <v>12</v>
      </c>
      <c r="R13" s="65">
        <f>VLOOKUP($A13,'Return Data'!$B$7:$R$2843,16,0)</f>
        <v>6.3783000000000003</v>
      </c>
      <c r="S13" s="67">
        <f t="shared" si="5"/>
        <v>11</v>
      </c>
    </row>
    <row r="14" spans="1:19" x14ac:dyDescent="0.3">
      <c r="A14" s="82" t="s">
        <v>666</v>
      </c>
      <c r="B14" s="64">
        <f>VLOOKUP($A14,'Return Data'!$B$7:$R$2843,3,0)</f>
        <v>44333</v>
      </c>
      <c r="C14" s="65">
        <f>VLOOKUP($A14,'Return Data'!$B$7:$R$2843,4,0)</f>
        <v>21.218</v>
      </c>
      <c r="D14" s="65">
        <f>VLOOKUP($A14,'Return Data'!$B$7:$R$2843,9,0)</f>
        <v>19.151399999999999</v>
      </c>
      <c r="E14" s="66">
        <f t="shared" si="0"/>
        <v>1</v>
      </c>
      <c r="F14" s="65">
        <f>VLOOKUP($A14,'Return Data'!$B$7:$R$2843,10,0)</f>
        <v>20.939</v>
      </c>
      <c r="G14" s="66">
        <f t="shared" si="1"/>
        <v>3</v>
      </c>
      <c r="H14" s="65">
        <f>VLOOKUP($A14,'Return Data'!$B$7:$R$2843,11,0)</f>
        <v>20.256499999999999</v>
      </c>
      <c r="I14" s="66">
        <f t="shared" si="2"/>
        <v>1</v>
      </c>
      <c r="J14" s="65">
        <f>VLOOKUP($A14,'Return Data'!$B$7:$R$2843,12,0)</f>
        <v>20.267199999999999</v>
      </c>
      <c r="K14" s="66">
        <f t="shared" si="3"/>
        <v>1</v>
      </c>
      <c r="L14" s="65">
        <f>VLOOKUP($A14,'Return Data'!$B$7:$R$2843,13,0)</f>
        <v>16.277100000000001</v>
      </c>
      <c r="M14" s="66">
        <f t="shared" si="4"/>
        <v>1</v>
      </c>
      <c r="N14" s="65">
        <f>VLOOKUP($A14,'Return Data'!$B$7:$R$2843,17,0)</f>
        <v>4.1906999999999996</v>
      </c>
      <c r="O14" s="66">
        <f t="shared" si="6"/>
        <v>11</v>
      </c>
      <c r="P14" s="65">
        <f>VLOOKUP($A14,'Return Data'!$B$7:$R$2843,14,0)</f>
        <v>5.6337000000000002</v>
      </c>
      <c r="Q14" s="66">
        <f t="shared" si="7"/>
        <v>8</v>
      </c>
      <c r="R14" s="65">
        <f>VLOOKUP($A14,'Return Data'!$B$7:$R$2843,16,0)</f>
        <v>8.2865000000000002</v>
      </c>
      <c r="S14" s="67">
        <f t="shared" si="5"/>
        <v>3</v>
      </c>
    </row>
    <row r="15" spans="1:19" x14ac:dyDescent="0.3">
      <c r="A15" s="82" t="s">
        <v>674</v>
      </c>
      <c r="B15" s="64">
        <f>VLOOKUP($A15,'Return Data'!$B$7:$R$2843,3,0)</f>
        <v>44333</v>
      </c>
      <c r="C15" s="65">
        <f>VLOOKUP($A15,'Return Data'!$B$7:$R$2843,4,0)</f>
        <v>18.498200000000001</v>
      </c>
      <c r="D15" s="65">
        <f>VLOOKUP($A15,'Return Data'!$B$7:$R$2843,9,0)</f>
        <v>13.709</v>
      </c>
      <c r="E15" s="66">
        <f t="shared" si="0"/>
        <v>4</v>
      </c>
      <c r="F15" s="65">
        <f>VLOOKUP($A15,'Return Data'!$B$7:$R$2843,10,0)</f>
        <v>9.4884000000000004</v>
      </c>
      <c r="G15" s="66">
        <f t="shared" si="1"/>
        <v>6</v>
      </c>
      <c r="H15" s="65">
        <f>VLOOKUP($A15,'Return Data'!$B$7:$R$2843,11,0)</f>
        <v>8.1445000000000007</v>
      </c>
      <c r="I15" s="66">
        <f t="shared" si="2"/>
        <v>6</v>
      </c>
      <c r="J15" s="65">
        <f>VLOOKUP($A15,'Return Data'!$B$7:$R$2843,12,0)</f>
        <v>9.9342000000000006</v>
      </c>
      <c r="K15" s="66">
        <f t="shared" si="3"/>
        <v>5</v>
      </c>
      <c r="L15" s="65">
        <f>VLOOKUP($A15,'Return Data'!$B$7:$R$2843,13,0)</f>
        <v>12.4839</v>
      </c>
      <c r="M15" s="66">
        <f t="shared" si="4"/>
        <v>4</v>
      </c>
      <c r="N15" s="65">
        <f>VLOOKUP($A15,'Return Data'!$B$7:$R$2843,17,0)</f>
        <v>9.8214000000000006</v>
      </c>
      <c r="O15" s="66">
        <f t="shared" si="6"/>
        <v>1</v>
      </c>
      <c r="P15" s="65">
        <f>VLOOKUP($A15,'Return Data'!$B$7:$R$2843,14,0)</f>
        <v>9.0128000000000004</v>
      </c>
      <c r="Q15" s="66">
        <f t="shared" si="7"/>
        <v>1</v>
      </c>
      <c r="R15" s="65">
        <f>VLOOKUP($A15,'Return Data'!$B$7:$R$2843,16,0)</f>
        <v>8.9825999999999997</v>
      </c>
      <c r="S15" s="67">
        <f t="shared" si="5"/>
        <v>1</v>
      </c>
    </row>
    <row r="16" spans="1:19" x14ac:dyDescent="0.3">
      <c r="A16" s="82" t="s">
        <v>676</v>
      </c>
      <c r="B16" s="64">
        <f>VLOOKUP($A16,'Return Data'!$B$7:$R$2843,3,0)</f>
        <v>44333</v>
      </c>
      <c r="C16" s="65">
        <f>VLOOKUP($A16,'Return Data'!$B$7:$R$2843,4,0)</f>
        <v>23.873999999999999</v>
      </c>
      <c r="D16" s="65">
        <f>VLOOKUP($A16,'Return Data'!$B$7:$R$2843,9,0)</f>
        <v>11.609400000000001</v>
      </c>
      <c r="E16" s="66">
        <f t="shared" si="0"/>
        <v>5</v>
      </c>
      <c r="F16" s="65">
        <f>VLOOKUP($A16,'Return Data'!$B$7:$R$2843,10,0)</f>
        <v>7.3974000000000002</v>
      </c>
      <c r="G16" s="66">
        <f t="shared" si="1"/>
        <v>12</v>
      </c>
      <c r="H16" s="65">
        <f>VLOOKUP($A16,'Return Data'!$B$7:$R$2843,11,0)</f>
        <v>6.3714000000000004</v>
      </c>
      <c r="I16" s="66">
        <f t="shared" si="2"/>
        <v>10</v>
      </c>
      <c r="J16" s="65">
        <f>VLOOKUP($A16,'Return Data'!$B$7:$R$2843,12,0)</f>
        <v>7.7935999999999996</v>
      </c>
      <c r="K16" s="66">
        <f t="shared" si="3"/>
        <v>10</v>
      </c>
      <c r="L16" s="65">
        <f>VLOOKUP($A16,'Return Data'!$B$7:$R$2843,13,0)</f>
        <v>9.9713999999999992</v>
      </c>
      <c r="M16" s="66">
        <f t="shared" si="4"/>
        <v>7</v>
      </c>
      <c r="N16" s="65">
        <f>VLOOKUP($A16,'Return Data'!$B$7:$R$2843,17,0)</f>
        <v>9.2479999999999993</v>
      </c>
      <c r="O16" s="66">
        <f t="shared" si="6"/>
        <v>2</v>
      </c>
      <c r="P16" s="65">
        <f>VLOOKUP($A16,'Return Data'!$B$7:$R$2843,14,0)</f>
        <v>8.6889000000000003</v>
      </c>
      <c r="Q16" s="66">
        <f t="shared" si="7"/>
        <v>2</v>
      </c>
      <c r="R16" s="65">
        <f>VLOOKUP($A16,'Return Data'!$B$7:$R$2843,16,0)</f>
        <v>8.6750000000000007</v>
      </c>
      <c r="S16" s="67">
        <f t="shared" si="5"/>
        <v>2</v>
      </c>
    </row>
    <row r="17" spans="1:19" x14ac:dyDescent="0.3">
      <c r="A17" s="82" t="s">
        <v>678</v>
      </c>
      <c r="B17" s="64">
        <f>VLOOKUP($A17,'Return Data'!$B$7:$R$2843,3,0)</f>
        <v>44333</v>
      </c>
      <c r="C17" s="65">
        <f>VLOOKUP($A17,'Return Data'!$B$7:$R$2843,4,0)</f>
        <v>13.3401</v>
      </c>
      <c r="D17" s="65">
        <f>VLOOKUP($A17,'Return Data'!$B$7:$R$2843,9,0)</f>
        <v>14.2843</v>
      </c>
      <c r="E17" s="66">
        <f t="shared" si="0"/>
        <v>3</v>
      </c>
      <c r="F17" s="65">
        <f>VLOOKUP($A17,'Return Data'!$B$7:$R$2843,10,0)</f>
        <v>5.4356999999999998</v>
      </c>
      <c r="G17" s="66">
        <f t="shared" si="1"/>
        <v>18</v>
      </c>
      <c r="H17" s="65">
        <f>VLOOKUP($A17,'Return Data'!$B$7:$R$2843,11,0)</f>
        <v>6.3846999999999996</v>
      </c>
      <c r="I17" s="66">
        <f t="shared" si="2"/>
        <v>9</v>
      </c>
      <c r="J17" s="65">
        <f>VLOOKUP($A17,'Return Data'!$B$7:$R$2843,12,0)</f>
        <v>8.3798999999999992</v>
      </c>
      <c r="K17" s="66">
        <f t="shared" si="3"/>
        <v>8</v>
      </c>
      <c r="L17" s="65">
        <f>VLOOKUP($A17,'Return Data'!$B$7:$R$2843,13,0)</f>
        <v>11.395799999999999</v>
      </c>
      <c r="M17" s="66">
        <f t="shared" si="4"/>
        <v>6</v>
      </c>
      <c r="N17" s="65">
        <f>VLOOKUP($A17,'Return Data'!$B$7:$R$2843,17,0)</f>
        <v>-4.1679000000000004</v>
      </c>
      <c r="O17" s="66">
        <f t="shared" si="6"/>
        <v>15</v>
      </c>
      <c r="P17" s="65">
        <f>VLOOKUP($A17,'Return Data'!$B$7:$R$2843,14,0)</f>
        <v>-0.95409999999999995</v>
      </c>
      <c r="Q17" s="66">
        <f t="shared" si="7"/>
        <v>15</v>
      </c>
      <c r="R17" s="65">
        <f>VLOOKUP($A17,'Return Data'!$B$7:$R$2843,16,0)</f>
        <v>4.0774999999999997</v>
      </c>
      <c r="S17" s="67">
        <f t="shared" si="5"/>
        <v>15</v>
      </c>
    </row>
    <row r="18" spans="1:19" x14ac:dyDescent="0.3">
      <c r="A18" s="82" t="s">
        <v>681</v>
      </c>
      <c r="B18" s="64">
        <f>VLOOKUP($A18,'Return Data'!$B$7:$R$2843,3,0)</f>
        <v>44333</v>
      </c>
      <c r="C18" s="65">
        <f>VLOOKUP($A18,'Return Data'!$B$7:$R$2843,4,0)</f>
        <v>13.1488</v>
      </c>
      <c r="D18" s="65">
        <f>VLOOKUP($A18,'Return Data'!$B$7:$R$2843,9,0)</f>
        <v>8.1327999999999996</v>
      </c>
      <c r="E18" s="66">
        <f t="shared" si="0"/>
        <v>12</v>
      </c>
      <c r="F18" s="65">
        <f>VLOOKUP($A18,'Return Data'!$B$7:$R$2843,10,0)</f>
        <v>5.9424000000000001</v>
      </c>
      <c r="G18" s="66">
        <f t="shared" si="1"/>
        <v>15</v>
      </c>
      <c r="H18" s="65">
        <f>VLOOKUP($A18,'Return Data'!$B$7:$R$2843,11,0)</f>
        <v>4.6730999999999998</v>
      </c>
      <c r="I18" s="66">
        <f t="shared" si="2"/>
        <v>14</v>
      </c>
      <c r="J18" s="65">
        <f>VLOOKUP($A18,'Return Data'!$B$7:$R$2843,12,0)</f>
        <v>6.0574000000000003</v>
      </c>
      <c r="K18" s="66">
        <f t="shared" si="3"/>
        <v>16</v>
      </c>
      <c r="L18" s="65">
        <f>VLOOKUP($A18,'Return Data'!$B$7:$R$2843,13,0)</f>
        <v>7.8120000000000003</v>
      </c>
      <c r="M18" s="66">
        <f t="shared" si="4"/>
        <v>14</v>
      </c>
      <c r="N18" s="65">
        <f>VLOOKUP($A18,'Return Data'!$B$7:$R$2843,17,0)</f>
        <v>7.38</v>
      </c>
      <c r="O18" s="66">
        <f t="shared" si="6"/>
        <v>5</v>
      </c>
      <c r="P18" s="65">
        <f>VLOOKUP($A18,'Return Data'!$B$7:$R$2843,14,0)</f>
        <v>7.3403</v>
      </c>
      <c r="Q18" s="66">
        <f t="shared" si="7"/>
        <v>5</v>
      </c>
      <c r="R18" s="65">
        <f>VLOOKUP($A18,'Return Data'!$B$7:$R$2843,16,0)</f>
        <v>6.7213000000000003</v>
      </c>
      <c r="S18" s="67">
        <f t="shared" si="5"/>
        <v>10</v>
      </c>
    </row>
    <row r="19" spans="1:19" x14ac:dyDescent="0.3">
      <c r="A19" s="82" t="s">
        <v>682</v>
      </c>
      <c r="B19" s="64">
        <f>VLOOKUP($A19,'Return Data'!$B$7:$R$2843,3,0)</f>
        <v>44333</v>
      </c>
      <c r="C19" s="65">
        <f>VLOOKUP($A19,'Return Data'!$B$7:$R$2843,4,0)</f>
        <v>1455.1339</v>
      </c>
      <c r="D19" s="65">
        <f>VLOOKUP($A19,'Return Data'!$B$7:$R$2843,9,0)</f>
        <v>7.5101000000000004</v>
      </c>
      <c r="E19" s="66">
        <f t="shared" si="0"/>
        <v>13</v>
      </c>
      <c r="F19" s="65">
        <f>VLOOKUP($A19,'Return Data'!$B$7:$R$2843,10,0)</f>
        <v>5.8681000000000001</v>
      </c>
      <c r="G19" s="66">
        <f t="shared" si="1"/>
        <v>16</v>
      </c>
      <c r="H19" s="65">
        <f>VLOOKUP($A19,'Return Data'!$B$7:$R$2843,11,0)</f>
        <v>2.5857999999999999</v>
      </c>
      <c r="I19" s="66">
        <f t="shared" si="2"/>
        <v>17</v>
      </c>
      <c r="J19" s="65">
        <f>VLOOKUP($A19,'Return Data'!$B$7:$R$2843,12,0)</f>
        <v>3.6901000000000002</v>
      </c>
      <c r="K19" s="66">
        <f t="shared" si="3"/>
        <v>17</v>
      </c>
      <c r="L19" s="65">
        <f>VLOOKUP($A19,'Return Data'!$B$7:$R$2843,13,0)</f>
        <v>5.9413</v>
      </c>
      <c r="M19" s="66">
        <f t="shared" si="4"/>
        <v>16</v>
      </c>
      <c r="N19" s="65">
        <f>VLOOKUP($A19,'Return Data'!$B$7:$R$2843,17,0)</f>
        <v>4.4047000000000001</v>
      </c>
      <c r="O19" s="66">
        <f t="shared" si="6"/>
        <v>9</v>
      </c>
      <c r="P19" s="65">
        <f>VLOOKUP($A19,'Return Data'!$B$7:$R$2843,14,0)</f>
        <v>2.1432000000000002</v>
      </c>
      <c r="Q19" s="66">
        <f t="shared" si="7"/>
        <v>13</v>
      </c>
      <c r="R19" s="65">
        <f>VLOOKUP($A19,'Return Data'!$B$7:$R$2843,16,0)</f>
        <v>5.7545000000000002</v>
      </c>
      <c r="S19" s="67">
        <f t="shared" si="5"/>
        <v>14</v>
      </c>
    </row>
    <row r="20" spans="1:19" x14ac:dyDescent="0.3">
      <c r="A20" s="82" t="s">
        <v>684</v>
      </c>
      <c r="B20" s="64">
        <f>VLOOKUP($A20,'Return Data'!$B$7:$R$2843,3,0)</f>
        <v>44333</v>
      </c>
      <c r="C20" s="65">
        <f>VLOOKUP($A20,'Return Data'!$B$7:$R$2843,4,0)</f>
        <v>23.613</v>
      </c>
      <c r="D20" s="65">
        <f>VLOOKUP($A20,'Return Data'!$B$7:$R$2843,9,0)</f>
        <v>10.778499999999999</v>
      </c>
      <c r="E20" s="66">
        <f t="shared" si="0"/>
        <v>8</v>
      </c>
      <c r="F20" s="65">
        <f>VLOOKUP($A20,'Return Data'!$B$7:$R$2843,10,0)</f>
        <v>7.7996999999999996</v>
      </c>
      <c r="G20" s="66">
        <f t="shared" si="1"/>
        <v>10</v>
      </c>
      <c r="H20" s="65">
        <f>VLOOKUP($A20,'Return Data'!$B$7:$R$2843,11,0)</f>
        <v>5.9641000000000002</v>
      </c>
      <c r="I20" s="66">
        <f t="shared" si="2"/>
        <v>11</v>
      </c>
      <c r="J20" s="65">
        <f>VLOOKUP($A20,'Return Data'!$B$7:$R$2843,12,0)</f>
        <v>6.5707000000000004</v>
      </c>
      <c r="K20" s="66">
        <f t="shared" si="3"/>
        <v>13</v>
      </c>
      <c r="L20" s="65">
        <f>VLOOKUP($A20,'Return Data'!$B$7:$R$2843,13,0)</f>
        <v>9.3962000000000003</v>
      </c>
      <c r="M20" s="66">
        <f t="shared" si="4"/>
        <v>10</v>
      </c>
      <c r="N20" s="65">
        <f>VLOOKUP($A20,'Return Data'!$B$7:$R$2843,17,0)</f>
        <v>7.4259000000000004</v>
      </c>
      <c r="O20" s="66">
        <f t="shared" si="6"/>
        <v>4</v>
      </c>
      <c r="P20" s="65">
        <f>VLOOKUP($A20,'Return Data'!$B$7:$R$2843,14,0)</f>
        <v>7.4050000000000002</v>
      </c>
      <c r="Q20" s="66">
        <f t="shared" si="7"/>
        <v>4</v>
      </c>
      <c r="R20" s="65">
        <f>VLOOKUP($A20,'Return Data'!$B$7:$R$2843,16,0)</f>
        <v>8.1052999999999997</v>
      </c>
      <c r="S20" s="67">
        <f t="shared" si="5"/>
        <v>4</v>
      </c>
    </row>
    <row r="21" spans="1:19" x14ac:dyDescent="0.3">
      <c r="A21" s="82" t="s">
        <v>686</v>
      </c>
      <c r="B21" s="64">
        <f>VLOOKUP($A21,'Return Data'!$B$7:$R$2843,3,0)</f>
        <v>44333</v>
      </c>
      <c r="C21" s="65">
        <f>VLOOKUP($A21,'Return Data'!$B$7:$R$2843,4,0)</f>
        <v>22.486000000000001</v>
      </c>
      <c r="D21" s="65">
        <f>VLOOKUP($A21,'Return Data'!$B$7:$R$2843,9,0)</f>
        <v>6.7831000000000001</v>
      </c>
      <c r="E21" s="66">
        <f t="shared" si="0"/>
        <v>15</v>
      </c>
      <c r="F21" s="65">
        <f>VLOOKUP($A21,'Return Data'!$B$7:$R$2843,10,0)</f>
        <v>6.3715000000000002</v>
      </c>
      <c r="G21" s="66">
        <f t="shared" si="1"/>
        <v>14</v>
      </c>
      <c r="H21" s="65">
        <f>VLOOKUP($A21,'Return Data'!$B$7:$R$2843,11,0)</f>
        <v>3.8374000000000001</v>
      </c>
      <c r="I21" s="66">
        <f t="shared" si="2"/>
        <v>16</v>
      </c>
      <c r="J21" s="65">
        <f>VLOOKUP($A21,'Return Data'!$B$7:$R$2843,12,0)</f>
        <v>6.6040000000000001</v>
      </c>
      <c r="K21" s="66">
        <f t="shared" si="3"/>
        <v>12</v>
      </c>
      <c r="L21" s="65">
        <f>VLOOKUP($A21,'Return Data'!$B$7:$R$2843,13,0)</f>
        <v>9.4215</v>
      </c>
      <c r="M21" s="66">
        <f t="shared" si="4"/>
        <v>8</v>
      </c>
      <c r="N21" s="65">
        <f>VLOOKUP($A21,'Return Data'!$B$7:$R$2843,17,0)</f>
        <v>3.3083</v>
      </c>
      <c r="O21" s="66">
        <f t="shared" si="6"/>
        <v>12</v>
      </c>
      <c r="P21" s="65">
        <f>VLOOKUP($A21,'Return Data'!$B$7:$R$2843,14,0)</f>
        <v>4.2606000000000002</v>
      </c>
      <c r="Q21" s="66">
        <f t="shared" si="7"/>
        <v>10</v>
      </c>
      <c r="R21" s="65">
        <f>VLOOKUP($A21,'Return Data'!$B$7:$R$2843,16,0)</f>
        <v>7.2263000000000002</v>
      </c>
      <c r="S21" s="67">
        <f t="shared" si="5"/>
        <v>9</v>
      </c>
    </row>
    <row r="22" spans="1:19" x14ac:dyDescent="0.3">
      <c r="A22" s="82" t="s">
        <v>688</v>
      </c>
      <c r="B22" s="64">
        <f>VLOOKUP($A22,'Return Data'!$B$7:$R$2843,3,0)</f>
        <v>44333</v>
      </c>
      <c r="C22" s="65">
        <f>VLOOKUP($A22,'Return Data'!$B$7:$R$2843,4,0)</f>
        <v>24.868099999999998</v>
      </c>
      <c r="D22" s="65">
        <f>VLOOKUP($A22,'Return Data'!$B$7:$R$2843,9,0)</f>
        <v>9.1227999999999998</v>
      </c>
      <c r="E22" s="66">
        <f t="shared" si="0"/>
        <v>11</v>
      </c>
      <c r="F22" s="65">
        <f>VLOOKUP($A22,'Return Data'!$B$7:$R$2843,10,0)</f>
        <v>7.6589</v>
      </c>
      <c r="G22" s="66">
        <f t="shared" si="1"/>
        <v>11</v>
      </c>
      <c r="H22" s="65">
        <f>VLOOKUP($A22,'Return Data'!$B$7:$R$2843,11,0)</f>
        <v>7.9359999999999999</v>
      </c>
      <c r="I22" s="66">
        <f t="shared" si="2"/>
        <v>7</v>
      </c>
      <c r="J22" s="65">
        <f>VLOOKUP($A22,'Return Data'!$B$7:$R$2843,12,0)</f>
        <v>9.3707999999999991</v>
      </c>
      <c r="K22" s="66">
        <f t="shared" si="3"/>
        <v>7</v>
      </c>
      <c r="L22" s="65">
        <f>VLOOKUP($A22,'Return Data'!$B$7:$R$2843,13,0)</f>
        <v>8.7378999999999998</v>
      </c>
      <c r="M22" s="66">
        <f t="shared" si="4"/>
        <v>12</v>
      </c>
      <c r="N22" s="65">
        <f>VLOOKUP($A22,'Return Data'!$B$7:$R$2843,17,0)</f>
        <v>-0.67120000000000002</v>
      </c>
      <c r="O22" s="66">
        <f t="shared" si="6"/>
        <v>14</v>
      </c>
      <c r="P22" s="65">
        <f>VLOOKUP($A22,'Return Data'!$B$7:$R$2843,14,0)</f>
        <v>1.0962000000000001</v>
      </c>
      <c r="Q22" s="66">
        <f t="shared" si="7"/>
        <v>14</v>
      </c>
      <c r="R22" s="65">
        <f>VLOOKUP($A22,'Return Data'!$B$7:$R$2843,16,0)</f>
        <v>5.8609</v>
      </c>
      <c r="S22" s="67">
        <f t="shared" si="5"/>
        <v>13</v>
      </c>
    </row>
    <row r="23" spans="1:19" x14ac:dyDescent="0.3">
      <c r="A23" s="82" t="s">
        <v>690</v>
      </c>
      <c r="B23" s="64">
        <f>VLOOKUP($A23,'Return Data'!$B$7:$R$2843,3,0)</f>
        <v>44333</v>
      </c>
      <c r="C23" s="65">
        <f>VLOOKUP($A23,'Return Data'!$B$7:$R$2843,4,0)</f>
        <v>0.11840000000000001</v>
      </c>
      <c r="D23" s="65">
        <f>VLOOKUP($A23,'Return Data'!$B$7:$R$2843,9,0)</f>
        <v>11.041399999999999</v>
      </c>
      <c r="E23" s="66">
        <f t="shared" si="0"/>
        <v>7</v>
      </c>
      <c r="F23" s="65">
        <f>VLOOKUP($A23,'Return Data'!$B$7:$R$2843,10,0)</f>
        <v>11.391999999999999</v>
      </c>
      <c r="G23" s="66">
        <f t="shared" si="1"/>
        <v>5</v>
      </c>
      <c r="H23" s="65">
        <f>VLOOKUP($A23,'Return Data'!$B$7:$R$2843,11,0)</f>
        <v>-41.843200000000003</v>
      </c>
      <c r="I23" s="66">
        <f t="shared" si="2"/>
        <v>20</v>
      </c>
      <c r="J23" s="65">
        <f>VLOOKUP($A23,'Return Data'!$B$7:$R$2843,12,0)</f>
        <v>-30.0321</v>
      </c>
      <c r="K23" s="66">
        <f t="shared" si="3"/>
        <v>20</v>
      </c>
      <c r="L23" s="65">
        <f>VLOOKUP($A23,'Return Data'!$B$7:$R$2843,13,0)</f>
        <v>-20.478000000000002</v>
      </c>
      <c r="M23" s="66">
        <f t="shared" si="4"/>
        <v>19</v>
      </c>
      <c r="N23" s="65"/>
      <c r="O23" s="66"/>
      <c r="P23" s="65"/>
      <c r="Q23" s="66"/>
      <c r="R23" s="65">
        <f>VLOOKUP($A23,'Return Data'!$B$7:$R$2843,16,0)</f>
        <v>-15.425800000000001</v>
      </c>
      <c r="S23" s="67">
        <f t="shared" si="5"/>
        <v>18</v>
      </c>
    </row>
    <row r="24" spans="1:19" x14ac:dyDescent="0.3">
      <c r="A24" s="82" t="s">
        <v>695</v>
      </c>
      <c r="B24" s="64">
        <f>VLOOKUP($A24,'Return Data'!$B$7:$R$2843,3,0)</f>
        <v>44333</v>
      </c>
      <c r="C24" s="65">
        <f>VLOOKUP($A24,'Return Data'!$B$7:$R$2843,4,0)</f>
        <v>14.8306</v>
      </c>
      <c r="D24" s="65">
        <f>VLOOKUP($A24,'Return Data'!$B$7:$R$2843,9,0)</f>
        <v>4.3827999999999996</v>
      </c>
      <c r="E24" s="66">
        <f t="shared" si="0"/>
        <v>19</v>
      </c>
      <c r="F24" s="65">
        <f>VLOOKUP($A24,'Return Data'!$B$7:$R$2843,10,0)</f>
        <v>9.0066000000000006</v>
      </c>
      <c r="G24" s="66">
        <f t="shared" si="1"/>
        <v>7</v>
      </c>
      <c r="H24" s="65">
        <f>VLOOKUP($A24,'Return Data'!$B$7:$R$2843,11,0)</f>
        <v>10.592000000000001</v>
      </c>
      <c r="I24" s="66">
        <f t="shared" si="2"/>
        <v>4</v>
      </c>
      <c r="J24" s="65">
        <f>VLOOKUP($A24,'Return Data'!$B$7:$R$2843,12,0)</f>
        <v>10.6249</v>
      </c>
      <c r="K24" s="66">
        <f t="shared" si="3"/>
        <v>4</v>
      </c>
      <c r="L24" s="65">
        <f>VLOOKUP($A24,'Return Data'!$B$7:$R$2843,13,0)</f>
        <v>7.8223000000000003</v>
      </c>
      <c r="M24" s="66">
        <f t="shared" si="4"/>
        <v>13</v>
      </c>
      <c r="N24" s="65">
        <f>VLOOKUP($A24,'Return Data'!$B$7:$R$2843,17,0)</f>
        <v>1.6079000000000001</v>
      </c>
      <c r="O24" s="66">
        <f>RANK(N24,N$8:N$27,0)</f>
        <v>13</v>
      </c>
      <c r="P24" s="65">
        <f>VLOOKUP($A24,'Return Data'!$B$7:$R$2843,14,0)</f>
        <v>2.7665000000000002</v>
      </c>
      <c r="Q24" s="66">
        <f>RANK(P24,P$8:P$27,0)</f>
        <v>11</v>
      </c>
      <c r="R24" s="65">
        <f>VLOOKUP($A24,'Return Data'!$B$7:$R$2843,16,0)</f>
        <v>6.1192000000000002</v>
      </c>
      <c r="S24" s="67">
        <f t="shared" si="5"/>
        <v>12</v>
      </c>
    </row>
    <row r="25" spans="1:19" x14ac:dyDescent="0.3">
      <c r="A25" s="82" t="s">
        <v>701</v>
      </c>
      <c r="B25" s="64">
        <f>VLOOKUP($A25,'Return Data'!$B$7:$R$2843,3,0)</f>
        <v>44333</v>
      </c>
      <c r="C25" s="65">
        <f>VLOOKUP($A25,'Return Data'!$B$7:$R$2843,4,0)</f>
        <v>34.612400000000001</v>
      </c>
      <c r="D25" s="65">
        <f>VLOOKUP($A25,'Return Data'!$B$7:$R$2843,9,0)</f>
        <v>9.2880000000000003</v>
      </c>
      <c r="E25" s="66">
        <f t="shared" si="0"/>
        <v>10</v>
      </c>
      <c r="F25" s="65">
        <f>VLOOKUP($A25,'Return Data'!$B$7:$R$2843,10,0)</f>
        <v>6.7920999999999996</v>
      </c>
      <c r="G25" s="66">
        <f t="shared" si="1"/>
        <v>13</v>
      </c>
      <c r="H25" s="65">
        <f>VLOOKUP($A25,'Return Data'!$B$7:$R$2843,11,0)</f>
        <v>4.9226999999999999</v>
      </c>
      <c r="I25" s="66">
        <f t="shared" si="2"/>
        <v>12</v>
      </c>
      <c r="J25" s="65">
        <f>VLOOKUP($A25,'Return Data'!$B$7:$R$2843,12,0)</f>
        <v>7.3211000000000004</v>
      </c>
      <c r="K25" s="66">
        <f t="shared" si="3"/>
        <v>11</v>
      </c>
      <c r="L25" s="65">
        <f>VLOOKUP($A25,'Return Data'!$B$7:$R$2843,13,0)</f>
        <v>9.4176000000000002</v>
      </c>
      <c r="M25" s="66">
        <f t="shared" si="4"/>
        <v>9</v>
      </c>
      <c r="N25" s="65">
        <f>VLOOKUP($A25,'Return Data'!$B$7:$R$2843,17,0)</f>
        <v>8.0603999999999996</v>
      </c>
      <c r="O25" s="66">
        <f>RANK(N25,N$8:N$27,0)</f>
        <v>3</v>
      </c>
      <c r="P25" s="65">
        <f>VLOOKUP($A25,'Return Data'!$B$7:$R$2843,14,0)</f>
        <v>7.5571999999999999</v>
      </c>
      <c r="Q25" s="66">
        <f>RANK(P25,P$8:P$27,0)</f>
        <v>3</v>
      </c>
      <c r="R25" s="65">
        <f>VLOOKUP($A25,'Return Data'!$B$7:$R$2843,16,0)</f>
        <v>7.6459999999999999</v>
      </c>
      <c r="S25" s="67">
        <f t="shared" si="5"/>
        <v>5</v>
      </c>
    </row>
    <row r="26" spans="1:19" x14ac:dyDescent="0.3">
      <c r="A26" s="82" t="s">
        <v>709</v>
      </c>
      <c r="B26" s="64">
        <f>VLOOKUP($A26,'Return Data'!$B$7:$R$2843,3,0)</f>
        <v>44333</v>
      </c>
      <c r="C26" s="65">
        <f>VLOOKUP($A26,'Return Data'!$B$7:$R$2843,4,0)</f>
        <v>0.57620000000000005</v>
      </c>
      <c r="D26" s="65">
        <f>VLOOKUP($A26,'Return Data'!$B$7:$R$2843,9,0)</f>
        <v>11.347099999999999</v>
      </c>
      <c r="E26" s="66">
        <f t="shared" si="0"/>
        <v>6</v>
      </c>
      <c r="F26" s="65">
        <f>VLOOKUP($A26,'Return Data'!$B$7:$R$2843,10,0)</f>
        <v>11.4123</v>
      </c>
      <c r="G26" s="66">
        <f t="shared" si="1"/>
        <v>4</v>
      </c>
      <c r="H26" s="65">
        <f>VLOOKUP($A26,'Return Data'!$B$7:$R$2843,11,0)</f>
        <v>-41.167099999999998</v>
      </c>
      <c r="I26" s="66">
        <f t="shared" si="2"/>
        <v>19</v>
      </c>
      <c r="J26" s="65">
        <f>VLOOKUP($A26,'Return Data'!$B$7:$R$2843,12,0)</f>
        <v>-24.981400000000001</v>
      </c>
      <c r="K26" s="66">
        <f t="shared" si="3"/>
        <v>19</v>
      </c>
      <c r="L26" s="65">
        <f>VLOOKUP($A26,'Return Data'!$B$7:$R$2843,13,0)</f>
        <v>-59.262900000000002</v>
      </c>
      <c r="M26" s="66">
        <f t="shared" si="4"/>
        <v>20</v>
      </c>
      <c r="N26" s="65"/>
      <c r="O26" s="66"/>
      <c r="P26" s="65"/>
      <c r="Q26" s="66"/>
      <c r="R26" s="65">
        <f>VLOOKUP($A26,'Return Data'!$B$7:$R$2843,16,0)</f>
        <v>-50.883000000000003</v>
      </c>
      <c r="S26" s="67">
        <f t="shared" si="5"/>
        <v>20</v>
      </c>
    </row>
    <row r="27" spans="1:19" x14ac:dyDescent="0.3">
      <c r="A27" s="82" t="s">
        <v>711</v>
      </c>
      <c r="B27" s="64">
        <f>VLOOKUP($A27,'Return Data'!$B$7:$R$2843,3,0)</f>
        <v>44333</v>
      </c>
      <c r="C27" s="65">
        <f>VLOOKUP($A27,'Return Data'!$B$7:$R$2843,4,0)</f>
        <v>11.4786</v>
      </c>
      <c r="D27" s="65">
        <f>VLOOKUP($A27,'Return Data'!$B$7:$R$2843,9,0)</f>
        <v>7.0270999999999999</v>
      </c>
      <c r="E27" s="66">
        <f t="shared" si="0"/>
        <v>14</v>
      </c>
      <c r="F27" s="65">
        <f>VLOOKUP($A27,'Return Data'!$B$7:$R$2843,10,0)</f>
        <v>5.8156999999999996</v>
      </c>
      <c r="G27" s="66">
        <f t="shared" si="1"/>
        <v>17</v>
      </c>
      <c r="H27" s="65">
        <f>VLOOKUP($A27,'Return Data'!$B$7:$R$2843,11,0)</f>
        <v>4.6772999999999998</v>
      </c>
      <c r="I27" s="66">
        <f t="shared" si="2"/>
        <v>13</v>
      </c>
      <c r="J27" s="65">
        <f>VLOOKUP($A27,'Return Data'!$B$7:$R$2843,12,0)</f>
        <v>6.2649999999999997</v>
      </c>
      <c r="K27" s="66">
        <f t="shared" si="3"/>
        <v>15</v>
      </c>
      <c r="L27" s="65">
        <f>VLOOKUP($A27,'Return Data'!$B$7:$R$2843,13,0)</f>
        <v>-2.7088999999999999</v>
      </c>
      <c r="M27" s="66">
        <f t="shared" si="4"/>
        <v>18</v>
      </c>
      <c r="N27" s="65">
        <f>VLOOKUP($A27,'Return Data'!$B$7:$R$2843,17,0)</f>
        <v>-17.142499999999998</v>
      </c>
      <c r="O27" s="66">
        <f>RANK(N27,N$8:N$27,0)</f>
        <v>16</v>
      </c>
      <c r="P27" s="65">
        <f>VLOOKUP($A27,'Return Data'!$B$7:$R$2843,14,0)</f>
        <v>-10.0777</v>
      </c>
      <c r="Q27" s="66">
        <f>RANK(P27,P$8:P$27,0)</f>
        <v>16</v>
      </c>
      <c r="R27" s="65">
        <f>VLOOKUP($A27,'Return Data'!$B$7:$R$2843,16,0)</f>
        <v>1.6364000000000001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9.5908600000000028</v>
      </c>
      <c r="E29" s="88"/>
      <c r="F29" s="89">
        <f>AVERAGE(F8:F27)</f>
        <v>9.4313549999999982</v>
      </c>
      <c r="G29" s="88"/>
      <c r="H29" s="89">
        <f>AVERAGE(H8:H27)</f>
        <v>2.6344050000000001</v>
      </c>
      <c r="I29" s="88"/>
      <c r="J29" s="89">
        <f>AVERAGE(J8:J27)</f>
        <v>4.9519200000000003</v>
      </c>
      <c r="K29" s="88"/>
      <c r="L29" s="89">
        <f>AVERAGE(L8:L27)</f>
        <v>4.2154849999999993</v>
      </c>
      <c r="M29" s="88"/>
      <c r="N29" s="89">
        <f>AVERAGE(N8:N27)</f>
        <v>0.78237647058823545</v>
      </c>
      <c r="O29" s="88"/>
      <c r="P29" s="89">
        <f>AVERAGE(P8:P27)</f>
        <v>1.9596294117647062</v>
      </c>
      <c r="Q29" s="88"/>
      <c r="R29" s="89">
        <f>AVERAGE(R8:R27)</f>
        <v>0.58060500000000015</v>
      </c>
      <c r="S29" s="90"/>
    </row>
    <row r="30" spans="1:19" x14ac:dyDescent="0.3">
      <c r="A30" s="87" t="s">
        <v>28</v>
      </c>
      <c r="B30" s="88"/>
      <c r="C30" s="88"/>
      <c r="D30" s="89">
        <f>MIN(D8:D27)</f>
        <v>0</v>
      </c>
      <c r="E30" s="88"/>
      <c r="F30" s="89">
        <f>MIN(F8:F27)</f>
        <v>0</v>
      </c>
      <c r="G30" s="88"/>
      <c r="H30" s="89">
        <f>MIN(H8:H27)</f>
        <v>-41.843200000000003</v>
      </c>
      <c r="I30" s="88"/>
      <c r="J30" s="89">
        <f>MIN(J8:J27)</f>
        <v>-30.0321</v>
      </c>
      <c r="K30" s="88"/>
      <c r="L30" s="89">
        <f>MIN(L8:L27)</f>
        <v>-59.262900000000002</v>
      </c>
      <c r="M30" s="88"/>
      <c r="N30" s="89">
        <f>MIN(N8:N27)</f>
        <v>-41.750799999999998</v>
      </c>
      <c r="O30" s="88"/>
      <c r="P30" s="89">
        <f>MIN(P8:P27)</f>
        <v>-32.057600000000001</v>
      </c>
      <c r="Q30" s="88"/>
      <c r="R30" s="89">
        <f>MIN(R8:R27)</f>
        <v>-50.883000000000003</v>
      </c>
      <c r="S30" s="90"/>
    </row>
    <row r="31" spans="1:19" ht="15" thickBot="1" x14ac:dyDescent="0.35">
      <c r="A31" s="91" t="s">
        <v>29</v>
      </c>
      <c r="B31" s="92"/>
      <c r="C31" s="92"/>
      <c r="D31" s="93">
        <f>MAX(D8:D27)</f>
        <v>19.151399999999999</v>
      </c>
      <c r="E31" s="92"/>
      <c r="F31" s="93">
        <f>MAX(F8:F27)</f>
        <v>22.9496</v>
      </c>
      <c r="G31" s="92"/>
      <c r="H31" s="93">
        <f>MAX(H8:H27)</f>
        <v>20.256499999999999</v>
      </c>
      <c r="I31" s="92"/>
      <c r="J31" s="93">
        <f>MAX(J8:J27)</f>
        <v>20.267199999999999</v>
      </c>
      <c r="K31" s="92"/>
      <c r="L31" s="93">
        <f>MAX(L8:L27)</f>
        <v>16.277100000000001</v>
      </c>
      <c r="M31" s="92"/>
      <c r="N31" s="93">
        <f>MAX(N8:N27)</f>
        <v>9.8214000000000006</v>
      </c>
      <c r="O31" s="92"/>
      <c r="P31" s="93">
        <f>MAX(P8:P27)</f>
        <v>9.0128000000000004</v>
      </c>
      <c r="Q31" s="92"/>
      <c r="R31" s="93">
        <f>MAX(R8:R27)</f>
        <v>8.9825999999999997</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44333</v>
      </c>
      <c r="C8" s="65">
        <f>VLOOKUP($A8,'Return Data'!$B$7:$R$2843,4,0)</f>
        <v>87.706900000000005</v>
      </c>
      <c r="D8" s="65">
        <f>VLOOKUP($A8,'Return Data'!$B$7:$R$2843,9,0)</f>
        <v>9.9258000000000006</v>
      </c>
      <c r="E8" s="66">
        <f>RANK(D8,D$8:D$27,0)</f>
        <v>6</v>
      </c>
      <c r="F8" s="65">
        <f>VLOOKUP($A8,'Return Data'!$B$7:$R$2843,10,0)</f>
        <v>7.7671000000000001</v>
      </c>
      <c r="G8" s="66">
        <f>RANK(F8,F$8:F$27,0)</f>
        <v>3</v>
      </c>
      <c r="H8" s="65">
        <f>VLOOKUP($A8,'Return Data'!$B$7:$R$2843,11,0)</f>
        <v>4.5690999999999997</v>
      </c>
      <c r="I8" s="66">
        <f>RANK(H8,H$8:H$27,0)</f>
        <v>5</v>
      </c>
      <c r="J8" s="65">
        <f>VLOOKUP($A8,'Return Data'!$B$7:$R$2843,12,0)</f>
        <v>6.1821000000000002</v>
      </c>
      <c r="K8" s="66">
        <f>RANK(J8,J$8:J$27,0)</f>
        <v>5</v>
      </c>
      <c r="L8" s="65">
        <f>VLOOKUP($A8,'Return Data'!$B$7:$R$2843,13,0)</f>
        <v>8.7911000000000001</v>
      </c>
      <c r="M8" s="66">
        <f>RANK(L8,L$8:L$27,0)</f>
        <v>3</v>
      </c>
      <c r="N8" s="65">
        <f>VLOOKUP($A8,'Return Data'!$B$7:$R$2843,17,0)</f>
        <v>9.8335000000000008</v>
      </c>
      <c r="O8" s="66">
        <f>RANK(N8,N$8:N$27,0)</f>
        <v>5</v>
      </c>
      <c r="P8" s="65">
        <f>VLOOKUP($A8,'Return Data'!$B$7:$R$2843,14,0)</f>
        <v>9.6010000000000009</v>
      </c>
      <c r="Q8" s="66">
        <f>RANK(P8,P$8:P$27,0)</f>
        <v>4</v>
      </c>
      <c r="R8" s="65">
        <f>VLOOKUP($A8,'Return Data'!$B$7:$R$2843,16,0)</f>
        <v>9.0265000000000004</v>
      </c>
      <c r="S8" s="67">
        <f>RANK(R8,R$8:R$27,0)</f>
        <v>5</v>
      </c>
    </row>
    <row r="9" spans="1:19" x14ac:dyDescent="0.3">
      <c r="A9" s="82" t="s">
        <v>613</v>
      </c>
      <c r="B9" s="64">
        <f>VLOOKUP($A9,'Return Data'!$B$7:$R$2843,3,0)</f>
        <v>44333</v>
      </c>
      <c r="C9" s="65">
        <f>VLOOKUP($A9,'Return Data'!$B$7:$R$2843,4,0)</f>
        <v>13.712300000000001</v>
      </c>
      <c r="D9" s="65">
        <f>VLOOKUP($A9,'Return Data'!$B$7:$R$2843,9,0)</f>
        <v>9.8620000000000001</v>
      </c>
      <c r="E9" s="66">
        <f t="shared" ref="E9:E27" si="0">RANK(D9,D$8:D$27,0)</f>
        <v>7</v>
      </c>
      <c r="F9" s="65">
        <f>VLOOKUP($A9,'Return Data'!$B$7:$R$2843,10,0)</f>
        <v>7.2377000000000002</v>
      </c>
      <c r="G9" s="66">
        <f t="shared" ref="G9:G27" si="1">RANK(F9,F$8:F$27,0)</f>
        <v>9</v>
      </c>
      <c r="H9" s="65">
        <f>VLOOKUP($A9,'Return Data'!$B$7:$R$2843,11,0)</f>
        <v>4.7522000000000002</v>
      </c>
      <c r="I9" s="66">
        <f t="shared" ref="I9:I27" si="2">RANK(H9,H$8:H$27,0)</f>
        <v>3</v>
      </c>
      <c r="J9" s="65">
        <f>VLOOKUP($A9,'Return Data'!$B$7:$R$2843,12,0)</f>
        <v>6.5542999999999996</v>
      </c>
      <c r="K9" s="66">
        <f t="shared" ref="K9:K27" si="3">RANK(J9,J$8:J$27,0)</f>
        <v>3</v>
      </c>
      <c r="L9" s="65">
        <f>VLOOKUP($A9,'Return Data'!$B$7:$R$2843,13,0)</f>
        <v>10.009</v>
      </c>
      <c r="M9" s="66">
        <f t="shared" ref="M9:M27" si="4">RANK(L9,L$8:L$27,0)</f>
        <v>1</v>
      </c>
      <c r="N9" s="65">
        <f>VLOOKUP($A9,'Return Data'!$B$7:$R$2843,17,0)</f>
        <v>8.4</v>
      </c>
      <c r="O9" s="66">
        <f t="shared" ref="O9:O27" si="5">RANK(N9,N$8:N$27,0)</f>
        <v>15</v>
      </c>
      <c r="P9" s="65">
        <f>VLOOKUP($A9,'Return Data'!$B$7:$R$2843,14,0)</f>
        <v>8.9603000000000002</v>
      </c>
      <c r="Q9" s="66">
        <f t="shared" ref="Q9:Q24" si="6">RANK(P9,P$8:P$27,0)</f>
        <v>9</v>
      </c>
      <c r="R9" s="65">
        <f>VLOOKUP($A9,'Return Data'!$B$7:$R$2843,16,0)</f>
        <v>8.5536999999999992</v>
      </c>
      <c r="S9" s="67">
        <f t="shared" ref="S9:S27" si="7">RANK(R9,R$8:R$27,0)</f>
        <v>10</v>
      </c>
    </row>
    <row r="10" spans="1:19" x14ac:dyDescent="0.3">
      <c r="A10" s="82" t="s">
        <v>616</v>
      </c>
      <c r="B10" s="64">
        <f>VLOOKUP($A10,'Return Data'!$B$7:$R$2843,3,0)</f>
        <v>44333</v>
      </c>
      <c r="C10" s="65">
        <f>VLOOKUP($A10,'Return Data'!$B$7:$R$2843,4,0)</f>
        <v>22.813800000000001</v>
      </c>
      <c r="D10" s="65">
        <f>VLOOKUP($A10,'Return Data'!$B$7:$R$2843,9,0)</f>
        <v>7.4790000000000001</v>
      </c>
      <c r="E10" s="66">
        <f t="shared" si="0"/>
        <v>17</v>
      </c>
      <c r="F10" s="65">
        <f>VLOOKUP($A10,'Return Data'!$B$7:$R$2843,10,0)</f>
        <v>5.0868000000000002</v>
      </c>
      <c r="G10" s="66">
        <f t="shared" si="1"/>
        <v>17</v>
      </c>
      <c r="H10" s="65">
        <f>VLOOKUP($A10,'Return Data'!$B$7:$R$2843,11,0)</f>
        <v>2.5682999999999998</v>
      </c>
      <c r="I10" s="66">
        <f t="shared" si="2"/>
        <v>19</v>
      </c>
      <c r="J10" s="65">
        <f>VLOOKUP($A10,'Return Data'!$B$7:$R$2843,12,0)</f>
        <v>4.5290999999999997</v>
      </c>
      <c r="K10" s="66">
        <f t="shared" si="3"/>
        <v>18</v>
      </c>
      <c r="L10" s="65">
        <f>VLOOKUP($A10,'Return Data'!$B$7:$R$2843,13,0)</f>
        <v>7.4911000000000003</v>
      </c>
      <c r="M10" s="66">
        <f t="shared" si="4"/>
        <v>14</v>
      </c>
      <c r="N10" s="65">
        <f>VLOOKUP($A10,'Return Data'!$B$7:$R$2843,17,0)</f>
        <v>5.0312000000000001</v>
      </c>
      <c r="O10" s="66">
        <f t="shared" si="5"/>
        <v>18</v>
      </c>
      <c r="P10" s="65">
        <f>VLOOKUP($A10,'Return Data'!$B$7:$R$2843,14,0)</f>
        <v>5.7257999999999996</v>
      </c>
      <c r="Q10" s="66">
        <f t="shared" si="6"/>
        <v>14</v>
      </c>
      <c r="R10" s="65">
        <f>VLOOKUP($A10,'Return Data'!$B$7:$R$2843,16,0)</f>
        <v>7.5274000000000001</v>
      </c>
      <c r="S10" s="67">
        <f t="shared" si="7"/>
        <v>17</v>
      </c>
    </row>
    <row r="11" spans="1:19" x14ac:dyDescent="0.3">
      <c r="A11" s="82" t="s">
        <v>617</v>
      </c>
      <c r="B11" s="64">
        <f>VLOOKUP($A11,'Return Data'!$B$7:$R$2843,3,0)</f>
        <v>44333</v>
      </c>
      <c r="C11" s="65">
        <f>VLOOKUP($A11,'Return Data'!$B$7:$R$2843,4,0)</f>
        <v>18.268000000000001</v>
      </c>
      <c r="D11" s="65">
        <f>VLOOKUP($A11,'Return Data'!$B$7:$R$2843,9,0)</f>
        <v>9.1191999999999993</v>
      </c>
      <c r="E11" s="66">
        <f t="shared" si="0"/>
        <v>12</v>
      </c>
      <c r="F11" s="65">
        <f>VLOOKUP($A11,'Return Data'!$B$7:$R$2843,10,0)</f>
        <v>6.8033000000000001</v>
      </c>
      <c r="G11" s="66">
        <f t="shared" si="1"/>
        <v>12</v>
      </c>
      <c r="H11" s="65">
        <f>VLOOKUP($A11,'Return Data'!$B$7:$R$2843,11,0)</f>
        <v>3.6366000000000001</v>
      </c>
      <c r="I11" s="66">
        <f t="shared" si="2"/>
        <v>13</v>
      </c>
      <c r="J11" s="65">
        <f>VLOOKUP($A11,'Return Data'!$B$7:$R$2843,12,0)</f>
        <v>5.2378999999999998</v>
      </c>
      <c r="K11" s="66">
        <f t="shared" si="3"/>
        <v>13</v>
      </c>
      <c r="L11" s="65">
        <f>VLOOKUP($A11,'Return Data'!$B$7:$R$2843,13,0)</f>
        <v>7.2135999999999996</v>
      </c>
      <c r="M11" s="66">
        <f t="shared" si="4"/>
        <v>17</v>
      </c>
      <c r="N11" s="65">
        <f>VLOOKUP($A11,'Return Data'!$B$7:$R$2843,17,0)</f>
        <v>8.9656000000000002</v>
      </c>
      <c r="O11" s="66">
        <f t="shared" si="5"/>
        <v>13</v>
      </c>
      <c r="P11" s="65">
        <f>VLOOKUP($A11,'Return Data'!$B$7:$R$2843,14,0)</f>
        <v>8.9200999999999997</v>
      </c>
      <c r="Q11" s="66">
        <f t="shared" si="6"/>
        <v>10</v>
      </c>
      <c r="R11" s="65">
        <f>VLOOKUP($A11,'Return Data'!$B$7:$R$2843,16,0)</f>
        <v>8.6333000000000002</v>
      </c>
      <c r="S11" s="67">
        <f t="shared" si="7"/>
        <v>9</v>
      </c>
    </row>
    <row r="12" spans="1:19" x14ac:dyDescent="0.3">
      <c r="A12" s="82" t="s">
        <v>619</v>
      </c>
      <c r="B12" s="64">
        <f>VLOOKUP($A12,'Return Data'!$B$7:$R$2843,3,0)</f>
        <v>44333</v>
      </c>
      <c r="C12" s="65">
        <f>VLOOKUP($A12,'Return Data'!$B$7:$R$2843,4,0)</f>
        <v>12.8736</v>
      </c>
      <c r="D12" s="65">
        <f>VLOOKUP($A12,'Return Data'!$B$7:$R$2843,9,0)</f>
        <v>5.1994999999999996</v>
      </c>
      <c r="E12" s="66">
        <f t="shared" si="0"/>
        <v>18</v>
      </c>
      <c r="F12" s="65">
        <f>VLOOKUP($A12,'Return Data'!$B$7:$R$2843,10,0)</f>
        <v>4.8445999999999998</v>
      </c>
      <c r="G12" s="66">
        <f t="shared" si="1"/>
        <v>18</v>
      </c>
      <c r="H12" s="65">
        <f>VLOOKUP($A12,'Return Data'!$B$7:$R$2843,11,0)</f>
        <v>3.6261000000000001</v>
      </c>
      <c r="I12" s="66">
        <f t="shared" si="2"/>
        <v>14</v>
      </c>
      <c r="J12" s="65">
        <f>VLOOKUP($A12,'Return Data'!$B$7:$R$2843,12,0)</f>
        <v>4.6791</v>
      </c>
      <c r="K12" s="66">
        <f t="shared" si="3"/>
        <v>16</v>
      </c>
      <c r="L12" s="65">
        <f>VLOOKUP($A12,'Return Data'!$B$7:$R$2843,13,0)</f>
        <v>7.1967999999999996</v>
      </c>
      <c r="M12" s="66">
        <f t="shared" si="4"/>
        <v>18</v>
      </c>
      <c r="N12" s="65">
        <f>VLOOKUP($A12,'Return Data'!$B$7:$R$2843,17,0)</f>
        <v>9.1187000000000005</v>
      </c>
      <c r="O12" s="66">
        <f t="shared" si="5"/>
        <v>11</v>
      </c>
      <c r="P12" s="65"/>
      <c r="Q12" s="66"/>
      <c r="R12" s="65">
        <f>VLOOKUP($A12,'Return Data'!$B$7:$R$2843,16,0)</f>
        <v>9.8645999999999994</v>
      </c>
      <c r="S12" s="67">
        <f t="shared" si="7"/>
        <v>1</v>
      </c>
    </row>
    <row r="13" spans="1:19" x14ac:dyDescent="0.3">
      <c r="A13" s="82" t="s">
        <v>621</v>
      </c>
      <c r="B13" s="64">
        <f>VLOOKUP($A13,'Return Data'!$B$7:$R$2843,3,0)</f>
        <v>44333</v>
      </c>
      <c r="C13" s="65">
        <f>VLOOKUP($A13,'Return Data'!$B$7:$R$2843,4,0)</f>
        <v>13.8346</v>
      </c>
      <c r="D13" s="65">
        <f>VLOOKUP($A13,'Return Data'!$B$7:$R$2843,9,0)</f>
        <v>3.7223999999999999</v>
      </c>
      <c r="E13" s="66">
        <f t="shared" si="0"/>
        <v>19</v>
      </c>
      <c r="F13" s="65">
        <f>VLOOKUP($A13,'Return Data'!$B$7:$R$2843,10,0)</f>
        <v>3.4647999999999999</v>
      </c>
      <c r="G13" s="66">
        <f t="shared" si="1"/>
        <v>19</v>
      </c>
      <c r="H13" s="65">
        <f>VLOOKUP($A13,'Return Data'!$B$7:$R$2843,11,0)</f>
        <v>3.9685000000000001</v>
      </c>
      <c r="I13" s="66">
        <f t="shared" si="2"/>
        <v>11</v>
      </c>
      <c r="J13" s="65">
        <f>VLOOKUP($A13,'Return Data'!$B$7:$R$2843,12,0)</f>
        <v>4.4724000000000004</v>
      </c>
      <c r="K13" s="66">
        <f t="shared" si="3"/>
        <v>19</v>
      </c>
      <c r="L13" s="65">
        <f>VLOOKUP($A13,'Return Data'!$B$7:$R$2843,13,0)</f>
        <v>-0.32740000000000002</v>
      </c>
      <c r="M13" s="66">
        <f t="shared" si="4"/>
        <v>19</v>
      </c>
      <c r="N13" s="65">
        <f>VLOOKUP($A13,'Return Data'!$B$7:$R$2843,17,0)</f>
        <v>-2.5095000000000001</v>
      </c>
      <c r="O13" s="66">
        <f t="shared" si="5"/>
        <v>19</v>
      </c>
      <c r="P13" s="65">
        <f>VLOOKUP($A13,'Return Data'!$B$7:$R$2843,14,0)</f>
        <v>0.88119999999999998</v>
      </c>
      <c r="Q13" s="66">
        <f t="shared" si="6"/>
        <v>15</v>
      </c>
      <c r="R13" s="65">
        <f>VLOOKUP($A13,'Return Data'!$B$7:$R$2843,16,0)</f>
        <v>4.9984000000000002</v>
      </c>
      <c r="S13" s="67">
        <f t="shared" si="7"/>
        <v>19</v>
      </c>
    </row>
    <row r="14" spans="1:19" x14ac:dyDescent="0.3">
      <c r="A14" s="82" t="s">
        <v>624</v>
      </c>
      <c r="B14" s="64">
        <f>VLOOKUP($A14,'Return Data'!$B$7:$R$2843,3,0)</f>
        <v>44333</v>
      </c>
      <c r="C14" s="65">
        <f>VLOOKUP($A14,'Return Data'!$B$7:$R$2843,4,0)</f>
        <v>82.464699999999993</v>
      </c>
      <c r="D14" s="65">
        <f>VLOOKUP($A14,'Return Data'!$B$7:$R$2843,9,0)</f>
        <v>8.7873999999999999</v>
      </c>
      <c r="E14" s="66">
        <f t="shared" si="0"/>
        <v>14</v>
      </c>
      <c r="F14" s="65">
        <f>VLOOKUP($A14,'Return Data'!$B$7:$R$2843,10,0)</f>
        <v>7.3148999999999997</v>
      </c>
      <c r="G14" s="66">
        <f t="shared" si="1"/>
        <v>8</v>
      </c>
      <c r="H14" s="65">
        <f>VLOOKUP($A14,'Return Data'!$B$7:$R$2843,11,0)</f>
        <v>4.9180999999999999</v>
      </c>
      <c r="I14" s="66">
        <f t="shared" si="2"/>
        <v>2</v>
      </c>
      <c r="J14" s="65">
        <f>VLOOKUP($A14,'Return Data'!$B$7:$R$2843,12,0)</f>
        <v>7.3270999999999997</v>
      </c>
      <c r="K14" s="66">
        <f t="shared" si="3"/>
        <v>1</v>
      </c>
      <c r="L14" s="65">
        <f>VLOOKUP($A14,'Return Data'!$B$7:$R$2843,13,0)</f>
        <v>9.2367000000000008</v>
      </c>
      <c r="M14" s="66">
        <f t="shared" si="4"/>
        <v>2</v>
      </c>
      <c r="N14" s="65">
        <f>VLOOKUP($A14,'Return Data'!$B$7:$R$2843,17,0)</f>
        <v>9.0459999999999994</v>
      </c>
      <c r="O14" s="66">
        <f t="shared" si="5"/>
        <v>12</v>
      </c>
      <c r="P14" s="65">
        <f>VLOOKUP($A14,'Return Data'!$B$7:$R$2843,14,0)</f>
        <v>9.1160999999999994</v>
      </c>
      <c r="Q14" s="66">
        <f t="shared" si="6"/>
        <v>7</v>
      </c>
      <c r="R14" s="65">
        <f>VLOOKUP($A14,'Return Data'!$B$7:$R$2843,16,0)</f>
        <v>9.3774999999999995</v>
      </c>
      <c r="S14" s="67">
        <f t="shared" si="7"/>
        <v>4</v>
      </c>
    </row>
    <row r="15" spans="1:19" x14ac:dyDescent="0.3">
      <c r="A15" s="82" t="s">
        <v>627</v>
      </c>
      <c r="B15" s="64">
        <f>VLOOKUP($A15,'Return Data'!$B$7:$R$2843,3,0)</f>
        <v>44333</v>
      </c>
      <c r="C15" s="65">
        <f>VLOOKUP($A15,'Return Data'!$B$7:$R$2843,4,0)</f>
        <v>25.467600000000001</v>
      </c>
      <c r="D15" s="65">
        <f>VLOOKUP($A15,'Return Data'!$B$7:$R$2843,9,0)</f>
        <v>10.664400000000001</v>
      </c>
      <c r="E15" s="66">
        <f t="shared" si="0"/>
        <v>5</v>
      </c>
      <c r="F15" s="65">
        <f>VLOOKUP($A15,'Return Data'!$B$7:$R$2843,10,0)</f>
        <v>7.3617999999999997</v>
      </c>
      <c r="G15" s="66">
        <f t="shared" si="1"/>
        <v>7</v>
      </c>
      <c r="H15" s="65">
        <f>VLOOKUP($A15,'Return Data'!$B$7:$R$2843,11,0)</f>
        <v>4.3609999999999998</v>
      </c>
      <c r="I15" s="66">
        <f t="shared" si="2"/>
        <v>7</v>
      </c>
      <c r="J15" s="65">
        <f>VLOOKUP($A15,'Return Data'!$B$7:$R$2843,12,0)</f>
        <v>5.9598000000000004</v>
      </c>
      <c r="K15" s="66">
        <f t="shared" si="3"/>
        <v>6</v>
      </c>
      <c r="L15" s="65">
        <f>VLOOKUP($A15,'Return Data'!$B$7:$R$2843,13,0)</f>
        <v>8.5187000000000008</v>
      </c>
      <c r="M15" s="66">
        <f t="shared" si="4"/>
        <v>5</v>
      </c>
      <c r="N15" s="65">
        <f>VLOOKUP($A15,'Return Data'!$B$7:$R$2843,17,0)</f>
        <v>9.9543999999999997</v>
      </c>
      <c r="O15" s="66">
        <f t="shared" si="5"/>
        <v>4</v>
      </c>
      <c r="P15" s="65">
        <f>VLOOKUP($A15,'Return Data'!$B$7:$R$2843,14,0)</f>
        <v>9.6884999999999994</v>
      </c>
      <c r="Q15" s="66">
        <f t="shared" si="6"/>
        <v>3</v>
      </c>
      <c r="R15" s="65">
        <f>VLOOKUP($A15,'Return Data'!$B$7:$R$2843,16,0)</f>
        <v>8.9174000000000007</v>
      </c>
      <c r="S15" s="67">
        <f t="shared" si="7"/>
        <v>6</v>
      </c>
    </row>
    <row r="16" spans="1:19" x14ac:dyDescent="0.3">
      <c r="A16" s="82" t="s">
        <v>629</v>
      </c>
      <c r="B16" s="64">
        <f>VLOOKUP($A16,'Return Data'!$B$7:$R$2843,3,0)</f>
        <v>44333</v>
      </c>
      <c r="C16" s="65">
        <f>VLOOKUP($A16,'Return Data'!$B$7:$R$2843,4,0)</f>
        <v>23.7026</v>
      </c>
      <c r="D16" s="65">
        <f>VLOOKUP($A16,'Return Data'!$B$7:$R$2843,9,0)</f>
        <v>7.7050000000000001</v>
      </c>
      <c r="E16" s="66">
        <f t="shared" si="0"/>
        <v>16</v>
      </c>
      <c r="F16" s="65">
        <f>VLOOKUP($A16,'Return Data'!$B$7:$R$2843,10,0)</f>
        <v>6.1573000000000002</v>
      </c>
      <c r="G16" s="66">
        <f t="shared" si="1"/>
        <v>16</v>
      </c>
      <c r="H16" s="65">
        <f>VLOOKUP($A16,'Return Data'!$B$7:$R$2843,11,0)</f>
        <v>4.4157000000000002</v>
      </c>
      <c r="I16" s="66">
        <f t="shared" si="2"/>
        <v>6</v>
      </c>
      <c r="J16" s="65">
        <f>VLOOKUP($A16,'Return Data'!$B$7:$R$2843,12,0)</f>
        <v>5.6669999999999998</v>
      </c>
      <c r="K16" s="66">
        <f t="shared" si="3"/>
        <v>8</v>
      </c>
      <c r="L16" s="65">
        <f>VLOOKUP($A16,'Return Data'!$B$7:$R$2843,13,0)</f>
        <v>8.3042999999999996</v>
      </c>
      <c r="M16" s="66">
        <f t="shared" si="4"/>
        <v>8</v>
      </c>
      <c r="N16" s="65">
        <f>VLOOKUP($A16,'Return Data'!$B$7:$R$2843,17,0)</f>
        <v>9.3980999999999995</v>
      </c>
      <c r="O16" s="66">
        <f t="shared" si="5"/>
        <v>9</v>
      </c>
      <c r="P16" s="65">
        <f>VLOOKUP($A16,'Return Data'!$B$7:$R$2843,14,0)</f>
        <v>9.1929999999999996</v>
      </c>
      <c r="Q16" s="66">
        <f t="shared" si="6"/>
        <v>6</v>
      </c>
      <c r="R16" s="65">
        <f>VLOOKUP($A16,'Return Data'!$B$7:$R$2843,16,0)</f>
        <v>8.9011999999999993</v>
      </c>
      <c r="S16" s="67">
        <f t="shared" si="7"/>
        <v>7</v>
      </c>
    </row>
    <row r="17" spans="1:19" x14ac:dyDescent="0.3">
      <c r="A17" s="82" t="s">
        <v>630</v>
      </c>
      <c r="B17" s="64">
        <f>VLOOKUP($A17,'Return Data'!$B$7:$R$2843,3,0)</f>
        <v>44333</v>
      </c>
      <c r="C17" s="65">
        <f>VLOOKUP($A17,'Return Data'!$B$7:$R$2843,4,0)</f>
        <v>15.460699999999999</v>
      </c>
      <c r="D17" s="65">
        <f>VLOOKUP($A17,'Return Data'!$B$7:$R$2843,9,0)</f>
        <v>11.6129</v>
      </c>
      <c r="E17" s="66">
        <f t="shared" si="0"/>
        <v>1</v>
      </c>
      <c r="F17" s="65">
        <f>VLOOKUP($A17,'Return Data'!$B$7:$R$2843,10,0)</f>
        <v>8.0269999999999992</v>
      </c>
      <c r="G17" s="66">
        <f t="shared" si="1"/>
        <v>2</v>
      </c>
      <c r="H17" s="65">
        <f>VLOOKUP($A17,'Return Data'!$B$7:$R$2843,11,0)</f>
        <v>4.1940999999999997</v>
      </c>
      <c r="I17" s="66">
        <f t="shared" si="2"/>
        <v>9</v>
      </c>
      <c r="J17" s="65">
        <f>VLOOKUP($A17,'Return Data'!$B$7:$R$2843,12,0)</f>
        <v>5.8685999999999998</v>
      </c>
      <c r="K17" s="66">
        <f t="shared" si="3"/>
        <v>7</v>
      </c>
      <c r="L17" s="65">
        <f>VLOOKUP($A17,'Return Data'!$B$7:$R$2843,13,0)</f>
        <v>8.7833000000000006</v>
      </c>
      <c r="M17" s="66">
        <f t="shared" si="4"/>
        <v>4</v>
      </c>
      <c r="N17" s="65">
        <f>VLOOKUP($A17,'Return Data'!$B$7:$R$2843,17,0)</f>
        <v>9.1803000000000008</v>
      </c>
      <c r="O17" s="66">
        <f t="shared" si="5"/>
        <v>10</v>
      </c>
      <c r="P17" s="65">
        <f>VLOOKUP($A17,'Return Data'!$B$7:$R$2843,14,0)</f>
        <v>9.0843000000000007</v>
      </c>
      <c r="Q17" s="66">
        <f t="shared" si="6"/>
        <v>8</v>
      </c>
      <c r="R17" s="65">
        <f>VLOOKUP($A17,'Return Data'!$B$7:$R$2843,16,0)</f>
        <v>8.4885000000000002</v>
      </c>
      <c r="S17" s="67">
        <f t="shared" si="7"/>
        <v>12</v>
      </c>
    </row>
    <row r="18" spans="1:19" x14ac:dyDescent="0.3">
      <c r="A18" s="82" t="s">
        <v>633</v>
      </c>
      <c r="B18" s="64">
        <f>VLOOKUP($A18,'Return Data'!$B$7:$R$2843,3,0)</f>
        <v>44333</v>
      </c>
      <c r="C18" s="65">
        <f>VLOOKUP($A18,'Return Data'!$B$7:$R$2843,4,0)</f>
        <v>2640.6678000000002</v>
      </c>
      <c r="D18" s="65">
        <f>VLOOKUP($A18,'Return Data'!$B$7:$R$2843,9,0)</f>
        <v>9.8262</v>
      </c>
      <c r="E18" s="66">
        <f t="shared" si="0"/>
        <v>8</v>
      </c>
      <c r="F18" s="65">
        <f>VLOOKUP($A18,'Return Data'!$B$7:$R$2843,10,0)</f>
        <v>6.9661</v>
      </c>
      <c r="G18" s="66">
        <f t="shared" si="1"/>
        <v>11</v>
      </c>
      <c r="H18" s="65">
        <f>VLOOKUP($A18,'Return Data'!$B$7:$R$2843,11,0)</f>
        <v>3.855</v>
      </c>
      <c r="I18" s="66">
        <f t="shared" si="2"/>
        <v>12</v>
      </c>
      <c r="J18" s="65">
        <f>VLOOKUP($A18,'Return Data'!$B$7:$R$2843,12,0)</f>
        <v>5.2831000000000001</v>
      </c>
      <c r="K18" s="66">
        <f t="shared" si="3"/>
        <v>12</v>
      </c>
      <c r="L18" s="65">
        <f>VLOOKUP($A18,'Return Data'!$B$7:$R$2843,13,0)</f>
        <v>8.0211000000000006</v>
      </c>
      <c r="M18" s="66">
        <f t="shared" si="4"/>
        <v>9</v>
      </c>
      <c r="N18" s="65">
        <f>VLOOKUP($A18,'Return Data'!$B$7:$R$2843,17,0)</f>
        <v>9.5084</v>
      </c>
      <c r="O18" s="66">
        <f t="shared" si="5"/>
        <v>7</v>
      </c>
      <c r="P18" s="65">
        <f>VLOOKUP($A18,'Return Data'!$B$7:$R$2843,14,0)</f>
        <v>9.4608000000000008</v>
      </c>
      <c r="Q18" s="66">
        <f t="shared" si="6"/>
        <v>5</v>
      </c>
      <c r="R18" s="65">
        <f>VLOOKUP($A18,'Return Data'!$B$7:$R$2843,16,0)</f>
        <v>8.0767000000000007</v>
      </c>
      <c r="S18" s="67">
        <f t="shared" si="7"/>
        <v>16</v>
      </c>
    </row>
    <row r="19" spans="1:19" x14ac:dyDescent="0.3">
      <c r="A19" s="82" t="s">
        <v>635</v>
      </c>
      <c r="B19" s="64">
        <f>VLOOKUP($A19,'Return Data'!$B$7:$R$2843,3,0)</f>
        <v>44333</v>
      </c>
      <c r="C19" s="65">
        <f>VLOOKUP($A19,'Return Data'!$B$7:$R$2843,4,0)</f>
        <v>3012.7714999999998</v>
      </c>
      <c r="D19" s="65">
        <f>VLOOKUP($A19,'Return Data'!$B$7:$R$2843,9,0)</f>
        <v>8.7616999999999994</v>
      </c>
      <c r="E19" s="66">
        <f t="shared" si="0"/>
        <v>15</v>
      </c>
      <c r="F19" s="65">
        <f>VLOOKUP($A19,'Return Data'!$B$7:$R$2843,10,0)</f>
        <v>6.7191999999999998</v>
      </c>
      <c r="G19" s="66">
        <f t="shared" si="1"/>
        <v>13</v>
      </c>
      <c r="H19" s="65">
        <f>VLOOKUP($A19,'Return Data'!$B$7:$R$2843,11,0)</f>
        <v>3.9937</v>
      </c>
      <c r="I19" s="66">
        <f t="shared" si="2"/>
        <v>10</v>
      </c>
      <c r="J19" s="65">
        <f>VLOOKUP($A19,'Return Data'!$B$7:$R$2843,12,0)</f>
        <v>5.5305</v>
      </c>
      <c r="K19" s="66">
        <f t="shared" si="3"/>
        <v>10</v>
      </c>
      <c r="L19" s="65">
        <f>VLOOKUP($A19,'Return Data'!$B$7:$R$2843,13,0)</f>
        <v>7.8502000000000001</v>
      </c>
      <c r="M19" s="66">
        <f t="shared" si="4"/>
        <v>12</v>
      </c>
      <c r="N19" s="65">
        <f>VLOOKUP($A19,'Return Data'!$B$7:$R$2843,17,0)</f>
        <v>8.6796000000000006</v>
      </c>
      <c r="O19" s="66">
        <f t="shared" si="5"/>
        <v>14</v>
      </c>
      <c r="P19" s="65">
        <f>VLOOKUP($A19,'Return Data'!$B$7:$R$2843,14,0)</f>
        <v>8.7681000000000004</v>
      </c>
      <c r="Q19" s="66">
        <f t="shared" si="6"/>
        <v>12</v>
      </c>
      <c r="R19" s="65">
        <f>VLOOKUP($A19,'Return Data'!$B$7:$R$2843,16,0)</f>
        <v>8.7638999999999996</v>
      </c>
      <c r="S19" s="67">
        <f t="shared" si="7"/>
        <v>8</v>
      </c>
    </row>
    <row r="20" spans="1:19" x14ac:dyDescent="0.3">
      <c r="A20" s="82" t="s">
        <v>636</v>
      </c>
      <c r="B20" s="64">
        <f>VLOOKUP($A20,'Return Data'!$B$7:$R$2843,3,0)</f>
        <v>44333</v>
      </c>
      <c r="C20" s="65">
        <f>VLOOKUP($A20,'Return Data'!$B$7:$R$2843,4,0)</f>
        <v>60.399700000000003</v>
      </c>
      <c r="D20" s="65">
        <f>VLOOKUP($A20,'Return Data'!$B$7:$R$2843,9,0)</f>
        <v>11.0703</v>
      </c>
      <c r="E20" s="66">
        <f t="shared" si="0"/>
        <v>3</v>
      </c>
      <c r="F20" s="65">
        <f>VLOOKUP($A20,'Return Data'!$B$7:$R$2843,10,0)</f>
        <v>8.4807000000000006</v>
      </c>
      <c r="G20" s="66">
        <f t="shared" si="1"/>
        <v>1</v>
      </c>
      <c r="H20" s="65">
        <f>VLOOKUP($A20,'Return Data'!$B$7:$R$2843,11,0)</f>
        <v>2.5985</v>
      </c>
      <c r="I20" s="66">
        <f t="shared" si="2"/>
        <v>18</v>
      </c>
      <c r="J20" s="65">
        <f>VLOOKUP($A20,'Return Data'!$B$7:$R$2843,12,0)</f>
        <v>4.5906000000000002</v>
      </c>
      <c r="K20" s="66">
        <f t="shared" si="3"/>
        <v>17</v>
      </c>
      <c r="L20" s="65">
        <f>VLOOKUP($A20,'Return Data'!$B$7:$R$2843,13,0)</f>
        <v>7.2912999999999997</v>
      </c>
      <c r="M20" s="66">
        <f t="shared" si="4"/>
        <v>15</v>
      </c>
      <c r="N20" s="65">
        <f>VLOOKUP($A20,'Return Data'!$B$7:$R$2843,17,0)</f>
        <v>11.6561</v>
      </c>
      <c r="O20" s="66">
        <f t="shared" si="5"/>
        <v>1</v>
      </c>
      <c r="P20" s="65">
        <f>VLOOKUP($A20,'Return Data'!$B$7:$R$2843,14,0)</f>
        <v>10.6868</v>
      </c>
      <c r="Q20" s="66">
        <f t="shared" si="6"/>
        <v>1</v>
      </c>
      <c r="R20" s="65">
        <f>VLOOKUP($A20,'Return Data'!$B$7:$R$2843,16,0)</f>
        <v>8.4237000000000002</v>
      </c>
      <c r="S20" s="67">
        <f t="shared" si="7"/>
        <v>13</v>
      </c>
    </row>
    <row r="21" spans="1:19" x14ac:dyDescent="0.3">
      <c r="A21" s="117" t="s">
        <v>1776</v>
      </c>
      <c r="B21" s="64">
        <f>VLOOKUP($A21,'Return Data'!$B$7:$R$2843,3,0)</f>
        <v>44333</v>
      </c>
      <c r="C21" s="65">
        <f>VLOOKUP($A21,'Return Data'!$B$7:$R$2843,4,0)</f>
        <v>47.3874</v>
      </c>
      <c r="D21" s="65">
        <f>VLOOKUP($A21,'Return Data'!$B$7:$R$2843,9,0)</f>
        <v>9.4422999999999995</v>
      </c>
      <c r="E21" s="66">
        <f t="shared" si="0"/>
        <v>10</v>
      </c>
      <c r="F21" s="65">
        <f>VLOOKUP($A21,'Return Data'!$B$7:$R$2843,10,0)</f>
        <v>7.5526</v>
      </c>
      <c r="G21" s="66">
        <f t="shared" si="1"/>
        <v>4</v>
      </c>
      <c r="H21" s="65">
        <f>VLOOKUP($A21,'Return Data'!$B$7:$R$2843,11,0)</f>
        <v>5.1641000000000004</v>
      </c>
      <c r="I21" s="66">
        <f t="shared" si="2"/>
        <v>1</v>
      </c>
      <c r="J21" s="65">
        <f>VLOOKUP($A21,'Return Data'!$B$7:$R$2843,12,0)</f>
        <v>6.9210000000000003</v>
      </c>
      <c r="K21" s="66">
        <f t="shared" si="3"/>
        <v>2</v>
      </c>
      <c r="L21" s="65">
        <f>VLOOKUP($A21,'Return Data'!$B$7:$R$2843,13,0)</f>
        <v>8.4292999999999996</v>
      </c>
      <c r="M21" s="66">
        <f t="shared" si="4"/>
        <v>6</v>
      </c>
      <c r="N21" s="65">
        <f>VLOOKUP($A21,'Return Data'!$B$7:$R$2843,17,0)</f>
        <v>8.2821999999999996</v>
      </c>
      <c r="O21" s="66">
        <f t="shared" si="5"/>
        <v>16</v>
      </c>
      <c r="P21" s="65">
        <f>VLOOKUP($A21,'Return Data'!$B$7:$R$2843,14,0)</f>
        <v>8.3698999999999995</v>
      </c>
      <c r="Q21" s="66">
        <f t="shared" si="6"/>
        <v>13</v>
      </c>
      <c r="R21" s="65">
        <f>VLOOKUP($A21,'Return Data'!$B$7:$R$2843,16,0)</f>
        <v>8.5272000000000006</v>
      </c>
      <c r="S21" s="67">
        <f t="shared" si="7"/>
        <v>11</v>
      </c>
    </row>
    <row r="22" spans="1:19" x14ac:dyDescent="0.3">
      <c r="A22" s="82" t="s">
        <v>639</v>
      </c>
      <c r="B22" s="64">
        <f>VLOOKUP($A22,'Return Data'!$B$7:$R$2843,3,0)</f>
        <v>44333</v>
      </c>
      <c r="C22" s="65">
        <f>VLOOKUP($A22,'Return Data'!$B$7:$R$2843,4,0)</f>
        <v>36.902799999999999</v>
      </c>
      <c r="D22" s="65">
        <f>VLOOKUP($A22,'Return Data'!$B$7:$R$2843,9,0)</f>
        <v>10.805899999999999</v>
      </c>
      <c r="E22" s="66">
        <f t="shared" si="0"/>
        <v>4</v>
      </c>
      <c r="F22" s="65">
        <f>VLOOKUP($A22,'Return Data'!$B$7:$R$2843,10,0)</f>
        <v>7.3761999999999999</v>
      </c>
      <c r="G22" s="66">
        <f t="shared" si="1"/>
        <v>6</v>
      </c>
      <c r="H22" s="65">
        <f>VLOOKUP($A22,'Return Data'!$B$7:$R$2843,11,0)</f>
        <v>4.6684999999999999</v>
      </c>
      <c r="I22" s="66">
        <f t="shared" si="2"/>
        <v>4</v>
      </c>
      <c r="J22" s="65">
        <f>VLOOKUP($A22,'Return Data'!$B$7:$R$2843,12,0)</f>
        <v>6.5179</v>
      </c>
      <c r="K22" s="66">
        <f t="shared" si="3"/>
        <v>4</v>
      </c>
      <c r="L22" s="65">
        <f>VLOOKUP($A22,'Return Data'!$B$7:$R$2843,13,0)</f>
        <v>8.3506999999999998</v>
      </c>
      <c r="M22" s="66">
        <f t="shared" si="4"/>
        <v>7</v>
      </c>
      <c r="N22" s="65">
        <f>VLOOKUP($A22,'Return Data'!$B$7:$R$2843,17,0)</f>
        <v>9.5410000000000004</v>
      </c>
      <c r="O22" s="66">
        <f t="shared" si="5"/>
        <v>6</v>
      </c>
      <c r="P22" s="65">
        <f>VLOOKUP($A22,'Return Data'!$B$7:$R$2843,14,0)</f>
        <v>8.8455999999999992</v>
      </c>
      <c r="Q22" s="66">
        <f t="shared" si="6"/>
        <v>11</v>
      </c>
      <c r="R22" s="65">
        <f>VLOOKUP($A22,'Return Data'!$B$7:$R$2843,16,0)</f>
        <v>8.1638000000000002</v>
      </c>
      <c r="S22" s="67">
        <f t="shared" si="7"/>
        <v>15</v>
      </c>
    </row>
    <row r="23" spans="1:19" x14ac:dyDescent="0.3">
      <c r="A23" s="82" t="s">
        <v>640</v>
      </c>
      <c r="B23" s="64">
        <f>VLOOKUP($A23,'Return Data'!$B$7:$R$2843,3,0)</f>
        <v>44333</v>
      </c>
      <c r="C23" s="65">
        <f>VLOOKUP($A23,'Return Data'!$B$7:$R$2843,4,0)</f>
        <v>12.3352</v>
      </c>
      <c r="D23" s="65">
        <f>VLOOKUP($A23,'Return Data'!$B$7:$R$2843,9,0)</f>
        <v>9.2158999999999995</v>
      </c>
      <c r="E23" s="66">
        <f t="shared" si="0"/>
        <v>11</v>
      </c>
      <c r="F23" s="65">
        <f>VLOOKUP($A23,'Return Data'!$B$7:$R$2843,10,0)</f>
        <v>6.1792999999999996</v>
      </c>
      <c r="G23" s="66">
        <f t="shared" si="1"/>
        <v>15</v>
      </c>
      <c r="H23" s="65">
        <f>VLOOKUP($A23,'Return Data'!$B$7:$R$2843,11,0)</f>
        <v>3.2408000000000001</v>
      </c>
      <c r="I23" s="66">
        <f t="shared" si="2"/>
        <v>16</v>
      </c>
      <c r="J23" s="65">
        <f>VLOOKUP($A23,'Return Data'!$B$7:$R$2843,12,0)</f>
        <v>5.0317999999999996</v>
      </c>
      <c r="K23" s="66">
        <f t="shared" si="3"/>
        <v>14</v>
      </c>
      <c r="L23" s="65">
        <f>VLOOKUP($A23,'Return Data'!$B$7:$R$2843,13,0)</f>
        <v>7.2843</v>
      </c>
      <c r="M23" s="66">
        <f t="shared" si="4"/>
        <v>16</v>
      </c>
      <c r="N23" s="65">
        <f>VLOOKUP($A23,'Return Data'!$B$7:$R$2843,17,0)</f>
        <v>9.4687999999999999</v>
      </c>
      <c r="O23" s="66">
        <f t="shared" si="5"/>
        <v>8</v>
      </c>
      <c r="P23" s="65"/>
      <c r="Q23" s="66"/>
      <c r="R23" s="65">
        <f>VLOOKUP($A23,'Return Data'!$B$7:$R$2843,16,0)</f>
        <v>9.5960000000000001</v>
      </c>
      <c r="S23" s="67">
        <f t="shared" si="7"/>
        <v>3</v>
      </c>
    </row>
    <row r="24" spans="1:19" x14ac:dyDescent="0.3">
      <c r="A24" s="82" t="s">
        <v>643</v>
      </c>
      <c r="B24" s="64">
        <f>VLOOKUP($A24,'Return Data'!$B$7:$R$2843,3,0)</f>
        <v>44333</v>
      </c>
      <c r="C24" s="65">
        <f>VLOOKUP($A24,'Return Data'!$B$7:$R$2843,4,0)</f>
        <v>32.340299999999999</v>
      </c>
      <c r="D24" s="65">
        <f>VLOOKUP($A24,'Return Data'!$B$7:$R$2843,9,0)</f>
        <v>9.5610999999999997</v>
      </c>
      <c r="E24" s="66">
        <f t="shared" si="0"/>
        <v>9</v>
      </c>
      <c r="F24" s="65">
        <f>VLOOKUP($A24,'Return Data'!$B$7:$R$2843,10,0)</f>
        <v>7.3762999999999996</v>
      </c>
      <c r="G24" s="66">
        <f t="shared" si="1"/>
        <v>5</v>
      </c>
      <c r="H24" s="65">
        <f>VLOOKUP($A24,'Return Data'!$B$7:$R$2843,11,0)</f>
        <v>4.1985999999999999</v>
      </c>
      <c r="I24" s="66">
        <f t="shared" si="2"/>
        <v>8</v>
      </c>
      <c r="J24" s="65">
        <f>VLOOKUP($A24,'Return Data'!$B$7:$R$2843,12,0)</f>
        <v>5.5784000000000002</v>
      </c>
      <c r="K24" s="66">
        <f t="shared" si="3"/>
        <v>9</v>
      </c>
      <c r="L24" s="65">
        <f>VLOOKUP($A24,'Return Data'!$B$7:$R$2843,13,0)</f>
        <v>7.8647</v>
      </c>
      <c r="M24" s="66">
        <f t="shared" si="4"/>
        <v>11</v>
      </c>
      <c r="N24" s="65">
        <f>VLOOKUP($A24,'Return Data'!$B$7:$R$2843,17,0)</f>
        <v>10.167400000000001</v>
      </c>
      <c r="O24" s="66">
        <f t="shared" si="5"/>
        <v>3</v>
      </c>
      <c r="P24" s="65">
        <f>VLOOKUP($A24,'Return Data'!$B$7:$R$2843,14,0)</f>
        <v>9.9428000000000001</v>
      </c>
      <c r="Q24" s="66">
        <f t="shared" si="6"/>
        <v>2</v>
      </c>
      <c r="R24" s="65">
        <f>VLOOKUP($A24,'Return Data'!$B$7:$R$2843,16,0)</f>
        <v>8.3453999999999997</v>
      </c>
      <c r="S24" s="67">
        <f t="shared" si="7"/>
        <v>14</v>
      </c>
    </row>
    <row r="25" spans="1:19" x14ac:dyDescent="0.3">
      <c r="A25" s="82" t="s">
        <v>644</v>
      </c>
      <c r="B25" s="64">
        <f>VLOOKUP($A25,'Return Data'!$B$7:$R$2843,3,0)</f>
        <v>44333</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-0.43719999999999998</v>
      </c>
      <c r="K25" s="66">
        <f t="shared" si="3"/>
        <v>20</v>
      </c>
      <c r="L25" s="65">
        <f>VLOOKUP($A25,'Return Data'!$B$7:$R$2843,13,0)</f>
        <v>-15.0722</v>
      </c>
      <c r="M25" s="66">
        <f t="shared" si="4"/>
        <v>20</v>
      </c>
      <c r="N25" s="65"/>
      <c r="O25" s="66"/>
      <c r="P25" s="65"/>
      <c r="Q25" s="66"/>
      <c r="R25" s="65">
        <f>VLOOKUP($A25,'Return Data'!$B$7:$R$2843,16,0)</f>
        <v>-11.3878</v>
      </c>
      <c r="S25" s="67">
        <f t="shared" si="7"/>
        <v>20</v>
      </c>
    </row>
    <row r="26" spans="1:19" x14ac:dyDescent="0.3">
      <c r="A26" s="82" t="s">
        <v>646</v>
      </c>
      <c r="B26" s="64">
        <f>VLOOKUP($A26,'Return Data'!$B$7:$R$2843,3,0)</f>
        <v>44333</v>
      </c>
      <c r="C26" s="65">
        <f>VLOOKUP($A26,'Return Data'!$B$7:$R$2843,4,0)</f>
        <v>12.254200000000001</v>
      </c>
      <c r="D26" s="65">
        <f>VLOOKUP($A26,'Return Data'!$B$7:$R$2843,9,0)</f>
        <v>11.5068</v>
      </c>
      <c r="E26" s="66">
        <f t="shared" si="0"/>
        <v>2</v>
      </c>
      <c r="F26" s="65">
        <f>VLOOKUP($A26,'Return Data'!$B$7:$R$2843,10,0)</f>
        <v>7.0952000000000002</v>
      </c>
      <c r="G26" s="66">
        <f t="shared" si="1"/>
        <v>10</v>
      </c>
      <c r="H26" s="65">
        <f>VLOOKUP($A26,'Return Data'!$B$7:$R$2843,11,0)</f>
        <v>3.1505000000000001</v>
      </c>
      <c r="I26" s="66">
        <f t="shared" si="2"/>
        <v>17</v>
      </c>
      <c r="J26" s="65">
        <f>VLOOKUP($A26,'Return Data'!$B$7:$R$2843,12,0)</f>
        <v>4.9406999999999996</v>
      </c>
      <c r="K26" s="66">
        <f t="shared" si="3"/>
        <v>15</v>
      </c>
      <c r="L26" s="65">
        <f>VLOOKUP($A26,'Return Data'!$B$7:$R$2843,13,0)</f>
        <v>7.7851999999999997</v>
      </c>
      <c r="M26" s="66">
        <f t="shared" si="4"/>
        <v>13</v>
      </c>
      <c r="N26" s="65">
        <f>VLOOKUP($A26,'Return Data'!$B$7:$R$2843,17,0)</f>
        <v>7.0305</v>
      </c>
      <c r="O26" s="66">
        <f t="shared" si="5"/>
        <v>17</v>
      </c>
      <c r="P26" s="65"/>
      <c r="Q26" s="66"/>
      <c r="R26" s="65">
        <f>VLOOKUP($A26,'Return Data'!$B$7:$R$2843,16,0)</f>
        <v>7.0575999999999999</v>
      </c>
      <c r="S26" s="67">
        <f t="shared" si="7"/>
        <v>18</v>
      </c>
    </row>
    <row r="27" spans="1:19" x14ac:dyDescent="0.3">
      <c r="A27" s="82" t="s">
        <v>648</v>
      </c>
      <c r="B27" s="64">
        <f>VLOOKUP($A27,'Return Data'!$B$7:$R$2843,3,0)</f>
        <v>44333</v>
      </c>
      <c r="C27" s="65">
        <f>VLOOKUP($A27,'Return Data'!$B$7:$R$2843,4,0)</f>
        <v>12.930199999999999</v>
      </c>
      <c r="D27" s="65">
        <f>VLOOKUP($A27,'Return Data'!$B$7:$R$2843,9,0)</f>
        <v>8.9087999999999994</v>
      </c>
      <c r="E27" s="66">
        <f t="shared" si="0"/>
        <v>13</v>
      </c>
      <c r="F27" s="65">
        <f>VLOOKUP($A27,'Return Data'!$B$7:$R$2843,10,0)</f>
        <v>6.6428000000000003</v>
      </c>
      <c r="G27" s="66">
        <f t="shared" si="1"/>
        <v>14</v>
      </c>
      <c r="H27" s="65">
        <f>VLOOKUP($A27,'Return Data'!$B$7:$R$2843,11,0)</f>
        <v>3.6132</v>
      </c>
      <c r="I27" s="66">
        <f t="shared" si="2"/>
        <v>15</v>
      </c>
      <c r="J27" s="65">
        <f>VLOOKUP($A27,'Return Data'!$B$7:$R$2843,12,0)</f>
        <v>5.5270000000000001</v>
      </c>
      <c r="K27" s="66">
        <f t="shared" si="3"/>
        <v>11</v>
      </c>
      <c r="L27" s="65">
        <f>VLOOKUP($A27,'Return Data'!$B$7:$R$2843,13,0)</f>
        <v>7.9816000000000003</v>
      </c>
      <c r="M27" s="66">
        <f t="shared" si="4"/>
        <v>10</v>
      </c>
      <c r="N27" s="65">
        <f>VLOOKUP($A27,'Return Data'!$B$7:$R$2843,17,0)</f>
        <v>10.266400000000001</v>
      </c>
      <c r="O27" s="66">
        <f t="shared" si="5"/>
        <v>2</v>
      </c>
      <c r="P27" s="65"/>
      <c r="Q27" s="66"/>
      <c r="R27" s="65">
        <f>VLOOKUP($A27,'Return Data'!$B$7:$R$2843,16,0)</f>
        <v>9.7015999999999991</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8.65883</v>
      </c>
      <c r="E29" s="88"/>
      <c r="F29" s="89">
        <f>AVERAGE(F8:F27)</f>
        <v>6.4226849999999995</v>
      </c>
      <c r="G29" s="88"/>
      <c r="H29" s="89">
        <f>AVERAGE(H8:H27)</f>
        <v>3.7746299999999993</v>
      </c>
      <c r="I29" s="88"/>
      <c r="J29" s="89">
        <f>AVERAGE(J8:J27)</f>
        <v>5.2980600000000004</v>
      </c>
      <c r="K29" s="88"/>
      <c r="L29" s="89">
        <f>AVERAGE(L8:L27)</f>
        <v>6.5501700000000014</v>
      </c>
      <c r="M29" s="88"/>
      <c r="N29" s="89">
        <f>AVERAGE(N8:N27)</f>
        <v>8.4746684210526304</v>
      </c>
      <c r="O29" s="88"/>
      <c r="P29" s="89">
        <f>AVERAGE(P8:P27)</f>
        <v>8.4829533333333345</v>
      </c>
      <c r="Q29" s="88"/>
      <c r="R29" s="89">
        <f>AVERAGE(R8:R27)</f>
        <v>7.47783</v>
      </c>
      <c r="S29" s="90"/>
    </row>
    <row r="30" spans="1:19" x14ac:dyDescent="0.3">
      <c r="A30" s="87" t="s">
        <v>28</v>
      </c>
      <c r="B30" s="88"/>
      <c r="C30" s="88"/>
      <c r="D30" s="89">
        <f>MIN(D8:D27)</f>
        <v>0</v>
      </c>
      <c r="E30" s="88"/>
      <c r="F30" s="89">
        <f>MIN(F8:F27)</f>
        <v>0</v>
      </c>
      <c r="G30" s="88"/>
      <c r="H30" s="89">
        <f>MIN(H8:H27)</f>
        <v>0</v>
      </c>
      <c r="I30" s="88"/>
      <c r="J30" s="89">
        <f>MIN(J8:J27)</f>
        <v>-0.43719999999999998</v>
      </c>
      <c r="K30" s="88"/>
      <c r="L30" s="89">
        <f>MIN(L8:L27)</f>
        <v>-15.0722</v>
      </c>
      <c r="M30" s="88"/>
      <c r="N30" s="89">
        <f>MIN(N8:N27)</f>
        <v>-2.5095000000000001</v>
      </c>
      <c r="O30" s="88"/>
      <c r="P30" s="89">
        <f>MIN(P8:P27)</f>
        <v>0.88119999999999998</v>
      </c>
      <c r="Q30" s="88"/>
      <c r="R30" s="89">
        <f>MIN(R8:R27)</f>
        <v>-11.3878</v>
      </c>
      <c r="S30" s="90"/>
    </row>
    <row r="31" spans="1:19" ht="15" thickBot="1" x14ac:dyDescent="0.35">
      <c r="A31" s="91" t="s">
        <v>29</v>
      </c>
      <c r="B31" s="92"/>
      <c r="C31" s="92"/>
      <c r="D31" s="93">
        <f>MAX(D8:D27)</f>
        <v>11.6129</v>
      </c>
      <c r="E31" s="92"/>
      <c r="F31" s="93">
        <f>MAX(F8:F27)</f>
        <v>8.4807000000000006</v>
      </c>
      <c r="G31" s="92"/>
      <c r="H31" s="93">
        <f>MAX(H8:H27)</f>
        <v>5.1641000000000004</v>
      </c>
      <c r="I31" s="92"/>
      <c r="J31" s="93">
        <f>MAX(J8:J27)</f>
        <v>7.3270999999999997</v>
      </c>
      <c r="K31" s="92"/>
      <c r="L31" s="93">
        <f>MAX(L8:L27)</f>
        <v>10.009</v>
      </c>
      <c r="M31" s="92"/>
      <c r="N31" s="93">
        <f>MAX(N8:N27)</f>
        <v>11.6561</v>
      </c>
      <c r="O31" s="92"/>
      <c r="P31" s="93">
        <f>MAX(P8:P27)</f>
        <v>10.6868</v>
      </c>
      <c r="Q31" s="92"/>
      <c r="R31" s="93">
        <f>MAX(R8:R27)</f>
        <v>9.8645999999999994</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44333</v>
      </c>
      <c r="C8" s="65">
        <f>VLOOKUP($A8,'Return Data'!$B$7:$R$2843,4,0)</f>
        <v>86.850999999999999</v>
      </c>
      <c r="D8" s="65">
        <f>VLOOKUP($A8,'Return Data'!$B$7:$R$2843,9,0)</f>
        <v>9.7569999999999997</v>
      </c>
      <c r="E8" s="66">
        <f>RANK(D8,D$8:D$27,0)</f>
        <v>6</v>
      </c>
      <c r="F8" s="65">
        <f>VLOOKUP($A8,'Return Data'!$B$7:$R$2843,10,0)</f>
        <v>7.6014999999999997</v>
      </c>
      <c r="G8" s="66">
        <f>RANK(F8,F$8:F$27,0)</f>
        <v>3</v>
      </c>
      <c r="H8" s="65">
        <f>VLOOKUP($A8,'Return Data'!$B$7:$R$2843,11,0)</f>
        <v>4.4096000000000002</v>
      </c>
      <c r="I8" s="66">
        <f>RANK(H8,H$8:H$27,0)</f>
        <v>2</v>
      </c>
      <c r="J8" s="65">
        <f>VLOOKUP($A8,'Return Data'!$B$7:$R$2843,12,0)</f>
        <v>6.0209999999999999</v>
      </c>
      <c r="K8" s="66">
        <f>RANK(J8,J$8:J$27,0)</f>
        <v>3</v>
      </c>
      <c r="L8" s="65">
        <f>VLOOKUP($A8,'Return Data'!$B$7:$R$2843,13,0)</f>
        <v>8.6195000000000004</v>
      </c>
      <c r="M8" s="66">
        <f>RANK(L8,L$8:L$27,0)</f>
        <v>3</v>
      </c>
      <c r="N8" s="65">
        <f>VLOOKUP($A8,'Return Data'!$B$7:$R$2843,17,0)</f>
        <v>9.6755999999999993</v>
      </c>
      <c r="O8" s="66">
        <f>RANK(N8,N$8:N$27,0)</f>
        <v>5</v>
      </c>
      <c r="P8" s="65">
        <f>VLOOKUP($A8,'Return Data'!$B$7:$R$2843,14,0)</f>
        <v>9.4535</v>
      </c>
      <c r="Q8" s="66">
        <f>RANK(P8,P$8:P$27,0)</f>
        <v>4</v>
      </c>
      <c r="R8" s="65">
        <f>VLOOKUP($A8,'Return Data'!$B$7:$R$2843,16,0)</f>
        <v>9.3345000000000002</v>
      </c>
      <c r="S8" s="67">
        <f>RANK(R8,R$8:R$27,0)</f>
        <v>3</v>
      </c>
    </row>
    <row r="9" spans="1:19" x14ac:dyDescent="0.3">
      <c r="A9" s="82" t="s">
        <v>614</v>
      </c>
      <c r="B9" s="64">
        <f>VLOOKUP($A9,'Return Data'!$B$7:$R$2843,3,0)</f>
        <v>44333</v>
      </c>
      <c r="C9" s="65">
        <f>VLOOKUP($A9,'Return Data'!$B$7:$R$2843,4,0)</f>
        <v>13.305400000000001</v>
      </c>
      <c r="D9" s="65">
        <f>VLOOKUP($A9,'Return Data'!$B$7:$R$2843,9,0)</f>
        <v>9.1768000000000001</v>
      </c>
      <c r="E9" s="66">
        <f t="shared" ref="E9:E27" si="0">RANK(D9,D$8:D$27,0)</f>
        <v>9</v>
      </c>
      <c r="F9" s="65">
        <f>VLOOKUP($A9,'Return Data'!$B$7:$R$2843,10,0)</f>
        <v>6.5384000000000002</v>
      </c>
      <c r="G9" s="66">
        <f t="shared" ref="G9:G27" si="1">RANK(F9,F$8:F$27,0)</f>
        <v>11</v>
      </c>
      <c r="H9" s="65">
        <f>VLOOKUP($A9,'Return Data'!$B$7:$R$2843,11,0)</f>
        <v>4.0632999999999999</v>
      </c>
      <c r="I9" s="66">
        <f t="shared" ref="I9:I27" si="2">RANK(H9,H$8:H$27,0)</f>
        <v>5</v>
      </c>
      <c r="J9" s="65">
        <f>VLOOKUP($A9,'Return Data'!$B$7:$R$2843,12,0)</f>
        <v>5.8569000000000004</v>
      </c>
      <c r="K9" s="66">
        <f t="shared" ref="K9:K27" si="3">RANK(J9,J$8:J$27,0)</f>
        <v>4</v>
      </c>
      <c r="L9" s="65">
        <f>VLOOKUP($A9,'Return Data'!$B$7:$R$2843,13,0)</f>
        <v>9.2626000000000008</v>
      </c>
      <c r="M9" s="66">
        <f t="shared" ref="M9:M27" si="4">RANK(L9,L$8:L$27,0)</f>
        <v>1</v>
      </c>
      <c r="N9" s="65">
        <f>VLOOKUP($A9,'Return Data'!$B$7:$R$2843,17,0)</f>
        <v>7.6186999999999996</v>
      </c>
      <c r="O9" s="66">
        <f t="shared" ref="O9:O22" si="5">RANK(N9,N$8:N$27,0)</f>
        <v>16</v>
      </c>
      <c r="P9" s="65">
        <f>VLOOKUP($A9,'Return Data'!$B$7:$R$2843,14,0)</f>
        <v>8.1422000000000008</v>
      </c>
      <c r="Q9" s="66">
        <f t="shared" ref="Q9" si="6">RANK(P9,P$8:P$27,0)</f>
        <v>11</v>
      </c>
      <c r="R9" s="65">
        <f>VLOOKUP($A9,'Return Data'!$B$7:$R$2843,16,0)</f>
        <v>7.7069999999999999</v>
      </c>
      <c r="S9" s="67">
        <f t="shared" ref="S9:S27" si="7">RANK(R9,R$8:R$27,0)</f>
        <v>10</v>
      </c>
    </row>
    <row r="10" spans="1:19" x14ac:dyDescent="0.3">
      <c r="A10" s="82" t="s">
        <v>615</v>
      </c>
      <c r="B10" s="64">
        <f>VLOOKUP($A10,'Return Data'!$B$7:$R$2843,3,0)</f>
        <v>44333</v>
      </c>
      <c r="C10" s="65">
        <f>VLOOKUP($A10,'Return Data'!$B$7:$R$2843,4,0)</f>
        <v>21.820399999999999</v>
      </c>
      <c r="D10" s="65">
        <f>VLOOKUP($A10,'Return Data'!$B$7:$R$2843,9,0)</f>
        <v>6.7129000000000003</v>
      </c>
      <c r="E10" s="66">
        <f t="shared" si="0"/>
        <v>17</v>
      </c>
      <c r="F10" s="65">
        <f>VLOOKUP($A10,'Return Data'!$B$7:$R$2843,10,0)</f>
        <v>4.3209</v>
      </c>
      <c r="G10" s="66">
        <f t="shared" si="1"/>
        <v>18</v>
      </c>
      <c r="H10" s="65">
        <f>VLOOKUP($A10,'Return Data'!$B$7:$R$2843,11,0)</f>
        <v>1.9314</v>
      </c>
      <c r="I10" s="66">
        <f t="shared" si="2"/>
        <v>19</v>
      </c>
      <c r="J10" s="65">
        <f>VLOOKUP($A10,'Return Data'!$B$7:$R$2843,12,0)</f>
        <v>3.9424999999999999</v>
      </c>
      <c r="K10" s="66">
        <f t="shared" si="3"/>
        <v>19</v>
      </c>
      <c r="L10" s="65">
        <f>VLOOKUP($A10,'Return Data'!$B$7:$R$2843,13,0)</f>
        <v>6.8742000000000001</v>
      </c>
      <c r="M10" s="66">
        <f t="shared" si="4"/>
        <v>16</v>
      </c>
      <c r="N10" s="65">
        <f>VLOOKUP($A10,'Return Data'!$B$7:$R$2843,17,0)</f>
        <v>4.5351999999999997</v>
      </c>
      <c r="O10" s="66">
        <f t="shared" si="5"/>
        <v>18</v>
      </c>
      <c r="P10" s="65">
        <f>VLOOKUP($A10,'Return Data'!$B$7:$R$2843,14,0)</f>
        <v>5.2591000000000001</v>
      </c>
      <c r="Q10" s="66">
        <f t="shared" ref="Q10:Q22" si="8">RANK(P10,P$8:P$27,0)</f>
        <v>14</v>
      </c>
      <c r="R10" s="65">
        <f>VLOOKUP($A10,'Return Data'!$B$7:$R$2843,16,0)</f>
        <v>6.4257999999999997</v>
      </c>
      <c r="S10" s="67">
        <f t="shared" si="7"/>
        <v>18</v>
      </c>
    </row>
    <row r="11" spans="1:19" x14ac:dyDescent="0.3">
      <c r="A11" s="82" t="s">
        <v>618</v>
      </c>
      <c r="B11" s="64">
        <f>VLOOKUP($A11,'Return Data'!$B$7:$R$2843,3,0)</f>
        <v>44333</v>
      </c>
      <c r="C11" s="65">
        <f>VLOOKUP($A11,'Return Data'!$B$7:$R$2843,4,0)</f>
        <v>17.5062</v>
      </c>
      <c r="D11" s="65">
        <f>VLOOKUP($A11,'Return Data'!$B$7:$R$2843,9,0)</f>
        <v>8.4812999999999992</v>
      </c>
      <c r="E11" s="66">
        <f t="shared" si="0"/>
        <v>13</v>
      </c>
      <c r="F11" s="65">
        <f>VLOOKUP($A11,'Return Data'!$B$7:$R$2843,10,0)</f>
        <v>6.2165999999999997</v>
      </c>
      <c r="G11" s="66">
        <f t="shared" si="1"/>
        <v>14</v>
      </c>
      <c r="H11" s="65">
        <f>VLOOKUP($A11,'Return Data'!$B$7:$R$2843,11,0)</f>
        <v>3.0223</v>
      </c>
      <c r="I11" s="66">
        <f t="shared" si="2"/>
        <v>15</v>
      </c>
      <c r="J11" s="65">
        <f>VLOOKUP($A11,'Return Data'!$B$7:$R$2843,12,0)</f>
        <v>4.5945</v>
      </c>
      <c r="K11" s="66">
        <f t="shared" si="3"/>
        <v>14</v>
      </c>
      <c r="L11" s="65">
        <f>VLOOKUP($A11,'Return Data'!$B$7:$R$2843,13,0)</f>
        <v>6.5267999999999997</v>
      </c>
      <c r="M11" s="66">
        <f t="shared" si="4"/>
        <v>18</v>
      </c>
      <c r="N11" s="65">
        <f>VLOOKUP($A11,'Return Data'!$B$7:$R$2843,17,0)</f>
        <v>8.2278000000000002</v>
      </c>
      <c r="O11" s="66">
        <f t="shared" si="5"/>
        <v>14</v>
      </c>
      <c r="P11" s="65">
        <f>VLOOKUP($A11,'Return Data'!$B$7:$R$2843,14,0)</f>
        <v>8.1649999999999991</v>
      </c>
      <c r="Q11" s="66">
        <f t="shared" si="8"/>
        <v>10</v>
      </c>
      <c r="R11" s="65">
        <f>VLOOKUP($A11,'Return Data'!$B$7:$R$2843,16,0)</f>
        <v>7.9992000000000001</v>
      </c>
      <c r="S11" s="67">
        <f t="shared" si="7"/>
        <v>9</v>
      </c>
    </row>
    <row r="12" spans="1:19" x14ac:dyDescent="0.3">
      <c r="A12" s="82" t="s">
        <v>620</v>
      </c>
      <c r="B12" s="64">
        <f>VLOOKUP($A12,'Return Data'!$B$7:$R$2843,3,0)</f>
        <v>44333</v>
      </c>
      <c r="C12" s="65">
        <f>VLOOKUP($A12,'Return Data'!$B$7:$R$2843,4,0)</f>
        <v>12.7864</v>
      </c>
      <c r="D12" s="65">
        <f>VLOOKUP($A12,'Return Data'!$B$7:$R$2843,9,0)</f>
        <v>4.9471999999999996</v>
      </c>
      <c r="E12" s="66">
        <f t="shared" si="0"/>
        <v>18</v>
      </c>
      <c r="F12" s="65">
        <f>VLOOKUP($A12,'Return Data'!$B$7:$R$2843,10,0)</f>
        <v>4.5827</v>
      </c>
      <c r="G12" s="66">
        <f t="shared" si="1"/>
        <v>17</v>
      </c>
      <c r="H12" s="65">
        <f>VLOOKUP($A12,'Return Data'!$B$7:$R$2843,11,0)</f>
        <v>3.3639999999999999</v>
      </c>
      <c r="I12" s="66">
        <f t="shared" si="2"/>
        <v>13</v>
      </c>
      <c r="J12" s="65">
        <f>VLOOKUP($A12,'Return Data'!$B$7:$R$2843,12,0)</f>
        <v>4.4202000000000004</v>
      </c>
      <c r="K12" s="66">
        <f t="shared" si="3"/>
        <v>16</v>
      </c>
      <c r="L12" s="65">
        <f>VLOOKUP($A12,'Return Data'!$B$7:$R$2843,13,0)</f>
        <v>6.9290000000000003</v>
      </c>
      <c r="M12" s="66">
        <f t="shared" si="4"/>
        <v>14</v>
      </c>
      <c r="N12" s="65">
        <f>VLOOKUP($A12,'Return Data'!$B$7:$R$2843,17,0)</f>
        <v>8.8415999999999997</v>
      </c>
      <c r="O12" s="66">
        <f t="shared" ref="O12" si="9">RANK(N12,N$8:N$27,0)</f>
        <v>10</v>
      </c>
      <c r="P12" s="65"/>
      <c r="Q12" s="66"/>
      <c r="R12" s="65">
        <f>VLOOKUP($A12,'Return Data'!$B$7:$R$2843,16,0)</f>
        <v>9.5868000000000002</v>
      </c>
      <c r="S12" s="67">
        <f t="shared" si="7"/>
        <v>1</v>
      </c>
    </row>
    <row r="13" spans="1:19" x14ac:dyDescent="0.3">
      <c r="A13" s="82" t="s">
        <v>622</v>
      </c>
      <c r="B13" s="64">
        <f>VLOOKUP($A13,'Return Data'!$B$7:$R$2843,3,0)</f>
        <v>44333</v>
      </c>
      <c r="C13" s="65">
        <f>VLOOKUP($A13,'Return Data'!$B$7:$R$2843,4,0)</f>
        <v>13.405099999999999</v>
      </c>
      <c r="D13" s="65">
        <f>VLOOKUP($A13,'Return Data'!$B$7:$R$2843,9,0)</f>
        <v>3.3382999999999998</v>
      </c>
      <c r="E13" s="66">
        <f t="shared" si="0"/>
        <v>19</v>
      </c>
      <c r="F13" s="65">
        <f>VLOOKUP($A13,'Return Data'!$B$7:$R$2843,10,0)</f>
        <v>3.0731000000000002</v>
      </c>
      <c r="G13" s="66">
        <f t="shared" si="1"/>
        <v>19</v>
      </c>
      <c r="H13" s="65">
        <f>VLOOKUP($A13,'Return Data'!$B$7:$R$2843,11,0)</f>
        <v>3.5640000000000001</v>
      </c>
      <c r="I13" s="66">
        <f t="shared" si="2"/>
        <v>11</v>
      </c>
      <c r="J13" s="65">
        <f>VLOOKUP($A13,'Return Data'!$B$7:$R$2843,12,0)</f>
        <v>4.0613999999999999</v>
      </c>
      <c r="K13" s="66">
        <f t="shared" si="3"/>
        <v>18</v>
      </c>
      <c r="L13" s="65">
        <f>VLOOKUP($A13,'Return Data'!$B$7:$R$2843,13,0)</f>
        <v>-0.72330000000000005</v>
      </c>
      <c r="M13" s="66">
        <f t="shared" si="4"/>
        <v>19</v>
      </c>
      <c r="N13" s="65">
        <f>VLOOKUP($A13,'Return Data'!$B$7:$R$2843,17,0)</f>
        <v>-2.8982000000000001</v>
      </c>
      <c r="O13" s="66">
        <f t="shared" si="5"/>
        <v>19</v>
      </c>
      <c r="P13" s="65">
        <f>VLOOKUP($A13,'Return Data'!$B$7:$R$2843,14,0)</f>
        <v>0.40649999999999997</v>
      </c>
      <c r="Q13" s="66">
        <f t="shared" si="8"/>
        <v>15</v>
      </c>
      <c r="R13" s="65">
        <f>VLOOKUP($A13,'Return Data'!$B$7:$R$2843,16,0)</f>
        <v>4.4962999999999997</v>
      </c>
      <c r="S13" s="67">
        <f t="shared" si="7"/>
        <v>19</v>
      </c>
    </row>
    <row r="14" spans="1:19" x14ac:dyDescent="0.3">
      <c r="A14" s="82" t="s">
        <v>623</v>
      </c>
      <c r="B14" s="64">
        <f>VLOOKUP($A14,'Return Data'!$B$7:$R$2843,3,0)</f>
        <v>44333</v>
      </c>
      <c r="C14" s="65">
        <f>VLOOKUP($A14,'Return Data'!$B$7:$R$2843,4,0)</f>
        <v>77.875</v>
      </c>
      <c r="D14" s="65">
        <f>VLOOKUP($A14,'Return Data'!$B$7:$R$2843,9,0)</f>
        <v>8.2230000000000008</v>
      </c>
      <c r="E14" s="66">
        <f t="shared" si="0"/>
        <v>15</v>
      </c>
      <c r="F14" s="65">
        <f>VLOOKUP($A14,'Return Data'!$B$7:$R$2843,10,0)</f>
        <v>6.7446999999999999</v>
      </c>
      <c r="G14" s="66">
        <f t="shared" si="1"/>
        <v>9</v>
      </c>
      <c r="H14" s="65">
        <f>VLOOKUP($A14,'Return Data'!$B$7:$R$2843,11,0)</f>
        <v>4.3444000000000003</v>
      </c>
      <c r="I14" s="66">
        <f t="shared" si="2"/>
        <v>3</v>
      </c>
      <c r="J14" s="65">
        <f>VLOOKUP($A14,'Return Data'!$B$7:$R$2843,12,0)</f>
        <v>6.7366000000000001</v>
      </c>
      <c r="K14" s="66">
        <f t="shared" si="3"/>
        <v>1</v>
      </c>
      <c r="L14" s="65">
        <f>VLOOKUP($A14,'Return Data'!$B$7:$R$2843,13,0)</f>
        <v>8.6207999999999991</v>
      </c>
      <c r="M14" s="66">
        <f t="shared" si="4"/>
        <v>2</v>
      </c>
      <c r="N14" s="65">
        <f>VLOOKUP($A14,'Return Data'!$B$7:$R$2843,17,0)</f>
        <v>8.4312000000000005</v>
      </c>
      <c r="O14" s="66">
        <f t="shared" si="5"/>
        <v>12</v>
      </c>
      <c r="P14" s="65">
        <f>VLOOKUP($A14,'Return Data'!$B$7:$R$2843,14,0)</f>
        <v>8.5002999999999993</v>
      </c>
      <c r="Q14" s="66">
        <f t="shared" si="8"/>
        <v>8</v>
      </c>
      <c r="R14" s="65">
        <f>VLOOKUP($A14,'Return Data'!$B$7:$R$2843,16,0)</f>
        <v>8.9616000000000007</v>
      </c>
      <c r="S14" s="67">
        <f t="shared" si="7"/>
        <v>5</v>
      </c>
    </row>
    <row r="15" spans="1:19" x14ac:dyDescent="0.3">
      <c r="A15" s="82" t="s">
        <v>626</v>
      </c>
      <c r="B15" s="64">
        <f>VLOOKUP($A15,'Return Data'!$B$7:$R$2843,3,0)</f>
        <v>44333</v>
      </c>
      <c r="C15" s="65">
        <f>VLOOKUP($A15,'Return Data'!$B$7:$R$2843,4,0)</f>
        <v>25.199200000000001</v>
      </c>
      <c r="D15" s="65">
        <f>VLOOKUP($A15,'Return Data'!$B$7:$R$2843,9,0)</f>
        <v>10.355700000000001</v>
      </c>
      <c r="E15" s="66">
        <f t="shared" si="0"/>
        <v>5</v>
      </c>
      <c r="F15" s="65">
        <f>VLOOKUP($A15,'Return Data'!$B$7:$R$2843,10,0)</f>
        <v>7.0540000000000003</v>
      </c>
      <c r="G15" s="66">
        <f t="shared" si="1"/>
        <v>6</v>
      </c>
      <c r="H15" s="65">
        <f>VLOOKUP($A15,'Return Data'!$B$7:$R$2843,11,0)</f>
        <v>4.0506000000000002</v>
      </c>
      <c r="I15" s="66">
        <f t="shared" si="2"/>
        <v>6</v>
      </c>
      <c r="J15" s="65">
        <f>VLOOKUP($A15,'Return Data'!$B$7:$R$2843,12,0)</f>
        <v>5.6424000000000003</v>
      </c>
      <c r="K15" s="66">
        <f t="shared" si="3"/>
        <v>6</v>
      </c>
      <c r="L15" s="65">
        <f>VLOOKUP($A15,'Return Data'!$B$7:$R$2843,13,0)</f>
        <v>8.1986000000000008</v>
      </c>
      <c r="M15" s="66">
        <f t="shared" si="4"/>
        <v>5</v>
      </c>
      <c r="N15" s="65">
        <f>VLOOKUP($A15,'Return Data'!$B$7:$R$2843,17,0)</f>
        <v>9.7060999999999993</v>
      </c>
      <c r="O15" s="66">
        <f t="shared" si="5"/>
        <v>4</v>
      </c>
      <c r="P15" s="65">
        <f>VLOOKUP($A15,'Return Data'!$B$7:$R$2843,14,0)</f>
        <v>9.4917999999999996</v>
      </c>
      <c r="Q15" s="66">
        <f t="shared" si="8"/>
        <v>3</v>
      </c>
      <c r="R15" s="65">
        <f>VLOOKUP($A15,'Return Data'!$B$7:$R$2843,16,0)</f>
        <v>8.8571000000000009</v>
      </c>
      <c r="S15" s="67">
        <f t="shared" si="7"/>
        <v>6</v>
      </c>
    </row>
    <row r="16" spans="1:19" x14ac:dyDescent="0.3">
      <c r="A16" s="82" t="s">
        <v>628</v>
      </c>
      <c r="B16" s="64">
        <f>VLOOKUP($A16,'Return Data'!$B$7:$R$2843,3,0)</f>
        <v>44333</v>
      </c>
      <c r="C16" s="65">
        <f>VLOOKUP($A16,'Return Data'!$B$7:$R$2843,4,0)</f>
        <v>22.867899999999999</v>
      </c>
      <c r="D16" s="65">
        <f>VLOOKUP($A16,'Return Data'!$B$7:$R$2843,9,0)</f>
        <v>7.3935000000000004</v>
      </c>
      <c r="E16" s="66">
        <f t="shared" si="0"/>
        <v>16</v>
      </c>
      <c r="F16" s="65">
        <f>VLOOKUP($A16,'Return Data'!$B$7:$R$2843,10,0)</f>
        <v>5.8406000000000002</v>
      </c>
      <c r="G16" s="66">
        <f t="shared" si="1"/>
        <v>15</v>
      </c>
      <c r="H16" s="65">
        <f>VLOOKUP($A16,'Return Data'!$B$7:$R$2843,11,0)</f>
        <v>4.0965999999999996</v>
      </c>
      <c r="I16" s="66">
        <f t="shared" si="2"/>
        <v>4</v>
      </c>
      <c r="J16" s="65">
        <f>VLOOKUP($A16,'Return Data'!$B$7:$R$2843,12,0)</f>
        <v>5.3407999999999998</v>
      </c>
      <c r="K16" s="66">
        <f t="shared" si="3"/>
        <v>8</v>
      </c>
      <c r="L16" s="65">
        <f>VLOOKUP($A16,'Return Data'!$B$7:$R$2843,13,0)</f>
        <v>7.9653999999999998</v>
      </c>
      <c r="M16" s="66">
        <f t="shared" si="4"/>
        <v>7</v>
      </c>
      <c r="N16" s="65">
        <f>VLOOKUP($A16,'Return Data'!$B$7:$R$2843,17,0)</f>
        <v>9.0580999999999996</v>
      </c>
      <c r="O16" s="66">
        <f t="shared" si="5"/>
        <v>7</v>
      </c>
      <c r="P16" s="65">
        <f>VLOOKUP($A16,'Return Data'!$B$7:$R$2843,14,0)</f>
        <v>8.8574000000000002</v>
      </c>
      <c r="Q16" s="66">
        <f t="shared" si="8"/>
        <v>6</v>
      </c>
      <c r="R16" s="65">
        <f>VLOOKUP($A16,'Return Data'!$B$7:$R$2843,16,0)</f>
        <v>7.2788000000000004</v>
      </c>
      <c r="S16" s="67">
        <f t="shared" si="7"/>
        <v>13</v>
      </c>
    </row>
    <row r="17" spans="1:19" x14ac:dyDescent="0.3">
      <c r="A17" s="82" t="s">
        <v>631</v>
      </c>
      <c r="B17" s="64">
        <f>VLOOKUP($A17,'Return Data'!$B$7:$R$2843,3,0)</f>
        <v>44333</v>
      </c>
      <c r="C17" s="65">
        <f>VLOOKUP($A17,'Return Data'!$B$7:$R$2843,4,0)</f>
        <v>15.207000000000001</v>
      </c>
      <c r="D17" s="65">
        <f>VLOOKUP($A17,'Return Data'!$B$7:$R$2843,9,0)</f>
        <v>11.3033</v>
      </c>
      <c r="E17" s="66">
        <f t="shared" si="0"/>
        <v>1</v>
      </c>
      <c r="F17" s="65">
        <f>VLOOKUP($A17,'Return Data'!$B$7:$R$2843,10,0)</f>
        <v>7.7180999999999997</v>
      </c>
      <c r="G17" s="66">
        <f t="shared" si="1"/>
        <v>2</v>
      </c>
      <c r="H17" s="65">
        <f>VLOOKUP($A17,'Return Data'!$B$7:$R$2843,11,0)</f>
        <v>3.8818000000000001</v>
      </c>
      <c r="I17" s="66">
        <f t="shared" si="2"/>
        <v>9</v>
      </c>
      <c r="J17" s="65">
        <f>VLOOKUP($A17,'Return Data'!$B$7:$R$2843,12,0)</f>
        <v>5.5480999999999998</v>
      </c>
      <c r="K17" s="66">
        <f t="shared" si="3"/>
        <v>7</v>
      </c>
      <c r="L17" s="65">
        <f>VLOOKUP($A17,'Return Data'!$B$7:$R$2843,13,0)</f>
        <v>8.4488000000000003</v>
      </c>
      <c r="M17" s="66">
        <f t="shared" si="4"/>
        <v>4</v>
      </c>
      <c r="N17" s="65">
        <f>VLOOKUP($A17,'Return Data'!$B$7:$R$2843,17,0)</f>
        <v>8.8463999999999992</v>
      </c>
      <c r="O17" s="66">
        <f t="shared" si="5"/>
        <v>9</v>
      </c>
      <c r="P17" s="65">
        <f>VLOOKUP($A17,'Return Data'!$B$7:$R$2843,14,0)</f>
        <v>8.7474000000000007</v>
      </c>
      <c r="Q17" s="66">
        <f t="shared" si="8"/>
        <v>7</v>
      </c>
      <c r="R17" s="65">
        <f>VLOOKUP($A17,'Return Data'!$B$7:$R$2843,16,0)</f>
        <v>8.1532999999999998</v>
      </c>
      <c r="S17" s="67">
        <f t="shared" si="7"/>
        <v>8</v>
      </c>
    </row>
    <row r="18" spans="1:19" x14ac:dyDescent="0.3">
      <c r="A18" s="82" t="s">
        <v>632</v>
      </c>
      <c r="B18" s="64">
        <f>VLOOKUP($A18,'Return Data'!$B$7:$R$2843,3,0)</f>
        <v>44333</v>
      </c>
      <c r="C18" s="65">
        <f>VLOOKUP($A18,'Return Data'!$B$7:$R$2843,4,0)</f>
        <v>2503.3760000000002</v>
      </c>
      <c r="D18" s="65">
        <f>VLOOKUP($A18,'Return Data'!$B$7:$R$2843,9,0)</f>
        <v>9.4246999999999996</v>
      </c>
      <c r="E18" s="66">
        <f t="shared" si="0"/>
        <v>7</v>
      </c>
      <c r="F18" s="65">
        <f>VLOOKUP($A18,'Return Data'!$B$7:$R$2843,10,0)</f>
        <v>6.5601000000000003</v>
      </c>
      <c r="G18" s="66">
        <f t="shared" si="1"/>
        <v>10</v>
      </c>
      <c r="H18" s="65">
        <f>VLOOKUP($A18,'Return Data'!$B$7:$R$2843,11,0)</f>
        <v>3.4481000000000002</v>
      </c>
      <c r="I18" s="66">
        <f t="shared" si="2"/>
        <v>12</v>
      </c>
      <c r="J18" s="65">
        <f>VLOOKUP($A18,'Return Data'!$B$7:$R$2843,12,0)</f>
        <v>4.8680000000000003</v>
      </c>
      <c r="K18" s="66">
        <f t="shared" si="3"/>
        <v>12</v>
      </c>
      <c r="L18" s="65">
        <f>VLOOKUP($A18,'Return Data'!$B$7:$R$2843,13,0)</f>
        <v>7.5898000000000003</v>
      </c>
      <c r="M18" s="66">
        <f t="shared" si="4"/>
        <v>10</v>
      </c>
      <c r="N18" s="65">
        <f>VLOOKUP($A18,'Return Data'!$B$7:$R$2843,17,0)</f>
        <v>9.0746000000000002</v>
      </c>
      <c r="O18" s="66">
        <f t="shared" si="5"/>
        <v>6</v>
      </c>
      <c r="P18" s="65">
        <f>VLOOKUP($A18,'Return Data'!$B$7:$R$2843,14,0)</f>
        <v>8.9521999999999995</v>
      </c>
      <c r="Q18" s="66">
        <f t="shared" si="8"/>
        <v>5</v>
      </c>
      <c r="R18" s="65">
        <f>VLOOKUP($A18,'Return Data'!$B$7:$R$2843,16,0)</f>
        <v>6.8756000000000004</v>
      </c>
      <c r="S18" s="67">
        <f t="shared" si="7"/>
        <v>16</v>
      </c>
    </row>
    <row r="19" spans="1:19" x14ac:dyDescent="0.3">
      <c r="A19" s="82" t="s">
        <v>634</v>
      </c>
      <c r="B19" s="64">
        <f>VLOOKUP($A19,'Return Data'!$B$7:$R$2843,3,0)</f>
        <v>44333</v>
      </c>
      <c r="C19" s="65">
        <f>VLOOKUP($A19,'Return Data'!$B$7:$R$2843,4,0)</f>
        <v>2926.5371</v>
      </c>
      <c r="D19" s="65">
        <f>VLOOKUP($A19,'Return Data'!$B$7:$R$2843,9,0)</f>
        <v>8.3912999999999993</v>
      </c>
      <c r="E19" s="66">
        <f t="shared" si="0"/>
        <v>14</v>
      </c>
      <c r="F19" s="65">
        <f>VLOOKUP($A19,'Return Data'!$B$7:$R$2843,10,0)</f>
        <v>6.3285999999999998</v>
      </c>
      <c r="G19" s="66">
        <f t="shared" si="1"/>
        <v>13</v>
      </c>
      <c r="H19" s="65">
        <f>VLOOKUP($A19,'Return Data'!$B$7:$R$2843,11,0)</f>
        <v>3.6318999999999999</v>
      </c>
      <c r="I19" s="66">
        <f t="shared" si="2"/>
        <v>10</v>
      </c>
      <c r="J19" s="65">
        <f>VLOOKUP($A19,'Return Data'!$B$7:$R$2843,12,0)</f>
        <v>5.1825000000000001</v>
      </c>
      <c r="K19" s="66">
        <f t="shared" si="3"/>
        <v>11</v>
      </c>
      <c r="L19" s="65">
        <f>VLOOKUP($A19,'Return Data'!$B$7:$R$2843,13,0)</f>
        <v>7.5021000000000004</v>
      </c>
      <c r="M19" s="66">
        <f t="shared" si="4"/>
        <v>13</v>
      </c>
      <c r="N19" s="65">
        <f>VLOOKUP($A19,'Return Data'!$B$7:$R$2843,17,0)</f>
        <v>8.3518000000000008</v>
      </c>
      <c r="O19" s="66">
        <f t="shared" si="5"/>
        <v>13</v>
      </c>
      <c r="P19" s="65">
        <f>VLOOKUP($A19,'Return Data'!$B$7:$R$2843,14,0)</f>
        <v>8.4464000000000006</v>
      </c>
      <c r="Q19" s="66">
        <f t="shared" si="8"/>
        <v>9</v>
      </c>
      <c r="R19" s="65">
        <f>VLOOKUP($A19,'Return Data'!$B$7:$R$2843,16,0)</f>
        <v>8.1763999999999992</v>
      </c>
      <c r="S19" s="67">
        <f t="shared" si="7"/>
        <v>7</v>
      </c>
    </row>
    <row r="20" spans="1:19" x14ac:dyDescent="0.3">
      <c r="A20" s="82" t="s">
        <v>637</v>
      </c>
      <c r="B20" s="64">
        <f>VLOOKUP($A20,'Return Data'!$B$7:$R$2843,3,0)</f>
        <v>44333</v>
      </c>
      <c r="C20" s="65">
        <f>VLOOKUP($A20,'Return Data'!$B$7:$R$2843,4,0)</f>
        <v>57.501300000000001</v>
      </c>
      <c r="D20" s="65">
        <f>VLOOKUP($A20,'Return Data'!$B$7:$R$2843,9,0)</f>
        <v>10.728199999999999</v>
      </c>
      <c r="E20" s="66">
        <f t="shared" si="0"/>
        <v>3</v>
      </c>
      <c r="F20" s="65">
        <f>VLOOKUP($A20,'Return Data'!$B$7:$R$2843,10,0)</f>
        <v>8.1244999999999994</v>
      </c>
      <c r="G20" s="66">
        <f t="shared" si="1"/>
        <v>1</v>
      </c>
      <c r="H20" s="65">
        <f>VLOOKUP($A20,'Return Data'!$B$7:$R$2843,11,0)</f>
        <v>2.2360000000000002</v>
      </c>
      <c r="I20" s="66">
        <f t="shared" si="2"/>
        <v>18</v>
      </c>
      <c r="J20" s="65">
        <f>VLOOKUP($A20,'Return Data'!$B$7:$R$2843,12,0)</f>
        <v>4.2319000000000004</v>
      </c>
      <c r="K20" s="66">
        <f t="shared" si="3"/>
        <v>17</v>
      </c>
      <c r="L20" s="65">
        <f>VLOOKUP($A20,'Return Data'!$B$7:$R$2843,13,0)</f>
        <v>6.9264999999999999</v>
      </c>
      <c r="M20" s="66">
        <f t="shared" si="4"/>
        <v>15</v>
      </c>
      <c r="N20" s="65">
        <f>VLOOKUP($A20,'Return Data'!$B$7:$R$2843,17,0)</f>
        <v>11.2837</v>
      </c>
      <c r="O20" s="66">
        <f t="shared" si="5"/>
        <v>1</v>
      </c>
      <c r="P20" s="65">
        <f>VLOOKUP($A20,'Return Data'!$B$7:$R$2843,14,0)</f>
        <v>10.336399999999999</v>
      </c>
      <c r="Q20" s="66">
        <f t="shared" si="8"/>
        <v>1</v>
      </c>
      <c r="R20" s="65">
        <f>VLOOKUP($A20,'Return Data'!$B$7:$R$2843,16,0)</f>
        <v>7.5134999999999996</v>
      </c>
      <c r="S20" s="67">
        <f t="shared" si="7"/>
        <v>12</v>
      </c>
    </row>
    <row r="21" spans="1:19" x14ac:dyDescent="0.3">
      <c r="A21" s="116" t="s">
        <v>1775</v>
      </c>
      <c r="B21" s="64">
        <f>VLOOKUP($A21,'Return Data'!$B$7:$R$2843,3,0)</f>
        <v>44333</v>
      </c>
      <c r="C21" s="65">
        <f>VLOOKUP($A21,'Return Data'!$B$7:$R$2843,4,0)</f>
        <v>45.839799999999997</v>
      </c>
      <c r="D21" s="65">
        <f>VLOOKUP($A21,'Return Data'!$B$7:$R$2843,9,0)</f>
        <v>9.0408000000000008</v>
      </c>
      <c r="E21" s="66">
        <f t="shared" si="0"/>
        <v>10</v>
      </c>
      <c r="F21" s="65">
        <f>VLOOKUP($A21,'Return Data'!$B$7:$R$2843,10,0)</f>
        <v>7.1455000000000002</v>
      </c>
      <c r="G21" s="66">
        <f t="shared" si="1"/>
        <v>4</v>
      </c>
      <c r="H21" s="65">
        <f>VLOOKUP($A21,'Return Data'!$B$7:$R$2843,11,0)</f>
        <v>4.7542</v>
      </c>
      <c r="I21" s="66">
        <f t="shared" si="2"/>
        <v>1</v>
      </c>
      <c r="J21" s="65">
        <f>VLOOKUP($A21,'Return Data'!$B$7:$R$2843,12,0)</f>
        <v>6.5011000000000001</v>
      </c>
      <c r="K21" s="66">
        <f t="shared" si="3"/>
        <v>2</v>
      </c>
      <c r="L21" s="65">
        <f>VLOOKUP($A21,'Return Data'!$B$7:$R$2843,13,0)</f>
        <v>7.9965999999999999</v>
      </c>
      <c r="M21" s="66">
        <f t="shared" si="4"/>
        <v>6</v>
      </c>
      <c r="N21" s="65">
        <f>VLOOKUP($A21,'Return Data'!$B$7:$R$2843,17,0)</f>
        <v>7.8509000000000002</v>
      </c>
      <c r="O21" s="66">
        <f t="shared" si="5"/>
        <v>15</v>
      </c>
      <c r="P21" s="65">
        <f>VLOOKUP($A21,'Return Data'!$B$7:$R$2843,14,0)</f>
        <v>7.9379999999999997</v>
      </c>
      <c r="Q21" s="66">
        <f t="shared" si="8"/>
        <v>12</v>
      </c>
      <c r="R21" s="65">
        <f>VLOOKUP($A21,'Return Data'!$B$7:$R$2843,16,0)</f>
        <v>7.6383999999999999</v>
      </c>
      <c r="S21" s="67">
        <f t="shared" si="7"/>
        <v>11</v>
      </c>
    </row>
    <row r="22" spans="1:19" x14ac:dyDescent="0.3">
      <c r="A22" s="82" t="s">
        <v>638</v>
      </c>
      <c r="B22" s="64">
        <f>VLOOKUP($A22,'Return Data'!$B$7:$R$2843,3,0)</f>
        <v>44333</v>
      </c>
      <c r="C22" s="65">
        <f>VLOOKUP($A22,'Return Data'!$B$7:$R$2843,4,0)</f>
        <v>34.106999999999999</v>
      </c>
      <c r="D22" s="65">
        <f>VLOOKUP($A22,'Return Data'!$B$7:$R$2843,9,0)</f>
        <v>10.409700000000001</v>
      </c>
      <c r="E22" s="66">
        <f t="shared" si="0"/>
        <v>4</v>
      </c>
      <c r="F22" s="65">
        <f>VLOOKUP($A22,'Return Data'!$B$7:$R$2843,10,0)</f>
        <v>6.8372999999999999</v>
      </c>
      <c r="G22" s="66">
        <f t="shared" si="1"/>
        <v>8</v>
      </c>
      <c r="H22" s="65">
        <f>VLOOKUP($A22,'Return Data'!$B$7:$R$2843,11,0)</f>
        <v>3.9737</v>
      </c>
      <c r="I22" s="66">
        <f t="shared" si="2"/>
        <v>7</v>
      </c>
      <c r="J22" s="65">
        <f>VLOOKUP($A22,'Return Data'!$B$7:$R$2843,12,0)</f>
        <v>5.7603999999999997</v>
      </c>
      <c r="K22" s="66">
        <f t="shared" si="3"/>
        <v>5</v>
      </c>
      <c r="L22" s="65">
        <f>VLOOKUP($A22,'Return Data'!$B$7:$R$2843,13,0)</f>
        <v>7.5490000000000004</v>
      </c>
      <c r="M22" s="66">
        <f t="shared" si="4"/>
        <v>11</v>
      </c>
      <c r="N22" s="65">
        <f>VLOOKUP($A22,'Return Data'!$B$7:$R$2843,17,0)</f>
        <v>8.6926000000000005</v>
      </c>
      <c r="O22" s="66">
        <f t="shared" si="5"/>
        <v>11</v>
      </c>
      <c r="P22" s="65">
        <f>VLOOKUP($A22,'Return Data'!$B$7:$R$2843,14,0)</f>
        <v>7.8998999999999997</v>
      </c>
      <c r="Q22" s="66">
        <f t="shared" si="8"/>
        <v>13</v>
      </c>
      <c r="R22" s="65">
        <f>VLOOKUP($A22,'Return Data'!$B$7:$R$2843,16,0)</f>
        <v>6.9316000000000004</v>
      </c>
      <c r="S22" s="67">
        <f t="shared" si="7"/>
        <v>15</v>
      </c>
    </row>
    <row r="23" spans="1:19" x14ac:dyDescent="0.3">
      <c r="A23" s="82" t="s">
        <v>641</v>
      </c>
      <c r="B23" s="64">
        <f>VLOOKUP($A23,'Return Data'!$B$7:$R$2843,3,0)</f>
        <v>44333</v>
      </c>
      <c r="C23" s="65">
        <f>VLOOKUP($A23,'Return Data'!$B$7:$R$2843,4,0)</f>
        <v>12.1944</v>
      </c>
      <c r="D23" s="65">
        <f>VLOOKUP($A23,'Return Data'!$B$7:$R$2843,9,0)</f>
        <v>8.7446999999999999</v>
      </c>
      <c r="E23" s="66">
        <f t="shared" si="0"/>
        <v>11</v>
      </c>
      <c r="F23" s="65">
        <f>VLOOKUP($A23,'Return Data'!$B$7:$R$2843,10,0)</f>
        <v>5.7081999999999997</v>
      </c>
      <c r="G23" s="66">
        <f t="shared" si="1"/>
        <v>16</v>
      </c>
      <c r="H23" s="65">
        <f>VLOOKUP($A23,'Return Data'!$B$7:$R$2843,11,0)</f>
        <v>2.7694000000000001</v>
      </c>
      <c r="I23" s="66">
        <f t="shared" si="2"/>
        <v>17</v>
      </c>
      <c r="J23" s="65">
        <f>VLOOKUP($A23,'Return Data'!$B$7:$R$2843,12,0)</f>
        <v>4.5308000000000002</v>
      </c>
      <c r="K23" s="66">
        <f t="shared" si="3"/>
        <v>15</v>
      </c>
      <c r="L23" s="65">
        <f>VLOOKUP($A23,'Return Data'!$B$7:$R$2843,13,0)</f>
        <v>6.7609000000000004</v>
      </c>
      <c r="M23" s="66">
        <f t="shared" si="4"/>
        <v>17</v>
      </c>
      <c r="N23" s="65">
        <f>VLOOKUP($A23,'Return Data'!$B$7:$R$2843,17,0)</f>
        <v>8.9283000000000001</v>
      </c>
      <c r="O23" s="66">
        <f t="shared" ref="O23:O27" si="10">RANK(N23,N$8:N$27,0)</f>
        <v>8</v>
      </c>
      <c r="P23" s="65"/>
      <c r="Q23" s="66"/>
      <c r="R23" s="65">
        <f>VLOOKUP($A23,'Return Data'!$B$7:$R$2843,16,0)</f>
        <v>9.048</v>
      </c>
      <c r="S23" s="67">
        <f t="shared" si="7"/>
        <v>4</v>
      </c>
    </row>
    <row r="24" spans="1:19" x14ac:dyDescent="0.3">
      <c r="A24" s="82" t="s">
        <v>642</v>
      </c>
      <c r="B24" s="64">
        <f>VLOOKUP($A24,'Return Data'!$B$7:$R$2843,3,0)</f>
        <v>44333</v>
      </c>
      <c r="C24" s="65">
        <f>VLOOKUP($A24,'Return Data'!$B$7:$R$2843,4,0)</f>
        <v>31.576699999999999</v>
      </c>
      <c r="D24" s="65">
        <f>VLOOKUP($A24,'Return Data'!$B$7:$R$2843,9,0)</f>
        <v>9.2826000000000004</v>
      </c>
      <c r="E24" s="66">
        <f t="shared" si="0"/>
        <v>8</v>
      </c>
      <c r="F24" s="65">
        <f>VLOOKUP($A24,'Return Data'!$B$7:$R$2843,10,0)</f>
        <v>7.1098999999999997</v>
      </c>
      <c r="G24" s="66">
        <f t="shared" si="1"/>
        <v>5</v>
      </c>
      <c r="H24" s="65">
        <f>VLOOKUP($A24,'Return Data'!$B$7:$R$2843,11,0)</f>
        <v>3.9405000000000001</v>
      </c>
      <c r="I24" s="66">
        <f t="shared" si="2"/>
        <v>8</v>
      </c>
      <c r="J24" s="65">
        <f>VLOOKUP($A24,'Return Data'!$B$7:$R$2843,12,0)</f>
        <v>5.3215000000000003</v>
      </c>
      <c r="K24" s="66">
        <f t="shared" si="3"/>
        <v>9</v>
      </c>
      <c r="L24" s="65">
        <f>VLOOKUP($A24,'Return Data'!$B$7:$R$2843,13,0)</f>
        <v>7.6044999999999998</v>
      </c>
      <c r="M24" s="66">
        <f t="shared" si="4"/>
        <v>9</v>
      </c>
      <c r="N24" s="65">
        <f>VLOOKUP($A24,'Return Data'!$B$7:$R$2843,17,0)</f>
        <v>9.9186999999999994</v>
      </c>
      <c r="O24" s="66">
        <f t="shared" si="10"/>
        <v>3</v>
      </c>
      <c r="P24" s="65">
        <f>VLOOKUP($A24,'Return Data'!$B$7:$R$2843,14,0)</f>
        <v>9.6395</v>
      </c>
      <c r="Q24" s="66">
        <f t="shared" ref="Q24" si="11">RANK(P24,P$8:P$27,0)</f>
        <v>2</v>
      </c>
      <c r="R24" s="65">
        <f>VLOOKUP($A24,'Return Data'!$B$7:$R$2843,16,0)</f>
        <v>7.2678000000000003</v>
      </c>
      <c r="S24" s="67">
        <f t="shared" si="7"/>
        <v>14</v>
      </c>
    </row>
    <row r="25" spans="1:19" x14ac:dyDescent="0.3">
      <c r="A25" s="82" t="s">
        <v>645</v>
      </c>
      <c r="B25" s="64">
        <f>VLOOKUP($A25,'Return Data'!$B$7:$R$2843,3,0)</f>
        <v>44333</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-0.43709999999999999</v>
      </c>
      <c r="K25" s="66">
        <f t="shared" si="3"/>
        <v>20</v>
      </c>
      <c r="L25" s="65">
        <f>VLOOKUP($A25,'Return Data'!$B$7:$R$2843,13,0)</f>
        <v>-15.072100000000001</v>
      </c>
      <c r="M25" s="66">
        <f t="shared" si="4"/>
        <v>20</v>
      </c>
      <c r="N25" s="65"/>
      <c r="O25" s="66"/>
      <c r="P25" s="65"/>
      <c r="Q25" s="66"/>
      <c r="R25" s="65">
        <f>VLOOKUP($A25,'Return Data'!$B$7:$R$2843,16,0)</f>
        <v>-11.387700000000001</v>
      </c>
      <c r="S25" s="67">
        <f t="shared" si="7"/>
        <v>20</v>
      </c>
    </row>
    <row r="26" spans="1:19" x14ac:dyDescent="0.3">
      <c r="A26" s="82" t="s">
        <v>647</v>
      </c>
      <c r="B26" s="64">
        <f>VLOOKUP($A26,'Return Data'!$B$7:$R$2843,3,0)</f>
        <v>44333</v>
      </c>
      <c r="C26" s="65">
        <f>VLOOKUP($A26,'Return Data'!$B$7:$R$2843,4,0)</f>
        <v>12.1386</v>
      </c>
      <c r="D26" s="65">
        <f>VLOOKUP($A26,'Return Data'!$B$7:$R$2843,9,0)</f>
        <v>11.132899999999999</v>
      </c>
      <c r="E26" s="66">
        <f t="shared" si="0"/>
        <v>2</v>
      </c>
      <c r="F26" s="65">
        <f>VLOOKUP($A26,'Return Data'!$B$7:$R$2843,10,0)</f>
        <v>6.8669000000000002</v>
      </c>
      <c r="G26" s="66">
        <f t="shared" si="1"/>
        <v>7</v>
      </c>
      <c r="H26" s="65">
        <f>VLOOKUP($A26,'Return Data'!$B$7:$R$2843,11,0)</f>
        <v>2.9634999999999998</v>
      </c>
      <c r="I26" s="66">
        <f t="shared" si="2"/>
        <v>16</v>
      </c>
      <c r="J26" s="65">
        <f>VLOOKUP($A26,'Return Data'!$B$7:$R$2843,12,0)</f>
        <v>4.7008999999999999</v>
      </c>
      <c r="K26" s="66">
        <f t="shared" si="3"/>
        <v>13</v>
      </c>
      <c r="L26" s="65">
        <f>VLOOKUP($A26,'Return Data'!$B$7:$R$2843,13,0)</f>
        <v>7.5180999999999996</v>
      </c>
      <c r="M26" s="66">
        <f t="shared" si="4"/>
        <v>12</v>
      </c>
      <c r="N26" s="65">
        <f>VLOOKUP($A26,'Return Data'!$B$7:$R$2843,17,0)</f>
        <v>6.6862000000000004</v>
      </c>
      <c r="O26" s="66">
        <f t="shared" si="10"/>
        <v>17</v>
      </c>
      <c r="P26" s="65"/>
      <c r="Q26" s="66"/>
      <c r="R26" s="65">
        <f>VLOOKUP($A26,'Return Data'!$B$7:$R$2843,16,0)</f>
        <v>6.7178000000000004</v>
      </c>
      <c r="S26" s="67">
        <f t="shared" si="7"/>
        <v>17</v>
      </c>
    </row>
    <row r="27" spans="1:19" x14ac:dyDescent="0.3">
      <c r="A27" s="82" t="s">
        <v>649</v>
      </c>
      <c r="B27" s="64">
        <f>VLOOKUP($A27,'Return Data'!$B$7:$R$2843,3,0)</f>
        <v>44333</v>
      </c>
      <c r="C27" s="65">
        <f>VLOOKUP($A27,'Return Data'!$B$7:$R$2843,4,0)</f>
        <v>12.820399999999999</v>
      </c>
      <c r="D27" s="65">
        <f>VLOOKUP($A27,'Return Data'!$B$7:$R$2843,9,0)</f>
        <v>8.6220999999999997</v>
      </c>
      <c r="E27" s="66">
        <f t="shared" si="0"/>
        <v>12</v>
      </c>
      <c r="F27" s="65">
        <f>VLOOKUP($A27,'Return Data'!$B$7:$R$2843,10,0)</f>
        <v>6.3573000000000004</v>
      </c>
      <c r="G27" s="66">
        <f t="shared" si="1"/>
        <v>12</v>
      </c>
      <c r="H27" s="65">
        <f>VLOOKUP($A27,'Return Data'!$B$7:$R$2843,11,0)</f>
        <v>3.3273000000000001</v>
      </c>
      <c r="I27" s="66">
        <f t="shared" si="2"/>
        <v>14</v>
      </c>
      <c r="J27" s="65">
        <f>VLOOKUP($A27,'Return Data'!$B$7:$R$2843,12,0)</f>
        <v>5.2342000000000004</v>
      </c>
      <c r="K27" s="66">
        <f t="shared" si="3"/>
        <v>10</v>
      </c>
      <c r="L27" s="65">
        <f>VLOOKUP($A27,'Return Data'!$B$7:$R$2843,13,0)</f>
        <v>7.6814999999999998</v>
      </c>
      <c r="M27" s="66">
        <f t="shared" si="4"/>
        <v>8</v>
      </c>
      <c r="N27" s="65">
        <f>VLOOKUP($A27,'Return Data'!$B$7:$R$2843,17,0)</f>
        <v>9.9601000000000006</v>
      </c>
      <c r="O27" s="66">
        <f t="shared" si="10"/>
        <v>2</v>
      </c>
      <c r="P27" s="65"/>
      <c r="Q27" s="66"/>
      <c r="R27" s="65">
        <f>VLOOKUP($A27,'Return Data'!$B$7:$R$2843,16,0)</f>
        <v>9.3651</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8.2733000000000008</v>
      </c>
      <c r="E29" s="88"/>
      <c r="F29" s="89">
        <f>AVERAGE(F8:F27)</f>
        <v>6.0364449999999996</v>
      </c>
      <c r="G29" s="88"/>
      <c r="H29" s="89">
        <f>AVERAGE(H8:H27)</f>
        <v>3.3886299999999991</v>
      </c>
      <c r="I29" s="88"/>
      <c r="J29" s="89">
        <f>AVERAGE(J8:J27)</f>
        <v>4.9029299999999996</v>
      </c>
      <c r="K29" s="88"/>
      <c r="L29" s="89">
        <f>AVERAGE(L8:L27)</f>
        <v>6.1389650000000007</v>
      </c>
      <c r="M29" s="88"/>
      <c r="N29" s="89">
        <f>AVERAGE(N8:N27)</f>
        <v>8.041547368421055</v>
      </c>
      <c r="O29" s="88"/>
      <c r="P29" s="89">
        <f>AVERAGE(P8:P27)</f>
        <v>8.0157066666666665</v>
      </c>
      <c r="Q29" s="88"/>
      <c r="R29" s="89">
        <f>AVERAGE(R8:R27)</f>
        <v>6.8473449999999998</v>
      </c>
      <c r="S29" s="90"/>
    </row>
    <row r="30" spans="1:19" x14ac:dyDescent="0.3">
      <c r="A30" s="87" t="s">
        <v>28</v>
      </c>
      <c r="B30" s="88"/>
      <c r="C30" s="88"/>
      <c r="D30" s="89">
        <f>MIN(D8:D27)</f>
        <v>0</v>
      </c>
      <c r="E30" s="88"/>
      <c r="F30" s="89">
        <f>MIN(F8:F27)</f>
        <v>0</v>
      </c>
      <c r="G30" s="88"/>
      <c r="H30" s="89">
        <f>MIN(H8:H27)</f>
        <v>0</v>
      </c>
      <c r="I30" s="88"/>
      <c r="J30" s="89">
        <f>MIN(J8:J27)</f>
        <v>-0.43709999999999999</v>
      </c>
      <c r="K30" s="88"/>
      <c r="L30" s="89">
        <f>MIN(L8:L27)</f>
        <v>-15.072100000000001</v>
      </c>
      <c r="M30" s="88"/>
      <c r="N30" s="89">
        <f>MIN(N8:N27)</f>
        <v>-2.8982000000000001</v>
      </c>
      <c r="O30" s="88"/>
      <c r="P30" s="89">
        <f>MIN(P8:P27)</f>
        <v>0.40649999999999997</v>
      </c>
      <c r="Q30" s="88"/>
      <c r="R30" s="89">
        <f>MIN(R8:R27)</f>
        <v>-11.387700000000001</v>
      </c>
      <c r="S30" s="90"/>
    </row>
    <row r="31" spans="1:19" ht="15" thickBot="1" x14ac:dyDescent="0.35">
      <c r="A31" s="91" t="s">
        <v>29</v>
      </c>
      <c r="B31" s="92"/>
      <c r="C31" s="92"/>
      <c r="D31" s="93">
        <f>MAX(D8:D27)</f>
        <v>11.3033</v>
      </c>
      <c r="E31" s="92"/>
      <c r="F31" s="93">
        <f>MAX(F8:F27)</f>
        <v>8.1244999999999994</v>
      </c>
      <c r="G31" s="92"/>
      <c r="H31" s="93">
        <f>MAX(H8:H27)</f>
        <v>4.7542</v>
      </c>
      <c r="I31" s="92"/>
      <c r="J31" s="93">
        <f>MAX(J8:J27)</f>
        <v>6.7366000000000001</v>
      </c>
      <c r="K31" s="92"/>
      <c r="L31" s="93">
        <f>MAX(L8:L27)</f>
        <v>9.2626000000000008</v>
      </c>
      <c r="M31" s="92"/>
      <c r="N31" s="93">
        <f>MAX(N8:N27)</f>
        <v>11.2837</v>
      </c>
      <c r="O31" s="92"/>
      <c r="P31" s="93">
        <f>MAX(P8:P27)</f>
        <v>10.336399999999999</v>
      </c>
      <c r="Q31" s="92"/>
      <c r="R31" s="93">
        <f>MAX(R8:R27)</f>
        <v>9.5868000000000002</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44333</v>
      </c>
      <c r="C8" s="65">
        <f>VLOOKUP($A8,'Return Data'!$B$7:$R$2843,4,0)</f>
        <v>286.77999999999997</v>
      </c>
      <c r="D8" s="65">
        <f>VLOOKUP($A8,'Return Data'!$B$7:$R$2843,10,0)</f>
        <v>-1.4637</v>
      </c>
      <c r="E8" s="66">
        <f t="shared" ref="E8:E36" si="0">RANK(D8,D$8:D$36,0)</f>
        <v>13</v>
      </c>
      <c r="F8" s="65">
        <f>VLOOKUP($A8,'Return Data'!$B$7:$R$2843,11,0)</f>
        <v>17.846699999999998</v>
      </c>
      <c r="G8" s="66">
        <f t="shared" ref="G8:G36" si="1">RANK(F8,F$8:F$36,0)</f>
        <v>8</v>
      </c>
      <c r="H8" s="65">
        <f>VLOOKUP($A8,'Return Data'!$B$7:$R$2843,12,0)</f>
        <v>33.224899999999998</v>
      </c>
      <c r="I8" s="66">
        <f t="shared" ref="I8:I36" si="2">RANK(H8,H$8:H$36,0)</f>
        <v>8</v>
      </c>
      <c r="J8" s="65">
        <f>VLOOKUP($A8,'Return Data'!$B$7:$R$2843,13,0)</f>
        <v>62.5276</v>
      </c>
      <c r="K8" s="66">
        <f t="shared" ref="K8:K36" si="3">RANK(J8,J$8:J$36,0)</f>
        <v>6</v>
      </c>
      <c r="L8" s="65">
        <f>VLOOKUP($A8,'Return Data'!$B$7:$R$2843,17,0)</f>
        <v>14.4801</v>
      </c>
      <c r="M8" s="66">
        <f t="shared" ref="M8:M36" si="4">RANK(L8,L$8:L$36,0)</f>
        <v>18</v>
      </c>
      <c r="N8" s="65">
        <f>VLOOKUP($A8,'Return Data'!$B$7:$R$2843,14,0)</f>
        <v>9.8078000000000003</v>
      </c>
      <c r="O8" s="66">
        <f t="shared" ref="O8:O26" si="5">RANK(N8,N$8:N$36,0)</f>
        <v>21</v>
      </c>
      <c r="P8" s="65">
        <f>VLOOKUP($A8,'Return Data'!$B$7:$R$2843,15,0)</f>
        <v>12.2921</v>
      </c>
      <c r="Q8" s="66">
        <f t="shared" ref="Q8:Q26" si="6">RANK(P8,P$8:P$36,0)</f>
        <v>16</v>
      </c>
      <c r="R8" s="65">
        <f>VLOOKUP($A8,'Return Data'!$B$7:$R$2843,16,0)</f>
        <v>19.628699999999998</v>
      </c>
      <c r="S8" s="67">
        <f t="shared" ref="S8:S36" si="7">RANK(R8,R$8:R$36,0)</f>
        <v>2</v>
      </c>
    </row>
    <row r="9" spans="1:20" x14ac:dyDescent="0.3">
      <c r="A9" s="63" t="s">
        <v>953</v>
      </c>
      <c r="B9" s="64">
        <f>VLOOKUP($A9,'Return Data'!$B$7:$R$2843,3,0)</f>
        <v>44333</v>
      </c>
      <c r="C9" s="65">
        <f>VLOOKUP($A9,'Return Data'!$B$7:$R$2843,4,0)</f>
        <v>39.28</v>
      </c>
      <c r="D9" s="65">
        <f>VLOOKUP($A9,'Return Data'!$B$7:$R$2843,10,0)</f>
        <v>-2.9883999999999999</v>
      </c>
      <c r="E9" s="66">
        <f t="shared" si="0"/>
        <v>24</v>
      </c>
      <c r="F9" s="65">
        <f>VLOOKUP($A9,'Return Data'!$B$7:$R$2843,11,0)</f>
        <v>11.8133</v>
      </c>
      <c r="G9" s="66">
        <f t="shared" si="1"/>
        <v>27</v>
      </c>
      <c r="H9" s="65">
        <f>VLOOKUP($A9,'Return Data'!$B$7:$R$2843,12,0)</f>
        <v>28.702500000000001</v>
      </c>
      <c r="I9" s="66">
        <f t="shared" si="2"/>
        <v>22</v>
      </c>
      <c r="J9" s="65">
        <f>VLOOKUP($A9,'Return Data'!$B$7:$R$2843,13,0)</f>
        <v>48.619</v>
      </c>
      <c r="K9" s="66">
        <f t="shared" si="3"/>
        <v>27</v>
      </c>
      <c r="L9" s="65">
        <f>VLOOKUP($A9,'Return Data'!$B$7:$R$2843,17,0)</f>
        <v>17.434699999999999</v>
      </c>
      <c r="M9" s="66">
        <f t="shared" si="4"/>
        <v>7</v>
      </c>
      <c r="N9" s="65">
        <f>VLOOKUP($A9,'Return Data'!$B$7:$R$2843,14,0)</f>
        <v>14.1629</v>
      </c>
      <c r="O9" s="66">
        <f t="shared" si="5"/>
        <v>2</v>
      </c>
      <c r="P9" s="65">
        <f>VLOOKUP($A9,'Return Data'!$B$7:$R$2843,15,0)</f>
        <v>15.6486</v>
      </c>
      <c r="Q9" s="66">
        <f t="shared" si="6"/>
        <v>2</v>
      </c>
      <c r="R9" s="65">
        <f>VLOOKUP($A9,'Return Data'!$B$7:$R$2843,16,0)</f>
        <v>12.786799999999999</v>
      </c>
      <c r="S9" s="67">
        <f t="shared" si="7"/>
        <v>16</v>
      </c>
    </row>
    <row r="10" spans="1:20" x14ac:dyDescent="0.3">
      <c r="A10" s="63" t="s">
        <v>954</v>
      </c>
      <c r="B10" s="64">
        <f>VLOOKUP($A10,'Return Data'!$B$7:$R$2843,3,0)</f>
        <v>44333</v>
      </c>
      <c r="C10" s="65">
        <f>VLOOKUP($A10,'Return Data'!$B$7:$R$2843,4,0)</f>
        <v>18.89</v>
      </c>
      <c r="D10" s="65">
        <f>VLOOKUP($A10,'Return Data'!$B$7:$R$2843,10,0)</f>
        <v>-1.8701000000000001</v>
      </c>
      <c r="E10" s="66">
        <f t="shared" si="0"/>
        <v>16</v>
      </c>
      <c r="F10" s="65">
        <f>VLOOKUP($A10,'Return Data'!$B$7:$R$2843,11,0)</f>
        <v>15.5352</v>
      </c>
      <c r="G10" s="66">
        <f t="shared" si="1"/>
        <v>16</v>
      </c>
      <c r="H10" s="65">
        <f>VLOOKUP($A10,'Return Data'!$B$7:$R$2843,12,0)</f>
        <v>30.2759</v>
      </c>
      <c r="I10" s="66">
        <f t="shared" si="2"/>
        <v>15</v>
      </c>
      <c r="J10" s="65">
        <f>VLOOKUP($A10,'Return Data'!$B$7:$R$2843,13,0)</f>
        <v>55.090299999999999</v>
      </c>
      <c r="K10" s="66">
        <f t="shared" si="3"/>
        <v>20</v>
      </c>
      <c r="L10" s="65">
        <f>VLOOKUP($A10,'Return Data'!$B$7:$R$2843,17,0)</f>
        <v>15.518599999999999</v>
      </c>
      <c r="M10" s="66">
        <f t="shared" si="4"/>
        <v>11</v>
      </c>
      <c r="N10" s="65">
        <f>VLOOKUP($A10,'Return Data'!$B$7:$R$2843,14,0)</f>
        <v>11.5359</v>
      </c>
      <c r="O10" s="66">
        <f t="shared" si="5"/>
        <v>8</v>
      </c>
      <c r="P10" s="65">
        <f>VLOOKUP($A10,'Return Data'!$B$7:$R$2843,15,0)</f>
        <v>12.7141</v>
      </c>
      <c r="Q10" s="66">
        <f t="shared" si="6"/>
        <v>12</v>
      </c>
      <c r="R10" s="65">
        <f>VLOOKUP($A10,'Return Data'!$B$7:$R$2843,16,0)</f>
        <v>6.0034999999999998</v>
      </c>
      <c r="S10" s="67">
        <f t="shared" si="7"/>
        <v>29</v>
      </c>
    </row>
    <row r="11" spans="1:20" x14ac:dyDescent="0.3">
      <c r="A11" s="63" t="s">
        <v>956</v>
      </c>
      <c r="B11" s="64">
        <f>VLOOKUP($A11,'Return Data'!$B$7:$R$2843,3,0)</f>
        <v>44333</v>
      </c>
      <c r="C11" s="65">
        <f>VLOOKUP($A11,'Return Data'!$B$7:$R$2843,4,0)</f>
        <v>119.91</v>
      </c>
      <c r="D11" s="65">
        <f>VLOOKUP($A11,'Return Data'!$B$7:$R$2843,10,0)</f>
        <v>-2.9540000000000002</v>
      </c>
      <c r="E11" s="66">
        <f t="shared" si="0"/>
        <v>23</v>
      </c>
      <c r="F11" s="65">
        <f>VLOOKUP($A11,'Return Data'!$B$7:$R$2843,11,0)</f>
        <v>13.669499999999999</v>
      </c>
      <c r="G11" s="66">
        <f t="shared" si="1"/>
        <v>24</v>
      </c>
      <c r="H11" s="65">
        <f>VLOOKUP($A11,'Return Data'!$B$7:$R$2843,12,0)</f>
        <v>28.5898</v>
      </c>
      <c r="I11" s="66">
        <f t="shared" si="2"/>
        <v>23</v>
      </c>
      <c r="J11" s="65">
        <f>VLOOKUP($A11,'Return Data'!$B$7:$R$2843,13,0)</f>
        <v>51.153399999999998</v>
      </c>
      <c r="K11" s="66">
        <f t="shared" si="3"/>
        <v>24</v>
      </c>
      <c r="L11" s="65">
        <f>VLOOKUP($A11,'Return Data'!$B$7:$R$2843,17,0)</f>
        <v>17.488900000000001</v>
      </c>
      <c r="M11" s="66">
        <f t="shared" si="4"/>
        <v>6</v>
      </c>
      <c r="N11" s="65">
        <f>VLOOKUP($A11,'Return Data'!$B$7:$R$2843,14,0)</f>
        <v>12.597799999999999</v>
      </c>
      <c r="O11" s="66">
        <f t="shared" si="5"/>
        <v>3</v>
      </c>
      <c r="P11" s="65">
        <f>VLOOKUP($A11,'Return Data'!$B$7:$R$2843,15,0)</f>
        <v>12.601699999999999</v>
      </c>
      <c r="Q11" s="66">
        <f t="shared" si="6"/>
        <v>13</v>
      </c>
      <c r="R11" s="65">
        <f>VLOOKUP($A11,'Return Data'!$B$7:$R$2843,16,0)</f>
        <v>16.0825</v>
      </c>
      <c r="S11" s="67">
        <f t="shared" si="7"/>
        <v>9</v>
      </c>
    </row>
    <row r="12" spans="1:20" x14ac:dyDescent="0.3">
      <c r="A12" s="63" t="s">
        <v>959</v>
      </c>
      <c r="B12" s="64">
        <f>VLOOKUP($A12,'Return Data'!$B$7:$R$2843,3,0)</f>
        <v>44333</v>
      </c>
      <c r="C12" s="65">
        <f>VLOOKUP($A12,'Return Data'!$B$7:$R$2843,4,0)</f>
        <v>35.630000000000003</v>
      </c>
      <c r="D12" s="65">
        <f>VLOOKUP($A12,'Return Data'!$B$7:$R$2843,10,0)</f>
        <v>-2.1690999999999998</v>
      </c>
      <c r="E12" s="66">
        <f t="shared" si="0"/>
        <v>19</v>
      </c>
      <c r="F12" s="65">
        <f>VLOOKUP($A12,'Return Data'!$B$7:$R$2843,11,0)</f>
        <v>15.9076</v>
      </c>
      <c r="G12" s="66">
        <f t="shared" si="1"/>
        <v>15</v>
      </c>
      <c r="H12" s="65">
        <f>VLOOKUP($A12,'Return Data'!$B$7:$R$2843,12,0)</f>
        <v>30.752300000000002</v>
      </c>
      <c r="I12" s="66">
        <f t="shared" si="2"/>
        <v>14</v>
      </c>
      <c r="J12" s="65">
        <f>VLOOKUP($A12,'Return Data'!$B$7:$R$2843,13,0)</f>
        <v>55.93</v>
      </c>
      <c r="K12" s="66">
        <f t="shared" si="3"/>
        <v>19</v>
      </c>
      <c r="L12" s="65">
        <f>VLOOKUP($A12,'Return Data'!$B$7:$R$2843,17,0)</f>
        <v>21.206900000000001</v>
      </c>
      <c r="M12" s="66">
        <f t="shared" si="4"/>
        <v>1</v>
      </c>
      <c r="N12" s="65">
        <f>VLOOKUP($A12,'Return Data'!$B$7:$R$2843,14,0)</f>
        <v>15.5587</v>
      </c>
      <c r="O12" s="66">
        <f t="shared" si="5"/>
        <v>1</v>
      </c>
      <c r="P12" s="65">
        <f>VLOOKUP($A12,'Return Data'!$B$7:$R$2843,15,0)</f>
        <v>16.243600000000001</v>
      </c>
      <c r="Q12" s="66">
        <f t="shared" si="6"/>
        <v>1</v>
      </c>
      <c r="R12" s="65">
        <f>VLOOKUP($A12,'Return Data'!$B$7:$R$2843,16,0)</f>
        <v>12.548999999999999</v>
      </c>
      <c r="S12" s="67">
        <f t="shared" si="7"/>
        <v>17</v>
      </c>
    </row>
    <row r="13" spans="1:20" x14ac:dyDescent="0.3">
      <c r="A13" s="63" t="s">
        <v>961</v>
      </c>
      <c r="B13" s="64">
        <f>VLOOKUP($A13,'Return Data'!$B$7:$R$2843,3,0)</f>
        <v>44333</v>
      </c>
      <c r="C13" s="65">
        <f>VLOOKUP($A13,'Return Data'!$B$7:$R$2843,4,0)</f>
        <v>259.77800000000002</v>
      </c>
      <c r="D13" s="65">
        <f>VLOOKUP($A13,'Return Data'!$B$7:$R$2843,10,0)</f>
        <v>0.51500000000000001</v>
      </c>
      <c r="E13" s="66">
        <f t="shared" si="0"/>
        <v>1</v>
      </c>
      <c r="F13" s="65">
        <f>VLOOKUP($A13,'Return Data'!$B$7:$R$2843,11,0)</f>
        <v>15.4369</v>
      </c>
      <c r="G13" s="66">
        <f t="shared" si="1"/>
        <v>17</v>
      </c>
      <c r="H13" s="65">
        <f>VLOOKUP($A13,'Return Data'!$B$7:$R$2843,12,0)</f>
        <v>30.877800000000001</v>
      </c>
      <c r="I13" s="66">
        <f t="shared" si="2"/>
        <v>13</v>
      </c>
      <c r="J13" s="65">
        <f>VLOOKUP($A13,'Return Data'!$B$7:$R$2843,13,0)</f>
        <v>56.273400000000002</v>
      </c>
      <c r="K13" s="66">
        <f t="shared" si="3"/>
        <v>18</v>
      </c>
      <c r="L13" s="65">
        <f>VLOOKUP($A13,'Return Data'!$B$7:$R$2843,17,0)</f>
        <v>13.005000000000001</v>
      </c>
      <c r="M13" s="66">
        <f t="shared" si="4"/>
        <v>24</v>
      </c>
      <c r="N13" s="65">
        <f>VLOOKUP($A13,'Return Data'!$B$7:$R$2843,14,0)</f>
        <v>8.7249999999999996</v>
      </c>
      <c r="O13" s="66">
        <f t="shared" si="5"/>
        <v>26</v>
      </c>
      <c r="P13" s="65">
        <f>VLOOKUP($A13,'Return Data'!$B$7:$R$2843,15,0)</f>
        <v>11.4138</v>
      </c>
      <c r="Q13" s="66">
        <f t="shared" si="6"/>
        <v>24</v>
      </c>
      <c r="R13" s="65">
        <f>VLOOKUP($A13,'Return Data'!$B$7:$R$2843,16,0)</f>
        <v>19.598400000000002</v>
      </c>
      <c r="S13" s="67">
        <f t="shared" si="7"/>
        <v>4</v>
      </c>
    </row>
    <row r="14" spans="1:20" x14ac:dyDescent="0.3">
      <c r="A14" s="63" t="s">
        <v>962</v>
      </c>
      <c r="B14" s="64">
        <f>VLOOKUP($A14,'Return Data'!$B$7:$R$2843,3,0)</f>
        <v>44333</v>
      </c>
      <c r="C14" s="65">
        <f>VLOOKUP($A14,'Return Data'!$B$7:$R$2843,4,0)</f>
        <v>46.64</v>
      </c>
      <c r="D14" s="65">
        <f>VLOOKUP($A14,'Return Data'!$B$7:$R$2843,10,0)</f>
        <v>-2.4268000000000001</v>
      </c>
      <c r="E14" s="66">
        <f t="shared" si="0"/>
        <v>20</v>
      </c>
      <c r="F14" s="65">
        <f>VLOOKUP($A14,'Return Data'!$B$7:$R$2843,11,0)</f>
        <v>15.0185</v>
      </c>
      <c r="G14" s="66">
        <f t="shared" si="1"/>
        <v>18</v>
      </c>
      <c r="H14" s="65">
        <f>VLOOKUP($A14,'Return Data'!$B$7:$R$2843,12,0)</f>
        <v>29.483599999999999</v>
      </c>
      <c r="I14" s="66">
        <f t="shared" si="2"/>
        <v>21</v>
      </c>
      <c r="J14" s="65">
        <f>VLOOKUP($A14,'Return Data'!$B$7:$R$2843,13,0)</f>
        <v>58.693399999999997</v>
      </c>
      <c r="K14" s="66">
        <f t="shared" si="3"/>
        <v>13</v>
      </c>
      <c r="L14" s="65">
        <f>VLOOKUP($A14,'Return Data'!$B$7:$R$2843,17,0)</f>
        <v>15.562900000000001</v>
      </c>
      <c r="M14" s="66">
        <f t="shared" si="4"/>
        <v>10</v>
      </c>
      <c r="N14" s="65">
        <f>VLOOKUP($A14,'Return Data'!$B$7:$R$2843,14,0)</f>
        <v>11.025</v>
      </c>
      <c r="O14" s="66">
        <f t="shared" si="5"/>
        <v>11</v>
      </c>
      <c r="P14" s="65">
        <f>VLOOKUP($A14,'Return Data'!$B$7:$R$2843,15,0)</f>
        <v>13.521100000000001</v>
      </c>
      <c r="Q14" s="66">
        <f t="shared" si="6"/>
        <v>6</v>
      </c>
      <c r="R14" s="65">
        <f>VLOOKUP($A14,'Return Data'!$B$7:$R$2843,16,0)</f>
        <v>13.692</v>
      </c>
      <c r="S14" s="67">
        <f t="shared" si="7"/>
        <v>14</v>
      </c>
    </row>
    <row r="15" spans="1:20" x14ac:dyDescent="0.3">
      <c r="A15" s="63" t="s">
        <v>964</v>
      </c>
      <c r="B15" s="64">
        <f>VLOOKUP($A15,'Return Data'!$B$7:$R$2843,3,0)</f>
        <v>44333</v>
      </c>
      <c r="C15" s="65">
        <f>VLOOKUP($A15,'Return Data'!$B$7:$R$2843,4,0)</f>
        <v>1489.9791882352899</v>
      </c>
      <c r="D15" s="65">
        <f>VLOOKUP($A15,'Return Data'!$B$7:$R$2843,10,0)</f>
        <v>-0.33139999999999997</v>
      </c>
      <c r="E15" s="66">
        <f t="shared" si="0"/>
        <v>4</v>
      </c>
      <c r="F15" s="65">
        <f>VLOOKUP($A15,'Return Data'!$B$7:$R$2843,11,0)</f>
        <v>24.340299999999999</v>
      </c>
      <c r="G15" s="66">
        <f t="shared" si="1"/>
        <v>1</v>
      </c>
      <c r="H15" s="65">
        <f>VLOOKUP($A15,'Return Data'!$B$7:$R$2843,12,0)</f>
        <v>45.638800000000003</v>
      </c>
      <c r="I15" s="66">
        <f t="shared" si="2"/>
        <v>1</v>
      </c>
      <c r="J15" s="65">
        <f>VLOOKUP($A15,'Return Data'!$B$7:$R$2843,13,0)</f>
        <v>70.860600000000005</v>
      </c>
      <c r="K15" s="66">
        <f t="shared" si="3"/>
        <v>1</v>
      </c>
      <c r="L15" s="65">
        <f>VLOOKUP($A15,'Return Data'!$B$7:$R$2843,17,0)</f>
        <v>17.492699999999999</v>
      </c>
      <c r="M15" s="66">
        <f t="shared" si="4"/>
        <v>5</v>
      </c>
      <c r="N15" s="65">
        <f>VLOOKUP($A15,'Return Data'!$B$7:$R$2843,14,0)</f>
        <v>11.7654</v>
      </c>
      <c r="O15" s="66">
        <f t="shared" si="5"/>
        <v>7</v>
      </c>
      <c r="P15" s="65">
        <f>VLOOKUP($A15,'Return Data'!$B$7:$R$2843,15,0)</f>
        <v>12.009399999999999</v>
      </c>
      <c r="Q15" s="66">
        <f t="shared" si="6"/>
        <v>20</v>
      </c>
      <c r="R15" s="65">
        <f>VLOOKUP($A15,'Return Data'!$B$7:$R$2843,16,0)</f>
        <v>19.975300000000001</v>
      </c>
      <c r="S15" s="67">
        <f t="shared" si="7"/>
        <v>1</v>
      </c>
    </row>
    <row r="16" spans="1:20" x14ac:dyDescent="0.3">
      <c r="A16" s="63" t="s">
        <v>966</v>
      </c>
      <c r="B16" s="64">
        <f>VLOOKUP($A16,'Return Data'!$B$7:$R$2843,3,0)</f>
        <v>44333</v>
      </c>
      <c r="C16" s="65">
        <f>VLOOKUP($A16,'Return Data'!$B$7:$R$2843,4,0)</f>
        <v>727.53333157900499</v>
      </c>
      <c r="D16" s="65">
        <f>VLOOKUP($A16,'Return Data'!$B$7:$R$2843,10,0)</f>
        <v>-1.764</v>
      </c>
      <c r="E16" s="66">
        <f t="shared" si="0"/>
        <v>15</v>
      </c>
      <c r="F16" s="65">
        <f>VLOOKUP($A16,'Return Data'!$B$7:$R$2843,11,0)</f>
        <v>22.0885</v>
      </c>
      <c r="G16" s="66">
        <f t="shared" si="1"/>
        <v>2</v>
      </c>
      <c r="H16" s="65">
        <f>VLOOKUP($A16,'Return Data'!$B$7:$R$2843,12,0)</f>
        <v>35.322099999999999</v>
      </c>
      <c r="I16" s="66">
        <f t="shared" si="2"/>
        <v>5</v>
      </c>
      <c r="J16" s="65">
        <f>VLOOKUP($A16,'Return Data'!$B$7:$R$2843,13,0)</f>
        <v>63.959400000000002</v>
      </c>
      <c r="K16" s="66">
        <f t="shared" si="3"/>
        <v>5</v>
      </c>
      <c r="L16" s="65">
        <f>VLOOKUP($A16,'Return Data'!$B$7:$R$2843,17,0)</f>
        <v>10.6294</v>
      </c>
      <c r="M16" s="66">
        <f t="shared" si="4"/>
        <v>27</v>
      </c>
      <c r="N16" s="65">
        <f>VLOOKUP($A16,'Return Data'!$B$7:$R$2843,14,0)</f>
        <v>10.3538</v>
      </c>
      <c r="O16" s="66">
        <f t="shared" si="5"/>
        <v>16</v>
      </c>
      <c r="P16" s="65">
        <f>VLOOKUP($A16,'Return Data'!$B$7:$R$2843,15,0)</f>
        <v>13.4031</v>
      </c>
      <c r="Q16" s="66">
        <f t="shared" si="6"/>
        <v>7</v>
      </c>
      <c r="R16" s="65">
        <f>VLOOKUP($A16,'Return Data'!$B$7:$R$2843,16,0)</f>
        <v>18.939</v>
      </c>
      <c r="S16" s="67">
        <f t="shared" si="7"/>
        <v>7</v>
      </c>
    </row>
    <row r="17" spans="1:19" x14ac:dyDescent="0.3">
      <c r="A17" s="63" t="s">
        <v>968</v>
      </c>
      <c r="B17" s="64">
        <f>VLOOKUP($A17,'Return Data'!$B$7:$R$2843,3,0)</f>
        <v>44333</v>
      </c>
      <c r="C17" s="65">
        <f>VLOOKUP($A17,'Return Data'!$B$7:$R$2843,4,0)</f>
        <v>272.6198</v>
      </c>
      <c r="D17" s="65">
        <f>VLOOKUP($A17,'Return Data'!$B$7:$R$2843,10,0)</f>
        <v>-4.4836</v>
      </c>
      <c r="E17" s="66">
        <f t="shared" si="0"/>
        <v>29</v>
      </c>
      <c r="F17" s="65">
        <f>VLOOKUP($A17,'Return Data'!$B$7:$R$2843,11,0)</f>
        <v>12.82</v>
      </c>
      <c r="G17" s="66">
        <f t="shared" si="1"/>
        <v>25</v>
      </c>
      <c r="H17" s="65">
        <f>VLOOKUP($A17,'Return Data'!$B$7:$R$2843,12,0)</f>
        <v>30.275200000000002</v>
      </c>
      <c r="I17" s="66">
        <f t="shared" si="2"/>
        <v>17</v>
      </c>
      <c r="J17" s="65">
        <f>VLOOKUP($A17,'Return Data'!$B$7:$R$2843,13,0)</f>
        <v>56.548299999999998</v>
      </c>
      <c r="K17" s="66">
        <f t="shared" si="3"/>
        <v>17</v>
      </c>
      <c r="L17" s="65">
        <f>VLOOKUP($A17,'Return Data'!$B$7:$R$2843,17,0)</f>
        <v>15.324</v>
      </c>
      <c r="M17" s="66">
        <f t="shared" si="4"/>
        <v>14</v>
      </c>
      <c r="N17" s="65">
        <f>VLOOKUP($A17,'Return Data'!$B$7:$R$2843,14,0)</f>
        <v>10.3116</v>
      </c>
      <c r="O17" s="66">
        <f t="shared" si="5"/>
        <v>17</v>
      </c>
      <c r="P17" s="65">
        <f>VLOOKUP($A17,'Return Data'!$B$7:$R$2843,15,0)</f>
        <v>13.2599</v>
      </c>
      <c r="Q17" s="66">
        <f t="shared" si="6"/>
        <v>9</v>
      </c>
      <c r="R17" s="65">
        <f>VLOOKUP($A17,'Return Data'!$B$7:$R$2843,16,0)</f>
        <v>19.6251</v>
      </c>
      <c r="S17" s="67">
        <f t="shared" si="7"/>
        <v>3</v>
      </c>
    </row>
    <row r="18" spans="1:19" x14ac:dyDescent="0.3">
      <c r="A18" s="63" t="s">
        <v>970</v>
      </c>
      <c r="B18" s="64">
        <f>VLOOKUP($A18,'Return Data'!$B$7:$R$2843,3,0)</f>
        <v>44333</v>
      </c>
      <c r="C18" s="65">
        <f>VLOOKUP($A18,'Return Data'!$B$7:$R$2843,4,0)</f>
        <v>54.97</v>
      </c>
      <c r="D18" s="65">
        <f>VLOOKUP($A18,'Return Data'!$B$7:$R$2843,10,0)</f>
        <v>-1.3106</v>
      </c>
      <c r="E18" s="66">
        <f t="shared" si="0"/>
        <v>10</v>
      </c>
      <c r="F18" s="65">
        <f>VLOOKUP($A18,'Return Data'!$B$7:$R$2843,11,0)</f>
        <v>17.9361</v>
      </c>
      <c r="G18" s="66">
        <f t="shared" si="1"/>
        <v>7</v>
      </c>
      <c r="H18" s="65">
        <f>VLOOKUP($A18,'Return Data'!$B$7:$R$2843,12,0)</f>
        <v>32.521700000000003</v>
      </c>
      <c r="I18" s="66">
        <f t="shared" si="2"/>
        <v>12</v>
      </c>
      <c r="J18" s="65">
        <f>VLOOKUP($A18,'Return Data'!$B$7:$R$2843,13,0)</f>
        <v>61.013500000000001</v>
      </c>
      <c r="K18" s="66">
        <f t="shared" si="3"/>
        <v>10</v>
      </c>
      <c r="L18" s="65">
        <f>VLOOKUP($A18,'Return Data'!$B$7:$R$2843,17,0)</f>
        <v>15.2904</v>
      </c>
      <c r="M18" s="66">
        <f t="shared" si="4"/>
        <v>15</v>
      </c>
      <c r="N18" s="65">
        <f>VLOOKUP($A18,'Return Data'!$B$7:$R$2843,14,0)</f>
        <v>11.1866</v>
      </c>
      <c r="O18" s="66">
        <f t="shared" si="5"/>
        <v>10</v>
      </c>
      <c r="P18" s="65">
        <f>VLOOKUP($A18,'Return Data'!$B$7:$R$2843,15,0)</f>
        <v>14.127700000000001</v>
      </c>
      <c r="Q18" s="66">
        <f t="shared" si="6"/>
        <v>4</v>
      </c>
      <c r="R18" s="65">
        <f>VLOOKUP($A18,'Return Data'!$B$7:$R$2843,16,0)</f>
        <v>14.0168</v>
      </c>
      <c r="S18" s="67">
        <f t="shared" si="7"/>
        <v>12</v>
      </c>
    </row>
    <row r="19" spans="1:19" x14ac:dyDescent="0.3">
      <c r="A19" s="63" t="s">
        <v>972</v>
      </c>
      <c r="B19" s="64">
        <f>VLOOKUP($A19,'Return Data'!$B$7:$R$2843,3,0)</f>
        <v>44333</v>
      </c>
      <c r="C19" s="65">
        <f>VLOOKUP($A19,'Return Data'!$B$7:$R$2843,4,0)</f>
        <v>32.54</v>
      </c>
      <c r="D19" s="65">
        <f>VLOOKUP($A19,'Return Data'!$B$7:$R$2843,10,0)</f>
        <v>-0.45889999999999997</v>
      </c>
      <c r="E19" s="66">
        <f t="shared" si="0"/>
        <v>5</v>
      </c>
      <c r="F19" s="65">
        <f>VLOOKUP($A19,'Return Data'!$B$7:$R$2843,11,0)</f>
        <v>16.672599999999999</v>
      </c>
      <c r="G19" s="66">
        <f t="shared" si="1"/>
        <v>12</v>
      </c>
      <c r="H19" s="65">
        <f>VLOOKUP($A19,'Return Data'!$B$7:$R$2843,12,0)</f>
        <v>32.979199999999999</v>
      </c>
      <c r="I19" s="66">
        <f t="shared" si="2"/>
        <v>9</v>
      </c>
      <c r="J19" s="65">
        <f>VLOOKUP($A19,'Return Data'!$B$7:$R$2843,13,0)</f>
        <v>57.655000000000001</v>
      </c>
      <c r="K19" s="66">
        <f t="shared" si="3"/>
        <v>14</v>
      </c>
      <c r="L19" s="65">
        <f>VLOOKUP($A19,'Return Data'!$B$7:$R$2843,17,0)</f>
        <v>18.48</v>
      </c>
      <c r="M19" s="66">
        <f t="shared" si="4"/>
        <v>2</v>
      </c>
      <c r="N19" s="65">
        <f>VLOOKUP($A19,'Return Data'!$B$7:$R$2843,14,0)</f>
        <v>11.337999999999999</v>
      </c>
      <c r="O19" s="66">
        <f t="shared" si="5"/>
        <v>9</v>
      </c>
      <c r="P19" s="65">
        <f>VLOOKUP($A19,'Return Data'!$B$7:$R$2843,15,0)</f>
        <v>11.853</v>
      </c>
      <c r="Q19" s="66">
        <f t="shared" si="6"/>
        <v>22</v>
      </c>
      <c r="R19" s="65">
        <f>VLOOKUP($A19,'Return Data'!$B$7:$R$2843,16,0)</f>
        <v>13.989800000000001</v>
      </c>
      <c r="S19" s="67">
        <f t="shared" si="7"/>
        <v>13</v>
      </c>
    </row>
    <row r="20" spans="1:19" x14ac:dyDescent="0.3">
      <c r="A20" s="63" t="s">
        <v>975</v>
      </c>
      <c r="B20" s="64">
        <f>VLOOKUP($A20,'Return Data'!$B$7:$R$2843,3,0)</f>
        <v>44333</v>
      </c>
      <c r="C20" s="65">
        <f>VLOOKUP($A20,'Return Data'!$B$7:$R$2843,4,0)</f>
        <v>41.87</v>
      </c>
      <c r="D20" s="65">
        <f>VLOOKUP($A20,'Return Data'!$B$7:$R$2843,10,0)</f>
        <v>-3.6364000000000001</v>
      </c>
      <c r="E20" s="66">
        <f t="shared" si="0"/>
        <v>28</v>
      </c>
      <c r="F20" s="65">
        <f>VLOOKUP($A20,'Return Data'!$B$7:$R$2843,11,0)</f>
        <v>13.6845</v>
      </c>
      <c r="G20" s="66">
        <f t="shared" si="1"/>
        <v>23</v>
      </c>
      <c r="H20" s="65">
        <f>VLOOKUP($A20,'Return Data'!$B$7:$R$2843,12,0)</f>
        <v>25.2468</v>
      </c>
      <c r="I20" s="66">
        <f t="shared" si="2"/>
        <v>27</v>
      </c>
      <c r="J20" s="65">
        <f>VLOOKUP($A20,'Return Data'!$B$7:$R$2843,13,0)</f>
        <v>52.476300000000002</v>
      </c>
      <c r="K20" s="66">
        <f t="shared" si="3"/>
        <v>22</v>
      </c>
      <c r="L20" s="65">
        <f>VLOOKUP($A20,'Return Data'!$B$7:$R$2843,17,0)</f>
        <v>15.360200000000001</v>
      </c>
      <c r="M20" s="66">
        <f t="shared" si="4"/>
        <v>13</v>
      </c>
      <c r="N20" s="65">
        <f>VLOOKUP($A20,'Return Data'!$B$7:$R$2843,14,0)</f>
        <v>10.2516</v>
      </c>
      <c r="O20" s="66">
        <f t="shared" si="5"/>
        <v>18</v>
      </c>
      <c r="P20" s="65">
        <f>VLOOKUP($A20,'Return Data'!$B$7:$R$2843,15,0)</f>
        <v>13.0341</v>
      </c>
      <c r="Q20" s="66">
        <f t="shared" si="6"/>
        <v>11</v>
      </c>
      <c r="R20" s="65">
        <f>VLOOKUP($A20,'Return Data'!$B$7:$R$2843,16,0)</f>
        <v>10.053699999999999</v>
      </c>
      <c r="S20" s="67">
        <f t="shared" si="7"/>
        <v>23</v>
      </c>
    </row>
    <row r="21" spans="1:19" x14ac:dyDescent="0.3">
      <c r="A21" s="63" t="s">
        <v>976</v>
      </c>
      <c r="B21" s="64">
        <f>VLOOKUP($A21,'Return Data'!$B$7:$R$2843,3,0)</f>
        <v>44333</v>
      </c>
      <c r="C21" s="65">
        <f>VLOOKUP($A21,'Return Data'!$B$7:$R$2843,4,0)</f>
        <v>25</v>
      </c>
      <c r="D21" s="65">
        <f>VLOOKUP($A21,'Return Data'!$B$7:$R$2843,10,0)</f>
        <v>-3.2507999999999999</v>
      </c>
      <c r="E21" s="66">
        <f t="shared" si="0"/>
        <v>26</v>
      </c>
      <c r="F21" s="65">
        <f>VLOOKUP($A21,'Return Data'!$B$7:$R$2843,11,0)</f>
        <v>8.5541</v>
      </c>
      <c r="G21" s="66">
        <f t="shared" si="1"/>
        <v>29</v>
      </c>
      <c r="H21" s="65">
        <f>VLOOKUP($A21,'Return Data'!$B$7:$R$2843,12,0)</f>
        <v>24.750499999999999</v>
      </c>
      <c r="I21" s="66">
        <f t="shared" si="2"/>
        <v>28</v>
      </c>
      <c r="J21" s="65">
        <f>VLOOKUP($A21,'Return Data'!$B$7:$R$2843,13,0)</f>
        <v>47.929000000000002</v>
      </c>
      <c r="K21" s="66">
        <f t="shared" si="3"/>
        <v>28</v>
      </c>
      <c r="L21" s="65">
        <f>VLOOKUP($A21,'Return Data'!$B$7:$R$2843,17,0)</f>
        <v>9.5396000000000001</v>
      </c>
      <c r="M21" s="66">
        <f t="shared" si="4"/>
        <v>29</v>
      </c>
      <c r="N21" s="65">
        <f>VLOOKUP($A21,'Return Data'!$B$7:$R$2843,14,0)</f>
        <v>7.1817000000000002</v>
      </c>
      <c r="O21" s="66">
        <f t="shared" si="5"/>
        <v>28</v>
      </c>
      <c r="P21" s="65">
        <f>VLOOKUP($A21,'Return Data'!$B$7:$R$2843,15,0)</f>
        <v>11.244</v>
      </c>
      <c r="Q21" s="66">
        <f t="shared" si="6"/>
        <v>25</v>
      </c>
      <c r="R21" s="65">
        <f>VLOOKUP($A21,'Return Data'!$B$7:$R$2843,16,0)</f>
        <v>10.388</v>
      </c>
      <c r="S21" s="67">
        <f t="shared" si="7"/>
        <v>22</v>
      </c>
    </row>
    <row r="22" spans="1:19" x14ac:dyDescent="0.3">
      <c r="A22" s="63" t="s">
        <v>978</v>
      </c>
      <c r="B22" s="64">
        <f>VLOOKUP($A22,'Return Data'!$B$7:$R$2843,3,0)</f>
        <v>44333</v>
      </c>
      <c r="C22" s="65">
        <f>VLOOKUP($A22,'Return Data'!$B$7:$R$2843,4,0)</f>
        <v>36.32</v>
      </c>
      <c r="D22" s="65">
        <f>VLOOKUP($A22,'Return Data'!$B$7:$R$2843,10,0)</f>
        <v>-1.3847</v>
      </c>
      <c r="E22" s="66">
        <f t="shared" si="0"/>
        <v>11</v>
      </c>
      <c r="F22" s="65">
        <f>VLOOKUP($A22,'Return Data'!$B$7:$R$2843,11,0)</f>
        <v>14.3217</v>
      </c>
      <c r="G22" s="66">
        <f t="shared" si="1"/>
        <v>22</v>
      </c>
      <c r="H22" s="65">
        <f>VLOOKUP($A22,'Return Data'!$B$7:$R$2843,12,0)</f>
        <v>26.5505</v>
      </c>
      <c r="I22" s="66">
        <f t="shared" si="2"/>
        <v>26</v>
      </c>
      <c r="J22" s="65">
        <f>VLOOKUP($A22,'Return Data'!$B$7:$R$2843,13,0)</f>
        <v>50.9559</v>
      </c>
      <c r="K22" s="66">
        <f t="shared" si="3"/>
        <v>25</v>
      </c>
      <c r="L22" s="65">
        <f>VLOOKUP($A22,'Return Data'!$B$7:$R$2843,17,0)</f>
        <v>14.0755</v>
      </c>
      <c r="M22" s="66">
        <f t="shared" si="4"/>
        <v>20</v>
      </c>
      <c r="N22" s="65">
        <f>VLOOKUP($A22,'Return Data'!$B$7:$R$2843,14,0)</f>
        <v>9.8268000000000004</v>
      </c>
      <c r="O22" s="66">
        <f t="shared" si="5"/>
        <v>20</v>
      </c>
      <c r="P22" s="65">
        <f>VLOOKUP($A22,'Return Data'!$B$7:$R$2843,15,0)</f>
        <v>12.079000000000001</v>
      </c>
      <c r="Q22" s="66">
        <f t="shared" si="6"/>
        <v>19</v>
      </c>
      <c r="R22" s="65">
        <f>VLOOKUP($A22,'Return Data'!$B$7:$R$2843,16,0)</f>
        <v>11.606999999999999</v>
      </c>
      <c r="S22" s="67">
        <f t="shared" si="7"/>
        <v>19</v>
      </c>
    </row>
    <row r="23" spans="1:19" x14ac:dyDescent="0.3">
      <c r="A23" s="63" t="s">
        <v>980</v>
      </c>
      <c r="B23" s="64">
        <f>VLOOKUP($A23,'Return Data'!$B$7:$R$2843,3,0)</f>
        <v>44333</v>
      </c>
      <c r="C23" s="65">
        <f>VLOOKUP($A23,'Return Data'!$B$7:$R$2843,4,0)</f>
        <v>83.841099999999997</v>
      </c>
      <c r="D23" s="65">
        <f>VLOOKUP($A23,'Return Data'!$B$7:$R$2843,10,0)</f>
        <v>-1.4325000000000001</v>
      </c>
      <c r="E23" s="66">
        <f t="shared" si="0"/>
        <v>12</v>
      </c>
      <c r="F23" s="65">
        <f>VLOOKUP($A23,'Return Data'!$B$7:$R$2843,11,0)</f>
        <v>9.9802</v>
      </c>
      <c r="G23" s="66">
        <f t="shared" si="1"/>
        <v>28</v>
      </c>
      <c r="H23" s="65">
        <f>VLOOKUP($A23,'Return Data'!$B$7:$R$2843,12,0)</f>
        <v>20.2851</v>
      </c>
      <c r="I23" s="66">
        <f t="shared" si="2"/>
        <v>29</v>
      </c>
      <c r="J23" s="65">
        <f>VLOOKUP($A23,'Return Data'!$B$7:$R$2843,13,0)</f>
        <v>38.321100000000001</v>
      </c>
      <c r="K23" s="66">
        <f t="shared" si="3"/>
        <v>29</v>
      </c>
      <c r="L23" s="65">
        <f>VLOOKUP($A23,'Return Data'!$B$7:$R$2843,17,0)</f>
        <v>12.573399999999999</v>
      </c>
      <c r="M23" s="66">
        <f t="shared" si="4"/>
        <v>25</v>
      </c>
      <c r="N23" s="65">
        <f>VLOOKUP($A23,'Return Data'!$B$7:$R$2843,14,0)</f>
        <v>9.3255999999999997</v>
      </c>
      <c r="O23" s="66">
        <f t="shared" si="5"/>
        <v>22</v>
      </c>
      <c r="P23" s="65">
        <f>VLOOKUP($A23,'Return Data'!$B$7:$R$2843,15,0)</f>
        <v>10.0479</v>
      </c>
      <c r="Q23" s="66">
        <f t="shared" si="6"/>
        <v>26</v>
      </c>
      <c r="R23" s="65">
        <f>VLOOKUP($A23,'Return Data'!$B$7:$R$2843,16,0)</f>
        <v>8.4726999999999997</v>
      </c>
      <c r="S23" s="67">
        <f t="shared" si="7"/>
        <v>27</v>
      </c>
    </row>
    <row r="24" spans="1:19" x14ac:dyDescent="0.3">
      <c r="A24" s="63" t="s">
        <v>1913</v>
      </c>
      <c r="B24" s="64">
        <f>VLOOKUP($A24,'Return Data'!$B$7:$R$2843,3,0)</f>
        <v>44333</v>
      </c>
      <c r="C24" s="65">
        <f>VLOOKUP($A24,'Return Data'!$B$7:$R$2843,4,0)</f>
        <v>316.70100000000002</v>
      </c>
      <c r="D24" s="65">
        <f>VLOOKUP($A24,'Return Data'!$B$7:$R$2843,10,0)</f>
        <v>-1.4984999999999999</v>
      </c>
      <c r="E24" s="66">
        <f t="shared" si="0"/>
        <v>14</v>
      </c>
      <c r="F24" s="65">
        <f>VLOOKUP($A24,'Return Data'!$B$7:$R$2843,11,0)</f>
        <v>16.9009</v>
      </c>
      <c r="G24" s="66">
        <f t="shared" si="1"/>
        <v>10</v>
      </c>
      <c r="H24" s="65">
        <f>VLOOKUP($A24,'Return Data'!$B$7:$R$2843,12,0)</f>
        <v>32.565800000000003</v>
      </c>
      <c r="I24" s="66">
        <f t="shared" si="2"/>
        <v>11</v>
      </c>
      <c r="J24" s="65">
        <f>VLOOKUP($A24,'Return Data'!$B$7:$R$2843,13,0)</f>
        <v>62.055900000000001</v>
      </c>
      <c r="K24" s="66">
        <f t="shared" si="3"/>
        <v>7</v>
      </c>
      <c r="L24" s="65">
        <f>VLOOKUP($A24,'Return Data'!$B$7:$R$2843,17,0)</f>
        <v>18.1128</v>
      </c>
      <c r="M24" s="66">
        <f t="shared" si="4"/>
        <v>3</v>
      </c>
      <c r="N24" s="65">
        <f>VLOOKUP($A24,'Return Data'!$B$7:$R$2843,14,0)</f>
        <v>12.3888</v>
      </c>
      <c r="O24" s="66">
        <f t="shared" si="5"/>
        <v>5</v>
      </c>
      <c r="P24" s="65">
        <f>VLOOKUP($A24,'Return Data'!$B$7:$R$2843,15,0)</f>
        <v>13.247</v>
      </c>
      <c r="Q24" s="66">
        <f t="shared" si="6"/>
        <v>10</v>
      </c>
      <c r="R24" s="65">
        <f>VLOOKUP($A24,'Return Data'!$B$7:$R$2843,16,0)</f>
        <v>19.5748</v>
      </c>
      <c r="S24" s="67">
        <f t="shared" si="7"/>
        <v>6</v>
      </c>
    </row>
    <row r="25" spans="1:19" x14ac:dyDescent="0.3">
      <c r="A25" s="63" t="s">
        <v>983</v>
      </c>
      <c r="B25" s="64">
        <f>VLOOKUP($A25,'Return Data'!$B$7:$R$2843,3,0)</f>
        <v>44333</v>
      </c>
      <c r="C25" s="65">
        <f>VLOOKUP($A25,'Return Data'!$B$7:$R$2843,4,0)</f>
        <v>34.933</v>
      </c>
      <c r="D25" s="65">
        <f>VLOOKUP($A25,'Return Data'!$B$7:$R$2843,10,0)</f>
        <v>-1.9946999999999999</v>
      </c>
      <c r="E25" s="66">
        <f t="shared" si="0"/>
        <v>17</v>
      </c>
      <c r="F25" s="65">
        <f>VLOOKUP($A25,'Return Data'!$B$7:$R$2843,11,0)</f>
        <v>16.002500000000001</v>
      </c>
      <c r="G25" s="66">
        <f t="shared" si="1"/>
        <v>14</v>
      </c>
      <c r="H25" s="65">
        <f>VLOOKUP($A25,'Return Data'!$B$7:$R$2843,12,0)</f>
        <v>29.655200000000001</v>
      </c>
      <c r="I25" s="66">
        <f t="shared" si="2"/>
        <v>19</v>
      </c>
      <c r="J25" s="65">
        <f>VLOOKUP($A25,'Return Data'!$B$7:$R$2843,13,0)</f>
        <v>55.009799999999998</v>
      </c>
      <c r="K25" s="66">
        <f t="shared" si="3"/>
        <v>21</v>
      </c>
      <c r="L25" s="65">
        <f>VLOOKUP($A25,'Return Data'!$B$7:$R$2843,17,0)</f>
        <v>14.0406</v>
      </c>
      <c r="M25" s="66">
        <f t="shared" si="4"/>
        <v>21</v>
      </c>
      <c r="N25" s="65">
        <f>VLOOKUP($A25,'Return Data'!$B$7:$R$2843,14,0)</f>
        <v>10.0977</v>
      </c>
      <c r="O25" s="66">
        <f t="shared" si="5"/>
        <v>19</v>
      </c>
      <c r="P25" s="65">
        <f>VLOOKUP($A25,'Return Data'!$B$7:$R$2843,15,0)</f>
        <v>12.344099999999999</v>
      </c>
      <c r="Q25" s="66">
        <f t="shared" si="6"/>
        <v>15</v>
      </c>
      <c r="R25" s="65">
        <f>VLOOKUP($A25,'Return Data'!$B$7:$R$2843,16,0)</f>
        <v>9.6519999999999992</v>
      </c>
      <c r="S25" s="67">
        <f t="shared" si="7"/>
        <v>26</v>
      </c>
    </row>
    <row r="26" spans="1:19" x14ac:dyDescent="0.3">
      <c r="A26" s="63" t="s">
        <v>984</v>
      </c>
      <c r="B26" s="64">
        <f>VLOOKUP($A26,'Return Data'!$B$7:$R$2843,3,0)</f>
        <v>44333</v>
      </c>
      <c r="C26" s="65">
        <f>VLOOKUP($A26,'Return Data'!$B$7:$R$2843,4,0)</f>
        <v>38.144818163311498</v>
      </c>
      <c r="D26" s="65">
        <f>VLOOKUP($A26,'Return Data'!$B$7:$R$2843,10,0)</f>
        <v>-3.2071999999999998</v>
      </c>
      <c r="E26" s="66">
        <f t="shared" si="0"/>
        <v>25</v>
      </c>
      <c r="F26" s="65">
        <f>VLOOKUP($A26,'Return Data'!$B$7:$R$2843,11,0)</f>
        <v>12.466100000000001</v>
      </c>
      <c r="G26" s="66">
        <f t="shared" si="1"/>
        <v>26</v>
      </c>
      <c r="H26" s="65">
        <f>VLOOKUP($A26,'Return Data'!$B$7:$R$2843,12,0)</f>
        <v>28.214700000000001</v>
      </c>
      <c r="I26" s="66">
        <f t="shared" si="2"/>
        <v>24</v>
      </c>
      <c r="J26" s="65">
        <f>VLOOKUP($A26,'Return Data'!$B$7:$R$2843,13,0)</f>
        <v>49.623199999999997</v>
      </c>
      <c r="K26" s="66">
        <f t="shared" si="3"/>
        <v>26</v>
      </c>
      <c r="L26" s="65">
        <f>VLOOKUP($A26,'Return Data'!$B$7:$R$2843,17,0)</f>
        <v>14.857799999999999</v>
      </c>
      <c r="M26" s="66">
        <f t="shared" si="4"/>
        <v>17</v>
      </c>
      <c r="N26" s="65">
        <f>VLOOKUP($A26,'Return Data'!$B$7:$R$2843,14,0)</f>
        <v>11.0077</v>
      </c>
      <c r="O26" s="66">
        <f t="shared" si="5"/>
        <v>12</v>
      </c>
      <c r="P26" s="65">
        <f>VLOOKUP($A26,'Return Data'!$B$7:$R$2843,15,0)</f>
        <v>11.981299999999999</v>
      </c>
      <c r="Q26" s="66">
        <f t="shared" si="6"/>
        <v>21</v>
      </c>
      <c r="R26" s="65">
        <f>VLOOKUP($A26,'Return Data'!$B$7:$R$2843,16,0)</f>
        <v>10.0243</v>
      </c>
      <c r="S26" s="67">
        <f t="shared" si="7"/>
        <v>24</v>
      </c>
    </row>
    <row r="27" spans="1:19" x14ac:dyDescent="0.3">
      <c r="A27" s="63" t="s">
        <v>987</v>
      </c>
      <c r="B27" s="64">
        <f>VLOOKUP($A27,'Return Data'!$B$7:$R$2843,3,0)</f>
        <v>44333</v>
      </c>
      <c r="C27" s="65">
        <f>VLOOKUP($A27,'Return Data'!$B$7:$R$2843,4,0)</f>
        <v>13.4499</v>
      </c>
      <c r="D27" s="65">
        <f>VLOOKUP($A27,'Return Data'!$B$7:$R$2843,10,0)</f>
        <v>-7.3599999999999999E-2</v>
      </c>
      <c r="E27" s="66">
        <f t="shared" si="0"/>
        <v>3</v>
      </c>
      <c r="F27" s="65">
        <f>VLOOKUP($A27,'Return Data'!$B$7:$R$2843,11,0)</f>
        <v>21.047000000000001</v>
      </c>
      <c r="G27" s="66">
        <f t="shared" si="1"/>
        <v>4</v>
      </c>
      <c r="H27" s="65">
        <f>VLOOKUP($A27,'Return Data'!$B$7:$R$2843,12,0)</f>
        <v>38.144599999999997</v>
      </c>
      <c r="I27" s="66">
        <f t="shared" si="2"/>
        <v>2</v>
      </c>
      <c r="J27" s="65">
        <f>VLOOKUP($A27,'Return Data'!$B$7:$R$2843,13,0)</f>
        <v>60.245699999999999</v>
      </c>
      <c r="K27" s="66">
        <f t="shared" si="3"/>
        <v>11</v>
      </c>
      <c r="L27" s="65">
        <f>VLOOKUP($A27,'Return Data'!$B$7:$R$2843,17,0)</f>
        <v>16.191800000000001</v>
      </c>
      <c r="M27" s="66">
        <f t="shared" si="4"/>
        <v>9</v>
      </c>
      <c r="N27" s="65"/>
      <c r="O27" s="66"/>
      <c r="P27" s="65"/>
      <c r="Q27" s="66"/>
      <c r="R27" s="65">
        <f>VLOOKUP($A27,'Return Data'!$B$7:$R$2843,16,0)</f>
        <v>14.5966</v>
      </c>
      <c r="S27" s="67">
        <f t="shared" si="7"/>
        <v>11</v>
      </c>
    </row>
    <row r="28" spans="1:19" x14ac:dyDescent="0.3">
      <c r="A28" s="63" t="s">
        <v>989</v>
      </c>
      <c r="B28" s="64">
        <f>VLOOKUP($A28,'Return Data'!$B$7:$R$2843,3,0)</f>
        <v>44333</v>
      </c>
      <c r="C28" s="65">
        <f>VLOOKUP($A28,'Return Data'!$B$7:$R$2843,4,0)</f>
        <v>66.331999999999994</v>
      </c>
      <c r="D28" s="65">
        <f>VLOOKUP($A28,'Return Data'!$B$7:$R$2843,10,0)</f>
        <v>-2.0409000000000002</v>
      </c>
      <c r="E28" s="66">
        <f t="shared" si="0"/>
        <v>18</v>
      </c>
      <c r="F28" s="65">
        <f>VLOOKUP($A28,'Return Data'!$B$7:$R$2843,11,0)</f>
        <v>14.9621</v>
      </c>
      <c r="G28" s="66">
        <f t="shared" si="1"/>
        <v>19</v>
      </c>
      <c r="H28" s="65">
        <f>VLOOKUP($A28,'Return Data'!$B$7:$R$2843,12,0)</f>
        <v>29.920100000000001</v>
      </c>
      <c r="I28" s="66">
        <f t="shared" si="2"/>
        <v>18</v>
      </c>
      <c r="J28" s="65">
        <f>VLOOKUP($A28,'Return Data'!$B$7:$R$2843,13,0)</f>
        <v>61.501800000000003</v>
      </c>
      <c r="K28" s="66">
        <f t="shared" si="3"/>
        <v>9</v>
      </c>
      <c r="L28" s="65">
        <f>VLOOKUP($A28,'Return Data'!$B$7:$R$2843,17,0)</f>
        <v>15.467000000000001</v>
      </c>
      <c r="M28" s="66">
        <f t="shared" si="4"/>
        <v>12</v>
      </c>
      <c r="N28" s="65">
        <f>VLOOKUP($A28,'Return Data'!$B$7:$R$2843,14,0)</f>
        <v>12.4213</v>
      </c>
      <c r="O28" s="66">
        <f t="shared" ref="O28:O36" si="8">RANK(N28,N$8:N$36,0)</f>
        <v>4</v>
      </c>
      <c r="P28" s="65">
        <f>VLOOKUP($A28,'Return Data'!$B$7:$R$2843,15,0)</f>
        <v>15.582700000000001</v>
      </c>
      <c r="Q28" s="66">
        <f t="shared" ref="Q28:Q36" si="9">RANK(P28,P$8:P$36,0)</f>
        <v>3</v>
      </c>
      <c r="R28" s="65">
        <f>VLOOKUP($A28,'Return Data'!$B$7:$R$2843,16,0)</f>
        <v>15.5055</v>
      </c>
      <c r="S28" s="67">
        <f t="shared" si="7"/>
        <v>10</v>
      </c>
    </row>
    <row r="29" spans="1:19" x14ac:dyDescent="0.3">
      <c r="A29" s="63" t="s">
        <v>2023</v>
      </c>
      <c r="B29" s="64">
        <f>VLOOKUP($A29,'Return Data'!$B$7:$R$2843,3,0)</f>
        <v>44333</v>
      </c>
      <c r="C29" s="65">
        <f>VLOOKUP($A29,'Return Data'!$B$7:$R$2843,4,0)</f>
        <v>29.055700000000002</v>
      </c>
      <c r="D29" s="65">
        <f>VLOOKUP($A29,'Return Data'!$B$7:$R$2843,10,0)</f>
        <v>-2.4992999999999999</v>
      </c>
      <c r="E29" s="66">
        <f t="shared" si="0"/>
        <v>21</v>
      </c>
      <c r="F29" s="65">
        <f>VLOOKUP($A29,'Return Data'!$B$7:$R$2843,11,0)</f>
        <v>16.778700000000001</v>
      </c>
      <c r="G29" s="66">
        <f t="shared" si="1"/>
        <v>11</v>
      </c>
      <c r="H29" s="65">
        <f>VLOOKUP($A29,'Return Data'!$B$7:$R$2843,12,0)</f>
        <v>30.2759</v>
      </c>
      <c r="I29" s="66">
        <f t="shared" si="2"/>
        <v>15</v>
      </c>
      <c r="J29" s="65">
        <f>VLOOKUP($A29,'Return Data'!$B$7:$R$2843,13,0)</f>
        <v>57.254199999999997</v>
      </c>
      <c r="K29" s="66">
        <f t="shared" si="3"/>
        <v>16</v>
      </c>
      <c r="L29" s="65">
        <f>VLOOKUP($A29,'Return Data'!$B$7:$R$2843,17,0)</f>
        <v>13.4392</v>
      </c>
      <c r="M29" s="66">
        <f t="shared" si="4"/>
        <v>23</v>
      </c>
      <c r="N29" s="65">
        <f>VLOOKUP($A29,'Return Data'!$B$7:$R$2843,14,0)</f>
        <v>9.1489999999999991</v>
      </c>
      <c r="O29" s="66">
        <f t="shared" si="8"/>
        <v>24</v>
      </c>
      <c r="P29" s="65">
        <f>VLOOKUP($A29,'Return Data'!$B$7:$R$2843,15,0)</f>
        <v>11.6366</v>
      </c>
      <c r="Q29" s="66">
        <f t="shared" si="9"/>
        <v>23</v>
      </c>
      <c r="R29" s="65">
        <f>VLOOKUP($A29,'Return Data'!$B$7:$R$2843,16,0)</f>
        <v>11.698600000000001</v>
      </c>
      <c r="S29" s="67">
        <f t="shared" si="7"/>
        <v>18</v>
      </c>
    </row>
    <row r="30" spans="1:19" x14ac:dyDescent="0.3">
      <c r="A30" s="63" t="s">
        <v>990</v>
      </c>
      <c r="B30" s="64">
        <f>VLOOKUP($A30,'Return Data'!$B$7:$R$2843,3,0)</f>
        <v>44333</v>
      </c>
      <c r="C30" s="65">
        <f>VLOOKUP($A30,'Return Data'!$B$7:$R$2843,4,0)</f>
        <v>41.589300000000001</v>
      </c>
      <c r="D30" s="65">
        <f>VLOOKUP($A30,'Return Data'!$B$7:$R$2843,10,0)</f>
        <v>-1.0394000000000001</v>
      </c>
      <c r="E30" s="66">
        <f t="shared" si="0"/>
        <v>8</v>
      </c>
      <c r="F30" s="65">
        <f>VLOOKUP($A30,'Return Data'!$B$7:$R$2843,11,0)</f>
        <v>21.940899999999999</v>
      </c>
      <c r="G30" s="66">
        <f t="shared" si="1"/>
        <v>3</v>
      </c>
      <c r="H30" s="65">
        <f>VLOOKUP($A30,'Return Data'!$B$7:$R$2843,12,0)</f>
        <v>35.362000000000002</v>
      </c>
      <c r="I30" s="66">
        <f t="shared" si="2"/>
        <v>4</v>
      </c>
      <c r="J30" s="65">
        <f>VLOOKUP($A30,'Return Data'!$B$7:$R$2843,13,0)</f>
        <v>65.966200000000001</v>
      </c>
      <c r="K30" s="66">
        <f t="shared" si="3"/>
        <v>2</v>
      </c>
      <c r="L30" s="65">
        <f>VLOOKUP($A30,'Return Data'!$B$7:$R$2843,17,0)</f>
        <v>10.343400000000001</v>
      </c>
      <c r="M30" s="66">
        <f t="shared" si="4"/>
        <v>28</v>
      </c>
      <c r="N30" s="65">
        <f>VLOOKUP($A30,'Return Data'!$B$7:$R$2843,14,0)</f>
        <v>9.1956000000000007</v>
      </c>
      <c r="O30" s="66">
        <f t="shared" si="8"/>
        <v>23</v>
      </c>
      <c r="P30" s="65">
        <f>VLOOKUP($A30,'Return Data'!$B$7:$R$2843,15,0)</f>
        <v>13.303100000000001</v>
      </c>
      <c r="Q30" s="66">
        <f t="shared" si="9"/>
        <v>8</v>
      </c>
      <c r="R30" s="65">
        <f>VLOOKUP($A30,'Return Data'!$B$7:$R$2843,16,0)</f>
        <v>10.893800000000001</v>
      </c>
      <c r="S30" s="67">
        <f t="shared" si="7"/>
        <v>21</v>
      </c>
    </row>
    <row r="31" spans="1:19" x14ac:dyDescent="0.3">
      <c r="A31" s="63" t="s">
        <v>992</v>
      </c>
      <c r="B31" s="64">
        <f>VLOOKUP($A31,'Return Data'!$B$7:$R$2843,3,0)</f>
        <v>44333</v>
      </c>
      <c r="C31" s="65">
        <f>VLOOKUP($A31,'Return Data'!$B$7:$R$2843,4,0)</f>
        <v>218.52</v>
      </c>
      <c r="D31" s="65">
        <f>VLOOKUP($A31,'Return Data'!$B$7:$R$2843,10,0)</f>
        <v>4.58E-2</v>
      </c>
      <c r="E31" s="66">
        <f t="shared" si="0"/>
        <v>2</v>
      </c>
      <c r="F31" s="65">
        <f>VLOOKUP($A31,'Return Data'!$B$7:$R$2843,11,0)</f>
        <v>17.3766</v>
      </c>
      <c r="G31" s="66">
        <f t="shared" si="1"/>
        <v>9</v>
      </c>
      <c r="H31" s="65">
        <f>VLOOKUP($A31,'Return Data'!$B$7:$R$2843,12,0)</f>
        <v>32.766300000000001</v>
      </c>
      <c r="I31" s="66">
        <f t="shared" si="2"/>
        <v>10</v>
      </c>
      <c r="J31" s="65">
        <f>VLOOKUP($A31,'Return Data'!$B$7:$R$2843,13,0)</f>
        <v>59.143500000000003</v>
      </c>
      <c r="K31" s="66">
        <f t="shared" si="3"/>
        <v>12</v>
      </c>
      <c r="L31" s="65">
        <f>VLOOKUP($A31,'Return Data'!$B$7:$R$2843,17,0)</f>
        <v>15.1356</v>
      </c>
      <c r="M31" s="66">
        <f t="shared" si="4"/>
        <v>16</v>
      </c>
      <c r="N31" s="65">
        <f>VLOOKUP($A31,'Return Data'!$B$7:$R$2843,14,0)</f>
        <v>10.9594</v>
      </c>
      <c r="O31" s="66">
        <f t="shared" si="8"/>
        <v>13</v>
      </c>
      <c r="P31" s="65">
        <f>VLOOKUP($A31,'Return Data'!$B$7:$R$2843,15,0)</f>
        <v>12.2501</v>
      </c>
      <c r="Q31" s="66">
        <f t="shared" si="9"/>
        <v>17</v>
      </c>
      <c r="R31" s="65">
        <f>VLOOKUP($A31,'Return Data'!$B$7:$R$2843,16,0)</f>
        <v>18.350200000000001</v>
      </c>
      <c r="S31" s="67">
        <f t="shared" si="7"/>
        <v>8</v>
      </c>
    </row>
    <row r="32" spans="1:19" x14ac:dyDescent="0.3">
      <c r="A32" s="63" t="s">
        <v>995</v>
      </c>
      <c r="B32" s="64">
        <f>VLOOKUP($A32,'Return Data'!$B$7:$R$2843,3,0)</f>
        <v>44333</v>
      </c>
      <c r="C32" s="65">
        <f>VLOOKUP($A32,'Return Data'!$B$7:$R$2843,4,0)</f>
        <v>52.140799999999999</v>
      </c>
      <c r="D32" s="65">
        <f>VLOOKUP($A32,'Return Data'!$B$7:$R$2843,10,0)</f>
        <v>-3.6191</v>
      </c>
      <c r="E32" s="66">
        <f t="shared" si="0"/>
        <v>27</v>
      </c>
      <c r="F32" s="65">
        <f>VLOOKUP($A32,'Return Data'!$B$7:$R$2843,11,0)</f>
        <v>18.049199999999999</v>
      </c>
      <c r="G32" s="66">
        <f t="shared" si="1"/>
        <v>6</v>
      </c>
      <c r="H32" s="65">
        <f>VLOOKUP($A32,'Return Data'!$B$7:$R$2843,12,0)</f>
        <v>34.142200000000003</v>
      </c>
      <c r="I32" s="66">
        <f t="shared" si="2"/>
        <v>7</v>
      </c>
      <c r="J32" s="65">
        <f>VLOOKUP($A32,'Return Data'!$B$7:$R$2843,13,0)</f>
        <v>64.441599999999994</v>
      </c>
      <c r="K32" s="66">
        <f t="shared" si="3"/>
        <v>3</v>
      </c>
      <c r="L32" s="65">
        <f>VLOOKUP($A32,'Return Data'!$B$7:$R$2843,17,0)</f>
        <v>16.390499999999999</v>
      </c>
      <c r="M32" s="66">
        <f t="shared" si="4"/>
        <v>8</v>
      </c>
      <c r="N32" s="65">
        <f>VLOOKUP($A32,'Return Data'!$B$7:$R$2843,14,0)</f>
        <v>10.719099999999999</v>
      </c>
      <c r="O32" s="66">
        <f t="shared" si="8"/>
        <v>14</v>
      </c>
      <c r="P32" s="65">
        <f>VLOOKUP($A32,'Return Data'!$B$7:$R$2843,15,0)</f>
        <v>12.450799999999999</v>
      </c>
      <c r="Q32" s="66">
        <f t="shared" si="9"/>
        <v>14</v>
      </c>
      <c r="R32" s="65">
        <f>VLOOKUP($A32,'Return Data'!$B$7:$R$2843,16,0)</f>
        <v>11.3725</v>
      </c>
      <c r="S32" s="67">
        <f t="shared" si="7"/>
        <v>20</v>
      </c>
    </row>
    <row r="33" spans="1:19" x14ac:dyDescent="0.3">
      <c r="A33" s="63" t="s">
        <v>996</v>
      </c>
      <c r="B33" s="64">
        <f>VLOOKUP($A33,'Return Data'!$B$7:$R$2843,3,0)</f>
        <v>44333</v>
      </c>
      <c r="C33" s="65">
        <f>VLOOKUP($A33,'Return Data'!$B$7:$R$2843,4,0)</f>
        <v>615.67632024145803</v>
      </c>
      <c r="D33" s="65">
        <f>VLOOKUP($A33,'Return Data'!$B$7:$R$2843,10,0)</f>
        <v>-1.2107000000000001</v>
      </c>
      <c r="E33" s="66">
        <f t="shared" si="0"/>
        <v>9</v>
      </c>
      <c r="F33" s="65">
        <f>VLOOKUP($A33,'Return Data'!$B$7:$R$2843,11,0)</f>
        <v>20.815200000000001</v>
      </c>
      <c r="G33" s="66">
        <f t="shared" si="1"/>
        <v>5</v>
      </c>
      <c r="H33" s="65">
        <f>VLOOKUP($A33,'Return Data'!$B$7:$R$2843,12,0)</f>
        <v>36.307099999999998</v>
      </c>
      <c r="I33" s="66">
        <f t="shared" si="2"/>
        <v>3</v>
      </c>
      <c r="J33" s="65">
        <f>VLOOKUP($A33,'Return Data'!$B$7:$R$2843,13,0)</f>
        <v>64.0779</v>
      </c>
      <c r="K33" s="66">
        <f t="shared" si="3"/>
        <v>4</v>
      </c>
      <c r="L33" s="65">
        <f>VLOOKUP($A33,'Return Data'!$B$7:$R$2843,17,0)</f>
        <v>13.692</v>
      </c>
      <c r="M33" s="66">
        <f t="shared" si="4"/>
        <v>22</v>
      </c>
      <c r="N33" s="65">
        <f>VLOOKUP($A33,'Return Data'!$B$7:$R$2843,14,0)</f>
        <v>10.6286</v>
      </c>
      <c r="O33" s="66">
        <f t="shared" si="8"/>
        <v>15</v>
      </c>
      <c r="P33" s="65">
        <f>VLOOKUP($A33,'Return Data'!$B$7:$R$2843,15,0)</f>
        <v>12.0908</v>
      </c>
      <c r="Q33" s="66">
        <f t="shared" si="9"/>
        <v>18</v>
      </c>
      <c r="R33" s="65">
        <f>VLOOKUP($A33,'Return Data'!$B$7:$R$2843,16,0)</f>
        <v>19.5776</v>
      </c>
      <c r="S33" s="67">
        <f t="shared" si="7"/>
        <v>5</v>
      </c>
    </row>
    <row r="34" spans="1:19" x14ac:dyDescent="0.3">
      <c r="A34" s="63" t="s">
        <v>999</v>
      </c>
      <c r="B34" s="64">
        <f>VLOOKUP($A34,'Return Data'!$B$7:$R$2843,3,0)</f>
        <v>44333</v>
      </c>
      <c r="C34" s="65">
        <f>VLOOKUP($A34,'Return Data'!$B$7:$R$2843,4,0)</f>
        <v>120.72</v>
      </c>
      <c r="D34" s="65">
        <f>VLOOKUP($A34,'Return Data'!$B$7:$R$2843,10,0)</f>
        <v>-0.51639999999999997</v>
      </c>
      <c r="E34" s="66">
        <f t="shared" si="0"/>
        <v>6</v>
      </c>
      <c r="F34" s="65">
        <f>VLOOKUP($A34,'Return Data'!$B$7:$R$2843,11,0)</f>
        <v>14.5641</v>
      </c>
      <c r="G34" s="66">
        <f t="shared" si="1"/>
        <v>20</v>
      </c>
      <c r="H34" s="65">
        <f>VLOOKUP($A34,'Return Data'!$B$7:$R$2843,12,0)</f>
        <v>28.116599999999998</v>
      </c>
      <c r="I34" s="66">
        <f t="shared" si="2"/>
        <v>25</v>
      </c>
      <c r="J34" s="65">
        <f>VLOOKUP($A34,'Return Data'!$B$7:$R$2843,13,0)</f>
        <v>51.632899999999999</v>
      </c>
      <c r="K34" s="66">
        <f t="shared" si="3"/>
        <v>23</v>
      </c>
      <c r="L34" s="65">
        <f>VLOOKUP($A34,'Return Data'!$B$7:$R$2843,17,0)</f>
        <v>11.8573</v>
      </c>
      <c r="M34" s="66">
        <f t="shared" si="4"/>
        <v>26</v>
      </c>
      <c r="N34" s="65">
        <f>VLOOKUP($A34,'Return Data'!$B$7:$R$2843,14,0)</f>
        <v>8.2152999999999992</v>
      </c>
      <c r="O34" s="66">
        <f t="shared" si="8"/>
        <v>27</v>
      </c>
      <c r="P34" s="65">
        <f>VLOOKUP($A34,'Return Data'!$B$7:$R$2843,15,0)</f>
        <v>9.5454000000000008</v>
      </c>
      <c r="Q34" s="66">
        <f t="shared" si="9"/>
        <v>27</v>
      </c>
      <c r="R34" s="65">
        <f>VLOOKUP($A34,'Return Data'!$B$7:$R$2843,16,0)</f>
        <v>9.9606999999999992</v>
      </c>
      <c r="S34" s="67">
        <f t="shared" si="7"/>
        <v>25</v>
      </c>
    </row>
    <row r="35" spans="1:19" x14ac:dyDescent="0.3">
      <c r="A35" s="63" t="s">
        <v>1001</v>
      </c>
      <c r="B35" s="64">
        <f>VLOOKUP($A35,'Return Data'!$B$7:$R$2843,3,0)</f>
        <v>44333</v>
      </c>
      <c r="C35" s="65">
        <f>VLOOKUP($A35,'Return Data'!$B$7:$R$2843,4,0)</f>
        <v>13.81</v>
      </c>
      <c r="D35" s="65">
        <f>VLOOKUP($A35,'Return Data'!$B$7:$R$2843,10,0)</f>
        <v>-2.7465000000000002</v>
      </c>
      <c r="E35" s="66">
        <f t="shared" si="0"/>
        <v>22</v>
      </c>
      <c r="F35" s="65">
        <f>VLOOKUP($A35,'Return Data'!$B$7:$R$2843,11,0)</f>
        <v>14.415900000000001</v>
      </c>
      <c r="G35" s="66">
        <f t="shared" si="1"/>
        <v>21</v>
      </c>
      <c r="H35" s="65">
        <f>VLOOKUP($A35,'Return Data'!$B$7:$R$2843,12,0)</f>
        <v>29.549700000000001</v>
      </c>
      <c r="I35" s="66">
        <f t="shared" si="2"/>
        <v>20</v>
      </c>
      <c r="J35" s="65">
        <f>VLOOKUP($A35,'Return Data'!$B$7:$R$2843,13,0)</f>
        <v>57.648400000000002</v>
      </c>
      <c r="K35" s="66">
        <f t="shared" si="3"/>
        <v>15</v>
      </c>
      <c r="L35" s="65">
        <f>VLOOKUP($A35,'Return Data'!$B$7:$R$2843,17,0)</f>
        <v>14.2286</v>
      </c>
      <c r="M35" s="66">
        <f t="shared" si="4"/>
        <v>19</v>
      </c>
      <c r="N35" s="65">
        <f>VLOOKUP($A35,'Return Data'!$B$7:$R$2843,14,0)</f>
        <v>9.1410999999999998</v>
      </c>
      <c r="O35" s="66">
        <f t="shared" si="8"/>
        <v>25</v>
      </c>
      <c r="P35" s="65">
        <f>VLOOKUP($A35,'Return Data'!$B$7:$R$2843,15,0)</f>
        <v>0</v>
      </c>
      <c r="Q35" s="66">
        <f t="shared" si="9"/>
        <v>28</v>
      </c>
      <c r="R35" s="65">
        <f>VLOOKUP($A35,'Return Data'!$B$7:$R$2843,16,0)</f>
        <v>8.3629999999999995</v>
      </c>
      <c r="S35" s="67">
        <f t="shared" si="7"/>
        <v>28</v>
      </c>
    </row>
    <row r="36" spans="1:19" x14ac:dyDescent="0.3">
      <c r="A36" s="63" t="s">
        <v>1920</v>
      </c>
      <c r="B36" s="64">
        <f>VLOOKUP($A36,'Return Data'!$B$7:$R$2843,3,0)</f>
        <v>44333</v>
      </c>
      <c r="C36" s="65">
        <f>VLOOKUP($A36,'Return Data'!$B$7:$R$2843,4,0)</f>
        <v>164.37180000000001</v>
      </c>
      <c r="D36" s="65">
        <f>VLOOKUP($A36,'Return Data'!$B$7:$R$2843,10,0)</f>
        <v>-0.57540000000000002</v>
      </c>
      <c r="E36" s="66">
        <f t="shared" si="0"/>
        <v>7</v>
      </c>
      <c r="F36" s="65">
        <f>VLOOKUP($A36,'Return Data'!$B$7:$R$2843,11,0)</f>
        <v>16.6188</v>
      </c>
      <c r="G36" s="66">
        <f t="shared" si="1"/>
        <v>13</v>
      </c>
      <c r="H36" s="65">
        <f>VLOOKUP($A36,'Return Data'!$B$7:$R$2843,12,0)</f>
        <v>34.229399999999998</v>
      </c>
      <c r="I36" s="66">
        <f t="shared" si="2"/>
        <v>6</v>
      </c>
      <c r="J36" s="65">
        <f>VLOOKUP($A36,'Return Data'!$B$7:$R$2843,13,0)</f>
        <v>61.512500000000003</v>
      </c>
      <c r="K36" s="66">
        <f t="shared" si="3"/>
        <v>8</v>
      </c>
      <c r="L36" s="65">
        <f>VLOOKUP($A36,'Return Data'!$B$7:$R$2843,17,0)</f>
        <v>17.701599999999999</v>
      </c>
      <c r="M36" s="66">
        <f t="shared" si="4"/>
        <v>4</v>
      </c>
      <c r="N36" s="65">
        <f>VLOOKUP($A36,'Return Data'!$B$7:$R$2843,14,0)</f>
        <v>12.0334</v>
      </c>
      <c r="O36" s="66">
        <f t="shared" si="8"/>
        <v>6</v>
      </c>
      <c r="P36" s="65">
        <f>VLOOKUP($A36,'Return Data'!$B$7:$R$2843,15,0)</f>
        <v>13.5702</v>
      </c>
      <c r="Q36" s="66">
        <f t="shared" si="9"/>
        <v>5</v>
      </c>
      <c r="R36" s="65">
        <f>VLOOKUP($A36,'Return Data'!$B$7:$R$2843,16,0)</f>
        <v>13.2386</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-1.8064103448275861</v>
      </c>
      <c r="E38" s="74"/>
      <c r="F38" s="75">
        <f>AVERAGE(F8:F36)</f>
        <v>16.122886206896553</v>
      </c>
      <c r="G38" s="74"/>
      <c r="H38" s="75">
        <f>AVERAGE(H8:H36)</f>
        <v>31.197458620689655</v>
      </c>
      <c r="I38" s="74"/>
      <c r="J38" s="75">
        <f>AVERAGE(J8:J36)</f>
        <v>57.176544827586206</v>
      </c>
      <c r="K38" s="74"/>
      <c r="L38" s="75">
        <f>AVERAGE(L8:L36)</f>
        <v>14.997258620689653</v>
      </c>
      <c r="M38" s="74"/>
      <c r="N38" s="75">
        <f>AVERAGE(N8:N36)</f>
        <v>10.746828571428571</v>
      </c>
      <c r="O38" s="74"/>
      <c r="P38" s="75">
        <f>AVERAGE(P8:P36)</f>
        <v>12.267685714285713</v>
      </c>
      <c r="Q38" s="74"/>
      <c r="R38" s="75">
        <f>AVERAGE(R8:R36)</f>
        <v>13.800568965517243</v>
      </c>
      <c r="S38" s="76"/>
    </row>
    <row r="39" spans="1:19" x14ac:dyDescent="0.3">
      <c r="A39" s="73" t="s">
        <v>28</v>
      </c>
      <c r="B39" s="74"/>
      <c r="C39" s="74"/>
      <c r="D39" s="75">
        <f>MIN(D8:D36)</f>
        <v>-4.4836</v>
      </c>
      <c r="E39" s="74"/>
      <c r="F39" s="75">
        <f>MIN(F8:F36)</f>
        <v>8.5541</v>
      </c>
      <c r="G39" s="74"/>
      <c r="H39" s="75">
        <f>MIN(H8:H36)</f>
        <v>20.2851</v>
      </c>
      <c r="I39" s="74"/>
      <c r="J39" s="75">
        <f>MIN(J8:J36)</f>
        <v>38.321100000000001</v>
      </c>
      <c r="K39" s="74"/>
      <c r="L39" s="75">
        <f>MIN(L8:L36)</f>
        <v>9.5396000000000001</v>
      </c>
      <c r="M39" s="74"/>
      <c r="N39" s="75">
        <f>MIN(N8:N36)</f>
        <v>7.1817000000000002</v>
      </c>
      <c r="O39" s="74"/>
      <c r="P39" s="75">
        <f>MIN(P8:P36)</f>
        <v>0</v>
      </c>
      <c r="Q39" s="74"/>
      <c r="R39" s="75">
        <f>MIN(R8:R36)</f>
        <v>6.0034999999999998</v>
      </c>
      <c r="S39" s="76"/>
    </row>
    <row r="40" spans="1:19" ht="15" thickBot="1" x14ac:dyDescent="0.35">
      <c r="A40" s="77" t="s">
        <v>29</v>
      </c>
      <c r="B40" s="78"/>
      <c r="C40" s="78"/>
      <c r="D40" s="79">
        <f>MAX(D8:D36)</f>
        <v>0.51500000000000001</v>
      </c>
      <c r="E40" s="78"/>
      <c r="F40" s="79">
        <f>MAX(F8:F36)</f>
        <v>24.340299999999999</v>
      </c>
      <c r="G40" s="78"/>
      <c r="H40" s="79">
        <f>MAX(H8:H36)</f>
        <v>45.638800000000003</v>
      </c>
      <c r="I40" s="78"/>
      <c r="J40" s="79">
        <f>MAX(J8:J36)</f>
        <v>70.860600000000005</v>
      </c>
      <c r="K40" s="78"/>
      <c r="L40" s="79">
        <f>MAX(L8:L36)</f>
        <v>21.206900000000001</v>
      </c>
      <c r="M40" s="78"/>
      <c r="N40" s="79">
        <f>MAX(N8:N36)</f>
        <v>15.5587</v>
      </c>
      <c r="O40" s="78"/>
      <c r="P40" s="79">
        <f>MAX(P8:P36)</f>
        <v>16.243600000000001</v>
      </c>
      <c r="Q40" s="78"/>
      <c r="R40" s="79">
        <f>MAX(R8:R36)</f>
        <v>19.975300000000001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44333</v>
      </c>
      <c r="C8" s="65">
        <f>VLOOKUP($A8,'Return Data'!$B$7:$R$2843,4,0)</f>
        <v>36.4998</v>
      </c>
      <c r="D8" s="65">
        <f>VLOOKUP($A8,'Return Data'!$B$7:$R$2843,9,0)</f>
        <v>9.0104000000000006</v>
      </c>
      <c r="E8" s="66">
        <f t="shared" ref="E8:E35" si="0">RANK(D8,D$8:D$35,0)</f>
        <v>20</v>
      </c>
      <c r="F8" s="65">
        <f>VLOOKUP($A8,'Return Data'!$B$7:$R$2843,10,0)</f>
        <v>9.0623000000000005</v>
      </c>
      <c r="G8" s="66">
        <f t="shared" ref="G8:G35" si="1">RANK(F8,F$8:F$35,0)</f>
        <v>6</v>
      </c>
      <c r="H8" s="65">
        <f>VLOOKUP($A8,'Return Data'!$B$7:$R$2843,11,0)</f>
        <v>6.2779999999999996</v>
      </c>
      <c r="I8" s="66">
        <f t="shared" ref="I8:I35" si="2">RANK(H8,H$8:H$35,0)</f>
        <v>3</v>
      </c>
      <c r="J8" s="65">
        <f>VLOOKUP($A8,'Return Data'!$B$7:$R$2843,12,0)</f>
        <v>6.7443999999999997</v>
      </c>
      <c r="K8" s="66">
        <f t="shared" ref="K8:K33" si="3">RANK(J8,J$8:J$35,0)</f>
        <v>5</v>
      </c>
      <c r="L8" s="65">
        <f>VLOOKUP($A8,'Return Data'!$B$7:$R$2843,13,0)</f>
        <v>10.671799999999999</v>
      </c>
      <c r="M8" s="66">
        <f>RANK(L8,L$8:L$35,0)</f>
        <v>2</v>
      </c>
      <c r="N8" s="65">
        <f>VLOOKUP($A8,'Return Data'!$B$7:$R$2843,17,0)</f>
        <v>5.5057999999999998</v>
      </c>
      <c r="O8" s="66">
        <f>RANK(N8,N$8:N$35,0)</f>
        <v>21</v>
      </c>
      <c r="P8" s="65">
        <f>VLOOKUP($A8,'Return Data'!$B$7:$R$2843,14,0)</f>
        <v>6.1368</v>
      </c>
      <c r="Q8" s="66">
        <f>RANK(P8,P$8:P$35,0)</f>
        <v>22</v>
      </c>
      <c r="R8" s="65">
        <f>VLOOKUP($A8,'Return Data'!$B$7:$R$2843,16,0)</f>
        <v>7.8144</v>
      </c>
      <c r="S8" s="67">
        <f t="shared" ref="S8:S35" si="4">RANK(R8,R$8:R$35,0)</f>
        <v>20</v>
      </c>
    </row>
    <row r="9" spans="1:19" x14ac:dyDescent="0.3">
      <c r="A9" s="82" t="s">
        <v>54</v>
      </c>
      <c r="B9" s="64">
        <f>VLOOKUP($A9,'Return Data'!$B$7:$R$2843,3,0)</f>
        <v>44333</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-16.9148</v>
      </c>
      <c r="S9" s="67">
        <f t="shared" si="4"/>
        <v>27</v>
      </c>
    </row>
    <row r="10" spans="1:19" x14ac:dyDescent="0.3">
      <c r="A10" s="82" t="s">
        <v>55</v>
      </c>
      <c r="B10" s="64">
        <f>VLOOKUP($A10,'Return Data'!$B$7:$R$2843,3,0)</f>
        <v>44333</v>
      </c>
      <c r="C10" s="65">
        <f>VLOOKUP($A10,'Return Data'!$B$7:$R$2843,4,0)</f>
        <v>25.180900000000001</v>
      </c>
      <c r="D10" s="65">
        <f>VLOOKUP($A10,'Return Data'!$B$7:$R$2843,9,0)</f>
        <v>10.7631</v>
      </c>
      <c r="E10" s="66">
        <f t="shared" si="0"/>
        <v>14</v>
      </c>
      <c r="F10" s="65">
        <f>VLOOKUP($A10,'Return Data'!$B$7:$R$2843,10,0)</f>
        <v>11.6508</v>
      </c>
      <c r="G10" s="66">
        <f t="shared" si="1"/>
        <v>2</v>
      </c>
      <c r="H10" s="65">
        <f>VLOOKUP($A10,'Return Data'!$B$7:$R$2843,11,0)</f>
        <v>3.3138000000000001</v>
      </c>
      <c r="I10" s="66">
        <f t="shared" si="2"/>
        <v>11</v>
      </c>
      <c r="J10" s="65">
        <f>VLOOKUP($A10,'Return Data'!$B$7:$R$2843,12,0)</f>
        <v>5.2241</v>
      </c>
      <c r="K10" s="66">
        <f t="shared" si="3"/>
        <v>12</v>
      </c>
      <c r="L10" s="65">
        <f>VLOOKUP($A10,'Return Data'!$B$7:$R$2843,13,0)</f>
        <v>7.9059999999999997</v>
      </c>
      <c r="M10" s="66">
        <f t="shared" ref="M10:M33" si="5">RANK(L10,L$8:L$35,0)</f>
        <v>7</v>
      </c>
      <c r="N10" s="65">
        <f>VLOOKUP($A10,'Return Data'!$B$7:$R$2843,17,0)</f>
        <v>11.218299999999999</v>
      </c>
      <c r="O10" s="66">
        <f t="shared" ref="O10:O21" si="6">RANK(N10,N$8:N$35,0)</f>
        <v>3</v>
      </c>
      <c r="P10" s="65">
        <f>VLOOKUP($A10,'Return Data'!$B$7:$R$2843,14,0)</f>
        <v>10.7403</v>
      </c>
      <c r="Q10" s="66">
        <f t="shared" ref="Q10:Q21" si="7">RANK(P10,P$8:P$35,0)</f>
        <v>2</v>
      </c>
      <c r="R10" s="65">
        <f>VLOOKUP($A10,'Return Data'!$B$7:$R$2843,16,0)</f>
        <v>9.6318999999999999</v>
      </c>
      <c r="S10" s="67">
        <f t="shared" si="4"/>
        <v>3</v>
      </c>
    </row>
    <row r="11" spans="1:19" x14ac:dyDescent="0.3">
      <c r="A11" s="82" t="s">
        <v>56</v>
      </c>
      <c r="B11" s="64">
        <f>VLOOKUP($A11,'Return Data'!$B$7:$R$2843,3,0)</f>
        <v>44333</v>
      </c>
      <c r="C11" s="65">
        <f>VLOOKUP($A11,'Return Data'!$B$7:$R$2843,4,0)</f>
        <v>19.513400000000001</v>
      </c>
      <c r="D11" s="65">
        <f>VLOOKUP($A11,'Return Data'!$B$7:$R$2843,9,0)</f>
        <v>11.601800000000001</v>
      </c>
      <c r="E11" s="66">
        <f t="shared" si="0"/>
        <v>9</v>
      </c>
      <c r="F11" s="65">
        <f>VLOOKUP($A11,'Return Data'!$B$7:$R$2843,10,0)</f>
        <v>6.0007000000000001</v>
      </c>
      <c r="G11" s="66">
        <f t="shared" si="1"/>
        <v>21</v>
      </c>
      <c r="H11" s="65">
        <f>VLOOKUP($A11,'Return Data'!$B$7:$R$2843,11,0)</f>
        <v>7.9846000000000004</v>
      </c>
      <c r="I11" s="66">
        <f t="shared" si="2"/>
        <v>2</v>
      </c>
      <c r="J11" s="65">
        <f>VLOOKUP($A11,'Return Data'!$B$7:$R$2843,12,0)</f>
        <v>7.5903999999999998</v>
      </c>
      <c r="K11" s="66">
        <f t="shared" si="3"/>
        <v>2</v>
      </c>
      <c r="L11" s="65">
        <f>VLOOKUP($A11,'Return Data'!$B$7:$R$2843,13,0)</f>
        <v>6.1599000000000004</v>
      </c>
      <c r="M11" s="66">
        <f t="shared" si="5"/>
        <v>11</v>
      </c>
      <c r="N11" s="65">
        <f>VLOOKUP($A11,'Return Data'!$B$7:$R$2843,17,0)</f>
        <v>4.2198000000000002</v>
      </c>
      <c r="O11" s="66">
        <f t="shared" si="6"/>
        <v>23</v>
      </c>
      <c r="P11" s="65">
        <f>VLOOKUP($A11,'Return Data'!$B$7:$R$2843,14,0)</f>
        <v>4.8445999999999998</v>
      </c>
      <c r="Q11" s="66">
        <f t="shared" si="7"/>
        <v>23</v>
      </c>
      <c r="R11" s="65">
        <f>VLOOKUP($A11,'Return Data'!$B$7:$R$2843,16,0)</f>
        <v>7.6402999999999999</v>
      </c>
      <c r="S11" s="67">
        <f t="shared" si="4"/>
        <v>21</v>
      </c>
    </row>
    <row r="12" spans="1:19" x14ac:dyDescent="0.3">
      <c r="A12" s="82" t="s">
        <v>57</v>
      </c>
      <c r="B12" s="64">
        <f>VLOOKUP($A12,'Return Data'!$B$7:$R$2843,3,0)</f>
        <v>44333</v>
      </c>
      <c r="C12" s="65">
        <f>VLOOKUP($A12,'Return Data'!$B$7:$R$2843,4,0)</f>
        <v>38.667000000000002</v>
      </c>
      <c r="D12" s="65">
        <f>VLOOKUP($A12,'Return Data'!$B$7:$R$2843,9,0)</f>
        <v>11.2203</v>
      </c>
      <c r="E12" s="66">
        <f t="shared" si="0"/>
        <v>12</v>
      </c>
      <c r="F12" s="65">
        <f>VLOOKUP($A12,'Return Data'!$B$7:$R$2843,10,0)</f>
        <v>7.1029999999999998</v>
      </c>
      <c r="G12" s="66">
        <f t="shared" si="1"/>
        <v>11</v>
      </c>
      <c r="H12" s="65">
        <f>VLOOKUP($A12,'Return Data'!$B$7:$R$2843,11,0)</f>
        <v>2.1665000000000001</v>
      </c>
      <c r="I12" s="66">
        <f t="shared" si="2"/>
        <v>19</v>
      </c>
      <c r="J12" s="65">
        <f>VLOOKUP($A12,'Return Data'!$B$7:$R$2843,12,0)</f>
        <v>4.3651</v>
      </c>
      <c r="K12" s="66">
        <f t="shared" si="3"/>
        <v>16</v>
      </c>
      <c r="L12" s="65">
        <f>VLOOKUP($A12,'Return Data'!$B$7:$R$2843,13,0)</f>
        <v>4.5902000000000003</v>
      </c>
      <c r="M12" s="66">
        <f t="shared" si="5"/>
        <v>25</v>
      </c>
      <c r="N12" s="65">
        <f>VLOOKUP($A12,'Return Data'!$B$7:$R$2843,17,0)</f>
        <v>8.2761999999999993</v>
      </c>
      <c r="O12" s="66">
        <f t="shared" si="6"/>
        <v>16</v>
      </c>
      <c r="P12" s="65">
        <f>VLOOKUP($A12,'Return Data'!$B$7:$R$2843,14,0)</f>
        <v>8.3130000000000006</v>
      </c>
      <c r="Q12" s="66">
        <f t="shared" si="7"/>
        <v>17</v>
      </c>
      <c r="R12" s="65">
        <f>VLOOKUP($A12,'Return Data'!$B$7:$R$2843,16,0)</f>
        <v>8.7234999999999996</v>
      </c>
      <c r="S12" s="67">
        <f t="shared" si="4"/>
        <v>11</v>
      </c>
    </row>
    <row r="13" spans="1:19" x14ac:dyDescent="0.3">
      <c r="A13" s="82" t="s">
        <v>58</v>
      </c>
      <c r="B13" s="64">
        <f>VLOOKUP($A13,'Return Data'!$B$7:$R$2843,3,0)</f>
        <v>44333</v>
      </c>
      <c r="C13" s="65">
        <f>VLOOKUP($A13,'Return Data'!$B$7:$R$2843,4,0)</f>
        <v>25.290500000000002</v>
      </c>
      <c r="D13" s="65">
        <f>VLOOKUP($A13,'Return Data'!$B$7:$R$2843,9,0)</f>
        <v>6.5635000000000003</v>
      </c>
      <c r="E13" s="66">
        <f t="shared" si="0"/>
        <v>24</v>
      </c>
      <c r="F13" s="65">
        <f>VLOOKUP($A13,'Return Data'!$B$7:$R$2843,10,0)</f>
        <v>3.5592000000000001</v>
      </c>
      <c r="G13" s="66">
        <f t="shared" si="1"/>
        <v>25</v>
      </c>
      <c r="H13" s="65">
        <f>VLOOKUP($A13,'Return Data'!$B$7:$R$2843,11,0)</f>
        <v>1.6512</v>
      </c>
      <c r="I13" s="66">
        <f t="shared" si="2"/>
        <v>23</v>
      </c>
      <c r="J13" s="65">
        <f>VLOOKUP($A13,'Return Data'!$B$7:$R$2843,12,0)</f>
        <v>3.4095</v>
      </c>
      <c r="K13" s="66">
        <f t="shared" si="3"/>
        <v>23</v>
      </c>
      <c r="L13" s="65">
        <f>VLOOKUP($A13,'Return Data'!$B$7:$R$2843,13,0)</f>
        <v>4.7106000000000003</v>
      </c>
      <c r="M13" s="66">
        <f t="shared" si="5"/>
        <v>22</v>
      </c>
      <c r="N13" s="65">
        <f>VLOOKUP($A13,'Return Data'!$B$7:$R$2843,17,0)</f>
        <v>8.8103999999999996</v>
      </c>
      <c r="O13" s="66">
        <f t="shared" si="6"/>
        <v>14</v>
      </c>
      <c r="P13" s="65">
        <f>VLOOKUP($A13,'Return Data'!$B$7:$R$2843,14,0)</f>
        <v>8.3925000000000001</v>
      </c>
      <c r="Q13" s="66">
        <f t="shared" si="7"/>
        <v>15</v>
      </c>
      <c r="R13" s="65">
        <f>VLOOKUP($A13,'Return Data'!$B$7:$R$2843,16,0)</f>
        <v>8.7081</v>
      </c>
      <c r="S13" s="67">
        <f t="shared" si="4"/>
        <v>12</v>
      </c>
    </row>
    <row r="14" spans="1:19" x14ac:dyDescent="0.3">
      <c r="A14" s="82" t="s">
        <v>59</v>
      </c>
      <c r="B14" s="64">
        <f>VLOOKUP($A14,'Return Data'!$B$7:$R$2843,3,0)</f>
        <v>44333</v>
      </c>
      <c r="C14" s="65">
        <f>VLOOKUP($A14,'Return Data'!$B$7:$R$2843,4,0)</f>
        <v>2736.7206000000001</v>
      </c>
      <c r="D14" s="65">
        <f>VLOOKUP($A14,'Return Data'!$B$7:$R$2843,9,0)</f>
        <v>13.498900000000001</v>
      </c>
      <c r="E14" s="66">
        <f t="shared" si="0"/>
        <v>5</v>
      </c>
      <c r="F14" s="65">
        <f>VLOOKUP($A14,'Return Data'!$B$7:$R$2843,10,0)</f>
        <v>8.4870999999999999</v>
      </c>
      <c r="G14" s="66">
        <f t="shared" si="1"/>
        <v>7</v>
      </c>
      <c r="H14" s="65">
        <f>VLOOKUP($A14,'Return Data'!$B$7:$R$2843,11,0)</f>
        <v>2.2965</v>
      </c>
      <c r="I14" s="66">
        <f t="shared" si="2"/>
        <v>17</v>
      </c>
      <c r="J14" s="65">
        <f>VLOOKUP($A14,'Return Data'!$B$7:$R$2843,12,0)</f>
        <v>4.2897999999999996</v>
      </c>
      <c r="K14" s="66">
        <f t="shared" si="3"/>
        <v>18</v>
      </c>
      <c r="L14" s="65">
        <f>VLOOKUP($A14,'Return Data'!$B$7:$R$2843,13,0)</f>
        <v>5.5084999999999997</v>
      </c>
      <c r="M14" s="66">
        <f t="shared" si="5"/>
        <v>17</v>
      </c>
      <c r="N14" s="65">
        <f>VLOOKUP($A14,'Return Data'!$B$7:$R$2843,17,0)</f>
        <v>11.416600000000001</v>
      </c>
      <c r="O14" s="66">
        <f t="shared" si="6"/>
        <v>1</v>
      </c>
      <c r="P14" s="65">
        <f>VLOOKUP($A14,'Return Data'!$B$7:$R$2843,14,0)</f>
        <v>10.389699999999999</v>
      </c>
      <c r="Q14" s="66">
        <f t="shared" si="7"/>
        <v>4</v>
      </c>
      <c r="R14" s="65">
        <f>VLOOKUP($A14,'Return Data'!$B$7:$R$2843,16,0)</f>
        <v>8.9533000000000005</v>
      </c>
      <c r="S14" s="67">
        <f t="shared" si="4"/>
        <v>8</v>
      </c>
    </row>
    <row r="15" spans="1:19" x14ac:dyDescent="0.3">
      <c r="A15" s="82" t="s">
        <v>61</v>
      </c>
      <c r="B15" s="64">
        <f>VLOOKUP($A15,'Return Data'!$B$7:$R$2843,3,0)</f>
        <v>44333</v>
      </c>
      <c r="C15" s="65">
        <f>VLOOKUP($A15,'Return Data'!$B$7:$R$2843,4,0)</f>
        <v>76.987399999999994</v>
      </c>
      <c r="D15" s="65">
        <f>VLOOKUP($A15,'Return Data'!$B$7:$R$2843,9,0)</f>
        <v>11.9747</v>
      </c>
      <c r="E15" s="66">
        <f t="shared" si="0"/>
        <v>7</v>
      </c>
      <c r="F15" s="65">
        <f>VLOOKUP($A15,'Return Data'!$B$7:$R$2843,10,0)</f>
        <v>17.2257</v>
      </c>
      <c r="G15" s="66">
        <f t="shared" si="1"/>
        <v>1</v>
      </c>
      <c r="H15" s="65">
        <f>VLOOKUP($A15,'Return Data'!$B$7:$R$2843,11,0)</f>
        <v>16.611599999999999</v>
      </c>
      <c r="I15" s="66">
        <f t="shared" si="2"/>
        <v>1</v>
      </c>
      <c r="J15" s="65">
        <f>VLOOKUP($A15,'Return Data'!$B$7:$R$2843,12,0)</f>
        <v>12.4666</v>
      </c>
      <c r="K15" s="66">
        <f t="shared" si="3"/>
        <v>1</v>
      </c>
      <c r="L15" s="65">
        <f>VLOOKUP($A15,'Return Data'!$B$7:$R$2843,13,0)</f>
        <v>10.8931</v>
      </c>
      <c r="M15" s="66">
        <f t="shared" si="5"/>
        <v>1</v>
      </c>
      <c r="N15" s="65">
        <f>VLOOKUP($A15,'Return Data'!$B$7:$R$2843,17,0)</f>
        <v>4.5206</v>
      </c>
      <c r="O15" s="66">
        <f t="shared" si="6"/>
        <v>22</v>
      </c>
      <c r="P15" s="65">
        <f>VLOOKUP($A15,'Return Data'!$B$7:$R$2843,14,0)</f>
        <v>6.5073999999999996</v>
      </c>
      <c r="Q15" s="66">
        <f t="shared" si="7"/>
        <v>20</v>
      </c>
      <c r="R15" s="65">
        <f>VLOOKUP($A15,'Return Data'!$B$7:$R$2843,16,0)</f>
        <v>8.4635999999999996</v>
      </c>
      <c r="S15" s="67">
        <f t="shared" si="4"/>
        <v>14</v>
      </c>
    </row>
    <row r="16" spans="1:19" x14ac:dyDescent="0.3">
      <c r="A16" s="82" t="s">
        <v>62</v>
      </c>
      <c r="B16" s="64">
        <f>VLOOKUP($A16,'Return Data'!$B$7:$R$2843,3,0)</f>
        <v>44333</v>
      </c>
      <c r="C16" s="65">
        <f>VLOOKUP($A16,'Return Data'!$B$7:$R$2843,4,0)</f>
        <v>72.592100000000002</v>
      </c>
      <c r="D16" s="65">
        <f>VLOOKUP($A16,'Return Data'!$B$7:$R$2843,9,0)</f>
        <v>8.6646000000000001</v>
      </c>
      <c r="E16" s="66">
        <f t="shared" si="0"/>
        <v>21</v>
      </c>
      <c r="F16" s="65">
        <f>VLOOKUP($A16,'Return Data'!$B$7:$R$2843,10,0)</f>
        <v>3.8584000000000001</v>
      </c>
      <c r="G16" s="66">
        <f t="shared" si="1"/>
        <v>24</v>
      </c>
      <c r="H16" s="65">
        <f>VLOOKUP($A16,'Return Data'!$B$7:$R$2843,11,0)</f>
        <v>2.7376999999999998</v>
      </c>
      <c r="I16" s="66">
        <f t="shared" si="2"/>
        <v>14</v>
      </c>
      <c r="J16" s="65">
        <f>VLOOKUP($A16,'Return Data'!$B$7:$R$2843,12,0)</f>
        <v>4.4016000000000002</v>
      </c>
      <c r="K16" s="66">
        <f t="shared" si="3"/>
        <v>15</v>
      </c>
      <c r="L16" s="65">
        <f>VLOOKUP($A16,'Return Data'!$B$7:$R$2843,13,0)</f>
        <v>6.7538</v>
      </c>
      <c r="M16" s="66">
        <f t="shared" si="5"/>
        <v>10</v>
      </c>
      <c r="N16" s="65">
        <f>VLOOKUP($A16,'Return Data'!$B$7:$R$2843,17,0)</f>
        <v>8.0815000000000001</v>
      </c>
      <c r="O16" s="66">
        <f t="shared" si="6"/>
        <v>17</v>
      </c>
      <c r="P16" s="65">
        <f>VLOOKUP($A16,'Return Data'!$B$7:$R$2843,14,0)</f>
        <v>6.3620999999999999</v>
      </c>
      <c r="Q16" s="66">
        <f t="shared" si="7"/>
        <v>21</v>
      </c>
      <c r="R16" s="65">
        <f>VLOOKUP($A16,'Return Data'!$B$7:$R$2843,16,0)</f>
        <v>7.8731</v>
      </c>
      <c r="S16" s="67">
        <f t="shared" si="4"/>
        <v>18</v>
      </c>
    </row>
    <row r="17" spans="1:19" x14ac:dyDescent="0.3">
      <c r="A17" s="82" t="s">
        <v>63</v>
      </c>
      <c r="B17" s="64">
        <f>VLOOKUP($A17,'Return Data'!$B$7:$R$2843,3,0)</f>
        <v>44333</v>
      </c>
      <c r="C17" s="65">
        <f>VLOOKUP($A17,'Return Data'!$B$7:$R$2843,4,0)</f>
        <v>30.306899999999999</v>
      </c>
      <c r="D17" s="65">
        <f>VLOOKUP($A17,'Return Data'!$B$7:$R$2843,9,0)</f>
        <v>14.138199999999999</v>
      </c>
      <c r="E17" s="66">
        <f t="shared" si="0"/>
        <v>2</v>
      </c>
      <c r="F17" s="65">
        <f>VLOOKUP($A17,'Return Data'!$B$7:$R$2843,10,0)</f>
        <v>6.8977000000000004</v>
      </c>
      <c r="G17" s="66">
        <f t="shared" si="1"/>
        <v>13</v>
      </c>
      <c r="H17" s="65">
        <f>VLOOKUP($A17,'Return Data'!$B$7:$R$2843,11,0)</f>
        <v>2.4024000000000001</v>
      </c>
      <c r="I17" s="66">
        <f t="shared" si="2"/>
        <v>16</v>
      </c>
      <c r="J17" s="65">
        <f>VLOOKUP($A17,'Return Data'!$B$7:$R$2843,12,0)</f>
        <v>4.2645</v>
      </c>
      <c r="K17" s="66">
        <f t="shared" si="3"/>
        <v>19</v>
      </c>
      <c r="L17" s="65">
        <f>VLOOKUP($A17,'Return Data'!$B$7:$R$2843,13,0)</f>
        <v>5.5160999999999998</v>
      </c>
      <c r="M17" s="66">
        <f t="shared" si="5"/>
        <v>16</v>
      </c>
      <c r="N17" s="65">
        <f>VLOOKUP($A17,'Return Data'!$B$7:$R$2843,17,0)</f>
        <v>8.9381000000000004</v>
      </c>
      <c r="O17" s="66">
        <f t="shared" si="6"/>
        <v>13</v>
      </c>
      <c r="P17" s="65">
        <f>VLOOKUP($A17,'Return Data'!$B$7:$R$2843,14,0)</f>
        <v>9.0751000000000008</v>
      </c>
      <c r="Q17" s="66">
        <f t="shared" si="7"/>
        <v>10</v>
      </c>
      <c r="R17" s="65">
        <f>VLOOKUP($A17,'Return Data'!$B$7:$R$2843,16,0)</f>
        <v>7.8666</v>
      </c>
      <c r="S17" s="67">
        <f t="shared" si="4"/>
        <v>19</v>
      </c>
    </row>
    <row r="18" spans="1:19" x14ac:dyDescent="0.3">
      <c r="A18" s="82" t="s">
        <v>64</v>
      </c>
      <c r="B18" s="64">
        <f>VLOOKUP($A18,'Return Data'!$B$7:$R$2843,3,0)</f>
        <v>44333</v>
      </c>
      <c r="C18" s="65">
        <f>VLOOKUP($A18,'Return Data'!$B$7:$R$2843,4,0)</f>
        <v>29.668900000000001</v>
      </c>
      <c r="D18" s="65">
        <f>VLOOKUP($A18,'Return Data'!$B$7:$R$2843,9,0)</f>
        <v>12.407999999999999</v>
      </c>
      <c r="E18" s="66">
        <f t="shared" si="0"/>
        <v>6</v>
      </c>
      <c r="F18" s="65">
        <f>VLOOKUP($A18,'Return Data'!$B$7:$R$2843,10,0)</f>
        <v>8.1757000000000009</v>
      </c>
      <c r="G18" s="66">
        <f t="shared" si="1"/>
        <v>8</v>
      </c>
      <c r="H18" s="65">
        <f>VLOOKUP($A18,'Return Data'!$B$7:$R$2843,11,0)</f>
        <v>5.8376000000000001</v>
      </c>
      <c r="I18" s="66">
        <f t="shared" si="2"/>
        <v>5</v>
      </c>
      <c r="J18" s="65">
        <f>VLOOKUP($A18,'Return Data'!$B$7:$R$2843,12,0)</f>
        <v>7.2396000000000003</v>
      </c>
      <c r="K18" s="66">
        <f t="shared" si="3"/>
        <v>4</v>
      </c>
      <c r="L18" s="65">
        <f>VLOOKUP($A18,'Return Data'!$B$7:$R$2843,13,0)</f>
        <v>9.6765000000000008</v>
      </c>
      <c r="M18" s="66">
        <f t="shared" si="5"/>
        <v>3</v>
      </c>
      <c r="N18" s="65">
        <f>VLOOKUP($A18,'Return Data'!$B$7:$R$2843,17,0)</f>
        <v>11.103899999999999</v>
      </c>
      <c r="O18" s="66">
        <f t="shared" si="6"/>
        <v>4</v>
      </c>
      <c r="P18" s="65">
        <f>VLOOKUP($A18,'Return Data'!$B$7:$R$2843,14,0)</f>
        <v>10.3089</v>
      </c>
      <c r="Q18" s="66">
        <f t="shared" si="7"/>
        <v>5</v>
      </c>
      <c r="R18" s="65">
        <f>VLOOKUP($A18,'Return Data'!$B$7:$R$2843,16,0)</f>
        <v>10.8429</v>
      </c>
      <c r="S18" s="67">
        <f t="shared" si="4"/>
        <v>1</v>
      </c>
    </row>
    <row r="19" spans="1:19" x14ac:dyDescent="0.3">
      <c r="A19" s="82" t="s">
        <v>65</v>
      </c>
      <c r="B19" s="64">
        <f>VLOOKUP($A19,'Return Data'!$B$7:$R$2843,3,0)</f>
        <v>44333</v>
      </c>
      <c r="C19" s="65">
        <f>VLOOKUP($A19,'Return Data'!$B$7:$R$2843,4,0)</f>
        <v>18.6602</v>
      </c>
      <c r="D19" s="65">
        <f>VLOOKUP($A19,'Return Data'!$B$7:$R$2843,9,0)</f>
        <v>14.1312</v>
      </c>
      <c r="E19" s="66">
        <f t="shared" si="0"/>
        <v>3</v>
      </c>
      <c r="F19" s="65">
        <f>VLOOKUP($A19,'Return Data'!$B$7:$R$2843,10,0)</f>
        <v>6.2950999999999997</v>
      </c>
      <c r="G19" s="66">
        <f t="shared" si="1"/>
        <v>19</v>
      </c>
      <c r="H19" s="65">
        <f>VLOOKUP($A19,'Return Data'!$B$7:$R$2843,11,0)</f>
        <v>5.7279999999999998</v>
      </c>
      <c r="I19" s="66">
        <f t="shared" si="2"/>
        <v>6</v>
      </c>
      <c r="J19" s="65">
        <f>VLOOKUP($A19,'Return Data'!$B$7:$R$2843,12,0)</f>
        <v>6.2449000000000003</v>
      </c>
      <c r="K19" s="66">
        <f t="shared" si="3"/>
        <v>6</v>
      </c>
      <c r="L19" s="65">
        <f>VLOOKUP($A19,'Return Data'!$B$7:$R$2843,13,0)</f>
        <v>8.85</v>
      </c>
      <c r="M19" s="66">
        <f t="shared" si="5"/>
        <v>4</v>
      </c>
      <c r="N19" s="65">
        <f>VLOOKUP($A19,'Return Data'!$B$7:$R$2843,17,0)</f>
        <v>7.6923000000000004</v>
      </c>
      <c r="O19" s="66">
        <f t="shared" si="6"/>
        <v>19</v>
      </c>
      <c r="P19" s="65">
        <f>VLOOKUP($A19,'Return Data'!$B$7:$R$2843,14,0)</f>
        <v>8.3798999999999992</v>
      </c>
      <c r="Q19" s="66">
        <f t="shared" si="7"/>
        <v>16</v>
      </c>
      <c r="R19" s="65">
        <f>VLOOKUP($A19,'Return Data'!$B$7:$R$2843,16,0)</f>
        <v>6.6969000000000003</v>
      </c>
      <c r="S19" s="67">
        <f t="shared" si="4"/>
        <v>25</v>
      </c>
    </row>
    <row r="20" spans="1:19" x14ac:dyDescent="0.3">
      <c r="A20" s="82" t="s">
        <v>66</v>
      </c>
      <c r="B20" s="64">
        <f>VLOOKUP($A20,'Return Data'!$B$7:$R$2843,3,0)</f>
        <v>44333</v>
      </c>
      <c r="C20" s="65">
        <f>VLOOKUP($A20,'Return Data'!$B$7:$R$2843,4,0)</f>
        <v>29.2637</v>
      </c>
      <c r="D20" s="65">
        <f>VLOOKUP($A20,'Return Data'!$B$7:$R$2843,9,0)</f>
        <v>13.9848</v>
      </c>
      <c r="E20" s="66">
        <f t="shared" si="0"/>
        <v>4</v>
      </c>
      <c r="F20" s="65">
        <f>VLOOKUP($A20,'Return Data'!$B$7:$R$2843,10,0)</f>
        <v>6.7971000000000004</v>
      </c>
      <c r="G20" s="66">
        <f t="shared" si="1"/>
        <v>15</v>
      </c>
      <c r="H20" s="65">
        <f>VLOOKUP($A20,'Return Data'!$B$7:$R$2843,11,0)</f>
        <v>1.9193</v>
      </c>
      <c r="I20" s="66">
        <f t="shared" si="2"/>
        <v>20</v>
      </c>
      <c r="J20" s="65">
        <f>VLOOKUP($A20,'Return Data'!$B$7:$R$2843,12,0)</f>
        <v>4.4055</v>
      </c>
      <c r="K20" s="66">
        <f t="shared" si="3"/>
        <v>14</v>
      </c>
      <c r="L20" s="65">
        <f>VLOOKUP($A20,'Return Data'!$B$7:$R$2843,13,0)</f>
        <v>5.9683000000000002</v>
      </c>
      <c r="M20" s="66">
        <f t="shared" si="5"/>
        <v>13</v>
      </c>
      <c r="N20" s="65">
        <f>VLOOKUP($A20,'Return Data'!$B$7:$R$2843,17,0)</f>
        <v>11.3466</v>
      </c>
      <c r="O20" s="66">
        <f t="shared" si="6"/>
        <v>2</v>
      </c>
      <c r="P20" s="65">
        <f>VLOOKUP($A20,'Return Data'!$B$7:$R$2843,14,0)</f>
        <v>10.922599999999999</v>
      </c>
      <c r="Q20" s="66">
        <f t="shared" si="7"/>
        <v>1</v>
      </c>
      <c r="R20" s="65">
        <f>VLOOKUP($A20,'Return Data'!$B$7:$R$2843,16,0)</f>
        <v>9.5251999999999999</v>
      </c>
      <c r="S20" s="67">
        <f t="shared" si="4"/>
        <v>4</v>
      </c>
    </row>
    <row r="21" spans="1:19" x14ac:dyDescent="0.3">
      <c r="A21" s="82" t="s">
        <v>67</v>
      </c>
      <c r="B21" s="64">
        <f>VLOOKUP($A21,'Return Data'!$B$7:$R$2843,3,0)</f>
        <v>44333</v>
      </c>
      <c r="C21" s="65">
        <f>VLOOKUP($A21,'Return Data'!$B$7:$R$2843,4,0)</f>
        <v>17.8734</v>
      </c>
      <c r="D21" s="65">
        <f>VLOOKUP($A21,'Return Data'!$B$7:$R$2843,9,0)</f>
        <v>16.655100000000001</v>
      </c>
      <c r="E21" s="66">
        <f t="shared" si="0"/>
        <v>1</v>
      </c>
      <c r="F21" s="65">
        <f>VLOOKUP($A21,'Return Data'!$B$7:$R$2843,10,0)</f>
        <v>9.9194999999999993</v>
      </c>
      <c r="G21" s="66">
        <f t="shared" si="1"/>
        <v>4</v>
      </c>
      <c r="H21" s="65">
        <f>VLOOKUP($A21,'Return Data'!$B$7:$R$2843,11,0)</f>
        <v>6.0750000000000002</v>
      </c>
      <c r="I21" s="66">
        <f t="shared" si="2"/>
        <v>4</v>
      </c>
      <c r="J21" s="65">
        <f>VLOOKUP($A21,'Return Data'!$B$7:$R$2843,12,0)</f>
        <v>7.3152999999999997</v>
      </c>
      <c r="K21" s="66">
        <f t="shared" si="3"/>
        <v>3</v>
      </c>
      <c r="L21" s="65">
        <f>VLOOKUP($A21,'Return Data'!$B$7:$R$2843,13,0)</f>
        <v>8.6556999999999995</v>
      </c>
      <c r="M21" s="66">
        <f t="shared" si="5"/>
        <v>5</v>
      </c>
      <c r="N21" s="65">
        <f>VLOOKUP($A21,'Return Data'!$B$7:$R$2843,17,0)</f>
        <v>8.0614000000000008</v>
      </c>
      <c r="O21" s="66">
        <f t="shared" si="6"/>
        <v>18</v>
      </c>
      <c r="P21" s="65">
        <f>VLOOKUP($A21,'Return Data'!$B$7:$R$2843,14,0)</f>
        <v>8.02</v>
      </c>
      <c r="Q21" s="66">
        <f t="shared" si="7"/>
        <v>18</v>
      </c>
      <c r="R21" s="65">
        <f>VLOOKUP($A21,'Return Data'!$B$7:$R$2843,16,0)</f>
        <v>7.6265999999999998</v>
      </c>
      <c r="S21" s="67">
        <f t="shared" si="4"/>
        <v>22</v>
      </c>
    </row>
    <row r="22" spans="1:19" x14ac:dyDescent="0.3">
      <c r="A22" s="82" t="s">
        <v>68</v>
      </c>
      <c r="B22" s="64">
        <f>VLOOKUP($A22,'Return Data'!$B$7:$R$2843,3,0)</f>
        <v>44333</v>
      </c>
      <c r="C22" s="65">
        <f>VLOOKUP($A22,'Return Data'!$B$7:$R$2843,4,0)</f>
        <v>1207.6967</v>
      </c>
      <c r="D22" s="65">
        <f>VLOOKUP($A22,'Return Data'!$B$7:$R$2843,9,0)</f>
        <v>8.0787999999999993</v>
      </c>
      <c r="E22" s="66">
        <f t="shared" si="0"/>
        <v>22</v>
      </c>
      <c r="F22" s="65">
        <f>VLOOKUP($A22,'Return Data'!$B$7:$R$2843,10,0)</f>
        <v>6.3822999999999999</v>
      </c>
      <c r="G22" s="66">
        <f t="shared" si="1"/>
        <v>18</v>
      </c>
      <c r="H22" s="65">
        <f>VLOOKUP($A22,'Return Data'!$B$7:$R$2843,11,0)</f>
        <v>3.1269</v>
      </c>
      <c r="I22" s="66">
        <f t="shared" si="2"/>
        <v>12</v>
      </c>
      <c r="J22" s="65">
        <f>VLOOKUP($A22,'Return Data'!$B$7:$R$2843,12,0)</f>
        <v>5.8316999999999997</v>
      </c>
      <c r="K22" s="66">
        <f t="shared" si="3"/>
        <v>8</v>
      </c>
      <c r="L22" s="65">
        <f>VLOOKUP($A22,'Return Data'!$B$7:$R$2843,13,0)</f>
        <v>5.8438999999999997</v>
      </c>
      <c r="M22" s="66">
        <f t="shared" si="5"/>
        <v>14</v>
      </c>
      <c r="N22" s="65"/>
      <c r="O22" s="66"/>
      <c r="P22" s="65"/>
      <c r="Q22" s="66"/>
      <c r="R22" s="65">
        <f>VLOOKUP($A22,'Return Data'!$B$7:$R$2843,16,0)</f>
        <v>8.0000999999999998</v>
      </c>
      <c r="S22" s="67">
        <f t="shared" si="4"/>
        <v>17</v>
      </c>
    </row>
    <row r="23" spans="1:19" x14ac:dyDescent="0.3">
      <c r="A23" s="82" t="s">
        <v>69</v>
      </c>
      <c r="B23" s="64">
        <f>VLOOKUP($A23,'Return Data'!$B$7:$R$2843,3,0)</f>
        <v>44333</v>
      </c>
      <c r="C23" s="65">
        <f>VLOOKUP($A23,'Return Data'!$B$7:$R$2843,4,0)</f>
        <v>34.1614</v>
      </c>
      <c r="D23" s="65">
        <f>VLOOKUP($A23,'Return Data'!$B$7:$R$2843,9,0)</f>
        <v>9.8178999999999998</v>
      </c>
      <c r="E23" s="66">
        <f t="shared" si="0"/>
        <v>18</v>
      </c>
      <c r="F23" s="65">
        <f>VLOOKUP($A23,'Return Data'!$B$7:$R$2843,10,0)</f>
        <v>6.5347999999999997</v>
      </c>
      <c r="G23" s="66">
        <f t="shared" si="1"/>
        <v>17</v>
      </c>
      <c r="H23" s="65">
        <f>VLOOKUP($A23,'Return Data'!$B$7:$R$2843,11,0)</f>
        <v>3.3925999999999998</v>
      </c>
      <c r="I23" s="66">
        <f t="shared" si="2"/>
        <v>10</v>
      </c>
      <c r="J23" s="65">
        <f>VLOOKUP($A23,'Return Data'!$B$7:$R$2843,12,0)</f>
        <v>4.8494000000000002</v>
      </c>
      <c r="K23" s="66">
        <f t="shared" si="3"/>
        <v>13</v>
      </c>
      <c r="L23" s="65">
        <f>VLOOKUP($A23,'Return Data'!$B$7:$R$2843,13,0)</f>
        <v>6.8670999999999998</v>
      </c>
      <c r="M23" s="66">
        <f t="shared" si="5"/>
        <v>9</v>
      </c>
      <c r="N23" s="65">
        <f>VLOOKUP($A23,'Return Data'!$B$7:$R$2843,17,0)</f>
        <v>6.6319999999999997</v>
      </c>
      <c r="O23" s="66">
        <f t="shared" ref="O23:O33" si="8">RANK(N23,N$8:N$35,0)</f>
        <v>20</v>
      </c>
      <c r="P23" s="65">
        <f>VLOOKUP($A23,'Return Data'!$B$7:$R$2843,14,0)</f>
        <v>7.0606999999999998</v>
      </c>
      <c r="Q23" s="66">
        <f t="shared" ref="Q23:Q33" si="9">RANK(P23,P$8:P$35,0)</f>
        <v>19</v>
      </c>
      <c r="R23" s="65">
        <f>VLOOKUP($A23,'Return Data'!$B$7:$R$2843,16,0)</f>
        <v>8.2088000000000001</v>
      </c>
      <c r="S23" s="67">
        <f t="shared" si="4"/>
        <v>16</v>
      </c>
    </row>
    <row r="24" spans="1:19" x14ac:dyDescent="0.3">
      <c r="A24" s="82" t="s">
        <v>70</v>
      </c>
      <c r="B24" s="64">
        <f>VLOOKUP($A24,'Return Data'!$B$7:$R$2843,3,0)</f>
        <v>44333</v>
      </c>
      <c r="C24" s="65">
        <f>VLOOKUP($A24,'Return Data'!$B$7:$R$2843,4,0)</f>
        <v>30.851500000000001</v>
      </c>
      <c r="D24" s="65">
        <f>VLOOKUP($A24,'Return Data'!$B$7:$R$2843,9,0)</f>
        <v>10.1312</v>
      </c>
      <c r="E24" s="66">
        <f t="shared" si="0"/>
        <v>16</v>
      </c>
      <c r="F24" s="65">
        <f>VLOOKUP($A24,'Return Data'!$B$7:$R$2843,10,0)</f>
        <v>7.0461</v>
      </c>
      <c r="G24" s="66">
        <f t="shared" si="1"/>
        <v>12</v>
      </c>
      <c r="H24" s="65">
        <f>VLOOKUP($A24,'Return Data'!$B$7:$R$2843,11,0)</f>
        <v>2.7355</v>
      </c>
      <c r="I24" s="66">
        <f t="shared" si="2"/>
        <v>15</v>
      </c>
      <c r="J24" s="65">
        <f>VLOOKUP($A24,'Return Data'!$B$7:$R$2843,12,0)</f>
        <v>5.9057000000000004</v>
      </c>
      <c r="K24" s="66">
        <f t="shared" si="3"/>
        <v>7</v>
      </c>
      <c r="L24" s="65">
        <f>VLOOKUP($A24,'Return Data'!$B$7:$R$2843,13,0)</f>
        <v>8.0353999999999992</v>
      </c>
      <c r="M24" s="66">
        <f t="shared" si="5"/>
        <v>6</v>
      </c>
      <c r="N24" s="65">
        <f>VLOOKUP($A24,'Return Data'!$B$7:$R$2843,17,0)</f>
        <v>10.338200000000001</v>
      </c>
      <c r="O24" s="66">
        <f t="shared" si="8"/>
        <v>7</v>
      </c>
      <c r="P24" s="65">
        <f>VLOOKUP($A24,'Return Data'!$B$7:$R$2843,14,0)</f>
        <v>10.543699999999999</v>
      </c>
      <c r="Q24" s="66">
        <f t="shared" si="9"/>
        <v>3</v>
      </c>
      <c r="R24" s="65">
        <f>VLOOKUP($A24,'Return Data'!$B$7:$R$2843,16,0)</f>
        <v>9.7091999999999992</v>
      </c>
      <c r="S24" s="67">
        <f t="shared" si="4"/>
        <v>2</v>
      </c>
    </row>
    <row r="25" spans="1:19" x14ac:dyDescent="0.3">
      <c r="A25" s="82" t="s">
        <v>71</v>
      </c>
      <c r="B25" s="64">
        <f>VLOOKUP($A25,'Return Data'!$B$7:$R$2843,3,0)</f>
        <v>44333</v>
      </c>
      <c r="C25" s="65">
        <f>VLOOKUP($A25,'Return Data'!$B$7:$R$2843,4,0)</f>
        <v>24.7835</v>
      </c>
      <c r="D25" s="65">
        <f>VLOOKUP($A25,'Return Data'!$B$7:$R$2843,9,0)</f>
        <v>9.9024999999999999</v>
      </c>
      <c r="E25" s="66">
        <f t="shared" si="0"/>
        <v>17</v>
      </c>
      <c r="F25" s="65">
        <f>VLOOKUP($A25,'Return Data'!$B$7:$R$2843,10,0)</f>
        <v>5.0149999999999997</v>
      </c>
      <c r="G25" s="66">
        <f t="shared" si="1"/>
        <v>23</v>
      </c>
      <c r="H25" s="65">
        <f>VLOOKUP($A25,'Return Data'!$B$7:$R$2843,11,0)</f>
        <v>1.0049999999999999</v>
      </c>
      <c r="I25" s="66">
        <f t="shared" si="2"/>
        <v>25</v>
      </c>
      <c r="J25" s="65">
        <f>VLOOKUP($A25,'Return Data'!$B$7:$R$2843,12,0)</f>
        <v>3.5577999999999999</v>
      </c>
      <c r="K25" s="66">
        <f t="shared" si="3"/>
        <v>22</v>
      </c>
      <c r="L25" s="65">
        <f>VLOOKUP($A25,'Return Data'!$B$7:$R$2843,13,0)</f>
        <v>5.0804999999999998</v>
      </c>
      <c r="M25" s="66">
        <f t="shared" si="5"/>
        <v>21</v>
      </c>
      <c r="N25" s="65">
        <f>VLOOKUP($A25,'Return Data'!$B$7:$R$2843,17,0)</f>
        <v>9.0487000000000002</v>
      </c>
      <c r="O25" s="66">
        <f t="shared" si="8"/>
        <v>12</v>
      </c>
      <c r="P25" s="65">
        <f>VLOOKUP($A25,'Return Data'!$B$7:$R$2843,14,0)</f>
        <v>9.0871999999999993</v>
      </c>
      <c r="Q25" s="66">
        <f t="shared" si="9"/>
        <v>9</v>
      </c>
      <c r="R25" s="65">
        <f>VLOOKUP($A25,'Return Data'!$B$7:$R$2843,16,0)</f>
        <v>8.9695999999999998</v>
      </c>
      <c r="S25" s="67">
        <f t="shared" si="4"/>
        <v>7</v>
      </c>
    </row>
    <row r="26" spans="1:19" x14ac:dyDescent="0.3">
      <c r="A26" s="82" t="s">
        <v>72</v>
      </c>
      <c r="B26" s="64">
        <f>VLOOKUP($A26,'Return Data'!$B$7:$R$2843,3,0)</f>
        <v>44333</v>
      </c>
      <c r="C26" s="65">
        <f>VLOOKUP($A26,'Return Data'!$B$7:$R$2843,4,0)</f>
        <v>13.9803</v>
      </c>
      <c r="D26" s="65">
        <f>VLOOKUP($A26,'Return Data'!$B$7:$R$2843,9,0)</f>
        <v>10.391</v>
      </c>
      <c r="E26" s="66">
        <f t="shared" si="0"/>
        <v>15</v>
      </c>
      <c r="F26" s="65">
        <f>VLOOKUP($A26,'Return Data'!$B$7:$R$2843,10,0)</f>
        <v>6.7659000000000002</v>
      </c>
      <c r="G26" s="66">
        <f t="shared" si="1"/>
        <v>16</v>
      </c>
      <c r="H26" s="65">
        <f>VLOOKUP($A26,'Return Data'!$B$7:$R$2843,11,0)</f>
        <v>3.117</v>
      </c>
      <c r="I26" s="66">
        <f t="shared" si="2"/>
        <v>13</v>
      </c>
      <c r="J26" s="65">
        <f>VLOOKUP($A26,'Return Data'!$B$7:$R$2843,12,0)</f>
        <v>4.2957000000000001</v>
      </c>
      <c r="K26" s="66">
        <f t="shared" si="3"/>
        <v>17</v>
      </c>
      <c r="L26" s="65">
        <f>VLOOKUP($A26,'Return Data'!$B$7:$R$2843,13,0)</f>
        <v>4.6886000000000001</v>
      </c>
      <c r="M26" s="66">
        <f t="shared" si="5"/>
        <v>24</v>
      </c>
      <c r="N26" s="65">
        <f>VLOOKUP($A26,'Return Data'!$B$7:$R$2843,17,0)</f>
        <v>10.653700000000001</v>
      </c>
      <c r="O26" s="66">
        <f t="shared" si="8"/>
        <v>6</v>
      </c>
      <c r="P26" s="65">
        <f>VLOOKUP($A26,'Return Data'!$B$7:$R$2843,14,0)</f>
        <v>10.0939</v>
      </c>
      <c r="Q26" s="66">
        <f t="shared" si="9"/>
        <v>7</v>
      </c>
      <c r="R26" s="65">
        <f>VLOOKUP($A26,'Return Data'!$B$7:$R$2843,16,0)</f>
        <v>8.4072999999999993</v>
      </c>
      <c r="S26" s="67">
        <f t="shared" si="4"/>
        <v>15</v>
      </c>
    </row>
    <row r="27" spans="1:19" x14ac:dyDescent="0.3">
      <c r="A27" s="82" t="s">
        <v>73</v>
      </c>
      <c r="B27" s="64">
        <f>VLOOKUP($A27,'Return Data'!$B$7:$R$2843,3,0)</f>
        <v>44333</v>
      </c>
      <c r="C27" s="65">
        <f>VLOOKUP($A27,'Return Data'!$B$7:$R$2843,4,0)</f>
        <v>30.735199999999999</v>
      </c>
      <c r="D27" s="65">
        <f>VLOOKUP($A27,'Return Data'!$B$7:$R$2843,9,0)</f>
        <v>7.2462999999999997</v>
      </c>
      <c r="E27" s="66">
        <f t="shared" si="0"/>
        <v>23</v>
      </c>
      <c r="F27" s="65">
        <f>VLOOKUP($A27,'Return Data'!$B$7:$R$2843,10,0)</f>
        <v>9.7818000000000005</v>
      </c>
      <c r="G27" s="66">
        <f t="shared" si="1"/>
        <v>5</v>
      </c>
      <c r="H27" s="65">
        <f>VLOOKUP($A27,'Return Data'!$B$7:$R$2843,11,0)</f>
        <v>2.2509999999999999</v>
      </c>
      <c r="I27" s="66">
        <f t="shared" si="2"/>
        <v>18</v>
      </c>
      <c r="J27" s="65">
        <f>VLOOKUP($A27,'Return Data'!$B$7:$R$2843,12,0)</f>
        <v>3.6791</v>
      </c>
      <c r="K27" s="66">
        <f t="shared" si="3"/>
        <v>21</v>
      </c>
      <c r="L27" s="65">
        <f>VLOOKUP($A27,'Return Data'!$B$7:$R$2843,13,0)</f>
        <v>5.5323000000000002</v>
      </c>
      <c r="M27" s="66">
        <f t="shared" si="5"/>
        <v>15</v>
      </c>
      <c r="N27" s="65">
        <f>VLOOKUP($A27,'Return Data'!$B$7:$R$2843,17,0)</f>
        <v>9.3447999999999993</v>
      </c>
      <c r="O27" s="66">
        <f t="shared" si="8"/>
        <v>10</v>
      </c>
      <c r="P27" s="65">
        <f>VLOOKUP($A27,'Return Data'!$B$7:$R$2843,14,0)</f>
        <v>9.0103000000000009</v>
      </c>
      <c r="Q27" s="66">
        <f t="shared" si="9"/>
        <v>11</v>
      </c>
      <c r="R27" s="65">
        <f>VLOOKUP($A27,'Return Data'!$B$7:$R$2843,16,0)</f>
        <v>8.6052</v>
      </c>
      <c r="S27" s="67">
        <f t="shared" si="4"/>
        <v>13</v>
      </c>
    </row>
    <row r="28" spans="1:19" x14ac:dyDescent="0.3">
      <c r="A28" s="82" t="s">
        <v>74</v>
      </c>
      <c r="B28" s="64">
        <f>VLOOKUP($A28,'Return Data'!$B$7:$R$2843,3,0)</f>
        <v>44333</v>
      </c>
      <c r="C28" s="65">
        <f>VLOOKUP($A28,'Return Data'!$B$7:$R$2843,4,0)</f>
        <v>2269.3011000000001</v>
      </c>
      <c r="D28" s="65">
        <f>VLOOKUP($A28,'Return Data'!$B$7:$R$2843,9,0)</f>
        <v>11.288600000000001</v>
      </c>
      <c r="E28" s="66">
        <f t="shared" si="0"/>
        <v>10</v>
      </c>
      <c r="F28" s="65">
        <f>VLOOKUP($A28,'Return Data'!$B$7:$R$2843,10,0)</f>
        <v>8.0045000000000002</v>
      </c>
      <c r="G28" s="66">
        <f t="shared" si="1"/>
        <v>9</v>
      </c>
      <c r="H28" s="65">
        <f>VLOOKUP($A28,'Return Data'!$B$7:$R$2843,11,0)</f>
        <v>3.4523999999999999</v>
      </c>
      <c r="I28" s="66">
        <f t="shared" si="2"/>
        <v>9</v>
      </c>
      <c r="J28" s="65">
        <f>VLOOKUP($A28,'Return Data'!$B$7:$R$2843,12,0)</f>
        <v>5.3807999999999998</v>
      </c>
      <c r="K28" s="66">
        <f t="shared" si="3"/>
        <v>10</v>
      </c>
      <c r="L28" s="65">
        <f>VLOOKUP($A28,'Return Data'!$B$7:$R$2843,13,0)</f>
        <v>6.0552000000000001</v>
      </c>
      <c r="M28" s="66">
        <f t="shared" si="5"/>
        <v>12</v>
      </c>
      <c r="N28" s="65">
        <f>VLOOKUP($A28,'Return Data'!$B$7:$R$2843,17,0)</f>
        <v>9.5277999999999992</v>
      </c>
      <c r="O28" s="66">
        <f t="shared" si="8"/>
        <v>8</v>
      </c>
      <c r="P28" s="65">
        <f>VLOOKUP($A28,'Return Data'!$B$7:$R$2843,14,0)</f>
        <v>9.7235999999999994</v>
      </c>
      <c r="Q28" s="66">
        <f t="shared" si="9"/>
        <v>8</v>
      </c>
      <c r="R28" s="65">
        <f>VLOOKUP($A28,'Return Data'!$B$7:$R$2843,16,0)</f>
        <v>9.0946999999999996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44333</v>
      </c>
      <c r="C30" s="65">
        <f>VLOOKUP($A30,'Return Data'!$B$7:$R$2843,4,0)</f>
        <v>16.5275</v>
      </c>
      <c r="D30" s="65">
        <f>VLOOKUP($A30,'Return Data'!$B$7:$R$2843,9,0)</f>
        <v>9.2984000000000009</v>
      </c>
      <c r="E30" s="66">
        <f t="shared" si="0"/>
        <v>19</v>
      </c>
      <c r="F30" s="65">
        <f>VLOOKUP($A30,'Return Data'!$B$7:$R$2843,10,0)</f>
        <v>6.1428000000000003</v>
      </c>
      <c r="G30" s="66">
        <f t="shared" si="1"/>
        <v>20</v>
      </c>
      <c r="H30" s="65">
        <f>VLOOKUP($A30,'Return Data'!$B$7:$R$2843,11,0)</f>
        <v>3.5649000000000002</v>
      </c>
      <c r="I30" s="66">
        <f t="shared" si="2"/>
        <v>8</v>
      </c>
      <c r="J30" s="65">
        <f>VLOOKUP($A30,'Return Data'!$B$7:$R$2843,12,0)</f>
        <v>5.2503000000000002</v>
      </c>
      <c r="K30" s="66">
        <f t="shared" si="3"/>
        <v>11</v>
      </c>
      <c r="L30" s="65">
        <f>VLOOKUP($A30,'Return Data'!$B$7:$R$2843,13,0)</f>
        <v>5.2526000000000002</v>
      </c>
      <c r="M30" s="66">
        <f t="shared" si="5"/>
        <v>19</v>
      </c>
      <c r="N30" s="65">
        <f>VLOOKUP($A30,'Return Data'!$B$7:$R$2843,17,0)</f>
        <v>9.3127999999999993</v>
      </c>
      <c r="O30" s="66">
        <f t="shared" si="8"/>
        <v>11</v>
      </c>
      <c r="P30" s="65">
        <f>VLOOKUP($A30,'Return Data'!$B$7:$R$2843,14,0)</f>
        <v>8.9578000000000007</v>
      </c>
      <c r="Q30" s="66">
        <f t="shared" si="9"/>
        <v>12</v>
      </c>
      <c r="R30" s="65">
        <f>VLOOKUP($A30,'Return Data'!$B$7:$R$2843,16,0)</f>
        <v>8.7346000000000004</v>
      </c>
      <c r="S30" s="67">
        <f t="shared" si="4"/>
        <v>10</v>
      </c>
    </row>
    <row r="31" spans="1:19" x14ac:dyDescent="0.3">
      <c r="A31" s="82" t="s">
        <v>78</v>
      </c>
      <c r="B31" s="64">
        <f>VLOOKUP($A31,'Return Data'!$B$7:$R$2843,3,0)</f>
        <v>44333</v>
      </c>
      <c r="C31" s="65">
        <f>VLOOKUP($A31,'Return Data'!$B$7:$R$2843,4,0)</f>
        <v>29.424900000000001</v>
      </c>
      <c r="D31" s="65">
        <f>VLOOKUP($A31,'Return Data'!$B$7:$R$2843,9,0)</f>
        <v>5.3905000000000003</v>
      </c>
      <c r="E31" s="66">
        <f t="shared" si="0"/>
        <v>26</v>
      </c>
      <c r="F31" s="65">
        <f>VLOOKUP($A31,'Return Data'!$B$7:$R$2843,10,0)</f>
        <v>5.3169000000000004</v>
      </c>
      <c r="G31" s="66">
        <f t="shared" si="1"/>
        <v>22</v>
      </c>
      <c r="H31" s="65">
        <f>VLOOKUP($A31,'Return Data'!$B$7:$R$2843,11,0)</f>
        <v>1.8731</v>
      </c>
      <c r="I31" s="66">
        <f t="shared" si="2"/>
        <v>21</v>
      </c>
      <c r="J31" s="65">
        <f>VLOOKUP($A31,'Return Data'!$B$7:$R$2843,12,0)</f>
        <v>4.2083000000000004</v>
      </c>
      <c r="K31" s="66">
        <f t="shared" si="3"/>
        <v>20</v>
      </c>
      <c r="L31" s="65">
        <f>VLOOKUP($A31,'Return Data'!$B$7:$R$2843,13,0)</f>
        <v>5.1957000000000004</v>
      </c>
      <c r="M31" s="66">
        <f t="shared" si="5"/>
        <v>20</v>
      </c>
      <c r="N31" s="65">
        <f>VLOOKUP($A31,'Return Data'!$B$7:$R$2843,17,0)</f>
        <v>10.671099999999999</v>
      </c>
      <c r="O31" s="66">
        <f t="shared" si="8"/>
        <v>5</v>
      </c>
      <c r="P31" s="65">
        <f>VLOOKUP($A31,'Return Data'!$B$7:$R$2843,14,0)</f>
        <v>10.1829</v>
      </c>
      <c r="Q31" s="66">
        <f t="shared" si="9"/>
        <v>6</v>
      </c>
      <c r="R31" s="65">
        <f>VLOOKUP($A31,'Return Data'!$B$7:$R$2843,16,0)</f>
        <v>8.9351000000000003</v>
      </c>
      <c r="S31" s="67">
        <f t="shared" si="4"/>
        <v>9</v>
      </c>
    </row>
    <row r="32" spans="1:19" x14ac:dyDescent="0.3">
      <c r="A32" s="82" t="s">
        <v>79</v>
      </c>
      <c r="B32" s="64">
        <f>VLOOKUP($A32,'Return Data'!$B$7:$R$2843,3,0)</f>
        <v>44333</v>
      </c>
      <c r="C32" s="65">
        <f>VLOOKUP($A32,'Return Data'!$B$7:$R$2843,4,0)</f>
        <v>35.380099999999999</v>
      </c>
      <c r="D32" s="65">
        <f>VLOOKUP($A32,'Return Data'!$B$7:$R$2843,9,0)</f>
        <v>11.1533</v>
      </c>
      <c r="E32" s="66">
        <f t="shared" si="0"/>
        <v>13</v>
      </c>
      <c r="F32" s="65">
        <f>VLOOKUP($A32,'Return Data'!$B$7:$R$2843,10,0)</f>
        <v>7.5552999999999999</v>
      </c>
      <c r="G32" s="66">
        <f t="shared" si="1"/>
        <v>10</v>
      </c>
      <c r="H32" s="65">
        <f>VLOOKUP($A32,'Return Data'!$B$7:$R$2843,11,0)</f>
        <v>4.468</v>
      </c>
      <c r="I32" s="66">
        <f t="shared" si="2"/>
        <v>7</v>
      </c>
      <c r="J32" s="65">
        <f>VLOOKUP($A32,'Return Data'!$B$7:$R$2843,12,0)</f>
        <v>5.8276000000000003</v>
      </c>
      <c r="K32" s="66">
        <f t="shared" si="3"/>
        <v>9</v>
      </c>
      <c r="L32" s="65">
        <f>VLOOKUP($A32,'Return Data'!$B$7:$R$2843,13,0)</f>
        <v>7.2769000000000004</v>
      </c>
      <c r="M32" s="66">
        <f t="shared" si="5"/>
        <v>8</v>
      </c>
      <c r="N32" s="65">
        <f>VLOOKUP($A32,'Return Data'!$B$7:$R$2843,17,0)</f>
        <v>8.5694999999999997</v>
      </c>
      <c r="O32" s="66">
        <f t="shared" si="8"/>
        <v>15</v>
      </c>
      <c r="P32" s="65">
        <f>VLOOKUP($A32,'Return Data'!$B$7:$R$2843,14,0)</f>
        <v>8.5924999999999994</v>
      </c>
      <c r="Q32" s="66">
        <f t="shared" si="9"/>
        <v>14</v>
      </c>
      <c r="R32" s="65">
        <f>VLOOKUP($A32,'Return Data'!$B$7:$R$2843,16,0)</f>
        <v>9.2347000000000001</v>
      </c>
      <c r="S32" s="67">
        <f t="shared" si="4"/>
        <v>5</v>
      </c>
    </row>
    <row r="33" spans="1:19" x14ac:dyDescent="0.3">
      <c r="A33" s="82" t="s">
        <v>80</v>
      </c>
      <c r="B33" s="64">
        <f>VLOOKUP($A33,'Return Data'!$B$7:$R$2843,3,0)</f>
        <v>44333</v>
      </c>
      <c r="C33" s="65">
        <f>VLOOKUP($A33,'Return Data'!$B$7:$R$2843,4,0)</f>
        <v>19.8247</v>
      </c>
      <c r="D33" s="65">
        <f>VLOOKUP($A33,'Return Data'!$B$7:$R$2843,9,0)</f>
        <v>11.738799999999999</v>
      </c>
      <c r="E33" s="66">
        <f t="shared" si="0"/>
        <v>8</v>
      </c>
      <c r="F33" s="65">
        <f>VLOOKUP($A33,'Return Data'!$B$7:$R$2843,10,0)</f>
        <v>6.8097000000000003</v>
      </c>
      <c r="G33" s="66">
        <f t="shared" si="1"/>
        <v>14</v>
      </c>
      <c r="H33" s="65">
        <f>VLOOKUP($A33,'Return Data'!$B$7:$R$2843,11,0)</f>
        <v>1.3156000000000001</v>
      </c>
      <c r="I33" s="66">
        <f t="shared" si="2"/>
        <v>24</v>
      </c>
      <c r="J33" s="65">
        <f>VLOOKUP($A33,'Return Data'!$B$7:$R$2843,12,0)</f>
        <v>3.3791000000000002</v>
      </c>
      <c r="K33" s="66">
        <f t="shared" si="3"/>
        <v>24</v>
      </c>
      <c r="L33" s="65">
        <f>VLOOKUP($A33,'Return Data'!$B$7:$R$2843,13,0)</f>
        <v>5.2938000000000001</v>
      </c>
      <c r="M33" s="66">
        <f t="shared" si="5"/>
        <v>18</v>
      </c>
      <c r="N33" s="65">
        <f>VLOOKUP($A33,'Return Data'!$B$7:$R$2843,17,0)</f>
        <v>9.4319000000000006</v>
      </c>
      <c r="O33" s="66">
        <f t="shared" si="8"/>
        <v>9</v>
      </c>
      <c r="P33" s="65">
        <f>VLOOKUP($A33,'Return Data'!$B$7:$R$2843,14,0)</f>
        <v>8.8605999999999998</v>
      </c>
      <c r="Q33" s="66">
        <f t="shared" si="9"/>
        <v>13</v>
      </c>
      <c r="R33" s="65">
        <f>VLOOKUP($A33,'Return Data'!$B$7:$R$2843,16,0)</f>
        <v>7.4846000000000004</v>
      </c>
      <c r="S33" s="67">
        <f t="shared" si="4"/>
        <v>23</v>
      </c>
    </row>
    <row r="34" spans="1:19" x14ac:dyDescent="0.3">
      <c r="A34" s="82" t="s">
        <v>363</v>
      </c>
      <c r="B34" s="64">
        <f>VLOOKUP($A34,'Return Data'!$B$7:$R$2843,3,0)</f>
        <v>44333</v>
      </c>
      <c r="C34" s="65">
        <f>VLOOKUP($A34,'Return Data'!$B$7:$R$2843,4,0)</f>
        <v>0.31759999999999999</v>
      </c>
      <c r="D34" s="65">
        <f>VLOOKUP($A34,'Return Data'!$B$7:$R$2843,9,0)</f>
        <v>11.2278</v>
      </c>
      <c r="E34" s="66">
        <f t="shared" si="0"/>
        <v>11</v>
      </c>
      <c r="F34" s="65">
        <f>VLOOKUP($A34,'Return Data'!$B$7:$R$2843,10,0)</f>
        <v>11.277799999999999</v>
      </c>
      <c r="G34" s="66">
        <f t="shared" si="1"/>
        <v>3</v>
      </c>
      <c r="H34" s="65">
        <f>VLOOKUP($A34,'Return Data'!$B$7:$R$2843,11,0)</f>
        <v>-40.938699999999997</v>
      </c>
      <c r="I34" s="66">
        <f t="shared" si="2"/>
        <v>27</v>
      </c>
      <c r="J34" s="65"/>
      <c r="K34" s="66"/>
      <c r="L34" s="65"/>
      <c r="M34" s="66"/>
      <c r="N34" s="65"/>
      <c r="O34" s="66"/>
      <c r="P34" s="65"/>
      <c r="Q34" s="66"/>
      <c r="R34" s="65">
        <f>VLOOKUP($A34,'Return Data'!$B$7:$R$2843,16,0)</f>
        <v>-12.2143</v>
      </c>
      <c r="S34" s="67">
        <f t="shared" si="4"/>
        <v>26</v>
      </c>
    </row>
    <row r="35" spans="1:19" x14ac:dyDescent="0.3">
      <c r="A35" s="82" t="s">
        <v>81</v>
      </c>
      <c r="B35" s="64">
        <f>VLOOKUP($A35,'Return Data'!$B$7:$R$2843,3,0)</f>
        <v>44333</v>
      </c>
      <c r="C35" s="65">
        <f>VLOOKUP($A35,'Return Data'!$B$7:$R$2843,4,0)</f>
        <v>22.2928</v>
      </c>
      <c r="D35" s="65">
        <f>VLOOKUP($A35,'Return Data'!$B$7:$R$2843,9,0)</f>
        <v>5.9505999999999997</v>
      </c>
      <c r="E35" s="66">
        <f t="shared" si="0"/>
        <v>25</v>
      </c>
      <c r="F35" s="65">
        <f>VLOOKUP($A35,'Return Data'!$B$7:$R$2843,10,0)</f>
        <v>3.43</v>
      </c>
      <c r="G35" s="66">
        <f t="shared" si="1"/>
        <v>26</v>
      </c>
      <c r="H35" s="65">
        <f>VLOOKUP($A35,'Return Data'!$B$7:$R$2843,11,0)</f>
        <v>1.67</v>
      </c>
      <c r="I35" s="66">
        <f t="shared" si="2"/>
        <v>22</v>
      </c>
      <c r="J35" s="65">
        <f>VLOOKUP($A35,'Return Data'!$B$7:$R$2843,12,0)</f>
        <v>2.8475999999999999</v>
      </c>
      <c r="K35" s="66">
        <f>RANK(J35,J$8:J$35,0)</f>
        <v>25</v>
      </c>
      <c r="L35" s="65">
        <f>VLOOKUP($A35,'Return Data'!$B$7:$R$2843,13,0)</f>
        <v>4.6894</v>
      </c>
      <c r="M35" s="66">
        <f>RANK(L35,L$8:L$35,0)</f>
        <v>23</v>
      </c>
      <c r="N35" s="65">
        <f>VLOOKUP($A35,'Return Data'!$B$7:$R$2843,17,0)</f>
        <v>3.3140000000000001</v>
      </c>
      <c r="O35" s="66">
        <f>RANK(N35,N$8:N$35,0)</f>
        <v>24</v>
      </c>
      <c r="P35" s="65">
        <f>VLOOKUP($A35,'Return Data'!$B$7:$R$2843,14,0)</f>
        <v>2.6627999999999998</v>
      </c>
      <c r="Q35" s="66">
        <f>RANK(P35,P$8:P$35,0)</f>
        <v>24</v>
      </c>
      <c r="R35" s="65">
        <f>VLOOKUP($A35,'Return Data'!$B$7:$R$2843,16,0)</f>
        <v>7.1201999999999996</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10.230751851851855</v>
      </c>
      <c r="E37" s="88"/>
      <c r="F37" s="89">
        <f>AVERAGE(F8:F35)</f>
        <v>7.2257481481481474</v>
      </c>
      <c r="G37" s="88"/>
      <c r="H37" s="89">
        <f>AVERAGE(H8:H35)</f>
        <v>2.0753888888888894</v>
      </c>
      <c r="I37" s="88"/>
      <c r="J37" s="89">
        <f>AVERAGE(J8:J35)</f>
        <v>5.1143999999999989</v>
      </c>
      <c r="K37" s="88"/>
      <c r="L37" s="89">
        <f>AVERAGE(L8:L35)</f>
        <v>6.6268759999999993</v>
      </c>
      <c r="M37" s="88"/>
      <c r="N37" s="89">
        <f>AVERAGE(N8:N35)</f>
        <v>8.584833333333334</v>
      </c>
      <c r="O37" s="88"/>
      <c r="P37" s="89">
        <f>AVERAGE(P8:P35)</f>
        <v>8.4653708333333331</v>
      </c>
      <c r="Q37" s="88"/>
      <c r="R37" s="89">
        <f>AVERAGE(R8:R35)</f>
        <v>6.8052370370370356</v>
      </c>
      <c r="S37" s="90"/>
    </row>
    <row r="38" spans="1:19" x14ac:dyDescent="0.3">
      <c r="A38" s="87" t="s">
        <v>28</v>
      </c>
      <c r="B38" s="88"/>
      <c r="C38" s="88"/>
      <c r="D38" s="89">
        <f>MIN(D8:D35)</f>
        <v>0</v>
      </c>
      <c r="E38" s="88"/>
      <c r="F38" s="89">
        <f>MIN(F8:F35)</f>
        <v>0</v>
      </c>
      <c r="G38" s="88"/>
      <c r="H38" s="89">
        <f>MIN(H8:H35)</f>
        <v>-40.938699999999997</v>
      </c>
      <c r="I38" s="88"/>
      <c r="J38" s="89">
        <f>MIN(J8:J35)</f>
        <v>0</v>
      </c>
      <c r="K38" s="88"/>
      <c r="L38" s="89">
        <f>MIN(L8:L35)</f>
        <v>4.5902000000000003</v>
      </c>
      <c r="M38" s="88"/>
      <c r="N38" s="89">
        <f>MIN(N8:N35)</f>
        <v>3.3140000000000001</v>
      </c>
      <c r="O38" s="88"/>
      <c r="P38" s="89">
        <f>MIN(P8:P35)</f>
        <v>2.6627999999999998</v>
      </c>
      <c r="Q38" s="88"/>
      <c r="R38" s="89">
        <f>MIN(R8:R35)</f>
        <v>-16.9148</v>
      </c>
      <c r="S38" s="90"/>
    </row>
    <row r="39" spans="1:19" ht="15" thickBot="1" x14ac:dyDescent="0.35">
      <c r="A39" s="91" t="s">
        <v>29</v>
      </c>
      <c r="B39" s="92"/>
      <c r="C39" s="92"/>
      <c r="D39" s="93">
        <f>MAX(D8:D35)</f>
        <v>16.655100000000001</v>
      </c>
      <c r="E39" s="92"/>
      <c r="F39" s="93">
        <f>MAX(F8:F35)</f>
        <v>17.2257</v>
      </c>
      <c r="G39" s="92"/>
      <c r="H39" s="93">
        <f>MAX(H8:H35)</f>
        <v>16.611599999999999</v>
      </c>
      <c r="I39" s="92"/>
      <c r="J39" s="93">
        <f>MAX(J8:J35)</f>
        <v>12.4666</v>
      </c>
      <c r="K39" s="92"/>
      <c r="L39" s="93">
        <f>MAX(L8:L35)</f>
        <v>10.8931</v>
      </c>
      <c r="M39" s="92"/>
      <c r="N39" s="93">
        <f>MAX(N8:N35)</f>
        <v>11.416600000000001</v>
      </c>
      <c r="O39" s="92"/>
      <c r="P39" s="93">
        <f>MAX(P8:P35)</f>
        <v>10.922599999999999</v>
      </c>
      <c r="Q39" s="92"/>
      <c r="R39" s="93">
        <f>MAX(R8:R35)</f>
        <v>10.8429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44333</v>
      </c>
      <c r="C8" s="65">
        <f>VLOOKUP($A8,'Return Data'!$B$7:$R$2843,4,0)</f>
        <v>24.113800000000001</v>
      </c>
      <c r="D8" s="65">
        <f>VLOOKUP($A8,'Return Data'!$B$7:$R$2843,9,0)</f>
        <v>8.6122999999999994</v>
      </c>
      <c r="E8" s="66">
        <f t="shared" ref="E8:E39" si="0">RANK(D8,D$8:D$39,0)</f>
        <v>21</v>
      </c>
      <c r="F8" s="65">
        <f>VLOOKUP($A8,'Return Data'!$B$7:$R$2843,10,0)</f>
        <v>8.6624999999999996</v>
      </c>
      <c r="G8" s="66">
        <f t="shared" ref="G8:G39" si="1">RANK(F8,F$8:F$39,0)</f>
        <v>7</v>
      </c>
      <c r="H8" s="65">
        <f>VLOOKUP($A8,'Return Data'!$B$7:$R$2843,11,0)</f>
        <v>5.7579000000000002</v>
      </c>
      <c r="I8" s="66">
        <f t="shared" ref="I8:I39" si="2">RANK(H8,H$8:H$39,0)</f>
        <v>4</v>
      </c>
      <c r="J8" s="65">
        <f>VLOOKUP($A8,'Return Data'!$B$7:$R$2843,12,0)</f>
        <v>6.1790000000000003</v>
      </c>
      <c r="K8" s="66">
        <f t="shared" ref="K8:K37" si="3">RANK(J8,J$8:J$39,0)</f>
        <v>6</v>
      </c>
      <c r="L8" s="65">
        <f>VLOOKUP($A8,'Return Data'!$B$7:$R$2843,13,0)</f>
        <v>10.0661</v>
      </c>
      <c r="M8" s="66">
        <f>RANK(L8,L$8:L$39,0)</f>
        <v>3</v>
      </c>
      <c r="N8" s="65">
        <f>VLOOKUP($A8,'Return Data'!$B$7:$R$2843,17,0)</f>
        <v>4.9138000000000002</v>
      </c>
      <c r="O8" s="66">
        <f>RANK(N8,N$8:N$39,0)</f>
        <v>24</v>
      </c>
      <c r="P8" s="65">
        <f>VLOOKUP($A8,'Return Data'!$B$7:$R$2843,14,0)</f>
        <v>5.5450999999999997</v>
      </c>
      <c r="Q8" s="66">
        <f>RANK(P8,P$8:P$39,0)</f>
        <v>25</v>
      </c>
      <c r="R8" s="65">
        <f>VLOOKUP($A8,'Return Data'!$B$7:$R$2843,16,0)</f>
        <v>7.5358000000000001</v>
      </c>
      <c r="S8" s="67">
        <f t="shared" ref="S8:S39" si="4">RANK(R8,R$8:R$39,0)</f>
        <v>15</v>
      </c>
    </row>
    <row r="9" spans="1:19" x14ac:dyDescent="0.3">
      <c r="A9" s="82" t="s">
        <v>83</v>
      </c>
      <c r="B9" s="64">
        <f>VLOOKUP($A9,'Return Data'!$B$7:$R$2843,3,0)</f>
        <v>44333</v>
      </c>
      <c r="C9" s="65">
        <f>VLOOKUP($A9,'Return Data'!$B$7:$R$2843,4,0)</f>
        <v>34.864400000000003</v>
      </c>
      <c r="D9" s="65">
        <f>VLOOKUP($A9,'Return Data'!$B$7:$R$2843,9,0)</f>
        <v>8.6168999999999993</v>
      </c>
      <c r="E9" s="66">
        <f t="shared" si="0"/>
        <v>20</v>
      </c>
      <c r="F9" s="65">
        <f>VLOOKUP($A9,'Return Data'!$B$7:$R$2843,10,0)</f>
        <v>8.6724999999999994</v>
      </c>
      <c r="G9" s="66">
        <f t="shared" si="1"/>
        <v>6</v>
      </c>
      <c r="H9" s="65">
        <f>VLOOKUP($A9,'Return Data'!$B$7:$R$2843,11,0)</f>
        <v>5.7698999999999998</v>
      </c>
      <c r="I9" s="66">
        <f t="shared" si="2"/>
        <v>3</v>
      </c>
      <c r="J9" s="65">
        <f>VLOOKUP($A9,'Return Data'!$B$7:$R$2843,12,0)</f>
        <v>6.1898999999999997</v>
      </c>
      <c r="K9" s="66">
        <f t="shared" si="3"/>
        <v>5</v>
      </c>
      <c r="L9" s="65">
        <f>VLOOKUP($A9,'Return Data'!$B$7:$R$2843,13,0)</f>
        <v>10.076499999999999</v>
      </c>
      <c r="M9" s="66">
        <f>RANK(L9,L$8:L$39,0)</f>
        <v>2</v>
      </c>
      <c r="N9" s="65">
        <f>VLOOKUP($A9,'Return Data'!$B$7:$R$2843,17,0)</f>
        <v>4.9211999999999998</v>
      </c>
      <c r="O9" s="66">
        <f>RANK(N9,N$8:N$39,0)</f>
        <v>23</v>
      </c>
      <c r="P9" s="65">
        <f>VLOOKUP($A9,'Return Data'!$B$7:$R$2843,14,0)</f>
        <v>5.5502000000000002</v>
      </c>
      <c r="Q9" s="66">
        <f>RANK(P9,P$8:P$39,0)</f>
        <v>24</v>
      </c>
      <c r="R9" s="65">
        <f>VLOOKUP($A9,'Return Data'!$B$7:$R$2843,16,0)</f>
        <v>7.7908999999999997</v>
      </c>
      <c r="S9" s="67">
        <f t="shared" si="4"/>
        <v>13</v>
      </c>
    </row>
    <row r="10" spans="1:19" x14ac:dyDescent="0.3">
      <c r="A10" s="82" t="s">
        <v>84</v>
      </c>
      <c r="B10" s="64">
        <f>VLOOKUP($A10,'Return Data'!$B$7:$R$2843,3,0)</f>
        <v>44333</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-16.911200000000001</v>
      </c>
      <c r="S10" s="67">
        <f t="shared" si="4"/>
        <v>30</v>
      </c>
    </row>
    <row r="11" spans="1:19" x14ac:dyDescent="0.3">
      <c r="A11" s="82" t="s">
        <v>85</v>
      </c>
      <c r="B11" s="64">
        <f>VLOOKUP($A11,'Return Data'!$B$7:$R$2843,3,0)</f>
        <v>44333</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-16.912800000000001</v>
      </c>
      <c r="S11" s="67">
        <f t="shared" si="4"/>
        <v>31</v>
      </c>
    </row>
    <row r="12" spans="1:19" x14ac:dyDescent="0.3">
      <c r="A12" s="82" t="s">
        <v>86</v>
      </c>
      <c r="B12" s="64">
        <f>VLOOKUP($A12,'Return Data'!$B$7:$R$2843,3,0)</f>
        <v>44333</v>
      </c>
      <c r="C12" s="65">
        <f>VLOOKUP($A12,'Return Data'!$B$7:$R$2843,4,0)</f>
        <v>23.264399999999998</v>
      </c>
      <c r="D12" s="65">
        <f>VLOOKUP($A12,'Return Data'!$B$7:$R$2843,9,0)</f>
        <v>10.3386</v>
      </c>
      <c r="E12" s="66">
        <f t="shared" si="0"/>
        <v>12</v>
      </c>
      <c r="F12" s="65">
        <f>VLOOKUP($A12,'Return Data'!$B$7:$R$2843,10,0)</f>
        <v>11.2418</v>
      </c>
      <c r="G12" s="66">
        <f t="shared" si="1"/>
        <v>3</v>
      </c>
      <c r="H12" s="65">
        <f>VLOOKUP($A12,'Return Data'!$B$7:$R$2843,11,0)</f>
        <v>2.8988999999999998</v>
      </c>
      <c r="I12" s="66">
        <f t="shared" si="2"/>
        <v>10</v>
      </c>
      <c r="J12" s="65">
        <f>VLOOKUP($A12,'Return Data'!$B$7:$R$2843,12,0)</f>
        <v>4.7957999999999998</v>
      </c>
      <c r="K12" s="66">
        <f t="shared" si="3"/>
        <v>11</v>
      </c>
      <c r="L12" s="65">
        <f>VLOOKUP($A12,'Return Data'!$B$7:$R$2843,13,0)</f>
        <v>7.4621000000000004</v>
      </c>
      <c r="M12" s="66">
        <f t="shared" ref="M12:M37" si="5">RANK(L12,L$8:L$39,0)</f>
        <v>7</v>
      </c>
      <c r="N12" s="65">
        <f>VLOOKUP($A12,'Return Data'!$B$7:$R$2843,17,0)</f>
        <v>10.6502</v>
      </c>
      <c r="O12" s="66">
        <f t="shared" ref="O12:O25" si="6">RANK(N12,N$8:N$39,0)</f>
        <v>2</v>
      </c>
      <c r="P12" s="65">
        <f>VLOOKUP($A12,'Return Data'!$B$7:$R$2843,14,0)</f>
        <v>10.0611</v>
      </c>
      <c r="Q12" s="66">
        <f t="shared" ref="Q12:Q25" si="7">RANK(P12,P$8:P$39,0)</f>
        <v>2</v>
      </c>
      <c r="R12" s="65">
        <f>VLOOKUP($A12,'Return Data'!$B$7:$R$2843,16,0)</f>
        <v>8.7525999999999993</v>
      </c>
      <c r="S12" s="67">
        <f t="shared" si="4"/>
        <v>2</v>
      </c>
    </row>
    <row r="13" spans="1:19" x14ac:dyDescent="0.3">
      <c r="A13" s="82" t="s">
        <v>87</v>
      </c>
      <c r="B13" s="64">
        <f>VLOOKUP($A13,'Return Data'!$B$7:$R$2843,3,0)</f>
        <v>44333</v>
      </c>
      <c r="C13" s="65">
        <f>VLOOKUP($A13,'Return Data'!$B$7:$R$2843,4,0)</f>
        <v>18.462399999999999</v>
      </c>
      <c r="D13" s="65">
        <f>VLOOKUP($A13,'Return Data'!$B$7:$R$2843,9,0)</f>
        <v>11.2867</v>
      </c>
      <c r="E13" s="66">
        <f t="shared" si="0"/>
        <v>9</v>
      </c>
      <c r="F13" s="65">
        <f>VLOOKUP($A13,'Return Data'!$B$7:$R$2843,10,0)</f>
        <v>5.6707000000000001</v>
      </c>
      <c r="G13" s="66">
        <f t="shared" si="1"/>
        <v>21</v>
      </c>
      <c r="H13" s="65">
        <f>VLOOKUP($A13,'Return Data'!$B$7:$R$2843,11,0)</f>
        <v>7.6455000000000002</v>
      </c>
      <c r="I13" s="66">
        <f t="shared" si="2"/>
        <v>2</v>
      </c>
      <c r="J13" s="65">
        <f>VLOOKUP($A13,'Return Data'!$B$7:$R$2843,12,0)</f>
        <v>7.2455999999999996</v>
      </c>
      <c r="K13" s="66">
        <f t="shared" si="3"/>
        <v>2</v>
      </c>
      <c r="L13" s="65">
        <f>VLOOKUP($A13,'Return Data'!$B$7:$R$2843,13,0)</f>
        <v>5.8122999999999996</v>
      </c>
      <c r="M13" s="66">
        <f t="shared" si="5"/>
        <v>14</v>
      </c>
      <c r="N13" s="65">
        <f>VLOOKUP($A13,'Return Data'!$B$7:$R$2843,17,0)</f>
        <v>3.8378999999999999</v>
      </c>
      <c r="O13" s="66">
        <f t="shared" si="6"/>
        <v>25</v>
      </c>
      <c r="P13" s="65">
        <f>VLOOKUP($A13,'Return Data'!$B$7:$R$2843,14,0)</f>
        <v>4.4179000000000004</v>
      </c>
      <c r="Q13" s="66">
        <f t="shared" si="7"/>
        <v>26</v>
      </c>
      <c r="R13" s="65">
        <f>VLOOKUP($A13,'Return Data'!$B$7:$R$2843,16,0)</f>
        <v>7.1447000000000003</v>
      </c>
      <c r="S13" s="67">
        <f t="shared" si="4"/>
        <v>19</v>
      </c>
    </row>
    <row r="14" spans="1:19" x14ac:dyDescent="0.3">
      <c r="A14" s="82" t="s">
        <v>88</v>
      </c>
      <c r="B14" s="64">
        <f>VLOOKUP($A14,'Return Data'!$B$7:$R$2843,3,0)</f>
        <v>44333</v>
      </c>
      <c r="C14" s="65">
        <f>VLOOKUP($A14,'Return Data'!$B$7:$R$2843,4,0)</f>
        <v>36.233699999999999</v>
      </c>
      <c r="D14" s="65">
        <f>VLOOKUP($A14,'Return Data'!$B$7:$R$2843,9,0)</f>
        <v>9.8861000000000008</v>
      </c>
      <c r="E14" s="66">
        <f t="shared" si="0"/>
        <v>14</v>
      </c>
      <c r="F14" s="65">
        <f>VLOOKUP($A14,'Return Data'!$B$7:$R$2843,10,0)</f>
        <v>5.7512999999999996</v>
      </c>
      <c r="G14" s="66">
        <f t="shared" si="1"/>
        <v>20</v>
      </c>
      <c r="H14" s="65">
        <f>VLOOKUP($A14,'Return Data'!$B$7:$R$2843,11,0)</f>
        <v>0.89610000000000001</v>
      </c>
      <c r="I14" s="66">
        <f t="shared" si="2"/>
        <v>26</v>
      </c>
      <c r="J14" s="65">
        <f>VLOOKUP($A14,'Return Data'!$B$7:$R$2843,12,0)</f>
        <v>3.1139999999999999</v>
      </c>
      <c r="K14" s="66">
        <f t="shared" si="3"/>
        <v>25</v>
      </c>
      <c r="L14" s="65">
        <f>VLOOKUP($A14,'Return Data'!$B$7:$R$2843,13,0)</f>
        <v>3.3816999999999999</v>
      </c>
      <c r="M14" s="66">
        <f t="shared" si="5"/>
        <v>28</v>
      </c>
      <c r="N14" s="65">
        <f>VLOOKUP($A14,'Return Data'!$B$7:$R$2843,17,0)</f>
        <v>7.1864999999999997</v>
      </c>
      <c r="O14" s="66">
        <f t="shared" si="6"/>
        <v>20</v>
      </c>
      <c r="P14" s="65">
        <f>VLOOKUP($A14,'Return Data'!$B$7:$R$2843,14,0)</f>
        <v>7.2252999999999998</v>
      </c>
      <c r="Q14" s="66">
        <f t="shared" si="7"/>
        <v>18</v>
      </c>
      <c r="R14" s="65">
        <f>VLOOKUP($A14,'Return Data'!$B$7:$R$2843,16,0)</f>
        <v>8.0351999999999997</v>
      </c>
      <c r="S14" s="67">
        <f t="shared" si="4"/>
        <v>11</v>
      </c>
    </row>
    <row r="15" spans="1:19" x14ac:dyDescent="0.3">
      <c r="A15" s="82" t="s">
        <v>89</v>
      </c>
      <c r="B15" s="64">
        <f>VLOOKUP($A15,'Return Data'!$B$7:$R$2843,3,0)</f>
        <v>44333</v>
      </c>
      <c r="C15" s="65">
        <f>VLOOKUP($A15,'Return Data'!$B$7:$R$2843,4,0)</f>
        <v>23.980799999999999</v>
      </c>
      <c r="D15" s="65">
        <f>VLOOKUP($A15,'Return Data'!$B$7:$R$2843,9,0)</f>
        <v>5.5743999999999998</v>
      </c>
      <c r="E15" s="66">
        <f t="shared" si="0"/>
        <v>27</v>
      </c>
      <c r="F15" s="65">
        <f>VLOOKUP($A15,'Return Data'!$B$7:$R$2843,10,0)</f>
        <v>2.5312000000000001</v>
      </c>
      <c r="G15" s="66">
        <f t="shared" si="1"/>
        <v>29</v>
      </c>
      <c r="H15" s="65">
        <f>VLOOKUP($A15,'Return Data'!$B$7:$R$2843,11,0)</f>
        <v>0.65890000000000004</v>
      </c>
      <c r="I15" s="66">
        <f t="shared" si="2"/>
        <v>27</v>
      </c>
      <c r="J15" s="65">
        <f>VLOOKUP($A15,'Return Data'!$B$7:$R$2843,12,0)</f>
        <v>2.4487000000000001</v>
      </c>
      <c r="K15" s="66">
        <f t="shared" si="3"/>
        <v>27</v>
      </c>
      <c r="L15" s="65">
        <f>VLOOKUP($A15,'Return Data'!$B$7:$R$2843,13,0)</f>
        <v>3.7519999999999998</v>
      </c>
      <c r="M15" s="66">
        <f t="shared" si="5"/>
        <v>26</v>
      </c>
      <c r="N15" s="65">
        <f>VLOOKUP($A15,'Return Data'!$B$7:$R$2843,17,0)</f>
        <v>7.8743999999999996</v>
      </c>
      <c r="O15" s="66">
        <f t="shared" si="6"/>
        <v>14</v>
      </c>
      <c r="P15" s="65">
        <f>VLOOKUP($A15,'Return Data'!$B$7:$R$2843,14,0)</f>
        <v>7.4694000000000003</v>
      </c>
      <c r="Q15" s="66">
        <f t="shared" si="7"/>
        <v>14</v>
      </c>
      <c r="R15" s="65">
        <f>VLOOKUP($A15,'Return Data'!$B$7:$R$2843,16,0)</f>
        <v>7.5773000000000001</v>
      </c>
      <c r="S15" s="67">
        <f t="shared" si="4"/>
        <v>14</v>
      </c>
    </row>
    <row r="16" spans="1:19" x14ac:dyDescent="0.3">
      <c r="A16" s="82" t="s">
        <v>90</v>
      </c>
      <c r="B16" s="64">
        <f>VLOOKUP($A16,'Return Data'!$B$7:$R$2843,3,0)</f>
        <v>44333</v>
      </c>
      <c r="C16" s="65">
        <f>VLOOKUP($A16,'Return Data'!$B$7:$R$2843,4,0)</f>
        <v>2637.5257000000001</v>
      </c>
      <c r="D16" s="65">
        <f>VLOOKUP($A16,'Return Data'!$B$7:$R$2843,9,0)</f>
        <v>12.8635</v>
      </c>
      <c r="E16" s="66">
        <f t="shared" si="0"/>
        <v>5</v>
      </c>
      <c r="F16" s="65">
        <f>VLOOKUP($A16,'Return Data'!$B$7:$R$2843,10,0)</f>
        <v>7.8357000000000001</v>
      </c>
      <c r="G16" s="66">
        <f t="shared" si="1"/>
        <v>8</v>
      </c>
      <c r="H16" s="65">
        <f>VLOOKUP($A16,'Return Data'!$B$7:$R$2843,11,0)</f>
        <v>1.6293</v>
      </c>
      <c r="I16" s="66">
        <f t="shared" si="2"/>
        <v>20</v>
      </c>
      <c r="J16" s="65">
        <f>VLOOKUP($A16,'Return Data'!$B$7:$R$2843,12,0)</f>
        <v>3.6179000000000001</v>
      </c>
      <c r="K16" s="66">
        <f t="shared" si="3"/>
        <v>18</v>
      </c>
      <c r="L16" s="65">
        <f>VLOOKUP($A16,'Return Data'!$B$7:$R$2843,13,0)</f>
        <v>4.8334000000000001</v>
      </c>
      <c r="M16" s="66">
        <f t="shared" si="5"/>
        <v>21</v>
      </c>
      <c r="N16" s="65">
        <f>VLOOKUP($A16,'Return Data'!$B$7:$R$2843,17,0)</f>
        <v>10.7072</v>
      </c>
      <c r="O16" s="66">
        <f t="shared" si="6"/>
        <v>1</v>
      </c>
      <c r="P16" s="65">
        <f>VLOOKUP($A16,'Return Data'!$B$7:$R$2843,14,0)</f>
        <v>9.7385000000000002</v>
      </c>
      <c r="Q16" s="66">
        <f t="shared" si="7"/>
        <v>4</v>
      </c>
      <c r="R16" s="65">
        <f>VLOOKUP($A16,'Return Data'!$B$7:$R$2843,16,0)</f>
        <v>7.1555999999999997</v>
      </c>
      <c r="S16" s="67">
        <f t="shared" si="4"/>
        <v>17</v>
      </c>
    </row>
    <row r="17" spans="1:19" x14ac:dyDescent="0.3">
      <c r="A17" s="82" t="s">
        <v>92</v>
      </c>
      <c r="B17" s="64">
        <f>VLOOKUP($A17,'Return Data'!$B$7:$R$2843,3,0)</f>
        <v>44333</v>
      </c>
      <c r="C17" s="65">
        <f>VLOOKUP($A17,'Return Data'!$B$7:$R$2843,4,0)</f>
        <v>72.019599999999997</v>
      </c>
      <c r="D17" s="65">
        <f>VLOOKUP($A17,'Return Data'!$B$7:$R$2843,9,0)</f>
        <v>11.9733</v>
      </c>
      <c r="E17" s="66">
        <f t="shared" si="0"/>
        <v>6</v>
      </c>
      <c r="F17" s="65">
        <f>VLOOKUP($A17,'Return Data'!$B$7:$R$2843,10,0)</f>
        <v>17.010899999999999</v>
      </c>
      <c r="G17" s="66">
        <f t="shared" si="1"/>
        <v>1</v>
      </c>
      <c r="H17" s="65">
        <f>VLOOKUP($A17,'Return Data'!$B$7:$R$2843,11,0)</f>
        <v>16.0624</v>
      </c>
      <c r="I17" s="66">
        <f t="shared" si="2"/>
        <v>1</v>
      </c>
      <c r="J17" s="65">
        <f>VLOOKUP($A17,'Return Data'!$B$7:$R$2843,12,0)</f>
        <v>11.805099999999999</v>
      </c>
      <c r="K17" s="66">
        <f t="shared" si="3"/>
        <v>1</v>
      </c>
      <c r="L17" s="65">
        <f>VLOOKUP($A17,'Return Data'!$B$7:$R$2843,13,0)</f>
        <v>10.1676</v>
      </c>
      <c r="M17" s="66">
        <f t="shared" si="5"/>
        <v>1</v>
      </c>
      <c r="N17" s="65">
        <f>VLOOKUP($A17,'Return Data'!$B$7:$R$2843,17,0)</f>
        <v>3.7330000000000001</v>
      </c>
      <c r="O17" s="66">
        <f t="shared" si="6"/>
        <v>26</v>
      </c>
      <c r="P17" s="65">
        <f>VLOOKUP($A17,'Return Data'!$B$7:$R$2843,14,0)</f>
        <v>5.6391999999999998</v>
      </c>
      <c r="Q17" s="66">
        <f t="shared" si="7"/>
        <v>23</v>
      </c>
      <c r="R17" s="65">
        <f>VLOOKUP($A17,'Return Data'!$B$7:$R$2843,16,0)</f>
        <v>8.4945000000000004</v>
      </c>
      <c r="S17" s="67">
        <f t="shared" si="4"/>
        <v>5</v>
      </c>
    </row>
    <row r="18" spans="1:19" x14ac:dyDescent="0.3">
      <c r="A18" s="82" t="s">
        <v>93</v>
      </c>
      <c r="B18" s="64">
        <f>VLOOKUP($A18,'Return Data'!$B$7:$R$2843,3,0)</f>
        <v>44333</v>
      </c>
      <c r="C18" s="65">
        <f>VLOOKUP($A18,'Return Data'!$B$7:$R$2843,4,0)</f>
        <v>68.345299999999995</v>
      </c>
      <c r="D18" s="65">
        <f>VLOOKUP($A18,'Return Data'!$B$7:$R$2843,9,0)</f>
        <v>8.3660999999999994</v>
      </c>
      <c r="E18" s="66">
        <f t="shared" si="0"/>
        <v>22</v>
      </c>
      <c r="F18" s="65">
        <f>VLOOKUP($A18,'Return Data'!$B$7:$R$2843,10,0)</f>
        <v>3.5339</v>
      </c>
      <c r="G18" s="66">
        <f t="shared" si="1"/>
        <v>25</v>
      </c>
      <c r="H18" s="65">
        <f>VLOOKUP($A18,'Return Data'!$B$7:$R$2843,11,0)</f>
        <v>2.2648999999999999</v>
      </c>
      <c r="I18" s="66">
        <f t="shared" si="2"/>
        <v>13</v>
      </c>
      <c r="J18" s="65">
        <f>VLOOKUP($A18,'Return Data'!$B$7:$R$2843,12,0)</f>
        <v>3.8683000000000001</v>
      </c>
      <c r="K18" s="66">
        <f t="shared" si="3"/>
        <v>15</v>
      </c>
      <c r="L18" s="65">
        <f>VLOOKUP($A18,'Return Data'!$B$7:$R$2843,13,0)</f>
        <v>6.1870000000000003</v>
      </c>
      <c r="M18" s="66">
        <f t="shared" si="5"/>
        <v>9</v>
      </c>
      <c r="N18" s="65">
        <f>VLOOKUP($A18,'Return Data'!$B$7:$R$2843,17,0)</f>
        <v>7.3765000000000001</v>
      </c>
      <c r="O18" s="66">
        <f t="shared" si="6"/>
        <v>17</v>
      </c>
      <c r="P18" s="65">
        <f>VLOOKUP($A18,'Return Data'!$B$7:$R$2843,14,0)</f>
        <v>5.6943000000000001</v>
      </c>
      <c r="Q18" s="66">
        <f t="shared" si="7"/>
        <v>20</v>
      </c>
      <c r="R18" s="65">
        <f>VLOOKUP($A18,'Return Data'!$B$7:$R$2843,16,0)</f>
        <v>8.3130000000000006</v>
      </c>
      <c r="S18" s="67">
        <f t="shared" si="4"/>
        <v>7</v>
      </c>
    </row>
    <row r="19" spans="1:19" x14ac:dyDescent="0.3">
      <c r="A19" s="82" t="s">
        <v>94</v>
      </c>
      <c r="B19" s="64">
        <f>VLOOKUP($A19,'Return Data'!$B$7:$R$2843,3,0)</f>
        <v>44333</v>
      </c>
      <c r="C19" s="65">
        <f>VLOOKUP($A19,'Return Data'!$B$7:$R$2843,4,0)</f>
        <v>68.345299999999995</v>
      </c>
      <c r="D19" s="65">
        <f>VLOOKUP($A19,'Return Data'!$B$7:$R$2843,9,0)</f>
        <v>8.3660999999999994</v>
      </c>
      <c r="E19" s="66">
        <f t="shared" si="0"/>
        <v>22</v>
      </c>
      <c r="F19" s="65">
        <f>VLOOKUP($A19,'Return Data'!$B$7:$R$2843,10,0)</f>
        <v>3.5339</v>
      </c>
      <c r="G19" s="66">
        <f t="shared" si="1"/>
        <v>25</v>
      </c>
      <c r="H19" s="65">
        <f>VLOOKUP($A19,'Return Data'!$B$7:$R$2843,11,0)</f>
        <v>2.2648999999999999</v>
      </c>
      <c r="I19" s="66">
        <f t="shared" si="2"/>
        <v>13</v>
      </c>
      <c r="J19" s="65">
        <f>VLOOKUP($A19,'Return Data'!$B$7:$R$2843,12,0)</f>
        <v>3.8683000000000001</v>
      </c>
      <c r="K19" s="66">
        <f t="shared" si="3"/>
        <v>15</v>
      </c>
      <c r="L19" s="65">
        <f>VLOOKUP($A19,'Return Data'!$B$7:$R$2843,13,0)</f>
        <v>6.1870000000000003</v>
      </c>
      <c r="M19" s="66">
        <f t="shared" si="5"/>
        <v>9</v>
      </c>
      <c r="N19" s="65">
        <f>VLOOKUP($A19,'Return Data'!$B$7:$R$2843,17,0)</f>
        <v>7.3765000000000001</v>
      </c>
      <c r="O19" s="66">
        <f t="shared" si="6"/>
        <v>17</v>
      </c>
      <c r="P19" s="65">
        <f>VLOOKUP($A19,'Return Data'!$B$7:$R$2843,14,0)</f>
        <v>5.6943000000000001</v>
      </c>
      <c r="Q19" s="66">
        <f t="shared" si="7"/>
        <v>20</v>
      </c>
      <c r="R19" s="65">
        <f>VLOOKUP($A19,'Return Data'!$B$7:$R$2843,16,0)</f>
        <v>8.3130000000000006</v>
      </c>
      <c r="S19" s="67">
        <f t="shared" si="4"/>
        <v>7</v>
      </c>
    </row>
    <row r="20" spans="1:19" x14ac:dyDescent="0.3">
      <c r="A20" s="82" t="s">
        <v>95</v>
      </c>
      <c r="B20" s="64">
        <f>VLOOKUP($A20,'Return Data'!$B$7:$R$2843,3,0)</f>
        <v>44333</v>
      </c>
      <c r="C20" s="65">
        <f>VLOOKUP($A20,'Return Data'!$B$7:$R$2843,4,0)</f>
        <v>68.345299999999995</v>
      </c>
      <c r="D20" s="65">
        <f>VLOOKUP($A20,'Return Data'!$B$7:$R$2843,9,0)</f>
        <v>8.3660999999999994</v>
      </c>
      <c r="E20" s="66">
        <f t="shared" si="0"/>
        <v>22</v>
      </c>
      <c r="F20" s="65">
        <f>VLOOKUP($A20,'Return Data'!$B$7:$R$2843,10,0)</f>
        <v>3.5339</v>
      </c>
      <c r="G20" s="66">
        <f t="shared" si="1"/>
        <v>25</v>
      </c>
      <c r="H20" s="65">
        <f>VLOOKUP($A20,'Return Data'!$B$7:$R$2843,11,0)</f>
        <v>2.2648999999999999</v>
      </c>
      <c r="I20" s="66">
        <f t="shared" si="2"/>
        <v>13</v>
      </c>
      <c r="J20" s="65">
        <f>VLOOKUP($A20,'Return Data'!$B$7:$R$2843,12,0)</f>
        <v>3.8683000000000001</v>
      </c>
      <c r="K20" s="66">
        <f t="shared" si="3"/>
        <v>15</v>
      </c>
      <c r="L20" s="65">
        <f>VLOOKUP($A20,'Return Data'!$B$7:$R$2843,13,0)</f>
        <v>6.1870000000000003</v>
      </c>
      <c r="M20" s="66">
        <f t="shared" si="5"/>
        <v>9</v>
      </c>
      <c r="N20" s="65">
        <f>VLOOKUP($A20,'Return Data'!$B$7:$R$2843,17,0)</f>
        <v>7.3765000000000001</v>
      </c>
      <c r="O20" s="66">
        <f t="shared" si="6"/>
        <v>17</v>
      </c>
      <c r="P20" s="65">
        <f>VLOOKUP($A20,'Return Data'!$B$7:$R$2843,14,0)</f>
        <v>5.6943000000000001</v>
      </c>
      <c r="Q20" s="66">
        <f t="shared" si="7"/>
        <v>20</v>
      </c>
      <c r="R20" s="65">
        <f>VLOOKUP($A20,'Return Data'!$B$7:$R$2843,16,0)</f>
        <v>8.3130000000000006</v>
      </c>
      <c r="S20" s="67">
        <f t="shared" si="4"/>
        <v>7</v>
      </c>
    </row>
    <row r="21" spans="1:19" x14ac:dyDescent="0.3">
      <c r="A21" s="82" t="s">
        <v>96</v>
      </c>
      <c r="B21" s="64">
        <f>VLOOKUP($A21,'Return Data'!$B$7:$R$2843,3,0)</f>
        <v>44333</v>
      </c>
      <c r="C21" s="65">
        <f>VLOOKUP($A21,'Return Data'!$B$7:$R$2843,4,0)</f>
        <v>28.424099999999999</v>
      </c>
      <c r="D21" s="65">
        <f>VLOOKUP($A21,'Return Data'!$B$7:$R$2843,9,0)</f>
        <v>13.347099999999999</v>
      </c>
      <c r="E21" s="66">
        <f t="shared" si="0"/>
        <v>3</v>
      </c>
      <c r="F21" s="65">
        <f>VLOOKUP($A21,'Return Data'!$B$7:$R$2843,10,0)</f>
        <v>6.0972999999999997</v>
      </c>
      <c r="G21" s="66">
        <f t="shared" si="1"/>
        <v>14</v>
      </c>
      <c r="H21" s="65">
        <f>VLOOKUP($A21,'Return Data'!$B$7:$R$2843,11,0)</f>
        <v>1.6075999999999999</v>
      </c>
      <c r="I21" s="66">
        <f t="shared" si="2"/>
        <v>21</v>
      </c>
      <c r="J21" s="65">
        <f>VLOOKUP($A21,'Return Data'!$B$7:$R$2843,12,0)</f>
        <v>3.4563999999999999</v>
      </c>
      <c r="K21" s="66">
        <f t="shared" si="3"/>
        <v>20</v>
      </c>
      <c r="L21" s="65">
        <f>VLOOKUP($A21,'Return Data'!$B$7:$R$2843,13,0)</f>
        <v>4.6921999999999997</v>
      </c>
      <c r="M21" s="66">
        <f t="shared" si="5"/>
        <v>22</v>
      </c>
      <c r="N21" s="65">
        <f>VLOOKUP($A21,'Return Data'!$B$7:$R$2843,17,0)</f>
        <v>8.0927000000000007</v>
      </c>
      <c r="O21" s="66">
        <f t="shared" si="6"/>
        <v>13</v>
      </c>
      <c r="P21" s="65">
        <f>VLOOKUP($A21,'Return Data'!$B$7:$R$2843,14,0)</f>
        <v>8.2399000000000004</v>
      </c>
      <c r="Q21" s="66">
        <f t="shared" si="7"/>
        <v>13</v>
      </c>
      <c r="R21" s="65">
        <f>VLOOKUP($A21,'Return Data'!$B$7:$R$2843,16,0)</f>
        <v>7.9690000000000003</v>
      </c>
      <c r="S21" s="67">
        <f t="shared" si="4"/>
        <v>12</v>
      </c>
    </row>
    <row r="22" spans="1:19" x14ac:dyDescent="0.3">
      <c r="A22" s="82" t="s">
        <v>97</v>
      </c>
      <c r="B22" s="64">
        <f>VLOOKUP($A22,'Return Data'!$B$7:$R$2843,3,0)</f>
        <v>44333</v>
      </c>
      <c r="C22" s="65">
        <f>VLOOKUP($A22,'Return Data'!$B$7:$R$2843,4,0)</f>
        <v>28.309799999999999</v>
      </c>
      <c r="D22" s="65">
        <f>VLOOKUP($A22,'Return Data'!$B$7:$R$2843,9,0)</f>
        <v>11.613200000000001</v>
      </c>
      <c r="E22" s="66">
        <f t="shared" si="0"/>
        <v>7</v>
      </c>
      <c r="F22" s="65">
        <f>VLOOKUP($A22,'Return Data'!$B$7:$R$2843,10,0)</f>
        <v>7.3734999999999999</v>
      </c>
      <c r="G22" s="66">
        <f t="shared" si="1"/>
        <v>9</v>
      </c>
      <c r="H22" s="65">
        <f>VLOOKUP($A22,'Return Data'!$B$7:$R$2843,11,0)</f>
        <v>5.0370999999999997</v>
      </c>
      <c r="I22" s="66">
        <f t="shared" si="2"/>
        <v>6</v>
      </c>
      <c r="J22" s="65">
        <f>VLOOKUP($A22,'Return Data'!$B$7:$R$2843,12,0)</f>
        <v>6.4408000000000003</v>
      </c>
      <c r="K22" s="66">
        <f t="shared" si="3"/>
        <v>4</v>
      </c>
      <c r="L22" s="65">
        <f>VLOOKUP($A22,'Return Data'!$B$7:$R$2843,13,0)</f>
        <v>8.8733000000000004</v>
      </c>
      <c r="M22" s="66">
        <f t="shared" si="5"/>
        <v>4</v>
      </c>
      <c r="N22" s="65">
        <f>VLOOKUP($A22,'Return Data'!$B$7:$R$2843,17,0)</f>
        <v>10.3362</v>
      </c>
      <c r="O22" s="66">
        <f t="shared" si="6"/>
        <v>4</v>
      </c>
      <c r="P22" s="65">
        <f>VLOOKUP($A22,'Return Data'!$B$7:$R$2843,14,0)</f>
        <v>9.5390999999999995</v>
      </c>
      <c r="Q22" s="66">
        <f t="shared" si="7"/>
        <v>5</v>
      </c>
      <c r="R22" s="65">
        <f>VLOOKUP($A22,'Return Data'!$B$7:$R$2843,16,0)</f>
        <v>9.6207999999999991</v>
      </c>
      <c r="S22" s="67">
        <f t="shared" si="4"/>
        <v>1</v>
      </c>
    </row>
    <row r="23" spans="1:19" x14ac:dyDescent="0.3">
      <c r="A23" s="82" t="s">
        <v>98</v>
      </c>
      <c r="B23" s="64">
        <f>VLOOKUP($A23,'Return Data'!$B$7:$R$2843,3,0)</f>
        <v>44333</v>
      </c>
      <c r="C23" s="65">
        <f>VLOOKUP($A23,'Return Data'!$B$7:$R$2843,4,0)</f>
        <v>17.437100000000001</v>
      </c>
      <c r="D23" s="65">
        <f>VLOOKUP($A23,'Return Data'!$B$7:$R$2843,9,0)</f>
        <v>13.3782</v>
      </c>
      <c r="E23" s="66">
        <f t="shared" si="0"/>
        <v>2</v>
      </c>
      <c r="F23" s="65">
        <f>VLOOKUP($A23,'Return Data'!$B$7:$R$2843,10,0)</f>
        <v>5.5542999999999996</v>
      </c>
      <c r="G23" s="66">
        <f t="shared" si="1"/>
        <v>22</v>
      </c>
      <c r="H23" s="65">
        <f>VLOOKUP($A23,'Return Data'!$B$7:$R$2843,11,0)</f>
        <v>4.9832000000000001</v>
      </c>
      <c r="I23" s="66">
        <f t="shared" si="2"/>
        <v>7</v>
      </c>
      <c r="J23" s="65">
        <f>VLOOKUP($A23,'Return Data'!$B$7:$R$2843,12,0)</f>
        <v>5.4711999999999996</v>
      </c>
      <c r="K23" s="66">
        <f t="shared" si="3"/>
        <v>7</v>
      </c>
      <c r="L23" s="65">
        <f>VLOOKUP($A23,'Return Data'!$B$7:$R$2843,13,0)</f>
        <v>8.0353999999999992</v>
      </c>
      <c r="M23" s="66">
        <f t="shared" si="5"/>
        <v>6</v>
      </c>
      <c r="N23" s="65">
        <f>VLOOKUP($A23,'Return Data'!$B$7:$R$2843,17,0)</f>
        <v>6.8680000000000003</v>
      </c>
      <c r="O23" s="66">
        <f t="shared" si="6"/>
        <v>21</v>
      </c>
      <c r="P23" s="65">
        <f>VLOOKUP($A23,'Return Data'!$B$7:$R$2843,14,0)</f>
        <v>7.3913000000000002</v>
      </c>
      <c r="Q23" s="66">
        <f t="shared" si="7"/>
        <v>16</v>
      </c>
      <c r="R23" s="65">
        <f>VLOOKUP($A23,'Return Data'!$B$7:$R$2843,16,0)</f>
        <v>6.2015000000000002</v>
      </c>
      <c r="S23" s="67">
        <f t="shared" si="4"/>
        <v>26</v>
      </c>
    </row>
    <row r="24" spans="1:19" x14ac:dyDescent="0.3">
      <c r="A24" s="82" t="s">
        <v>99</v>
      </c>
      <c r="B24" s="64">
        <f>VLOOKUP($A24,'Return Data'!$B$7:$R$2843,3,0)</f>
        <v>44333</v>
      </c>
      <c r="C24" s="65">
        <f>VLOOKUP($A24,'Return Data'!$B$7:$R$2843,4,0)</f>
        <v>27.283899999999999</v>
      </c>
      <c r="D24" s="65">
        <f>VLOOKUP($A24,'Return Data'!$B$7:$R$2843,9,0)</f>
        <v>13.0991</v>
      </c>
      <c r="E24" s="66">
        <f t="shared" si="0"/>
        <v>4</v>
      </c>
      <c r="F24" s="65">
        <f>VLOOKUP($A24,'Return Data'!$B$7:$R$2843,10,0)</f>
        <v>5.8281000000000001</v>
      </c>
      <c r="G24" s="66">
        <f t="shared" si="1"/>
        <v>17</v>
      </c>
      <c r="H24" s="65">
        <f>VLOOKUP($A24,'Return Data'!$B$7:$R$2843,11,0)</f>
        <v>0.99529999999999996</v>
      </c>
      <c r="I24" s="66">
        <f t="shared" si="2"/>
        <v>25</v>
      </c>
      <c r="J24" s="65">
        <f>VLOOKUP($A24,'Return Data'!$B$7:$R$2843,12,0)</f>
        <v>3.4994000000000001</v>
      </c>
      <c r="K24" s="66">
        <f t="shared" si="3"/>
        <v>19</v>
      </c>
      <c r="L24" s="65">
        <f>VLOOKUP($A24,'Return Data'!$B$7:$R$2843,13,0)</f>
        <v>5.0670999999999999</v>
      </c>
      <c r="M24" s="66">
        <f t="shared" si="5"/>
        <v>18</v>
      </c>
      <c r="N24" s="65">
        <f>VLOOKUP($A24,'Return Data'!$B$7:$R$2843,17,0)</f>
        <v>10.4528</v>
      </c>
      <c r="O24" s="66">
        <f t="shared" si="6"/>
        <v>3</v>
      </c>
      <c r="P24" s="65">
        <f>VLOOKUP($A24,'Return Data'!$B$7:$R$2843,14,0)</f>
        <v>10.0695</v>
      </c>
      <c r="Q24" s="66">
        <f t="shared" si="7"/>
        <v>1</v>
      </c>
      <c r="R24" s="65">
        <f>VLOOKUP($A24,'Return Data'!$B$7:$R$2843,16,0)</f>
        <v>8.3848000000000003</v>
      </c>
      <c r="S24" s="67">
        <f t="shared" si="4"/>
        <v>6</v>
      </c>
    </row>
    <row r="25" spans="1:19" x14ac:dyDescent="0.3">
      <c r="A25" s="82" t="s">
        <v>100</v>
      </c>
      <c r="B25" s="64">
        <f>VLOOKUP($A25,'Return Data'!$B$7:$R$2843,3,0)</f>
        <v>44333</v>
      </c>
      <c r="C25" s="65">
        <f>VLOOKUP($A25,'Return Data'!$B$7:$R$2843,4,0)</f>
        <v>17.1173</v>
      </c>
      <c r="D25" s="65">
        <f>VLOOKUP($A25,'Return Data'!$B$7:$R$2843,9,0)</f>
        <v>16.410799999999998</v>
      </c>
      <c r="E25" s="66">
        <f t="shared" si="0"/>
        <v>1</v>
      </c>
      <c r="F25" s="65">
        <f>VLOOKUP($A25,'Return Data'!$B$7:$R$2843,10,0)</f>
        <v>9.5818999999999992</v>
      </c>
      <c r="G25" s="66">
        <f t="shared" si="1"/>
        <v>4</v>
      </c>
      <c r="H25" s="65">
        <f>VLOOKUP($A25,'Return Data'!$B$7:$R$2843,11,0)</f>
        <v>5.6459999999999999</v>
      </c>
      <c r="I25" s="66">
        <f t="shared" si="2"/>
        <v>5</v>
      </c>
      <c r="J25" s="65">
        <f>VLOOKUP($A25,'Return Data'!$B$7:$R$2843,12,0)</f>
        <v>6.8470000000000004</v>
      </c>
      <c r="K25" s="66">
        <f t="shared" si="3"/>
        <v>3</v>
      </c>
      <c r="L25" s="65">
        <f>VLOOKUP($A25,'Return Data'!$B$7:$R$2843,13,0)</f>
        <v>8.1257999999999999</v>
      </c>
      <c r="M25" s="66">
        <f t="shared" si="5"/>
        <v>5</v>
      </c>
      <c r="N25" s="65">
        <f>VLOOKUP($A25,'Return Data'!$B$7:$R$2843,17,0)</f>
        <v>7.4493999999999998</v>
      </c>
      <c r="O25" s="66">
        <f t="shared" si="6"/>
        <v>15</v>
      </c>
      <c r="P25" s="65">
        <f>VLOOKUP($A25,'Return Data'!$B$7:$R$2843,14,0)</f>
        <v>7.3789999999999996</v>
      </c>
      <c r="Q25" s="66">
        <f t="shared" si="7"/>
        <v>17</v>
      </c>
      <c r="R25" s="65">
        <f>VLOOKUP($A25,'Return Data'!$B$7:$R$2843,16,0)</f>
        <v>7.0393999999999997</v>
      </c>
      <c r="S25" s="67">
        <f t="shared" si="4"/>
        <v>22</v>
      </c>
    </row>
    <row r="26" spans="1:19" x14ac:dyDescent="0.3">
      <c r="A26" s="82" t="s">
        <v>101</v>
      </c>
      <c r="B26" s="64">
        <f>VLOOKUP($A26,'Return Data'!$B$7:$R$2843,3,0)</f>
        <v>44333</v>
      </c>
      <c r="C26" s="65">
        <f>VLOOKUP($A26,'Return Data'!$B$7:$R$2843,4,0)</f>
        <v>1192.4930999999999</v>
      </c>
      <c r="D26" s="65">
        <f>VLOOKUP($A26,'Return Data'!$B$7:$R$2843,9,0)</f>
        <v>7.5640999999999998</v>
      </c>
      <c r="E26" s="66">
        <f t="shared" si="0"/>
        <v>25</v>
      </c>
      <c r="F26" s="65">
        <f>VLOOKUP($A26,'Return Data'!$B$7:$R$2843,10,0)</f>
        <v>5.8567999999999998</v>
      </c>
      <c r="G26" s="66">
        <f t="shared" si="1"/>
        <v>16</v>
      </c>
      <c r="H26" s="65">
        <f>VLOOKUP($A26,'Return Data'!$B$7:$R$2843,11,0)</f>
        <v>2.6063999999999998</v>
      </c>
      <c r="I26" s="66">
        <f t="shared" si="2"/>
        <v>12</v>
      </c>
      <c r="J26" s="65">
        <f>VLOOKUP($A26,'Return Data'!$B$7:$R$2843,12,0)</f>
        <v>5.2923999999999998</v>
      </c>
      <c r="K26" s="66">
        <f t="shared" si="3"/>
        <v>8</v>
      </c>
      <c r="L26" s="65">
        <f>VLOOKUP($A26,'Return Data'!$B$7:$R$2843,13,0)</f>
        <v>5.2950999999999997</v>
      </c>
      <c r="M26" s="66">
        <f t="shared" si="5"/>
        <v>15</v>
      </c>
      <c r="N26" s="65"/>
      <c r="O26" s="66"/>
      <c r="P26" s="65"/>
      <c r="Q26" s="66"/>
      <c r="R26" s="65">
        <f>VLOOKUP($A26,'Return Data'!$B$7:$R$2843,16,0)</f>
        <v>7.4435000000000002</v>
      </c>
      <c r="S26" s="67">
        <f t="shared" si="4"/>
        <v>16</v>
      </c>
    </row>
    <row r="27" spans="1:19" x14ac:dyDescent="0.3">
      <c r="A27" s="82" t="s">
        <v>102</v>
      </c>
      <c r="B27" s="64">
        <f>VLOOKUP($A27,'Return Data'!$B$7:$R$2843,3,0)</f>
        <v>44333</v>
      </c>
      <c r="C27" s="65">
        <f>VLOOKUP($A27,'Return Data'!$B$7:$R$2843,4,0)</f>
        <v>32.612099999999998</v>
      </c>
      <c r="D27" s="65">
        <f>VLOOKUP($A27,'Return Data'!$B$7:$R$2843,9,0)</f>
        <v>9.0846999999999998</v>
      </c>
      <c r="E27" s="66">
        <f t="shared" si="0"/>
        <v>19</v>
      </c>
      <c r="F27" s="65">
        <f>VLOOKUP($A27,'Return Data'!$B$7:$R$2843,10,0)</f>
        <v>5.7949999999999999</v>
      </c>
      <c r="G27" s="66">
        <f t="shared" si="1"/>
        <v>18</v>
      </c>
      <c r="H27" s="65">
        <f>VLOOKUP($A27,'Return Data'!$B$7:$R$2843,11,0)</f>
        <v>2.6518999999999999</v>
      </c>
      <c r="I27" s="66">
        <f t="shared" si="2"/>
        <v>11</v>
      </c>
      <c r="J27" s="65">
        <f>VLOOKUP($A27,'Return Data'!$B$7:$R$2843,12,0)</f>
        <v>4.0951000000000004</v>
      </c>
      <c r="K27" s="66">
        <f t="shared" si="3"/>
        <v>14</v>
      </c>
      <c r="L27" s="65">
        <f>VLOOKUP($A27,'Return Data'!$B$7:$R$2843,13,0)</f>
        <v>6.0899000000000001</v>
      </c>
      <c r="M27" s="66">
        <f t="shared" si="5"/>
        <v>13</v>
      </c>
      <c r="N27" s="65">
        <f>VLOOKUP($A27,'Return Data'!$B$7:$R$2843,17,0)</f>
        <v>5.9474999999999998</v>
      </c>
      <c r="O27" s="66">
        <f t="shared" ref="O27:O37" si="8">RANK(N27,N$8:N$39,0)</f>
        <v>22</v>
      </c>
      <c r="P27" s="65">
        <f>VLOOKUP($A27,'Return Data'!$B$7:$R$2843,14,0)</f>
        <v>6.4245000000000001</v>
      </c>
      <c r="Q27" s="66">
        <f t="shared" ref="Q27:Q37" si="9">RANK(P27,P$8:P$39,0)</f>
        <v>19</v>
      </c>
      <c r="R27" s="65">
        <f>VLOOKUP($A27,'Return Data'!$B$7:$R$2843,16,0)</f>
        <v>6.8240999999999996</v>
      </c>
      <c r="S27" s="67">
        <f t="shared" si="4"/>
        <v>24</v>
      </c>
    </row>
    <row r="28" spans="1:19" x14ac:dyDescent="0.3">
      <c r="A28" s="82" t="s">
        <v>103</v>
      </c>
      <c r="B28" s="64">
        <f>VLOOKUP($A28,'Return Data'!$B$7:$R$2843,3,0)</f>
        <v>44333</v>
      </c>
      <c r="C28" s="65">
        <f>VLOOKUP($A28,'Return Data'!$B$7:$R$2843,4,0)</f>
        <v>29.2803</v>
      </c>
      <c r="D28" s="65">
        <f>VLOOKUP($A28,'Return Data'!$B$7:$R$2843,9,0)</f>
        <v>9.3833000000000002</v>
      </c>
      <c r="E28" s="66">
        <f t="shared" si="0"/>
        <v>16</v>
      </c>
      <c r="F28" s="65">
        <f>VLOOKUP($A28,'Return Data'!$B$7:$R$2843,10,0)</f>
        <v>6.2957999999999998</v>
      </c>
      <c r="G28" s="66">
        <f t="shared" si="1"/>
        <v>13</v>
      </c>
      <c r="H28" s="65">
        <f>VLOOKUP($A28,'Return Data'!$B$7:$R$2843,11,0)</f>
        <v>2.0011000000000001</v>
      </c>
      <c r="I28" s="66">
        <f t="shared" si="2"/>
        <v>18</v>
      </c>
      <c r="J28" s="65">
        <f>VLOOKUP($A28,'Return Data'!$B$7:$R$2843,12,0)</f>
        <v>5.1577999999999999</v>
      </c>
      <c r="K28" s="66">
        <f t="shared" si="3"/>
        <v>9</v>
      </c>
      <c r="L28" s="65">
        <f>VLOOKUP($A28,'Return Data'!$B$7:$R$2843,13,0)</f>
        <v>7.2862999999999998</v>
      </c>
      <c r="M28" s="66">
        <f t="shared" si="5"/>
        <v>8</v>
      </c>
      <c r="N28" s="65">
        <f>VLOOKUP($A28,'Return Data'!$B$7:$R$2843,17,0)</f>
        <v>9.5937999999999999</v>
      </c>
      <c r="O28" s="66">
        <f t="shared" si="8"/>
        <v>6</v>
      </c>
      <c r="P28" s="65">
        <f>VLOOKUP($A28,'Return Data'!$B$7:$R$2843,14,0)</f>
        <v>9.8230000000000004</v>
      </c>
      <c r="Q28" s="66">
        <f t="shared" si="9"/>
        <v>3</v>
      </c>
      <c r="R28" s="65">
        <f>VLOOKUP($A28,'Return Data'!$B$7:$R$2843,16,0)</f>
        <v>8.6282999999999994</v>
      </c>
      <c r="S28" s="67">
        <f t="shared" si="4"/>
        <v>3</v>
      </c>
    </row>
    <row r="29" spans="1:19" x14ac:dyDescent="0.3">
      <c r="A29" s="82" t="s">
        <v>104</v>
      </c>
      <c r="B29" s="64">
        <f>VLOOKUP($A29,'Return Data'!$B$7:$R$2843,3,0)</f>
        <v>44333</v>
      </c>
      <c r="C29" s="65">
        <f>VLOOKUP($A29,'Return Data'!$B$7:$R$2843,4,0)</f>
        <v>23.459099999999999</v>
      </c>
      <c r="D29" s="65">
        <f>VLOOKUP($A29,'Return Data'!$B$7:$R$2843,9,0)</f>
        <v>9.1754999999999995</v>
      </c>
      <c r="E29" s="66">
        <f t="shared" si="0"/>
        <v>18</v>
      </c>
      <c r="F29" s="65">
        <f>VLOOKUP($A29,'Return Data'!$B$7:$R$2843,10,0)</f>
        <v>4.2872000000000003</v>
      </c>
      <c r="G29" s="66">
        <f t="shared" si="1"/>
        <v>24</v>
      </c>
      <c r="H29" s="65">
        <f>VLOOKUP($A29,'Return Data'!$B$7:$R$2843,11,0)</f>
        <v>0.2918</v>
      </c>
      <c r="I29" s="66">
        <f t="shared" si="2"/>
        <v>28</v>
      </c>
      <c r="J29" s="65">
        <f>VLOOKUP($A29,'Return Data'!$B$7:$R$2843,12,0)</f>
        <v>2.8481000000000001</v>
      </c>
      <c r="K29" s="66">
        <f t="shared" si="3"/>
        <v>26</v>
      </c>
      <c r="L29" s="65">
        <f>VLOOKUP($A29,'Return Data'!$B$7:$R$2843,13,0)</f>
        <v>4.3631000000000002</v>
      </c>
      <c r="M29" s="66">
        <f t="shared" si="5"/>
        <v>24</v>
      </c>
      <c r="N29" s="65">
        <f>VLOOKUP($A29,'Return Data'!$B$7:$R$2843,17,0)</f>
        <v>8.3045000000000009</v>
      </c>
      <c r="O29" s="66">
        <f t="shared" si="8"/>
        <v>12</v>
      </c>
      <c r="P29" s="65">
        <f>VLOOKUP($A29,'Return Data'!$B$7:$R$2843,14,0)</f>
        <v>8.2982999999999993</v>
      </c>
      <c r="Q29" s="66">
        <f t="shared" si="9"/>
        <v>12</v>
      </c>
      <c r="R29" s="65">
        <f>VLOOKUP($A29,'Return Data'!$B$7:$R$2843,16,0)</f>
        <v>5.9622999999999999</v>
      </c>
      <c r="S29" s="67">
        <f t="shared" si="4"/>
        <v>28</v>
      </c>
    </row>
    <row r="30" spans="1:19" x14ac:dyDescent="0.3">
      <c r="A30" s="82" t="s">
        <v>105</v>
      </c>
      <c r="B30" s="64">
        <f>VLOOKUP($A30,'Return Data'!$B$7:$R$2843,3,0)</f>
        <v>44333</v>
      </c>
      <c r="C30" s="65">
        <f>VLOOKUP($A30,'Return Data'!$B$7:$R$2843,4,0)</f>
        <v>13.2835</v>
      </c>
      <c r="D30" s="65">
        <f>VLOOKUP($A30,'Return Data'!$B$7:$R$2843,9,0)</f>
        <v>9.4352</v>
      </c>
      <c r="E30" s="66">
        <f t="shared" si="0"/>
        <v>15</v>
      </c>
      <c r="F30" s="65">
        <f>VLOOKUP($A30,'Return Data'!$B$7:$R$2843,10,0)</f>
        <v>5.7859999999999996</v>
      </c>
      <c r="G30" s="66">
        <f t="shared" si="1"/>
        <v>19</v>
      </c>
      <c r="H30" s="65">
        <f>VLOOKUP($A30,'Return Data'!$B$7:$R$2843,11,0)</f>
        <v>2.1480000000000001</v>
      </c>
      <c r="I30" s="66">
        <f t="shared" si="2"/>
        <v>17</v>
      </c>
      <c r="J30" s="65">
        <f>VLOOKUP($A30,'Return Data'!$B$7:$R$2843,12,0)</f>
        <v>3.3268</v>
      </c>
      <c r="K30" s="66">
        <f t="shared" si="3"/>
        <v>22</v>
      </c>
      <c r="L30" s="65">
        <f>VLOOKUP($A30,'Return Data'!$B$7:$R$2843,13,0)</f>
        <v>3.7147999999999999</v>
      </c>
      <c r="M30" s="66">
        <f t="shared" si="5"/>
        <v>27</v>
      </c>
      <c r="N30" s="65">
        <f>VLOOKUP($A30,'Return Data'!$B$7:$R$2843,17,0)</f>
        <v>9.5441000000000003</v>
      </c>
      <c r="O30" s="66">
        <f t="shared" si="8"/>
        <v>7</v>
      </c>
      <c r="P30" s="65">
        <f>VLOOKUP($A30,'Return Data'!$B$7:$R$2843,14,0)</f>
        <v>8.8470999999999993</v>
      </c>
      <c r="Q30" s="66">
        <f t="shared" si="9"/>
        <v>7</v>
      </c>
      <c r="R30" s="65">
        <f>VLOOKUP($A30,'Return Data'!$B$7:$R$2843,16,0)</f>
        <v>7.0800999999999998</v>
      </c>
      <c r="S30" s="67">
        <f t="shared" si="4"/>
        <v>21</v>
      </c>
    </row>
    <row r="31" spans="1:19" x14ac:dyDescent="0.3">
      <c r="A31" s="82" t="s">
        <v>106</v>
      </c>
      <c r="B31" s="64">
        <f>VLOOKUP($A31,'Return Data'!$B$7:$R$2843,3,0)</f>
        <v>44333</v>
      </c>
      <c r="C31" s="65">
        <f>VLOOKUP($A31,'Return Data'!$B$7:$R$2843,4,0)</f>
        <v>29.127400000000002</v>
      </c>
      <c r="D31" s="65">
        <f>VLOOKUP($A31,'Return Data'!$B$7:$R$2843,9,0)</f>
        <v>6.8263999999999996</v>
      </c>
      <c r="E31" s="66">
        <f t="shared" si="0"/>
        <v>26</v>
      </c>
      <c r="F31" s="65">
        <f>VLOOKUP($A31,'Return Data'!$B$7:$R$2843,10,0)</f>
        <v>9.3564000000000007</v>
      </c>
      <c r="G31" s="66">
        <f t="shared" si="1"/>
        <v>5</v>
      </c>
      <c r="H31" s="65">
        <f>VLOOKUP($A31,'Return Data'!$B$7:$R$2843,11,0)</f>
        <v>1.8177000000000001</v>
      </c>
      <c r="I31" s="66">
        <f t="shared" si="2"/>
        <v>19</v>
      </c>
      <c r="J31" s="65">
        <f>VLOOKUP($A31,'Return Data'!$B$7:$R$2843,12,0)</f>
        <v>3.2353999999999998</v>
      </c>
      <c r="K31" s="66">
        <f t="shared" si="3"/>
        <v>23</v>
      </c>
      <c r="L31" s="65">
        <f>VLOOKUP($A31,'Return Data'!$B$7:$R$2843,13,0)</f>
        <v>5.0751999999999997</v>
      </c>
      <c r="M31" s="66">
        <f t="shared" si="5"/>
        <v>17</v>
      </c>
      <c r="N31" s="65">
        <f>VLOOKUP($A31,'Return Data'!$B$7:$R$2843,17,0)</f>
        <v>8.7401999999999997</v>
      </c>
      <c r="O31" s="66">
        <f t="shared" si="8"/>
        <v>10</v>
      </c>
      <c r="P31" s="65">
        <f>VLOOKUP($A31,'Return Data'!$B$7:$R$2843,14,0)</f>
        <v>8.3497000000000003</v>
      </c>
      <c r="Q31" s="66">
        <f t="shared" si="9"/>
        <v>11</v>
      </c>
      <c r="R31" s="65">
        <f>VLOOKUP($A31,'Return Data'!$B$7:$R$2843,16,0)</f>
        <v>6.6886999999999999</v>
      </c>
      <c r="S31" s="67">
        <f t="shared" si="4"/>
        <v>25</v>
      </c>
    </row>
    <row r="32" spans="1:19" x14ac:dyDescent="0.3">
      <c r="A32" s="82" t="s">
        <v>107</v>
      </c>
      <c r="B32" s="64">
        <f>VLOOKUP($A32,'Return Data'!$B$7:$R$2843,3,0)</f>
        <v>44333</v>
      </c>
      <c r="C32" s="65">
        <f>VLOOKUP($A32,'Return Data'!$B$7:$R$2843,4,0)</f>
        <v>2103.2505999999998</v>
      </c>
      <c r="D32" s="65">
        <f>VLOOKUP($A32,'Return Data'!$B$7:$R$2843,9,0)</f>
        <v>10.067500000000001</v>
      </c>
      <c r="E32" s="66">
        <f t="shared" si="0"/>
        <v>13</v>
      </c>
      <c r="F32" s="65">
        <f>VLOOKUP($A32,'Return Data'!$B$7:$R$2843,10,0)</f>
        <v>6.7725</v>
      </c>
      <c r="G32" s="66">
        <f t="shared" si="1"/>
        <v>11</v>
      </c>
      <c r="H32" s="65">
        <f>VLOOKUP($A32,'Return Data'!$B$7:$R$2843,11,0)</f>
        <v>2.2526000000000002</v>
      </c>
      <c r="I32" s="66">
        <f t="shared" si="2"/>
        <v>16</v>
      </c>
      <c r="J32" s="65">
        <f>VLOOKUP($A32,'Return Data'!$B$7:$R$2843,12,0)</f>
        <v>4.2576999999999998</v>
      </c>
      <c r="K32" s="66">
        <f t="shared" si="3"/>
        <v>13</v>
      </c>
      <c r="L32" s="65">
        <f>VLOOKUP($A32,'Return Data'!$B$7:$R$2843,13,0)</f>
        <v>4.9579000000000004</v>
      </c>
      <c r="M32" s="66">
        <f t="shared" si="5"/>
        <v>20</v>
      </c>
      <c r="N32" s="65">
        <f>VLOOKUP($A32,'Return Data'!$B$7:$R$2843,17,0)</f>
        <v>8.5510000000000002</v>
      </c>
      <c r="O32" s="66">
        <f t="shared" si="8"/>
        <v>11</v>
      </c>
      <c r="P32" s="65">
        <f>VLOOKUP($A32,'Return Data'!$B$7:$R$2843,14,0)</f>
        <v>8.7797000000000001</v>
      </c>
      <c r="Q32" s="66">
        <f t="shared" si="9"/>
        <v>9</v>
      </c>
      <c r="R32" s="65">
        <f>VLOOKUP($A32,'Return Data'!$B$7:$R$2843,16,0)</f>
        <v>8.2758000000000003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44333</v>
      </c>
      <c r="C34" s="65">
        <f>VLOOKUP($A34,'Return Data'!$B$7:$R$2843,4,0)</f>
        <v>16.451599999999999</v>
      </c>
      <c r="D34" s="65">
        <f>VLOOKUP($A34,'Return Data'!$B$7:$R$2843,9,0)</f>
        <v>9.1816999999999993</v>
      </c>
      <c r="E34" s="66">
        <f t="shared" si="0"/>
        <v>17</v>
      </c>
      <c r="F34" s="65">
        <f>VLOOKUP($A34,'Return Data'!$B$7:$R$2843,10,0)</f>
        <v>6.0225999999999997</v>
      </c>
      <c r="G34" s="66">
        <f t="shared" si="1"/>
        <v>15</v>
      </c>
      <c r="H34" s="65">
        <f>VLOOKUP($A34,'Return Data'!$B$7:$R$2843,11,0)</f>
        <v>3.4445999999999999</v>
      </c>
      <c r="I34" s="66">
        <f t="shared" si="2"/>
        <v>9</v>
      </c>
      <c r="J34" s="65">
        <f>VLOOKUP($A34,'Return Data'!$B$7:$R$2843,12,0)</f>
        <v>5.1272000000000002</v>
      </c>
      <c r="K34" s="66">
        <f t="shared" si="3"/>
        <v>10</v>
      </c>
      <c r="L34" s="65">
        <f>VLOOKUP($A34,'Return Data'!$B$7:$R$2843,13,0)</f>
        <v>5.1275000000000004</v>
      </c>
      <c r="M34" s="66">
        <f t="shared" si="5"/>
        <v>16</v>
      </c>
      <c r="N34" s="65">
        <f>VLOOKUP($A34,'Return Data'!$B$7:$R$2843,17,0)</f>
        <v>9.1774000000000004</v>
      </c>
      <c r="O34" s="66">
        <f t="shared" si="8"/>
        <v>8</v>
      </c>
      <c r="P34" s="65">
        <f>VLOOKUP($A34,'Return Data'!$B$7:$R$2843,14,0)</f>
        <v>8.8289000000000009</v>
      </c>
      <c r="Q34" s="66">
        <f t="shared" si="9"/>
        <v>8</v>
      </c>
      <c r="R34" s="65">
        <f>VLOOKUP($A34,'Return Data'!$B$7:$R$2843,16,0)</f>
        <v>8.6173999999999999</v>
      </c>
      <c r="S34" s="67">
        <f t="shared" si="4"/>
        <v>4</v>
      </c>
    </row>
    <row r="35" spans="1:19" x14ac:dyDescent="0.3">
      <c r="A35" s="82" t="s">
        <v>111</v>
      </c>
      <c r="B35" s="64">
        <f>VLOOKUP($A35,'Return Data'!$B$7:$R$2843,3,0)</f>
        <v>44333</v>
      </c>
      <c r="C35" s="65">
        <f>VLOOKUP($A35,'Return Data'!$B$7:$R$2843,4,0)</f>
        <v>27.787500000000001</v>
      </c>
      <c r="D35" s="65">
        <f>VLOOKUP($A35,'Return Data'!$B$7:$R$2843,9,0)</f>
        <v>4.6196999999999999</v>
      </c>
      <c r="E35" s="66">
        <f t="shared" si="0"/>
        <v>29</v>
      </c>
      <c r="F35" s="65">
        <f>VLOOKUP($A35,'Return Data'!$B$7:$R$2843,10,0)</f>
        <v>4.5377999999999998</v>
      </c>
      <c r="G35" s="66">
        <f t="shared" si="1"/>
        <v>23</v>
      </c>
      <c r="H35" s="65">
        <f>VLOOKUP($A35,'Return Data'!$B$7:$R$2843,11,0)</f>
        <v>1.0981000000000001</v>
      </c>
      <c r="I35" s="66">
        <f t="shared" si="2"/>
        <v>23</v>
      </c>
      <c r="J35" s="65">
        <f>VLOOKUP($A35,'Return Data'!$B$7:$R$2843,12,0)</f>
        <v>3.4165999999999999</v>
      </c>
      <c r="K35" s="66">
        <f t="shared" si="3"/>
        <v>21</v>
      </c>
      <c r="L35" s="65">
        <f>VLOOKUP($A35,'Return Data'!$B$7:$R$2843,13,0)</f>
        <v>4.4111000000000002</v>
      </c>
      <c r="M35" s="66">
        <f t="shared" si="5"/>
        <v>23</v>
      </c>
      <c r="N35" s="65">
        <f>VLOOKUP($A35,'Return Data'!$B$7:$R$2843,17,0)</f>
        <v>9.9283000000000001</v>
      </c>
      <c r="O35" s="66">
        <f t="shared" si="8"/>
        <v>5</v>
      </c>
      <c r="P35" s="65">
        <f>VLOOKUP($A35,'Return Data'!$B$7:$R$2843,14,0)</f>
        <v>9.3930000000000007</v>
      </c>
      <c r="Q35" s="66">
        <f t="shared" si="9"/>
        <v>6</v>
      </c>
      <c r="R35" s="65">
        <f>VLOOKUP($A35,'Return Data'!$B$7:$R$2843,16,0)</f>
        <v>6.0662000000000003</v>
      </c>
      <c r="S35" s="67">
        <f t="shared" si="4"/>
        <v>27</v>
      </c>
    </row>
    <row r="36" spans="1:19" x14ac:dyDescent="0.3">
      <c r="A36" s="82" t="s">
        <v>112</v>
      </c>
      <c r="B36" s="64">
        <f>VLOOKUP($A36,'Return Data'!$B$7:$R$2843,3,0)</f>
        <v>44333</v>
      </c>
      <c r="C36" s="65">
        <f>VLOOKUP($A36,'Return Data'!$B$7:$R$2843,4,0)</f>
        <v>32.471200000000003</v>
      </c>
      <c r="D36" s="65">
        <f>VLOOKUP($A36,'Return Data'!$B$7:$R$2843,9,0)</f>
        <v>10.7247</v>
      </c>
      <c r="E36" s="66">
        <f t="shared" si="0"/>
        <v>11</v>
      </c>
      <c r="F36" s="65">
        <f>VLOOKUP($A36,'Return Data'!$B$7:$R$2843,10,0)</f>
        <v>6.9081000000000001</v>
      </c>
      <c r="G36" s="66">
        <f t="shared" si="1"/>
        <v>10</v>
      </c>
      <c r="H36" s="65">
        <f>VLOOKUP($A36,'Return Data'!$B$7:$R$2843,11,0)</f>
        <v>3.5503999999999998</v>
      </c>
      <c r="I36" s="66">
        <f t="shared" si="2"/>
        <v>8</v>
      </c>
      <c r="J36" s="65">
        <f>VLOOKUP($A36,'Return Data'!$B$7:$R$2843,12,0)</f>
        <v>4.7625999999999999</v>
      </c>
      <c r="K36" s="66">
        <f t="shared" si="3"/>
        <v>12</v>
      </c>
      <c r="L36" s="65">
        <f>VLOOKUP($A36,'Return Data'!$B$7:$R$2843,13,0)</f>
        <v>6.1140999999999996</v>
      </c>
      <c r="M36" s="66">
        <f t="shared" si="5"/>
        <v>12</v>
      </c>
      <c r="N36" s="65">
        <f>VLOOKUP($A36,'Return Data'!$B$7:$R$2843,17,0)</f>
        <v>7.4126000000000003</v>
      </c>
      <c r="O36" s="66">
        <f t="shared" si="8"/>
        <v>16</v>
      </c>
      <c r="P36" s="65">
        <f>VLOOKUP($A36,'Return Data'!$B$7:$R$2843,14,0)</f>
        <v>7.4440999999999997</v>
      </c>
      <c r="Q36" s="66">
        <f t="shared" si="9"/>
        <v>15</v>
      </c>
      <c r="R36" s="65">
        <f>VLOOKUP($A36,'Return Data'!$B$7:$R$2843,16,0)</f>
        <v>6.8743999999999996</v>
      </c>
      <c r="S36" s="67">
        <f t="shared" si="4"/>
        <v>23</v>
      </c>
    </row>
    <row r="37" spans="1:19" x14ac:dyDescent="0.3">
      <c r="A37" s="82" t="s">
        <v>113</v>
      </c>
      <c r="B37" s="64">
        <f>VLOOKUP($A37,'Return Data'!$B$7:$R$2843,3,0)</f>
        <v>44333</v>
      </c>
      <c r="C37" s="65">
        <f>VLOOKUP($A37,'Return Data'!$B$7:$R$2843,4,0)</f>
        <v>18.965399999999999</v>
      </c>
      <c r="D37" s="65">
        <f>VLOOKUP($A37,'Return Data'!$B$7:$R$2843,9,0)</f>
        <v>11.3705</v>
      </c>
      <c r="E37" s="66">
        <f t="shared" si="0"/>
        <v>8</v>
      </c>
      <c r="F37" s="65">
        <f>VLOOKUP($A37,'Return Data'!$B$7:$R$2843,10,0)</f>
        <v>6.5758999999999999</v>
      </c>
      <c r="G37" s="66">
        <f t="shared" si="1"/>
        <v>12</v>
      </c>
      <c r="H37" s="65">
        <f>VLOOKUP($A37,'Return Data'!$B$7:$R$2843,11,0)</f>
        <v>1.1376999999999999</v>
      </c>
      <c r="I37" s="66">
        <f t="shared" si="2"/>
        <v>22</v>
      </c>
      <c r="J37" s="65">
        <f>VLOOKUP($A37,'Return Data'!$B$7:$R$2843,12,0)</f>
        <v>3.1593</v>
      </c>
      <c r="K37" s="66">
        <f t="shared" si="3"/>
        <v>24</v>
      </c>
      <c r="L37" s="65">
        <f>VLOOKUP($A37,'Return Data'!$B$7:$R$2843,13,0)</f>
        <v>5.0479000000000003</v>
      </c>
      <c r="M37" s="66">
        <f t="shared" si="5"/>
        <v>19</v>
      </c>
      <c r="N37" s="65">
        <f>VLOOKUP($A37,'Return Data'!$B$7:$R$2843,17,0)</f>
        <v>9.1484000000000005</v>
      </c>
      <c r="O37" s="66">
        <f t="shared" si="8"/>
        <v>9</v>
      </c>
      <c r="P37" s="65">
        <f>VLOOKUP($A37,'Return Data'!$B$7:$R$2843,14,0)</f>
        <v>8.5900999999999996</v>
      </c>
      <c r="Q37" s="66">
        <f t="shared" si="9"/>
        <v>10</v>
      </c>
      <c r="R37" s="65">
        <f>VLOOKUP($A37,'Return Data'!$B$7:$R$2843,16,0)</f>
        <v>7.1538000000000004</v>
      </c>
      <c r="S37" s="67">
        <f t="shared" si="4"/>
        <v>18</v>
      </c>
    </row>
    <row r="38" spans="1:19" x14ac:dyDescent="0.3">
      <c r="A38" s="82" t="s">
        <v>367</v>
      </c>
      <c r="B38" s="64">
        <f>VLOOKUP($A38,'Return Data'!$B$7:$R$2843,3,0)</f>
        <v>44333</v>
      </c>
      <c r="C38" s="65">
        <f>VLOOKUP($A38,'Return Data'!$B$7:$R$2843,4,0)</f>
        <v>0.30280000000000001</v>
      </c>
      <c r="D38" s="65">
        <f>VLOOKUP($A38,'Return Data'!$B$7:$R$2843,9,0)</f>
        <v>10.9892</v>
      </c>
      <c r="E38" s="66">
        <f t="shared" si="0"/>
        <v>10</v>
      </c>
      <c r="F38" s="65">
        <f>VLOOKUP($A38,'Return Data'!$B$7:$R$2843,10,0)</f>
        <v>11.2722</v>
      </c>
      <c r="G38" s="66">
        <f t="shared" si="1"/>
        <v>2</v>
      </c>
      <c r="H38" s="65">
        <f>VLOOKUP($A38,'Return Data'!$B$7:$R$2843,11,0)</f>
        <v>-41.305900000000001</v>
      </c>
      <c r="I38" s="66">
        <f t="shared" si="2"/>
        <v>31</v>
      </c>
      <c r="J38" s="65"/>
      <c r="K38" s="66"/>
      <c r="L38" s="65"/>
      <c r="M38" s="66"/>
      <c r="N38" s="65"/>
      <c r="O38" s="66"/>
      <c r="P38" s="65"/>
      <c r="Q38" s="66"/>
      <c r="R38" s="65">
        <f>VLOOKUP($A38,'Return Data'!$B$7:$R$2843,16,0)</f>
        <v>-12.374000000000001</v>
      </c>
      <c r="S38" s="67">
        <f t="shared" si="4"/>
        <v>29</v>
      </c>
    </row>
    <row r="39" spans="1:19" x14ac:dyDescent="0.3">
      <c r="A39" s="82" t="s">
        <v>114</v>
      </c>
      <c r="B39" s="64">
        <f>VLOOKUP($A39,'Return Data'!$B$7:$R$2843,3,0)</f>
        <v>44333</v>
      </c>
      <c r="C39" s="65">
        <f>VLOOKUP($A39,'Return Data'!$B$7:$R$2843,4,0)</f>
        <v>21.148299999999999</v>
      </c>
      <c r="D39" s="65">
        <f>VLOOKUP($A39,'Return Data'!$B$7:$R$2843,9,0)</f>
        <v>5.3860000000000001</v>
      </c>
      <c r="E39" s="66">
        <f t="shared" si="0"/>
        <v>28</v>
      </c>
      <c r="F39" s="65">
        <f>VLOOKUP($A39,'Return Data'!$B$7:$R$2843,10,0)</f>
        <v>2.8607999999999998</v>
      </c>
      <c r="G39" s="66">
        <f t="shared" si="1"/>
        <v>28</v>
      </c>
      <c r="H39" s="65">
        <f>VLOOKUP($A39,'Return Data'!$B$7:$R$2843,11,0)</f>
        <v>1.0949</v>
      </c>
      <c r="I39" s="66">
        <f t="shared" si="2"/>
        <v>24</v>
      </c>
      <c r="J39" s="65">
        <f>VLOOKUP($A39,'Return Data'!$B$7:$R$2843,12,0)</f>
        <v>2.2650000000000001</v>
      </c>
      <c r="K39" s="66">
        <f>RANK(J39,J$8:J$39,0)</f>
        <v>28</v>
      </c>
      <c r="L39" s="65">
        <f>VLOOKUP($A39,'Return Data'!$B$7:$R$2843,13,0)</f>
        <v>4.0896999999999997</v>
      </c>
      <c r="M39" s="66">
        <f>RANK(L39,L$8:L$39,0)</f>
        <v>25</v>
      </c>
      <c r="N39" s="65">
        <f>VLOOKUP($A39,'Return Data'!$B$7:$R$2843,17,0)</f>
        <v>2.702</v>
      </c>
      <c r="O39" s="66">
        <f>RANK(N39,N$8:N$39,0)</f>
        <v>27</v>
      </c>
      <c r="P39" s="65">
        <f>VLOOKUP($A39,'Return Data'!$B$7:$R$2843,14,0)</f>
        <v>2.0101</v>
      </c>
      <c r="Q39" s="66">
        <f>RANK(P39,P$8:P$39,0)</f>
        <v>27</v>
      </c>
      <c r="R39" s="65">
        <f>VLOOKUP($A39,'Return Data'!$B$7:$R$2843,16,0)</f>
        <v>7.1082999999999998</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9.222806451612902</v>
      </c>
      <c r="E41" s="88"/>
      <c r="F41" s="89">
        <f>AVERAGE(F8:F39)</f>
        <v>6.2819516129032271</v>
      </c>
      <c r="G41" s="88"/>
      <c r="H41" s="89">
        <f>AVERAGE(H8:H39)</f>
        <v>1.586196774193547</v>
      </c>
      <c r="I41" s="88"/>
      <c r="J41" s="89">
        <f>AVERAGE(J8:J39)</f>
        <v>4.3219899999999996</v>
      </c>
      <c r="K41" s="88"/>
      <c r="L41" s="89">
        <f>AVERAGE(L8:L39)</f>
        <v>6.088539285714285</v>
      </c>
      <c r="M41" s="88"/>
      <c r="N41" s="89">
        <f>AVERAGE(N8:N39)</f>
        <v>7.7112074074074064</v>
      </c>
      <c r="O41" s="88"/>
      <c r="P41" s="89">
        <f>AVERAGE(P8:P39)</f>
        <v>7.4865518518518535</v>
      </c>
      <c r="Q41" s="88"/>
      <c r="R41" s="89">
        <f>AVERAGE(R8:R39)</f>
        <v>5.3924516129032254</v>
      </c>
      <c r="S41" s="90"/>
    </row>
    <row r="42" spans="1:19" x14ac:dyDescent="0.3">
      <c r="A42" s="87" t="s">
        <v>28</v>
      </c>
      <c r="B42" s="88"/>
      <c r="C42" s="88"/>
      <c r="D42" s="89">
        <f>MIN(D8:D39)</f>
        <v>0</v>
      </c>
      <c r="E42" s="88"/>
      <c r="F42" s="89">
        <f>MIN(F8:F39)</f>
        <v>0</v>
      </c>
      <c r="G42" s="88"/>
      <c r="H42" s="89">
        <f>MIN(H8:H39)</f>
        <v>-41.305900000000001</v>
      </c>
      <c r="I42" s="88"/>
      <c r="J42" s="89">
        <f>MIN(J8:J39)</f>
        <v>0</v>
      </c>
      <c r="K42" s="88"/>
      <c r="L42" s="89">
        <f>MIN(L8:L39)</f>
        <v>3.3816999999999999</v>
      </c>
      <c r="M42" s="88"/>
      <c r="N42" s="89">
        <f>MIN(N8:N39)</f>
        <v>2.702</v>
      </c>
      <c r="O42" s="88"/>
      <c r="P42" s="89">
        <f>MIN(P8:P39)</f>
        <v>2.0101</v>
      </c>
      <c r="Q42" s="88"/>
      <c r="R42" s="89">
        <f>MIN(R8:R39)</f>
        <v>-16.912800000000001</v>
      </c>
      <c r="S42" s="90"/>
    </row>
    <row r="43" spans="1:19" ht="15" thickBot="1" x14ac:dyDescent="0.35">
      <c r="A43" s="91" t="s">
        <v>29</v>
      </c>
      <c r="B43" s="92"/>
      <c r="C43" s="92"/>
      <c r="D43" s="93">
        <f>MAX(D8:D39)</f>
        <v>16.410799999999998</v>
      </c>
      <c r="E43" s="92"/>
      <c r="F43" s="93">
        <f>MAX(F8:F39)</f>
        <v>17.010899999999999</v>
      </c>
      <c r="G43" s="92"/>
      <c r="H43" s="93">
        <f>MAX(H8:H39)</f>
        <v>16.0624</v>
      </c>
      <c r="I43" s="92"/>
      <c r="J43" s="93">
        <f>MAX(J8:J39)</f>
        <v>11.805099999999999</v>
      </c>
      <c r="K43" s="92"/>
      <c r="L43" s="93">
        <f>MAX(L8:L39)</f>
        <v>10.1676</v>
      </c>
      <c r="M43" s="92"/>
      <c r="N43" s="93">
        <f>MAX(N8:N39)</f>
        <v>10.7072</v>
      </c>
      <c r="O43" s="92"/>
      <c r="P43" s="93">
        <f>MAX(P8:P39)</f>
        <v>10.0695</v>
      </c>
      <c r="Q43" s="92"/>
      <c r="R43" s="93">
        <f>MAX(R8:R39)</f>
        <v>9.6207999999999991</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44333</v>
      </c>
      <c r="C8" s="65">
        <f>VLOOKUP($A8,'Return Data'!$B$7:$R$2843,4,0)</f>
        <v>1117.5518999999999</v>
      </c>
      <c r="D8" s="65">
        <f>VLOOKUP($A8,'Return Data'!$B$7:$R$2843,5,0)</f>
        <v>3.2336999999999998</v>
      </c>
      <c r="E8" s="66">
        <f t="shared" ref="E8:E37" si="0">RANK(D8,D$8:D$37,0)</f>
        <v>5</v>
      </c>
      <c r="F8" s="65">
        <f>VLOOKUP($A8,'Return Data'!$B$7:$R$2843,6,0)</f>
        <v>3.8170999999999999</v>
      </c>
      <c r="G8" s="66">
        <f t="shared" ref="G8:G37" si="1">RANK(F8,F$8:F$37,0)</f>
        <v>1</v>
      </c>
      <c r="H8" s="65">
        <f>VLOOKUP($A8,'Return Data'!$B$7:$R$2843,7,0)</f>
        <v>3.4639000000000002</v>
      </c>
      <c r="I8" s="66">
        <f t="shared" ref="I8:I37" si="2">RANK(H8,H$8:H$37,0)</f>
        <v>1</v>
      </c>
      <c r="J8" s="65">
        <f>VLOOKUP($A8,'Return Data'!$B$7:$R$2843,8,0)</f>
        <v>3.3247</v>
      </c>
      <c r="K8" s="66">
        <f t="shared" ref="K8:K37" si="3">RANK(J8,J$8:J$37,0)</f>
        <v>1</v>
      </c>
      <c r="L8" s="65">
        <f>VLOOKUP($A8,'Return Data'!$B$7:$R$2843,9,0)</f>
        <v>3.2448999999999999</v>
      </c>
      <c r="M8" s="66">
        <f t="shared" ref="M8:M37" si="4">RANK(L8,L$8:L$37,0)</f>
        <v>3</v>
      </c>
      <c r="N8" s="65">
        <f>VLOOKUP($A8,'Return Data'!$B$7:$R$2843,10,0)</f>
        <v>3.1551999999999998</v>
      </c>
      <c r="O8" s="66">
        <f t="shared" ref="O8:O37" si="5">RANK(N8,N$8:N$37,0)</f>
        <v>6</v>
      </c>
      <c r="P8" s="65">
        <f>VLOOKUP($A8,'Return Data'!$B$7:$R$2843,11,0)</f>
        <v>3.0933000000000002</v>
      </c>
      <c r="Q8" s="66">
        <f>RANK(P8,P$8:P$37,0)</f>
        <v>6</v>
      </c>
      <c r="R8" s="65">
        <f>VLOOKUP($A8,'Return Data'!$B$7:$R$2843,12,0)</f>
        <v>3.0775000000000001</v>
      </c>
      <c r="S8" s="66">
        <f>RANK(R8,R$8:R$37,0)</f>
        <v>12</v>
      </c>
      <c r="T8" s="65">
        <f>VLOOKUP($A8,'Return Data'!$B$7:$R$2843,13,0)</f>
        <v>3.0729000000000002</v>
      </c>
      <c r="U8" s="66">
        <f>RANK(T8,T$8:T$37,0)</f>
        <v>11</v>
      </c>
      <c r="V8" s="65">
        <f>VLOOKUP($A8,'Return Data'!$B$7:$R$2843,17,0)</f>
        <v>3.9489000000000001</v>
      </c>
      <c r="W8" s="66">
        <f t="shared" ref="W8" si="6">RANK(V8,V$8:V$37,0)</f>
        <v>2</v>
      </c>
      <c r="X8" s="65"/>
      <c r="Y8" s="66"/>
      <c r="Z8" s="65">
        <f>VLOOKUP($A8,'Return Data'!$B$7:$R$2843,16,0)</f>
        <v>4.4683000000000002</v>
      </c>
      <c r="AA8" s="67">
        <f t="shared" ref="AA8:AA37" si="7">RANK(Z8,Z$8:Z$37,0)</f>
        <v>5</v>
      </c>
    </row>
    <row r="9" spans="1:27" x14ac:dyDescent="0.3">
      <c r="A9" s="63" t="s">
        <v>1285</v>
      </c>
      <c r="B9" s="64">
        <f>VLOOKUP($A9,'Return Data'!$B$7:$R$2843,3,0)</f>
        <v>44333</v>
      </c>
      <c r="C9" s="65">
        <f>VLOOKUP($A9,'Return Data'!$B$7:$R$2843,4,0)</f>
        <v>1092.3530000000001</v>
      </c>
      <c r="D9" s="65">
        <f>VLOOKUP($A9,'Return Data'!$B$7:$R$2843,5,0)</f>
        <v>3.2147000000000001</v>
      </c>
      <c r="E9" s="66">
        <f t="shared" si="0"/>
        <v>9</v>
      </c>
      <c r="F9" s="65">
        <f>VLOOKUP($A9,'Return Data'!$B$7:$R$2843,6,0)</f>
        <v>3.2565</v>
      </c>
      <c r="G9" s="66">
        <f t="shared" si="1"/>
        <v>9</v>
      </c>
      <c r="H9" s="65">
        <f>VLOOKUP($A9,'Return Data'!$B$7:$R$2843,7,0)</f>
        <v>3.2431999999999999</v>
      </c>
      <c r="I9" s="66">
        <f t="shared" si="2"/>
        <v>9</v>
      </c>
      <c r="J9" s="65">
        <f>VLOOKUP($A9,'Return Data'!$B$7:$R$2843,8,0)</f>
        <v>3.2328000000000001</v>
      </c>
      <c r="K9" s="66">
        <f t="shared" si="3"/>
        <v>9</v>
      </c>
      <c r="L9" s="65">
        <f>VLOOKUP($A9,'Return Data'!$B$7:$R$2843,9,0)</f>
        <v>3.2044000000000001</v>
      </c>
      <c r="M9" s="66">
        <f t="shared" si="4"/>
        <v>8</v>
      </c>
      <c r="N9" s="65">
        <f>VLOOKUP($A9,'Return Data'!$B$7:$R$2843,10,0)</f>
        <v>3.1423000000000001</v>
      </c>
      <c r="O9" s="66">
        <f t="shared" si="5"/>
        <v>9</v>
      </c>
      <c r="P9" s="65">
        <f>VLOOKUP($A9,'Return Data'!$B$7:$R$2843,11,0)</f>
        <v>3.0874000000000001</v>
      </c>
      <c r="Q9" s="66">
        <f>RANK(P9,P$8:P$37,0)</f>
        <v>10</v>
      </c>
      <c r="R9" s="65">
        <f>VLOOKUP($A9,'Return Data'!$B$7:$R$2843,12,0)</f>
        <v>3.0825</v>
      </c>
      <c r="S9" s="66">
        <f>RANK(R9,R$8:R$37,0)</f>
        <v>10</v>
      </c>
      <c r="T9" s="65">
        <f>VLOOKUP($A9,'Return Data'!$B$7:$R$2843,13,0)</f>
        <v>3.0949</v>
      </c>
      <c r="U9" s="66">
        <f>RANK(T9,T$8:T$37,0)</f>
        <v>7</v>
      </c>
      <c r="V9" s="65"/>
      <c r="W9" s="66"/>
      <c r="X9" s="65"/>
      <c r="Y9" s="66"/>
      <c r="Z9" s="65">
        <f>VLOOKUP($A9,'Return Data'!$B$7:$R$2843,16,0)</f>
        <v>4.1443000000000003</v>
      </c>
      <c r="AA9" s="67">
        <f t="shared" si="7"/>
        <v>12</v>
      </c>
    </row>
    <row r="10" spans="1:27" x14ac:dyDescent="0.3">
      <c r="A10" s="63" t="s">
        <v>1287</v>
      </c>
      <c r="B10" s="64">
        <f>VLOOKUP($A10,'Return Data'!$B$7:$R$2843,3,0)</f>
        <v>44333</v>
      </c>
      <c r="C10" s="65">
        <f>VLOOKUP($A10,'Return Data'!$B$7:$R$2843,4,0)</f>
        <v>1085.336</v>
      </c>
      <c r="D10" s="65">
        <f>VLOOKUP($A10,'Return Data'!$B$7:$R$2843,5,0)</f>
        <v>3.2153</v>
      </c>
      <c r="E10" s="66">
        <f t="shared" si="0"/>
        <v>8</v>
      </c>
      <c r="F10" s="65">
        <f>VLOOKUP($A10,'Return Data'!$B$7:$R$2843,6,0)</f>
        <v>3.2315999999999998</v>
      </c>
      <c r="G10" s="66">
        <f t="shared" si="1"/>
        <v>13</v>
      </c>
      <c r="H10" s="65">
        <f>VLOOKUP($A10,'Return Data'!$B$7:$R$2843,7,0)</f>
        <v>3.2161</v>
      </c>
      <c r="I10" s="66">
        <f t="shared" si="2"/>
        <v>13</v>
      </c>
      <c r="J10" s="65">
        <f>VLOOKUP($A10,'Return Data'!$B$7:$R$2843,8,0)</f>
        <v>3.1865000000000001</v>
      </c>
      <c r="K10" s="66">
        <f t="shared" si="3"/>
        <v>16</v>
      </c>
      <c r="L10" s="65">
        <f>VLOOKUP($A10,'Return Data'!$B$7:$R$2843,9,0)</f>
        <v>3.1669</v>
      </c>
      <c r="M10" s="66">
        <f t="shared" si="4"/>
        <v>15</v>
      </c>
      <c r="N10" s="65">
        <f>VLOOKUP($A10,'Return Data'!$B$7:$R$2843,10,0)</f>
        <v>3.1354000000000002</v>
      </c>
      <c r="O10" s="66">
        <f t="shared" si="5"/>
        <v>10</v>
      </c>
      <c r="P10" s="65">
        <f>VLOOKUP($A10,'Return Data'!$B$7:$R$2843,11,0)</f>
        <v>3.0922000000000001</v>
      </c>
      <c r="Q10" s="66">
        <f>RANK(P10,P$8:P$37,0)</f>
        <v>8</v>
      </c>
      <c r="R10" s="65">
        <f>VLOOKUP($A10,'Return Data'!$B$7:$R$2843,12,0)</f>
        <v>3.0983999999999998</v>
      </c>
      <c r="S10" s="66">
        <f>RANK(R10,R$8:R$37,0)</f>
        <v>7</v>
      </c>
      <c r="T10" s="65">
        <f>VLOOKUP($A10,'Return Data'!$B$7:$R$2843,13,0)</f>
        <v>3.0996999999999999</v>
      </c>
      <c r="U10" s="66">
        <f>RANK(T10,T$8:T$37,0)</f>
        <v>6</v>
      </c>
      <c r="V10" s="65"/>
      <c r="W10" s="66"/>
      <c r="X10" s="65"/>
      <c r="Y10" s="66"/>
      <c r="Z10" s="65">
        <f>VLOOKUP($A10,'Return Data'!$B$7:$R$2843,16,0)</f>
        <v>4.0406000000000004</v>
      </c>
      <c r="AA10" s="67">
        <f t="shared" si="7"/>
        <v>15</v>
      </c>
    </row>
    <row r="11" spans="1:27" x14ac:dyDescent="0.3">
      <c r="A11" s="63" t="s">
        <v>1289</v>
      </c>
      <c r="B11" s="64">
        <f>VLOOKUP($A11,'Return Data'!$B$7:$R$2843,3,0)</f>
        <v>44333</v>
      </c>
      <c r="C11" s="65">
        <f>VLOOKUP($A11,'Return Data'!$B$7:$R$2843,4,0)</f>
        <v>1087.6295</v>
      </c>
      <c r="D11" s="65">
        <f>VLOOKUP($A11,'Return Data'!$B$7:$R$2843,5,0)</f>
        <v>3.1682999999999999</v>
      </c>
      <c r="E11" s="66">
        <f t="shared" si="0"/>
        <v>17</v>
      </c>
      <c r="F11" s="65">
        <f>VLOOKUP($A11,'Return Data'!$B$7:$R$2843,6,0)</f>
        <v>3.1922999999999999</v>
      </c>
      <c r="G11" s="66">
        <f t="shared" si="1"/>
        <v>21</v>
      </c>
      <c r="H11" s="65">
        <f>VLOOKUP($A11,'Return Data'!$B$7:$R$2843,7,0)</f>
        <v>3.1789999999999998</v>
      </c>
      <c r="I11" s="66">
        <f t="shared" si="2"/>
        <v>21</v>
      </c>
      <c r="J11" s="65">
        <f>VLOOKUP($A11,'Return Data'!$B$7:$R$2843,8,0)</f>
        <v>3.1680000000000001</v>
      </c>
      <c r="K11" s="66">
        <f t="shared" si="3"/>
        <v>21</v>
      </c>
      <c r="L11" s="65">
        <f>VLOOKUP($A11,'Return Data'!$B$7:$R$2843,9,0)</f>
        <v>3.1516000000000002</v>
      </c>
      <c r="M11" s="66">
        <f t="shared" si="4"/>
        <v>18</v>
      </c>
      <c r="N11" s="65">
        <f>VLOOKUP($A11,'Return Data'!$B$7:$R$2843,10,0)</f>
        <v>3.1099000000000001</v>
      </c>
      <c r="O11" s="66">
        <f t="shared" si="5"/>
        <v>14</v>
      </c>
      <c r="P11" s="65">
        <f>VLOOKUP($A11,'Return Data'!$B$7:$R$2843,11,0)</f>
        <v>3.0868000000000002</v>
      </c>
      <c r="Q11" s="66">
        <f>RANK(P11,P$8:P$37,0)</f>
        <v>11</v>
      </c>
      <c r="R11" s="65">
        <f>VLOOKUP($A11,'Return Data'!$B$7:$R$2843,12,0)</f>
        <v>3.0823999999999998</v>
      </c>
      <c r="S11" s="66">
        <f>RANK(R11,R$8:R$37,0)</f>
        <v>11</v>
      </c>
      <c r="T11" s="65">
        <f>VLOOKUP($A11,'Return Data'!$B$7:$R$2843,13,0)</f>
        <v>3.0870000000000002</v>
      </c>
      <c r="U11" s="66">
        <f>RANK(T11,T$8:T$37,0)</f>
        <v>10</v>
      </c>
      <c r="V11" s="65"/>
      <c r="W11" s="66"/>
      <c r="X11" s="65"/>
      <c r="Y11" s="66"/>
      <c r="Z11" s="65">
        <f>VLOOKUP($A11,'Return Data'!$B$7:$R$2843,16,0)</f>
        <v>4.0730000000000004</v>
      </c>
      <c r="AA11" s="67">
        <f t="shared" si="7"/>
        <v>14</v>
      </c>
    </row>
    <row r="12" spans="1:27" x14ac:dyDescent="0.3">
      <c r="A12" s="63" t="s">
        <v>1291</v>
      </c>
      <c r="B12" s="64">
        <f>VLOOKUP($A12,'Return Data'!$B$7:$R$2843,3,0)</f>
        <v>44333</v>
      </c>
      <c r="C12" s="65">
        <f>VLOOKUP($A12,'Return Data'!$B$7:$R$2843,4,0)</f>
        <v>1045.154</v>
      </c>
      <c r="D12" s="65">
        <f>VLOOKUP($A12,'Return Data'!$B$7:$R$2843,5,0)</f>
        <v>3.3144999999999998</v>
      </c>
      <c r="E12" s="66">
        <f t="shared" si="0"/>
        <v>1</v>
      </c>
      <c r="F12" s="65">
        <f>VLOOKUP($A12,'Return Data'!$B$7:$R$2843,6,0)</f>
        <v>3.3151000000000002</v>
      </c>
      <c r="G12" s="66">
        <f t="shared" si="1"/>
        <v>3</v>
      </c>
      <c r="H12" s="65">
        <f>VLOOKUP($A12,'Return Data'!$B$7:$R$2843,7,0)</f>
        <v>3.2953000000000001</v>
      </c>
      <c r="I12" s="66">
        <f t="shared" si="2"/>
        <v>4</v>
      </c>
      <c r="J12" s="65">
        <f>VLOOKUP($A12,'Return Data'!$B$7:$R$2843,8,0)</f>
        <v>3.2847</v>
      </c>
      <c r="K12" s="66">
        <f t="shared" si="3"/>
        <v>2</v>
      </c>
      <c r="L12" s="65">
        <f>VLOOKUP($A12,'Return Data'!$B$7:$R$2843,9,0)</f>
        <v>3.2302</v>
      </c>
      <c r="M12" s="66">
        <f t="shared" si="4"/>
        <v>6</v>
      </c>
      <c r="N12" s="65">
        <f>VLOOKUP($A12,'Return Data'!$B$7:$R$2843,10,0)</f>
        <v>3.1701000000000001</v>
      </c>
      <c r="O12" s="66">
        <f t="shared" si="5"/>
        <v>4</v>
      </c>
      <c r="P12" s="65">
        <f>VLOOKUP($A12,'Return Data'!$B$7:$R$2843,11,0)</f>
        <v>3.1303999999999998</v>
      </c>
      <c r="Q12" s="66">
        <f t="shared" ref="Q12:Q37" si="8">RANK(P12,P$8:P$37,0)</f>
        <v>1</v>
      </c>
      <c r="R12" s="65">
        <f>VLOOKUP($A12,'Return Data'!$B$7:$R$2843,12,0)</f>
        <v>3.1575000000000002</v>
      </c>
      <c r="S12" s="66">
        <f t="shared" ref="S12" si="9">RANK(R12,R$8:R$37,0)</f>
        <v>1</v>
      </c>
      <c r="T12" s="65"/>
      <c r="U12" s="66"/>
      <c r="V12" s="65"/>
      <c r="W12" s="66"/>
      <c r="X12" s="65"/>
      <c r="Y12" s="66"/>
      <c r="Z12" s="65">
        <f>VLOOKUP($A12,'Return Data'!$B$7:$R$2843,16,0)</f>
        <v>3.4417</v>
      </c>
      <c r="AA12" s="67">
        <f t="shared" si="7"/>
        <v>28</v>
      </c>
    </row>
    <row r="13" spans="1:27" x14ac:dyDescent="0.3">
      <c r="A13" s="63" t="s">
        <v>1293</v>
      </c>
      <c r="B13" s="64">
        <f>VLOOKUP($A13,'Return Data'!$B$7:$R$2843,3,0)</f>
        <v>44333</v>
      </c>
      <c r="C13" s="65">
        <f>VLOOKUP($A13,'Return Data'!$B$7:$R$2843,4,0)</f>
        <v>1070.0310999999999</v>
      </c>
      <c r="D13" s="65">
        <f>VLOOKUP($A13,'Return Data'!$B$7:$R$2843,5,0)</f>
        <v>3.1623999999999999</v>
      </c>
      <c r="E13" s="66">
        <f t="shared" si="0"/>
        <v>18</v>
      </c>
      <c r="F13" s="65">
        <f>VLOOKUP($A13,'Return Data'!$B$7:$R$2843,6,0)</f>
        <v>3.1595</v>
      </c>
      <c r="G13" s="66">
        <f t="shared" si="1"/>
        <v>24</v>
      </c>
      <c r="H13" s="65">
        <f>VLOOKUP($A13,'Return Data'!$B$7:$R$2843,7,0)</f>
        <v>3.1533000000000002</v>
      </c>
      <c r="I13" s="66">
        <f t="shared" si="2"/>
        <v>24</v>
      </c>
      <c r="J13" s="65">
        <f>VLOOKUP($A13,'Return Data'!$B$7:$R$2843,8,0)</f>
        <v>3.1400999999999999</v>
      </c>
      <c r="K13" s="66">
        <f t="shared" si="3"/>
        <v>24</v>
      </c>
      <c r="L13" s="65">
        <f>VLOOKUP($A13,'Return Data'!$B$7:$R$2843,9,0)</f>
        <v>3.1267999999999998</v>
      </c>
      <c r="M13" s="66">
        <f t="shared" si="4"/>
        <v>25</v>
      </c>
      <c r="N13" s="65">
        <f>VLOOKUP($A13,'Return Data'!$B$7:$R$2843,10,0)</f>
        <v>3.0815999999999999</v>
      </c>
      <c r="O13" s="66">
        <f t="shared" si="5"/>
        <v>22</v>
      </c>
      <c r="P13" s="65">
        <f>VLOOKUP($A13,'Return Data'!$B$7:$R$2843,11,0)</f>
        <v>3.0381</v>
      </c>
      <c r="Q13" s="66">
        <f t="shared" si="8"/>
        <v>25</v>
      </c>
      <c r="R13" s="65">
        <f>VLOOKUP($A13,'Return Data'!$B$7:$R$2843,12,0)</f>
        <v>3.0518000000000001</v>
      </c>
      <c r="S13" s="66">
        <f t="shared" ref="S13:S37" si="10">RANK(R13,R$8:R$37,0)</f>
        <v>20</v>
      </c>
      <c r="T13" s="65">
        <f>VLOOKUP($A13,'Return Data'!$B$7:$R$2843,13,0)</f>
        <v>3.0703999999999998</v>
      </c>
      <c r="U13" s="66">
        <f t="shared" ref="U13:U37" si="11">RANK(T13,T$8:T$37,0)</f>
        <v>13</v>
      </c>
      <c r="V13" s="65"/>
      <c r="W13" s="66"/>
      <c r="X13" s="65"/>
      <c r="Y13" s="66"/>
      <c r="Z13" s="65">
        <f>VLOOKUP($A13,'Return Data'!$B$7:$R$2843,16,0)</f>
        <v>3.7854999999999999</v>
      </c>
      <c r="AA13" s="67">
        <f t="shared" si="7"/>
        <v>21</v>
      </c>
    </row>
    <row r="14" spans="1:27" x14ac:dyDescent="0.3">
      <c r="A14" s="63" t="s">
        <v>1295</v>
      </c>
      <c r="B14" s="64">
        <f>VLOOKUP($A14,'Return Data'!$B$7:$R$2843,3,0)</f>
        <v>44333</v>
      </c>
      <c r="C14" s="65">
        <f>VLOOKUP($A14,'Return Data'!$B$7:$R$2843,4,0)</f>
        <v>1106.6392000000001</v>
      </c>
      <c r="D14" s="65">
        <f>VLOOKUP($A14,'Return Data'!$B$7:$R$2843,5,0)</f>
        <v>3.1269999999999998</v>
      </c>
      <c r="E14" s="66">
        <f t="shared" si="0"/>
        <v>25</v>
      </c>
      <c r="F14" s="65">
        <f>VLOOKUP($A14,'Return Data'!$B$7:$R$2843,6,0)</f>
        <v>3.1221000000000001</v>
      </c>
      <c r="G14" s="66">
        <f t="shared" si="1"/>
        <v>29</v>
      </c>
      <c r="H14" s="65">
        <f>VLOOKUP($A14,'Return Data'!$B$7:$R$2843,7,0)</f>
        <v>3.1230000000000002</v>
      </c>
      <c r="I14" s="66">
        <f t="shared" si="2"/>
        <v>29</v>
      </c>
      <c r="J14" s="65">
        <f>VLOOKUP($A14,'Return Data'!$B$7:$R$2843,8,0)</f>
        <v>3.1162999999999998</v>
      </c>
      <c r="K14" s="66">
        <f t="shared" si="3"/>
        <v>26</v>
      </c>
      <c r="L14" s="65">
        <f>VLOOKUP($A14,'Return Data'!$B$7:$R$2843,9,0)</f>
        <v>3.1113</v>
      </c>
      <c r="M14" s="66">
        <f t="shared" si="4"/>
        <v>26</v>
      </c>
      <c r="N14" s="65">
        <f>VLOOKUP($A14,'Return Data'!$B$7:$R$2843,10,0)</f>
        <v>3.0844</v>
      </c>
      <c r="O14" s="66">
        <f t="shared" si="5"/>
        <v>21</v>
      </c>
      <c r="P14" s="65">
        <f>VLOOKUP($A14,'Return Data'!$B$7:$R$2843,11,0)</f>
        <v>3.0566</v>
      </c>
      <c r="Q14" s="66">
        <f t="shared" si="8"/>
        <v>17</v>
      </c>
      <c r="R14" s="65">
        <f>VLOOKUP($A14,'Return Data'!$B$7:$R$2843,12,0)</f>
        <v>3.0727000000000002</v>
      </c>
      <c r="S14" s="66">
        <f t="shared" si="10"/>
        <v>13</v>
      </c>
      <c r="T14" s="65">
        <f>VLOOKUP($A14,'Return Data'!$B$7:$R$2843,13,0)</f>
        <v>3.0935000000000001</v>
      </c>
      <c r="U14" s="66">
        <f t="shared" si="11"/>
        <v>8</v>
      </c>
      <c r="V14" s="65"/>
      <c r="W14" s="66"/>
      <c r="X14" s="65"/>
      <c r="Y14" s="66"/>
      <c r="Z14" s="65">
        <f>VLOOKUP($A14,'Return Data'!$B$7:$R$2843,16,0)</f>
        <v>4.3917000000000002</v>
      </c>
      <c r="AA14" s="67">
        <f t="shared" si="7"/>
        <v>8</v>
      </c>
    </row>
    <row r="15" spans="1:27" x14ac:dyDescent="0.3">
      <c r="A15" s="63" t="s">
        <v>1297</v>
      </c>
      <c r="B15" s="64">
        <f>VLOOKUP($A15,'Return Data'!$B$7:$R$2843,3,0)</f>
        <v>44333</v>
      </c>
      <c r="C15" s="65">
        <f>VLOOKUP($A15,'Return Data'!$B$7:$R$2843,4,0)</f>
        <v>1071.9277</v>
      </c>
      <c r="D15" s="65">
        <f>VLOOKUP($A15,'Return Data'!$B$7:$R$2843,5,0)</f>
        <v>3.1091000000000002</v>
      </c>
      <c r="E15" s="66">
        <f t="shared" si="0"/>
        <v>28</v>
      </c>
      <c r="F15" s="65">
        <f>VLOOKUP($A15,'Return Data'!$B$7:$R$2843,6,0)</f>
        <v>3.1425999999999998</v>
      </c>
      <c r="G15" s="66">
        <f t="shared" si="1"/>
        <v>27</v>
      </c>
      <c r="H15" s="65">
        <f>VLOOKUP($A15,'Return Data'!$B$7:$R$2843,7,0)</f>
        <v>3.1414</v>
      </c>
      <c r="I15" s="66">
        <f t="shared" si="2"/>
        <v>25</v>
      </c>
      <c r="J15" s="65">
        <f>VLOOKUP($A15,'Return Data'!$B$7:$R$2843,8,0)</f>
        <v>3.1305999999999998</v>
      </c>
      <c r="K15" s="66">
        <f t="shared" si="3"/>
        <v>25</v>
      </c>
      <c r="L15" s="65">
        <f>VLOOKUP($A15,'Return Data'!$B$7:$R$2843,9,0)</f>
        <v>3.1337000000000002</v>
      </c>
      <c r="M15" s="66">
        <f t="shared" si="4"/>
        <v>24</v>
      </c>
      <c r="N15" s="65">
        <f>VLOOKUP($A15,'Return Data'!$B$7:$R$2843,10,0)</f>
        <v>3.0697000000000001</v>
      </c>
      <c r="O15" s="66">
        <f t="shared" si="5"/>
        <v>25</v>
      </c>
      <c r="P15" s="65">
        <f>VLOOKUP($A15,'Return Data'!$B$7:$R$2843,11,0)</f>
        <v>3.0741000000000001</v>
      </c>
      <c r="Q15" s="66">
        <f t="shared" si="8"/>
        <v>12</v>
      </c>
      <c r="R15" s="65">
        <f>VLOOKUP($A15,'Return Data'!$B$7:$R$2843,12,0)</f>
        <v>3.1154000000000002</v>
      </c>
      <c r="S15" s="66">
        <f t="shared" si="10"/>
        <v>5</v>
      </c>
      <c r="T15" s="65">
        <f>VLOOKUP($A15,'Return Data'!$B$7:$R$2843,13,0)</f>
        <v>3.1335000000000002</v>
      </c>
      <c r="U15" s="66">
        <f t="shared" si="11"/>
        <v>2</v>
      </c>
      <c r="V15" s="65"/>
      <c r="W15" s="66"/>
      <c r="X15" s="65"/>
      <c r="Y15" s="66"/>
      <c r="Z15" s="65">
        <f>VLOOKUP($A15,'Return Data'!$B$7:$R$2843,16,0)</f>
        <v>3.8891</v>
      </c>
      <c r="AA15" s="67">
        <f t="shared" si="7"/>
        <v>18</v>
      </c>
    </row>
    <row r="16" spans="1:27" x14ac:dyDescent="0.3">
      <c r="A16" s="63" t="s">
        <v>1300</v>
      </c>
      <c r="B16" s="64">
        <f>VLOOKUP($A16,'Return Data'!$B$7:$R$2843,3,0)</f>
        <v>44333</v>
      </c>
      <c r="C16" s="65">
        <f>VLOOKUP($A16,'Return Data'!$B$7:$R$2843,4,0)</f>
        <v>1079.8053</v>
      </c>
      <c r="D16" s="65">
        <f>VLOOKUP($A16,'Return Data'!$B$7:$R$2843,5,0)</f>
        <v>3.1236000000000002</v>
      </c>
      <c r="E16" s="66">
        <f t="shared" si="0"/>
        <v>26</v>
      </c>
      <c r="F16" s="65">
        <f>VLOOKUP($A16,'Return Data'!$B$7:$R$2843,6,0)</f>
        <v>3.1433</v>
      </c>
      <c r="G16" s="66">
        <f t="shared" si="1"/>
        <v>26</v>
      </c>
      <c r="H16" s="65">
        <f>VLOOKUP($A16,'Return Data'!$B$7:$R$2843,7,0)</f>
        <v>3.1309999999999998</v>
      </c>
      <c r="I16" s="66">
        <f t="shared" si="2"/>
        <v>27</v>
      </c>
      <c r="J16" s="65">
        <f>VLOOKUP($A16,'Return Data'!$B$7:$R$2843,8,0)</f>
        <v>3.1122999999999998</v>
      </c>
      <c r="K16" s="66">
        <f t="shared" si="3"/>
        <v>27</v>
      </c>
      <c r="L16" s="65">
        <f>VLOOKUP($A16,'Return Data'!$B$7:$R$2843,9,0)</f>
        <v>3.0956999999999999</v>
      </c>
      <c r="M16" s="66">
        <f t="shared" si="4"/>
        <v>28</v>
      </c>
      <c r="N16" s="65">
        <f>VLOOKUP($A16,'Return Data'!$B$7:$R$2843,10,0)</f>
        <v>3.0453000000000001</v>
      </c>
      <c r="O16" s="66">
        <f t="shared" si="5"/>
        <v>28</v>
      </c>
      <c r="P16" s="65">
        <f>VLOOKUP($A16,'Return Data'!$B$7:$R$2843,11,0)</f>
        <v>3.0021</v>
      </c>
      <c r="Q16" s="66">
        <f t="shared" si="8"/>
        <v>27</v>
      </c>
      <c r="R16" s="65">
        <f>VLOOKUP($A16,'Return Data'!$B$7:$R$2843,12,0)</f>
        <v>3.0078</v>
      </c>
      <c r="S16" s="66">
        <f t="shared" si="10"/>
        <v>27</v>
      </c>
      <c r="T16" s="65">
        <f>VLOOKUP($A16,'Return Data'!$B$7:$R$2843,13,0)</f>
        <v>2.9992999999999999</v>
      </c>
      <c r="U16" s="66">
        <f t="shared" si="11"/>
        <v>26</v>
      </c>
      <c r="V16" s="65"/>
      <c r="W16" s="66"/>
      <c r="X16" s="65"/>
      <c r="Y16" s="66"/>
      <c r="Z16" s="65">
        <f>VLOOKUP($A16,'Return Data'!$B$7:$R$2843,16,0)</f>
        <v>3.8597999999999999</v>
      </c>
      <c r="AA16" s="67">
        <f t="shared" si="7"/>
        <v>19</v>
      </c>
    </row>
    <row r="17" spans="1:27" x14ac:dyDescent="0.3">
      <c r="A17" s="63" t="s">
        <v>1302</v>
      </c>
      <c r="B17" s="64">
        <f>VLOOKUP($A17,'Return Data'!$B$7:$R$2843,3,0)</f>
        <v>44333</v>
      </c>
      <c r="C17" s="65">
        <f>VLOOKUP($A17,'Return Data'!$B$7:$R$2843,4,0)</f>
        <v>3070.3634000000002</v>
      </c>
      <c r="D17" s="65">
        <f>VLOOKUP($A17,'Return Data'!$B$7:$R$2843,5,0)</f>
        <v>3.1873999999999998</v>
      </c>
      <c r="E17" s="66">
        <f t="shared" si="0"/>
        <v>14</v>
      </c>
      <c r="F17" s="65">
        <f>VLOOKUP($A17,'Return Data'!$B$7:$R$2843,6,0)</f>
        <v>3.2221000000000002</v>
      </c>
      <c r="G17" s="66">
        <f t="shared" si="1"/>
        <v>14</v>
      </c>
      <c r="H17" s="65">
        <f>VLOOKUP($A17,'Return Data'!$B$7:$R$2843,7,0)</f>
        <v>3.1903000000000001</v>
      </c>
      <c r="I17" s="66">
        <f t="shared" si="2"/>
        <v>18</v>
      </c>
      <c r="J17" s="65">
        <f>VLOOKUP($A17,'Return Data'!$B$7:$R$2843,8,0)</f>
        <v>3.1716000000000002</v>
      </c>
      <c r="K17" s="66">
        <f t="shared" si="3"/>
        <v>18</v>
      </c>
      <c r="L17" s="65">
        <f>VLOOKUP($A17,'Return Data'!$B$7:$R$2843,9,0)</f>
        <v>3.1465000000000001</v>
      </c>
      <c r="M17" s="66">
        <f t="shared" si="4"/>
        <v>20</v>
      </c>
      <c r="N17" s="65">
        <f>VLOOKUP($A17,'Return Data'!$B$7:$R$2843,10,0)</f>
        <v>3.0855999999999999</v>
      </c>
      <c r="O17" s="66">
        <f t="shared" si="5"/>
        <v>20</v>
      </c>
      <c r="P17" s="65">
        <f>VLOOKUP($A17,'Return Data'!$B$7:$R$2843,11,0)</f>
        <v>3.0432999999999999</v>
      </c>
      <c r="Q17" s="66">
        <f t="shared" si="8"/>
        <v>22</v>
      </c>
      <c r="R17" s="65">
        <f>VLOOKUP($A17,'Return Data'!$B$7:$R$2843,12,0)</f>
        <v>3.0360999999999998</v>
      </c>
      <c r="S17" s="66">
        <f t="shared" si="10"/>
        <v>25</v>
      </c>
      <c r="T17" s="65">
        <f>VLOOKUP($A17,'Return Data'!$B$7:$R$2843,13,0)</f>
        <v>3.0341999999999998</v>
      </c>
      <c r="U17" s="66">
        <f t="shared" si="11"/>
        <v>22</v>
      </c>
      <c r="V17" s="65">
        <f>VLOOKUP($A17,'Return Data'!$B$7:$R$2843,17,0)</f>
        <v>3.9024000000000001</v>
      </c>
      <c r="W17" s="66">
        <f>RANK(V17,V$8:V$37,0)</f>
        <v>5</v>
      </c>
      <c r="X17" s="65">
        <f>VLOOKUP($A17,'Return Data'!$B$7:$R$2843,14,0)</f>
        <v>4.6919000000000004</v>
      </c>
      <c r="Y17" s="66">
        <f>RANK(X17,X$8:X$37,0)</f>
        <v>4</v>
      </c>
      <c r="Z17" s="65">
        <f>VLOOKUP($A17,'Return Data'!$B$7:$R$2843,16,0)</f>
        <v>6.2693000000000003</v>
      </c>
      <c r="AA17" s="67">
        <f t="shared" si="7"/>
        <v>4</v>
      </c>
    </row>
    <row r="18" spans="1:27" x14ac:dyDescent="0.3">
      <c r="A18" s="63" t="s">
        <v>1303</v>
      </c>
      <c r="B18" s="64">
        <f>VLOOKUP($A18,'Return Data'!$B$7:$R$2843,3,0)</f>
        <v>44333</v>
      </c>
      <c r="C18" s="65">
        <f>VLOOKUP($A18,'Return Data'!$B$7:$R$2843,4,0)</f>
        <v>1080.527</v>
      </c>
      <c r="D18" s="65">
        <f>VLOOKUP($A18,'Return Data'!$B$7:$R$2843,5,0)</f>
        <v>3.2296</v>
      </c>
      <c r="E18" s="66">
        <f t="shared" si="0"/>
        <v>6</v>
      </c>
      <c r="F18" s="65">
        <f>VLOOKUP($A18,'Return Data'!$B$7:$R$2843,6,0)</f>
        <v>3.2618</v>
      </c>
      <c r="G18" s="66">
        <f t="shared" si="1"/>
        <v>7</v>
      </c>
      <c r="H18" s="65">
        <f>VLOOKUP($A18,'Return Data'!$B$7:$R$2843,7,0)</f>
        <v>3.2454000000000001</v>
      </c>
      <c r="I18" s="66">
        <f t="shared" si="2"/>
        <v>8</v>
      </c>
      <c r="J18" s="65">
        <f>VLOOKUP($A18,'Return Data'!$B$7:$R$2843,8,0)</f>
        <v>3.2324000000000002</v>
      </c>
      <c r="K18" s="66">
        <f t="shared" si="3"/>
        <v>10</v>
      </c>
      <c r="L18" s="65">
        <f>VLOOKUP($A18,'Return Data'!$B$7:$R$2843,9,0)</f>
        <v>3.2101000000000002</v>
      </c>
      <c r="M18" s="66">
        <f t="shared" si="4"/>
        <v>7</v>
      </c>
      <c r="N18" s="65">
        <f>VLOOKUP($A18,'Return Data'!$B$7:$R$2843,10,0)</f>
        <v>3.1743999999999999</v>
      </c>
      <c r="O18" s="66">
        <f t="shared" si="5"/>
        <v>2</v>
      </c>
      <c r="P18" s="65">
        <f>VLOOKUP($A18,'Return Data'!$B$7:$R$2843,11,0)</f>
        <v>3.1154999999999999</v>
      </c>
      <c r="Q18" s="66">
        <f t="shared" si="8"/>
        <v>5</v>
      </c>
      <c r="R18" s="65">
        <f>VLOOKUP($A18,'Return Data'!$B$7:$R$2843,12,0)</f>
        <v>3.1198000000000001</v>
      </c>
      <c r="S18" s="66">
        <f t="shared" si="10"/>
        <v>3</v>
      </c>
      <c r="T18" s="65">
        <f>VLOOKUP($A18,'Return Data'!$B$7:$R$2843,13,0)</f>
        <v>3.1257000000000001</v>
      </c>
      <c r="U18" s="66">
        <f t="shared" si="11"/>
        <v>4</v>
      </c>
      <c r="V18" s="65"/>
      <c r="W18" s="66"/>
      <c r="X18" s="65"/>
      <c r="Y18" s="66"/>
      <c r="Z18" s="65">
        <f>VLOOKUP($A18,'Return Data'!$B$7:$R$2843,16,0)</f>
        <v>3.9622000000000002</v>
      </c>
      <c r="AA18" s="67">
        <f t="shared" si="7"/>
        <v>17</v>
      </c>
    </row>
    <row r="19" spans="1:27" x14ac:dyDescent="0.3">
      <c r="A19" s="63" t="s">
        <v>1306</v>
      </c>
      <c r="B19" s="64">
        <f>VLOOKUP($A19,'Return Data'!$B$7:$R$2843,3,0)</f>
        <v>44333</v>
      </c>
      <c r="C19" s="65">
        <f>VLOOKUP($A19,'Return Data'!$B$7:$R$2843,4,0)</f>
        <v>111.43259999999999</v>
      </c>
      <c r="D19" s="65">
        <f>VLOOKUP($A19,'Return Data'!$B$7:$R$2843,5,0)</f>
        <v>3.2103000000000002</v>
      </c>
      <c r="E19" s="66">
        <f t="shared" si="0"/>
        <v>12</v>
      </c>
      <c r="F19" s="65">
        <f>VLOOKUP($A19,'Return Data'!$B$7:$R$2843,6,0)</f>
        <v>3.4403000000000001</v>
      </c>
      <c r="G19" s="66">
        <f t="shared" si="1"/>
        <v>2</v>
      </c>
      <c r="H19" s="65">
        <f>VLOOKUP($A19,'Return Data'!$B$7:$R$2843,7,0)</f>
        <v>3.3384999999999998</v>
      </c>
      <c r="I19" s="66">
        <f t="shared" si="2"/>
        <v>2</v>
      </c>
      <c r="J19" s="65">
        <f>VLOOKUP($A19,'Return Data'!$B$7:$R$2843,8,0)</f>
        <v>3.2515000000000001</v>
      </c>
      <c r="K19" s="66">
        <f t="shared" si="3"/>
        <v>6</v>
      </c>
      <c r="L19" s="65">
        <f>VLOOKUP($A19,'Return Data'!$B$7:$R$2843,9,0)</f>
        <v>3.1837</v>
      </c>
      <c r="M19" s="66">
        <f t="shared" si="4"/>
        <v>11</v>
      </c>
      <c r="N19" s="65">
        <f>VLOOKUP($A19,'Return Data'!$B$7:$R$2843,10,0)</f>
        <v>3.1160999999999999</v>
      </c>
      <c r="O19" s="66">
        <f t="shared" si="5"/>
        <v>13</v>
      </c>
      <c r="P19" s="65">
        <f>VLOOKUP($A19,'Return Data'!$B$7:$R$2843,11,0)</f>
        <v>3.0568</v>
      </c>
      <c r="Q19" s="66">
        <f t="shared" si="8"/>
        <v>16</v>
      </c>
      <c r="R19" s="65">
        <f>VLOOKUP($A19,'Return Data'!$B$7:$R$2843,12,0)</f>
        <v>3.0533000000000001</v>
      </c>
      <c r="S19" s="66">
        <f t="shared" si="10"/>
        <v>18</v>
      </c>
      <c r="T19" s="65">
        <f>VLOOKUP($A19,'Return Data'!$B$7:$R$2843,13,0)</f>
        <v>3.0505</v>
      </c>
      <c r="U19" s="66">
        <f t="shared" si="11"/>
        <v>19</v>
      </c>
      <c r="V19" s="65"/>
      <c r="W19" s="66"/>
      <c r="X19" s="65"/>
      <c r="Y19" s="66"/>
      <c r="Z19" s="65">
        <f>VLOOKUP($A19,'Return Data'!$B$7:$R$2843,16,0)</f>
        <v>4.4111000000000002</v>
      </c>
      <c r="AA19" s="67">
        <f t="shared" si="7"/>
        <v>7</v>
      </c>
    </row>
    <row r="20" spans="1:27" x14ac:dyDescent="0.3">
      <c r="A20" s="63" t="s">
        <v>1307</v>
      </c>
      <c r="B20" s="64">
        <f>VLOOKUP($A20,'Return Data'!$B$7:$R$2843,3,0)</f>
        <v>44333</v>
      </c>
      <c r="C20" s="65">
        <f>VLOOKUP($A20,'Return Data'!$B$7:$R$2843,4,0)</f>
        <v>1102.3072</v>
      </c>
      <c r="D20" s="65">
        <f>VLOOKUP($A20,'Return Data'!$B$7:$R$2843,5,0)</f>
        <v>3.1558999999999999</v>
      </c>
      <c r="E20" s="66">
        <f t="shared" si="0"/>
        <v>21</v>
      </c>
      <c r="F20" s="65">
        <f>VLOOKUP($A20,'Return Data'!$B$7:$R$2843,6,0)</f>
        <v>3.1718999999999999</v>
      </c>
      <c r="G20" s="66">
        <f t="shared" si="1"/>
        <v>22</v>
      </c>
      <c r="H20" s="65">
        <f>VLOOKUP($A20,'Return Data'!$B$7:$R$2843,7,0)</f>
        <v>3.1646000000000001</v>
      </c>
      <c r="I20" s="66">
        <f t="shared" si="2"/>
        <v>22</v>
      </c>
      <c r="J20" s="65">
        <f>VLOOKUP($A20,'Return Data'!$B$7:$R$2843,8,0)</f>
        <v>3.1541999999999999</v>
      </c>
      <c r="K20" s="66">
        <f t="shared" si="3"/>
        <v>23</v>
      </c>
      <c r="L20" s="65">
        <f>VLOOKUP($A20,'Return Data'!$B$7:$R$2843,9,0)</f>
        <v>3.1448</v>
      </c>
      <c r="M20" s="66">
        <f t="shared" si="4"/>
        <v>21</v>
      </c>
      <c r="N20" s="65">
        <f>VLOOKUP($A20,'Return Data'!$B$7:$R$2843,10,0)</f>
        <v>3.0969000000000002</v>
      </c>
      <c r="O20" s="66">
        <f t="shared" si="5"/>
        <v>18</v>
      </c>
      <c r="P20" s="65">
        <f>VLOOKUP($A20,'Return Data'!$B$7:$R$2843,11,0)</f>
        <v>3.0396999999999998</v>
      </c>
      <c r="Q20" s="66">
        <f t="shared" si="8"/>
        <v>24</v>
      </c>
      <c r="R20" s="65">
        <f>VLOOKUP($A20,'Return Data'!$B$7:$R$2843,12,0)</f>
        <v>3.0503</v>
      </c>
      <c r="S20" s="66">
        <f t="shared" si="10"/>
        <v>21</v>
      </c>
      <c r="T20" s="65">
        <f>VLOOKUP($A20,'Return Data'!$B$7:$R$2843,13,0)</f>
        <v>3.0535000000000001</v>
      </c>
      <c r="U20" s="66">
        <f t="shared" si="11"/>
        <v>17</v>
      </c>
      <c r="V20" s="65"/>
      <c r="W20" s="66"/>
      <c r="X20" s="65"/>
      <c r="Y20" s="66"/>
      <c r="Z20" s="65">
        <f>VLOOKUP($A20,'Return Data'!$B$7:$R$2843,16,0)</f>
        <v>4.2713999999999999</v>
      </c>
      <c r="AA20" s="67">
        <f t="shared" si="7"/>
        <v>10</v>
      </c>
    </row>
    <row r="21" spans="1:27" x14ac:dyDescent="0.3">
      <c r="A21" s="63" t="s">
        <v>1309</v>
      </c>
      <c r="B21" s="64">
        <f>VLOOKUP($A21,'Return Data'!$B$7:$R$2843,3,0)</f>
        <v>44333</v>
      </c>
      <c r="C21" s="65">
        <f>VLOOKUP($A21,'Return Data'!$B$7:$R$2843,4,0)</f>
        <v>1071.4594</v>
      </c>
      <c r="D21" s="65">
        <f>VLOOKUP($A21,'Return Data'!$B$7:$R$2843,5,0)</f>
        <v>3.09</v>
      </c>
      <c r="E21" s="66">
        <f t="shared" si="0"/>
        <v>29</v>
      </c>
      <c r="F21" s="65">
        <f>VLOOKUP($A21,'Return Data'!$B$7:$R$2843,6,0)</f>
        <v>3.1269</v>
      </c>
      <c r="G21" s="66">
        <f t="shared" si="1"/>
        <v>28</v>
      </c>
      <c r="H21" s="65">
        <f>VLOOKUP($A21,'Return Data'!$B$7:$R$2843,7,0)</f>
        <v>3.1246999999999998</v>
      </c>
      <c r="I21" s="66">
        <f t="shared" si="2"/>
        <v>28</v>
      </c>
      <c r="J21" s="65">
        <f>VLOOKUP($A21,'Return Data'!$B$7:$R$2843,8,0)</f>
        <v>3.1044</v>
      </c>
      <c r="K21" s="66">
        <f t="shared" si="3"/>
        <v>29</v>
      </c>
      <c r="L21" s="65">
        <f>VLOOKUP($A21,'Return Data'!$B$7:$R$2843,9,0)</f>
        <v>3.0909</v>
      </c>
      <c r="M21" s="66">
        <f t="shared" si="4"/>
        <v>29</v>
      </c>
      <c r="N21" s="65">
        <f>VLOOKUP($A21,'Return Data'!$B$7:$R$2843,10,0)</f>
        <v>3.0470999999999999</v>
      </c>
      <c r="O21" s="66">
        <f t="shared" si="5"/>
        <v>27</v>
      </c>
      <c r="P21" s="65">
        <f>VLOOKUP($A21,'Return Data'!$B$7:$R$2843,11,0)</f>
        <v>3.0011999999999999</v>
      </c>
      <c r="Q21" s="66">
        <f t="shared" si="8"/>
        <v>28</v>
      </c>
      <c r="R21" s="65">
        <f>VLOOKUP($A21,'Return Data'!$B$7:$R$2843,12,0)</f>
        <v>3.0005000000000002</v>
      </c>
      <c r="S21" s="66">
        <f t="shared" si="10"/>
        <v>28</v>
      </c>
      <c r="T21" s="65">
        <f>VLOOKUP($A21,'Return Data'!$B$7:$R$2843,13,0)</f>
        <v>3.0053000000000001</v>
      </c>
      <c r="U21" s="66">
        <f t="shared" si="11"/>
        <v>24</v>
      </c>
      <c r="V21" s="65"/>
      <c r="W21" s="66"/>
      <c r="X21" s="65"/>
      <c r="Y21" s="66"/>
      <c r="Z21" s="65">
        <f>VLOOKUP($A21,'Return Data'!$B$7:$R$2843,16,0)</f>
        <v>3.78</v>
      </c>
      <c r="AA21" s="67">
        <f t="shared" si="7"/>
        <v>22</v>
      </c>
    </row>
    <row r="22" spans="1:27" x14ac:dyDescent="0.3">
      <c r="A22" s="63" t="s">
        <v>1311</v>
      </c>
      <c r="B22" s="64">
        <f>VLOOKUP($A22,'Return Data'!$B$7:$R$2843,3,0)</f>
        <v>44333</v>
      </c>
      <c r="C22" s="65">
        <f>VLOOKUP($A22,'Return Data'!$B$7:$R$2843,4,0)</f>
        <v>1044.6316999999999</v>
      </c>
      <c r="D22" s="65">
        <f>VLOOKUP($A22,'Return Data'!$B$7:$R$2843,5,0)</f>
        <v>3.1554000000000002</v>
      </c>
      <c r="E22" s="66">
        <f t="shared" si="0"/>
        <v>22</v>
      </c>
      <c r="F22" s="65">
        <f>VLOOKUP($A22,'Return Data'!$B$7:$R$2843,6,0)</f>
        <v>3.1663999999999999</v>
      </c>
      <c r="G22" s="66">
        <f t="shared" si="1"/>
        <v>23</v>
      </c>
      <c r="H22" s="65">
        <f>VLOOKUP($A22,'Return Data'!$B$7:$R$2843,7,0)</f>
        <v>3.1629999999999998</v>
      </c>
      <c r="I22" s="66">
        <f t="shared" si="2"/>
        <v>23</v>
      </c>
      <c r="J22" s="65">
        <f>VLOOKUP($A22,'Return Data'!$B$7:$R$2843,8,0)</f>
        <v>3.1566999999999998</v>
      </c>
      <c r="K22" s="66">
        <f t="shared" si="3"/>
        <v>22</v>
      </c>
      <c r="L22" s="65">
        <f>VLOOKUP($A22,'Return Data'!$B$7:$R$2843,9,0)</f>
        <v>3.1412</v>
      </c>
      <c r="M22" s="66">
        <f t="shared" si="4"/>
        <v>22</v>
      </c>
      <c r="N22" s="65">
        <f>VLOOKUP($A22,'Return Data'!$B$7:$R$2843,10,0)</f>
        <v>3.1004999999999998</v>
      </c>
      <c r="O22" s="66">
        <f t="shared" si="5"/>
        <v>17</v>
      </c>
      <c r="P22" s="65">
        <f>VLOOKUP($A22,'Return Data'!$B$7:$R$2843,11,0)</f>
        <v>3.048</v>
      </c>
      <c r="Q22" s="66">
        <f t="shared" si="8"/>
        <v>20</v>
      </c>
      <c r="R22" s="65">
        <f>VLOOKUP($A22,'Return Data'!$B$7:$R$2843,12,0)</f>
        <v>3.0438999999999998</v>
      </c>
      <c r="S22" s="66">
        <f t="shared" ref="S22" si="12">RANK(R22,R$8:R$37,0)</f>
        <v>24</v>
      </c>
      <c r="T22" s="65"/>
      <c r="U22" s="66"/>
      <c r="V22" s="65"/>
      <c r="W22" s="66"/>
      <c r="X22" s="65"/>
      <c r="Y22" s="66"/>
      <c r="Z22" s="65">
        <f>VLOOKUP($A22,'Return Data'!$B$7:$R$2843,16,0)</f>
        <v>3.2721</v>
      </c>
      <c r="AA22" s="67">
        <f t="shared" si="7"/>
        <v>30</v>
      </c>
    </row>
    <row r="23" spans="1:27" x14ac:dyDescent="0.3">
      <c r="A23" s="63" t="s">
        <v>1313</v>
      </c>
      <c r="B23" s="64">
        <f>VLOOKUP($A23,'Return Data'!$B$7:$R$2843,3,0)</f>
        <v>44333</v>
      </c>
      <c r="C23" s="65">
        <f>VLOOKUP($A23,'Return Data'!$B$7:$R$2843,4,0)</f>
        <v>1054.7014999999999</v>
      </c>
      <c r="D23" s="65">
        <f>VLOOKUP($A23,'Return Data'!$B$7:$R$2843,5,0)</f>
        <v>3.1149</v>
      </c>
      <c r="E23" s="66">
        <f t="shared" si="0"/>
        <v>27</v>
      </c>
      <c r="F23" s="65">
        <f>VLOOKUP($A23,'Return Data'!$B$7:$R$2843,6,0)</f>
        <v>3.1442999999999999</v>
      </c>
      <c r="G23" s="66">
        <f t="shared" si="1"/>
        <v>25</v>
      </c>
      <c r="H23" s="65">
        <f>VLOOKUP($A23,'Return Data'!$B$7:$R$2843,7,0)</f>
        <v>3.1377999999999999</v>
      </c>
      <c r="I23" s="66">
        <f t="shared" si="2"/>
        <v>26</v>
      </c>
      <c r="J23" s="65">
        <f>VLOOKUP($A23,'Return Data'!$B$7:$R$2843,8,0)</f>
        <v>3.1107</v>
      </c>
      <c r="K23" s="66">
        <f t="shared" si="3"/>
        <v>28</v>
      </c>
      <c r="L23" s="65">
        <f>VLOOKUP($A23,'Return Data'!$B$7:$R$2843,9,0)</f>
        <v>3.1031</v>
      </c>
      <c r="M23" s="66">
        <f t="shared" si="4"/>
        <v>27</v>
      </c>
      <c r="N23" s="65">
        <f>VLOOKUP($A23,'Return Data'!$B$7:$R$2843,10,0)</f>
        <v>3.0234999999999999</v>
      </c>
      <c r="O23" s="66">
        <f t="shared" si="5"/>
        <v>29</v>
      </c>
      <c r="P23" s="65">
        <f>VLOOKUP($A23,'Return Data'!$B$7:$R$2843,11,0)</f>
        <v>2.9883000000000002</v>
      </c>
      <c r="Q23" s="66">
        <f t="shared" si="8"/>
        <v>29</v>
      </c>
      <c r="R23" s="65">
        <f>VLOOKUP($A23,'Return Data'!$B$7:$R$2843,12,0)</f>
        <v>2.9929000000000001</v>
      </c>
      <c r="S23" s="66">
        <f t="shared" si="10"/>
        <v>29</v>
      </c>
      <c r="T23" s="65">
        <f>VLOOKUP($A23,'Return Data'!$B$7:$R$2843,13,0)</f>
        <v>3.0032000000000001</v>
      </c>
      <c r="U23" s="66">
        <f t="shared" si="11"/>
        <v>25</v>
      </c>
      <c r="V23" s="65"/>
      <c r="W23" s="66"/>
      <c r="X23" s="65"/>
      <c r="Y23" s="66"/>
      <c r="Z23" s="65">
        <f>VLOOKUP($A23,'Return Data'!$B$7:$R$2843,16,0)</f>
        <v>3.4630000000000001</v>
      </c>
      <c r="AA23" s="67">
        <f t="shared" si="7"/>
        <v>27</v>
      </c>
    </row>
    <row r="24" spans="1:27" x14ac:dyDescent="0.3">
      <c r="A24" s="63" t="s">
        <v>1315</v>
      </c>
      <c r="B24" s="64">
        <f>VLOOKUP($A24,'Return Data'!$B$7:$R$2843,3,0)</f>
        <v>44333</v>
      </c>
      <c r="C24" s="65">
        <f>VLOOKUP($A24,'Return Data'!$B$7:$R$2843,4,0)</f>
        <v>1050.3312000000001</v>
      </c>
      <c r="D24" s="65">
        <f>VLOOKUP($A24,'Return Data'!$B$7:$R$2843,5,0)</f>
        <v>3.1869000000000001</v>
      </c>
      <c r="E24" s="66">
        <f t="shared" si="0"/>
        <v>15</v>
      </c>
      <c r="F24" s="65">
        <f>VLOOKUP($A24,'Return Data'!$B$7:$R$2843,6,0)</f>
        <v>3.2002000000000002</v>
      </c>
      <c r="G24" s="66">
        <f t="shared" si="1"/>
        <v>18</v>
      </c>
      <c r="H24" s="65">
        <f>VLOOKUP($A24,'Return Data'!$B$7:$R$2843,7,0)</f>
        <v>3.1989999999999998</v>
      </c>
      <c r="I24" s="66">
        <f t="shared" si="2"/>
        <v>16</v>
      </c>
      <c r="J24" s="65">
        <f>VLOOKUP($A24,'Return Data'!$B$7:$R$2843,8,0)</f>
        <v>3.1916000000000002</v>
      </c>
      <c r="K24" s="66">
        <f t="shared" si="3"/>
        <v>14</v>
      </c>
      <c r="L24" s="65">
        <f>VLOOKUP($A24,'Return Data'!$B$7:$R$2843,9,0)</f>
        <v>3.3203</v>
      </c>
      <c r="M24" s="66">
        <f t="shared" si="4"/>
        <v>1</v>
      </c>
      <c r="N24" s="65">
        <f>VLOOKUP($A24,'Return Data'!$B$7:$R$2843,10,0)</f>
        <v>3.2054</v>
      </c>
      <c r="O24" s="66">
        <f t="shared" si="5"/>
        <v>1</v>
      </c>
      <c r="P24" s="65">
        <f>VLOOKUP($A24,'Return Data'!$B$7:$R$2843,11,0)</f>
        <v>3.1156999999999999</v>
      </c>
      <c r="Q24" s="66">
        <f t="shared" si="8"/>
        <v>4</v>
      </c>
      <c r="R24" s="65">
        <f>VLOOKUP($A24,'Return Data'!$B$7:$R$2843,12,0)</f>
        <v>3.1027</v>
      </c>
      <c r="S24" s="66">
        <f t="shared" ref="S24" si="13">RANK(R24,R$8:R$37,0)</f>
        <v>6</v>
      </c>
      <c r="T24" s="65"/>
      <c r="U24" s="66"/>
      <c r="V24" s="65"/>
      <c r="W24" s="66"/>
      <c r="X24" s="65"/>
      <c r="Y24" s="66"/>
      <c r="Z24" s="65">
        <f>VLOOKUP($A24,'Return Data'!$B$7:$R$2843,16,0)</f>
        <v>3.4329999999999998</v>
      </c>
      <c r="AA24" s="67">
        <f t="shared" si="7"/>
        <v>29</v>
      </c>
    </row>
    <row r="25" spans="1:27" x14ac:dyDescent="0.3">
      <c r="A25" s="63" t="s">
        <v>1317</v>
      </c>
      <c r="B25" s="64">
        <f>VLOOKUP($A25,'Return Data'!$B$7:$R$2843,3,0)</f>
        <v>44333</v>
      </c>
      <c r="C25" s="65">
        <f>VLOOKUP($A25,'Return Data'!$B$7:$R$2843,4,0)</f>
        <v>1102.3245999999999</v>
      </c>
      <c r="D25" s="65">
        <f>VLOOKUP($A25,'Return Data'!$B$7:$R$2843,5,0)</f>
        <v>3.2088000000000001</v>
      </c>
      <c r="E25" s="66">
        <f t="shared" si="0"/>
        <v>13</v>
      </c>
      <c r="F25" s="65">
        <f>VLOOKUP($A25,'Return Data'!$B$7:$R$2843,6,0)</f>
        <v>3.1993999999999998</v>
      </c>
      <c r="G25" s="66">
        <f t="shared" si="1"/>
        <v>19</v>
      </c>
      <c r="H25" s="65">
        <f>VLOOKUP($A25,'Return Data'!$B$7:$R$2843,7,0)</f>
        <v>3.1867999999999999</v>
      </c>
      <c r="I25" s="66">
        <f t="shared" si="2"/>
        <v>19</v>
      </c>
      <c r="J25" s="65">
        <f>VLOOKUP($A25,'Return Data'!$B$7:$R$2843,8,0)</f>
        <v>3.1686000000000001</v>
      </c>
      <c r="K25" s="66">
        <f t="shared" si="3"/>
        <v>20</v>
      </c>
      <c r="L25" s="65">
        <f>VLOOKUP($A25,'Return Data'!$B$7:$R$2843,9,0)</f>
        <v>3.1377000000000002</v>
      </c>
      <c r="M25" s="66">
        <f t="shared" si="4"/>
        <v>23</v>
      </c>
      <c r="N25" s="65">
        <f>VLOOKUP($A25,'Return Data'!$B$7:$R$2843,10,0)</f>
        <v>3.0796000000000001</v>
      </c>
      <c r="O25" s="66">
        <f t="shared" si="5"/>
        <v>23</v>
      </c>
      <c r="P25" s="65">
        <f>VLOOKUP($A25,'Return Data'!$B$7:$R$2843,11,0)</f>
        <v>3.0493000000000001</v>
      </c>
      <c r="Q25" s="66">
        <f t="shared" si="8"/>
        <v>19</v>
      </c>
      <c r="R25" s="65">
        <f>VLOOKUP($A25,'Return Data'!$B$7:$R$2843,12,0)</f>
        <v>3.0526</v>
      </c>
      <c r="S25" s="66">
        <f t="shared" si="10"/>
        <v>19</v>
      </c>
      <c r="T25" s="65">
        <f>VLOOKUP($A25,'Return Data'!$B$7:$R$2843,13,0)</f>
        <v>3.0455999999999999</v>
      </c>
      <c r="U25" s="66">
        <f t="shared" si="11"/>
        <v>20</v>
      </c>
      <c r="V25" s="65"/>
      <c r="W25" s="66"/>
      <c r="X25" s="65"/>
      <c r="Y25" s="66"/>
      <c r="Z25" s="65">
        <f>VLOOKUP($A25,'Return Data'!$B$7:$R$2843,16,0)</f>
        <v>4.2568000000000001</v>
      </c>
      <c r="AA25" s="67">
        <f t="shared" si="7"/>
        <v>11</v>
      </c>
    </row>
    <row r="26" spans="1:27" x14ac:dyDescent="0.3">
      <c r="A26" s="63" t="s">
        <v>1319</v>
      </c>
      <c r="B26" s="64">
        <f>VLOOKUP($A26,'Return Data'!$B$7:$R$2843,3,0)</f>
        <v>44333</v>
      </c>
      <c r="C26" s="65">
        <f>VLOOKUP($A26,'Return Data'!$B$7:$R$2843,4,0)</f>
        <v>2687.0156666666699</v>
      </c>
      <c r="D26" s="65">
        <f>VLOOKUP($A26,'Return Data'!$B$7:$R$2843,5,0)</f>
        <v>3.1698</v>
      </c>
      <c r="E26" s="66">
        <f t="shared" si="0"/>
        <v>16</v>
      </c>
      <c r="F26" s="65">
        <f>VLOOKUP($A26,'Return Data'!$B$7:$R$2843,6,0)</f>
        <v>3.2081</v>
      </c>
      <c r="G26" s="66">
        <f t="shared" si="1"/>
        <v>16</v>
      </c>
      <c r="H26" s="65">
        <f>VLOOKUP($A26,'Return Data'!$B$7:$R$2843,7,0)</f>
        <v>3.2048000000000001</v>
      </c>
      <c r="I26" s="66">
        <f t="shared" si="2"/>
        <v>14</v>
      </c>
      <c r="J26" s="65">
        <f>VLOOKUP($A26,'Return Data'!$B$7:$R$2843,8,0)</f>
        <v>3.2532000000000001</v>
      </c>
      <c r="K26" s="66">
        <f t="shared" si="3"/>
        <v>5</v>
      </c>
      <c r="L26" s="65">
        <f>VLOOKUP($A26,'Return Data'!$B$7:$R$2843,9,0)</f>
        <v>3.1997</v>
      </c>
      <c r="M26" s="66">
        <f t="shared" si="4"/>
        <v>9</v>
      </c>
      <c r="N26" s="65">
        <f>VLOOKUP($A26,'Return Data'!$B$7:$R$2843,10,0)</f>
        <v>3.1255000000000002</v>
      </c>
      <c r="O26" s="66">
        <f t="shared" si="5"/>
        <v>11</v>
      </c>
      <c r="P26" s="65">
        <f>VLOOKUP($A26,'Return Data'!$B$7:$R$2843,11,0)</f>
        <v>3.0695000000000001</v>
      </c>
      <c r="Q26" s="66">
        <f t="shared" si="8"/>
        <v>13</v>
      </c>
      <c r="R26" s="65">
        <f>VLOOKUP($A26,'Return Data'!$B$7:$R$2843,12,0)</f>
        <v>3.0670999999999999</v>
      </c>
      <c r="S26" s="66">
        <f t="shared" si="10"/>
        <v>14</v>
      </c>
      <c r="T26" s="65">
        <f>VLOOKUP($A26,'Return Data'!$B$7:$R$2843,13,0)</f>
        <v>3.0659999999999998</v>
      </c>
      <c r="U26" s="66">
        <f t="shared" si="11"/>
        <v>15</v>
      </c>
      <c r="V26" s="65">
        <f>VLOOKUP($A26,'Return Data'!$B$7:$R$2843,17,0)</f>
        <v>3.9489000000000001</v>
      </c>
      <c r="W26" s="66">
        <f t="shared" ref="W26:W36" si="14">RANK(V26,V$8:V$37,0)</f>
        <v>2</v>
      </c>
      <c r="X26" s="65">
        <f>VLOOKUP($A26,'Return Data'!$B$7:$R$2843,14,0)</f>
        <v>4.7237999999999998</v>
      </c>
      <c r="Y26" s="66">
        <f t="shared" ref="Y26:Y36" si="15">RANK(X26,X$8:X$37,0)</f>
        <v>2</v>
      </c>
      <c r="Z26" s="65">
        <f>VLOOKUP($A26,'Return Data'!$B$7:$R$2843,16,0)</f>
        <v>6.6848999999999998</v>
      </c>
      <c r="AA26" s="67">
        <f t="shared" si="7"/>
        <v>1</v>
      </c>
    </row>
    <row r="27" spans="1:27" x14ac:dyDescent="0.3">
      <c r="A27" s="63" t="s">
        <v>1321</v>
      </c>
      <c r="B27" s="64">
        <f>VLOOKUP($A27,'Return Data'!$B$7:$R$2843,3,0)</f>
        <v>44333</v>
      </c>
      <c r="C27" s="65">
        <f>VLOOKUP($A27,'Return Data'!$B$7:$R$2843,4,0)</f>
        <v>1070.9001000000001</v>
      </c>
      <c r="D27" s="65">
        <f>VLOOKUP($A27,'Return Data'!$B$7:$R$2843,5,0)</f>
        <v>3.2553000000000001</v>
      </c>
      <c r="E27" s="66">
        <f t="shared" si="0"/>
        <v>4</v>
      </c>
      <c r="F27" s="65">
        <f>VLOOKUP($A27,'Return Data'!$B$7:$R$2843,6,0)</f>
        <v>3.2614999999999998</v>
      </c>
      <c r="G27" s="66">
        <f t="shared" si="1"/>
        <v>8</v>
      </c>
      <c r="H27" s="65">
        <f>VLOOKUP($A27,'Return Data'!$B$7:$R$2843,7,0)</f>
        <v>3.2551000000000001</v>
      </c>
      <c r="I27" s="66">
        <f t="shared" si="2"/>
        <v>6</v>
      </c>
      <c r="J27" s="65">
        <f>VLOOKUP($A27,'Return Data'!$B$7:$R$2843,8,0)</f>
        <v>3.2444000000000002</v>
      </c>
      <c r="K27" s="66">
        <f t="shared" si="3"/>
        <v>8</v>
      </c>
      <c r="L27" s="65">
        <f>VLOOKUP($A27,'Return Data'!$B$7:$R$2843,9,0)</f>
        <v>3.1934999999999998</v>
      </c>
      <c r="M27" s="66">
        <f t="shared" si="4"/>
        <v>10</v>
      </c>
      <c r="N27" s="65">
        <f>VLOOKUP($A27,'Return Data'!$B$7:$R$2843,10,0)</f>
        <v>3.1248</v>
      </c>
      <c r="O27" s="66">
        <f t="shared" si="5"/>
        <v>12</v>
      </c>
      <c r="P27" s="65">
        <f>VLOOKUP($A27,'Return Data'!$B$7:$R$2843,11,0)</f>
        <v>3.0590999999999999</v>
      </c>
      <c r="Q27" s="66">
        <f t="shared" si="8"/>
        <v>14</v>
      </c>
      <c r="R27" s="65">
        <f>VLOOKUP($A27,'Return Data'!$B$7:$R$2843,12,0)</f>
        <v>3.0573999999999999</v>
      </c>
      <c r="S27" s="66">
        <f t="shared" si="10"/>
        <v>17</v>
      </c>
      <c r="T27" s="65">
        <f>VLOOKUP($A27,'Return Data'!$B$7:$R$2843,13,0)</f>
        <v>3.0558000000000001</v>
      </c>
      <c r="U27" s="66">
        <f t="shared" si="11"/>
        <v>16</v>
      </c>
      <c r="V27" s="65"/>
      <c r="W27" s="66"/>
      <c r="X27" s="65"/>
      <c r="Y27" s="66"/>
      <c r="Z27" s="65">
        <f>VLOOKUP($A27,'Return Data'!$B$7:$R$2843,16,0)</f>
        <v>3.7766999999999999</v>
      </c>
      <c r="AA27" s="67">
        <f t="shared" si="7"/>
        <v>23</v>
      </c>
    </row>
    <row r="28" spans="1:27" x14ac:dyDescent="0.3">
      <c r="A28" s="63" t="s">
        <v>1323</v>
      </c>
      <c r="B28" s="64">
        <f>VLOOKUP($A28,'Return Data'!$B$7:$R$2843,3,0)</f>
        <v>44333</v>
      </c>
      <c r="C28" s="65">
        <f>VLOOKUP($A28,'Return Data'!$B$7:$R$2843,4,0)</f>
        <v>1069.2697000000001</v>
      </c>
      <c r="D28" s="65">
        <f>VLOOKUP($A28,'Return Data'!$B$7:$R$2843,5,0)</f>
        <v>3.1476000000000002</v>
      </c>
      <c r="E28" s="66">
        <f t="shared" si="0"/>
        <v>24</v>
      </c>
      <c r="F28" s="65">
        <f>VLOOKUP($A28,'Return Data'!$B$7:$R$2843,6,0)</f>
        <v>3.2494000000000001</v>
      </c>
      <c r="G28" s="66">
        <f t="shared" si="1"/>
        <v>10</v>
      </c>
      <c r="H28" s="65">
        <f>VLOOKUP($A28,'Return Data'!$B$7:$R$2843,7,0)</f>
        <v>3.2467999999999999</v>
      </c>
      <c r="I28" s="66">
        <f t="shared" si="2"/>
        <v>7</v>
      </c>
      <c r="J28" s="65">
        <f>VLOOKUP($A28,'Return Data'!$B$7:$R$2843,8,0)</f>
        <v>3.2458999999999998</v>
      </c>
      <c r="K28" s="66">
        <f t="shared" si="3"/>
        <v>7</v>
      </c>
      <c r="L28" s="65">
        <f>VLOOKUP($A28,'Return Data'!$B$7:$R$2843,9,0)</f>
        <v>3.2454999999999998</v>
      </c>
      <c r="M28" s="66">
        <f t="shared" si="4"/>
        <v>2</v>
      </c>
      <c r="N28" s="65">
        <f>VLOOKUP($A28,'Return Data'!$B$7:$R$2843,10,0)</f>
        <v>3.1532</v>
      </c>
      <c r="O28" s="66">
        <f t="shared" si="5"/>
        <v>7</v>
      </c>
      <c r="P28" s="65">
        <f>VLOOKUP($A28,'Return Data'!$B$7:$R$2843,11,0)</f>
        <v>3.0891000000000002</v>
      </c>
      <c r="Q28" s="66">
        <f t="shared" si="8"/>
        <v>9</v>
      </c>
      <c r="R28" s="65">
        <f>VLOOKUP($A28,'Return Data'!$B$7:$R$2843,12,0)</f>
        <v>3.0954000000000002</v>
      </c>
      <c r="S28" s="66">
        <f t="shared" si="10"/>
        <v>8</v>
      </c>
      <c r="T28" s="65">
        <f>VLOOKUP($A28,'Return Data'!$B$7:$R$2843,13,0)</f>
        <v>3.1103999999999998</v>
      </c>
      <c r="U28" s="66">
        <f t="shared" si="11"/>
        <v>5</v>
      </c>
      <c r="V28" s="65"/>
      <c r="W28" s="66"/>
      <c r="X28" s="65"/>
      <c r="Y28" s="66"/>
      <c r="Z28" s="65">
        <f>VLOOKUP($A28,'Return Data'!$B$7:$R$2843,16,0)</f>
        <v>3.7503000000000002</v>
      </c>
      <c r="AA28" s="67">
        <f t="shared" si="7"/>
        <v>24</v>
      </c>
    </row>
    <row r="29" spans="1:27" x14ac:dyDescent="0.3">
      <c r="A29" s="63" t="s">
        <v>1325</v>
      </c>
      <c r="B29" s="64">
        <f>VLOOKUP($A29,'Return Data'!$B$7:$R$2843,3,0)</f>
        <v>44333</v>
      </c>
      <c r="C29" s="65">
        <f>VLOOKUP($A29,'Return Data'!$B$7:$R$2843,4,0)</f>
        <v>1058.6306999999999</v>
      </c>
      <c r="D29" s="65">
        <f>VLOOKUP($A29,'Return Data'!$B$7:$R$2843,5,0)</f>
        <v>3.2791999999999999</v>
      </c>
      <c r="E29" s="66">
        <f t="shared" si="0"/>
        <v>2</v>
      </c>
      <c r="F29" s="65">
        <f>VLOOKUP($A29,'Return Data'!$B$7:$R$2843,6,0)</f>
        <v>3.2820999999999998</v>
      </c>
      <c r="G29" s="66">
        <f t="shared" si="1"/>
        <v>5</v>
      </c>
      <c r="H29" s="65">
        <f>VLOOKUP($A29,'Return Data'!$B$7:$R$2843,7,0)</f>
        <v>3.2606999999999999</v>
      </c>
      <c r="I29" s="66">
        <f t="shared" si="2"/>
        <v>5</v>
      </c>
      <c r="J29" s="65">
        <f>VLOOKUP($A29,'Return Data'!$B$7:$R$2843,8,0)</f>
        <v>3.2793000000000001</v>
      </c>
      <c r="K29" s="66">
        <f t="shared" si="3"/>
        <v>3</v>
      </c>
      <c r="L29" s="65">
        <f>VLOOKUP($A29,'Return Data'!$B$7:$R$2843,9,0)</f>
        <v>3.234</v>
      </c>
      <c r="M29" s="66">
        <f t="shared" si="4"/>
        <v>5</v>
      </c>
      <c r="N29" s="65">
        <f>VLOOKUP($A29,'Return Data'!$B$7:$R$2843,10,0)</f>
        <v>3.165</v>
      </c>
      <c r="O29" s="66">
        <f t="shared" si="5"/>
        <v>5</v>
      </c>
      <c r="P29" s="65">
        <f>VLOOKUP($A29,'Return Data'!$B$7:$R$2843,11,0)</f>
        <v>3.1303000000000001</v>
      </c>
      <c r="Q29" s="66">
        <f t="shared" si="8"/>
        <v>2</v>
      </c>
      <c r="R29" s="65">
        <f>VLOOKUP($A29,'Return Data'!$B$7:$R$2843,12,0)</f>
        <v>3.1387999999999998</v>
      </c>
      <c r="S29" s="66">
        <f t="shared" si="10"/>
        <v>2</v>
      </c>
      <c r="T29" s="65">
        <f>VLOOKUP($A29,'Return Data'!$B$7:$R$2843,13,0)</f>
        <v>3.1493000000000002</v>
      </c>
      <c r="U29" s="66">
        <f t="shared" ref="U29" si="16">RANK(T29,T$8:T$37,0)</f>
        <v>1</v>
      </c>
      <c r="V29" s="65"/>
      <c r="W29" s="66"/>
      <c r="X29" s="65"/>
      <c r="Y29" s="66"/>
      <c r="Z29" s="65">
        <f>VLOOKUP($A29,'Return Data'!$B$7:$R$2843,16,0)</f>
        <v>3.6505999999999998</v>
      </c>
      <c r="AA29" s="67">
        <f t="shared" si="7"/>
        <v>25</v>
      </c>
    </row>
    <row r="30" spans="1:27" x14ac:dyDescent="0.3">
      <c r="A30" s="63" t="s">
        <v>1327</v>
      </c>
      <c r="B30" s="64">
        <f>VLOOKUP($A30,'Return Data'!$B$7:$R$2843,3,0)</f>
        <v>44333</v>
      </c>
      <c r="C30" s="65">
        <f>VLOOKUP($A30,'Return Data'!$B$7:$R$2843,4,0)</f>
        <v>110.919</v>
      </c>
      <c r="D30" s="65">
        <f>VLOOKUP($A30,'Return Data'!$B$7:$R$2843,5,0)</f>
        <v>3.1593</v>
      </c>
      <c r="E30" s="66">
        <f t="shared" si="0"/>
        <v>19</v>
      </c>
      <c r="F30" s="65">
        <f>VLOOKUP($A30,'Return Data'!$B$7:$R$2843,6,0)</f>
        <v>3.1928000000000001</v>
      </c>
      <c r="G30" s="66">
        <f t="shared" si="1"/>
        <v>20</v>
      </c>
      <c r="H30" s="65">
        <f>VLOOKUP($A30,'Return Data'!$B$7:$R$2843,7,0)</f>
        <v>3.1844999999999999</v>
      </c>
      <c r="I30" s="66">
        <f t="shared" si="2"/>
        <v>20</v>
      </c>
      <c r="J30" s="65">
        <f>VLOOKUP($A30,'Return Data'!$B$7:$R$2843,8,0)</f>
        <v>3.17</v>
      </c>
      <c r="K30" s="66">
        <f t="shared" si="3"/>
        <v>19</v>
      </c>
      <c r="L30" s="65">
        <f>VLOOKUP($A30,'Return Data'!$B$7:$R$2843,9,0)</f>
        <v>3.1505000000000001</v>
      </c>
      <c r="M30" s="66">
        <f t="shared" si="4"/>
        <v>19</v>
      </c>
      <c r="N30" s="65">
        <f>VLOOKUP($A30,'Return Data'!$B$7:$R$2843,10,0)</f>
        <v>3.0935000000000001</v>
      </c>
      <c r="O30" s="66">
        <f t="shared" si="5"/>
        <v>19</v>
      </c>
      <c r="P30" s="65">
        <f>VLOOKUP($A30,'Return Data'!$B$7:$R$2843,11,0)</f>
        <v>3.0526</v>
      </c>
      <c r="Q30" s="66">
        <f t="shared" si="8"/>
        <v>18</v>
      </c>
      <c r="R30" s="65">
        <f>VLOOKUP($A30,'Return Data'!$B$7:$R$2843,12,0)</f>
        <v>3.0592000000000001</v>
      </c>
      <c r="S30" s="66">
        <f t="shared" si="10"/>
        <v>16</v>
      </c>
      <c r="T30" s="65">
        <f>VLOOKUP($A30,'Return Data'!$B$7:$R$2843,13,0)</f>
        <v>3.0693999999999999</v>
      </c>
      <c r="U30" s="66">
        <f t="shared" si="11"/>
        <v>14</v>
      </c>
      <c r="V30" s="65"/>
      <c r="W30" s="66"/>
      <c r="X30" s="65"/>
      <c r="Y30" s="66"/>
      <c r="Z30" s="65">
        <f>VLOOKUP($A30,'Return Data'!$B$7:$R$2843,16,0)</f>
        <v>4.3868999999999998</v>
      </c>
      <c r="AA30" s="67">
        <f t="shared" si="7"/>
        <v>9</v>
      </c>
    </row>
    <row r="31" spans="1:27" x14ac:dyDescent="0.3">
      <c r="A31" s="63" t="s">
        <v>1329</v>
      </c>
      <c r="B31" s="64">
        <f>VLOOKUP($A31,'Return Data'!$B$7:$R$2843,3,0)</f>
        <v>44333</v>
      </c>
      <c r="C31" s="65">
        <f>VLOOKUP($A31,'Return Data'!$B$7:$R$2843,4,0)</f>
        <v>1066.3800000000001</v>
      </c>
      <c r="D31" s="65">
        <f>VLOOKUP($A31,'Return Data'!$B$7:$R$2843,5,0)</f>
        <v>3.2656000000000001</v>
      </c>
      <c r="E31" s="66">
        <f t="shared" si="0"/>
        <v>3</v>
      </c>
      <c r="F31" s="65">
        <f>VLOOKUP($A31,'Return Data'!$B$7:$R$2843,6,0)</f>
        <v>3.3119000000000001</v>
      </c>
      <c r="G31" s="66">
        <f t="shared" si="1"/>
        <v>4</v>
      </c>
      <c r="H31" s="65">
        <f>VLOOKUP($A31,'Return Data'!$B$7:$R$2843,7,0)</f>
        <v>3.3012000000000001</v>
      </c>
      <c r="I31" s="66">
        <f t="shared" si="2"/>
        <v>3</v>
      </c>
      <c r="J31" s="65">
        <f>VLOOKUP($A31,'Return Data'!$B$7:$R$2843,8,0)</f>
        <v>3.2707000000000002</v>
      </c>
      <c r="K31" s="66">
        <f t="shared" si="3"/>
        <v>4</v>
      </c>
      <c r="L31" s="65">
        <f>VLOOKUP($A31,'Return Data'!$B$7:$R$2843,9,0)</f>
        <v>3.2372999999999998</v>
      </c>
      <c r="M31" s="66">
        <f t="shared" si="4"/>
        <v>4</v>
      </c>
      <c r="N31" s="65">
        <f>VLOOKUP($A31,'Return Data'!$B$7:$R$2843,10,0)</f>
        <v>3.1713</v>
      </c>
      <c r="O31" s="66">
        <f t="shared" si="5"/>
        <v>3</v>
      </c>
      <c r="P31" s="65">
        <f>VLOOKUP($A31,'Return Data'!$B$7:$R$2843,11,0)</f>
        <v>3.1190000000000002</v>
      </c>
      <c r="Q31" s="66">
        <f t="shared" si="8"/>
        <v>3</v>
      </c>
      <c r="R31" s="65">
        <f>VLOOKUP($A31,'Return Data'!$B$7:$R$2843,12,0)</f>
        <v>3.1166</v>
      </c>
      <c r="S31" s="66">
        <f t="shared" si="10"/>
        <v>4</v>
      </c>
      <c r="T31" s="65">
        <f>VLOOKUP($A31,'Return Data'!$B$7:$R$2843,13,0)</f>
        <v>3.1286</v>
      </c>
      <c r="U31" s="66">
        <f t="shared" si="11"/>
        <v>3</v>
      </c>
      <c r="V31" s="65"/>
      <c r="W31" s="66"/>
      <c r="X31" s="65"/>
      <c r="Y31" s="66"/>
      <c r="Z31" s="65">
        <f>VLOOKUP($A31,'Return Data'!$B$7:$R$2843,16,0)</f>
        <v>3.7999000000000001</v>
      </c>
      <c r="AA31" s="67">
        <f t="shared" si="7"/>
        <v>20</v>
      </c>
    </row>
    <row r="32" spans="1:27" x14ac:dyDescent="0.3">
      <c r="A32" s="63" t="s">
        <v>1331</v>
      </c>
      <c r="B32" s="64">
        <f>VLOOKUP($A32,'Return Data'!$B$7:$R$2843,3,0)</f>
        <v>44333</v>
      </c>
      <c r="C32" s="65">
        <f>VLOOKUP($A32,'Return Data'!$B$7:$R$2843,4,0)</f>
        <v>3365.3506000000002</v>
      </c>
      <c r="D32" s="65">
        <f>VLOOKUP($A32,'Return Data'!$B$7:$R$2843,5,0)</f>
        <v>3.2139000000000002</v>
      </c>
      <c r="E32" s="66">
        <f t="shared" si="0"/>
        <v>10</v>
      </c>
      <c r="F32" s="65">
        <f>VLOOKUP($A32,'Return Data'!$B$7:$R$2843,6,0)</f>
        <v>3.2376</v>
      </c>
      <c r="G32" s="66">
        <f t="shared" si="1"/>
        <v>12</v>
      </c>
      <c r="H32" s="65">
        <f>VLOOKUP($A32,'Return Data'!$B$7:$R$2843,7,0)</f>
        <v>3.2181000000000002</v>
      </c>
      <c r="I32" s="66">
        <f t="shared" si="2"/>
        <v>12</v>
      </c>
      <c r="J32" s="65">
        <f>VLOOKUP($A32,'Return Data'!$B$7:$R$2843,8,0)</f>
        <v>3.2031000000000001</v>
      </c>
      <c r="K32" s="66">
        <f t="shared" si="3"/>
        <v>12</v>
      </c>
      <c r="L32" s="65">
        <f>VLOOKUP($A32,'Return Data'!$B$7:$R$2843,9,0)</f>
        <v>3.1800999999999999</v>
      </c>
      <c r="M32" s="66">
        <f t="shared" si="4"/>
        <v>12</v>
      </c>
      <c r="N32" s="65">
        <f>VLOOKUP($A32,'Return Data'!$B$7:$R$2843,10,0)</f>
        <v>3.1088</v>
      </c>
      <c r="O32" s="66">
        <f t="shared" si="5"/>
        <v>15</v>
      </c>
      <c r="P32" s="65">
        <f>VLOOKUP($A32,'Return Data'!$B$7:$R$2843,11,0)</f>
        <v>3.0478999999999998</v>
      </c>
      <c r="Q32" s="66">
        <f t="shared" si="8"/>
        <v>21</v>
      </c>
      <c r="R32" s="65">
        <f>VLOOKUP($A32,'Return Data'!$B$7:$R$2843,12,0)</f>
        <v>3.0455999999999999</v>
      </c>
      <c r="S32" s="66">
        <f t="shared" si="10"/>
        <v>23</v>
      </c>
      <c r="T32" s="65">
        <f>VLOOKUP($A32,'Return Data'!$B$7:$R$2843,13,0)</f>
        <v>3.0522</v>
      </c>
      <c r="U32" s="66">
        <f t="shared" si="11"/>
        <v>18</v>
      </c>
      <c r="V32" s="65">
        <f>VLOOKUP($A32,'Return Data'!$B$7:$R$2843,17,0)</f>
        <v>3.9241999999999999</v>
      </c>
      <c r="W32" s="66">
        <f t="shared" si="14"/>
        <v>4</v>
      </c>
      <c r="X32" s="65">
        <f>VLOOKUP($A32,'Return Data'!$B$7:$R$2843,14,0)</f>
        <v>4.7165999999999997</v>
      </c>
      <c r="Y32" s="66">
        <f t="shared" si="15"/>
        <v>3</v>
      </c>
      <c r="Z32" s="65">
        <f>VLOOKUP($A32,'Return Data'!$B$7:$R$2843,16,0)</f>
        <v>6.5728</v>
      </c>
      <c r="AA32" s="67">
        <f t="shared" si="7"/>
        <v>3</v>
      </c>
    </row>
    <row r="33" spans="1:27" x14ac:dyDescent="0.3">
      <c r="A33" s="63" t="s">
        <v>1333</v>
      </c>
      <c r="B33" s="64">
        <f>VLOOKUP($A33,'Return Data'!$B$7:$R$2843,3,0)</f>
        <v>44333</v>
      </c>
      <c r="C33" s="65">
        <f>VLOOKUP($A33,'Return Data'!$B$7:$R$2843,4,0)</f>
        <v>1098.8031000000001</v>
      </c>
      <c r="D33" s="65">
        <f>VLOOKUP($A33,'Return Data'!$B$7:$R$2843,5,0)</f>
        <v>3.1493000000000002</v>
      </c>
      <c r="E33" s="66">
        <f t="shared" si="0"/>
        <v>23</v>
      </c>
      <c r="F33" s="65">
        <f>VLOOKUP($A33,'Return Data'!$B$7:$R$2843,6,0)</f>
        <v>3.2429000000000001</v>
      </c>
      <c r="G33" s="66">
        <f t="shared" si="1"/>
        <v>11</v>
      </c>
      <c r="H33" s="65">
        <f>VLOOKUP($A33,'Return Data'!$B$7:$R$2843,7,0)</f>
        <v>3.2360000000000002</v>
      </c>
      <c r="I33" s="66">
        <f t="shared" si="2"/>
        <v>10</v>
      </c>
      <c r="J33" s="65">
        <f>VLOOKUP($A33,'Return Data'!$B$7:$R$2843,8,0)</f>
        <v>3.2248999999999999</v>
      </c>
      <c r="K33" s="66">
        <f t="shared" si="3"/>
        <v>11</v>
      </c>
      <c r="L33" s="65">
        <f>VLOOKUP($A33,'Return Data'!$B$7:$R$2843,9,0)</f>
        <v>3.1537999999999999</v>
      </c>
      <c r="M33" s="66">
        <f t="shared" si="4"/>
        <v>17</v>
      </c>
      <c r="N33" s="65">
        <f>VLOOKUP($A33,'Return Data'!$B$7:$R$2843,10,0)</f>
        <v>3.0688</v>
      </c>
      <c r="O33" s="66">
        <f t="shared" si="5"/>
        <v>26</v>
      </c>
      <c r="P33" s="65">
        <f>VLOOKUP($A33,'Return Data'!$B$7:$R$2843,11,0)</f>
        <v>3.0278999999999998</v>
      </c>
      <c r="Q33" s="66">
        <f t="shared" si="8"/>
        <v>26</v>
      </c>
      <c r="R33" s="65">
        <f>VLOOKUP($A33,'Return Data'!$B$7:$R$2843,12,0)</f>
        <v>3.0266999999999999</v>
      </c>
      <c r="S33" s="66">
        <f t="shared" si="10"/>
        <v>26</v>
      </c>
      <c r="T33" s="65">
        <f>VLOOKUP($A33,'Return Data'!$B$7:$R$2843,13,0)</f>
        <v>3.0274000000000001</v>
      </c>
      <c r="U33" s="66">
        <f t="shared" si="11"/>
        <v>23</v>
      </c>
      <c r="V33" s="65"/>
      <c r="W33" s="66"/>
      <c r="X33" s="65"/>
      <c r="Y33" s="66"/>
      <c r="Z33" s="65">
        <f>VLOOKUP($A33,'Return Data'!$B$7:$R$2843,16,0)</f>
        <v>4.4551999999999996</v>
      </c>
      <c r="AA33" s="67">
        <f t="shared" si="7"/>
        <v>6</v>
      </c>
    </row>
    <row r="34" spans="1:27" x14ac:dyDescent="0.3">
      <c r="A34" s="63" t="s">
        <v>1335</v>
      </c>
      <c r="B34" s="64">
        <f>VLOOKUP($A34,'Return Data'!$B$7:$R$2843,3,0)</f>
        <v>44333</v>
      </c>
      <c r="C34" s="65">
        <f>VLOOKUP($A34,'Return Data'!$B$7:$R$2843,4,0)</f>
        <v>1090.3179</v>
      </c>
      <c r="D34" s="65">
        <f>VLOOKUP($A34,'Return Data'!$B$7:$R$2843,5,0)</f>
        <v>3.2206999999999999</v>
      </c>
      <c r="E34" s="66">
        <f t="shared" si="0"/>
        <v>7</v>
      </c>
      <c r="F34" s="65">
        <f>VLOOKUP($A34,'Return Data'!$B$7:$R$2843,6,0)</f>
        <v>3.2067999999999999</v>
      </c>
      <c r="G34" s="66">
        <f t="shared" si="1"/>
        <v>17</v>
      </c>
      <c r="H34" s="65">
        <f>VLOOKUP($A34,'Return Data'!$B$7:$R$2843,7,0)</f>
        <v>3.1974999999999998</v>
      </c>
      <c r="I34" s="66">
        <f t="shared" si="2"/>
        <v>17</v>
      </c>
      <c r="J34" s="65">
        <f>VLOOKUP($A34,'Return Data'!$B$7:$R$2843,8,0)</f>
        <v>3.1861000000000002</v>
      </c>
      <c r="K34" s="66">
        <f t="shared" si="3"/>
        <v>17</v>
      </c>
      <c r="L34" s="65">
        <f>VLOOKUP($A34,'Return Data'!$B$7:$R$2843,9,0)</f>
        <v>3.1675</v>
      </c>
      <c r="M34" s="66">
        <f t="shared" si="4"/>
        <v>14</v>
      </c>
      <c r="N34" s="65">
        <f>VLOOKUP($A34,'Return Data'!$B$7:$R$2843,10,0)</f>
        <v>3.1526999999999998</v>
      </c>
      <c r="O34" s="66">
        <f t="shared" si="5"/>
        <v>8</v>
      </c>
      <c r="P34" s="65">
        <f>VLOOKUP($A34,'Return Data'!$B$7:$R$2843,11,0)</f>
        <v>3.0926999999999998</v>
      </c>
      <c r="Q34" s="66">
        <f t="shared" si="8"/>
        <v>7</v>
      </c>
      <c r="R34" s="65">
        <f>VLOOKUP($A34,'Return Data'!$B$7:$R$2843,12,0)</f>
        <v>3.0903999999999998</v>
      </c>
      <c r="S34" s="66">
        <f t="shared" si="10"/>
        <v>9</v>
      </c>
      <c r="T34" s="65">
        <f>VLOOKUP($A34,'Return Data'!$B$7:$R$2843,13,0)</f>
        <v>3.0901000000000001</v>
      </c>
      <c r="U34" s="66">
        <f t="shared" si="11"/>
        <v>9</v>
      </c>
      <c r="V34" s="65"/>
      <c r="W34" s="66"/>
      <c r="X34" s="65"/>
      <c r="Y34" s="66"/>
      <c r="Z34" s="65">
        <f>VLOOKUP($A34,'Return Data'!$B$7:$R$2843,16,0)</f>
        <v>4.1022999999999996</v>
      </c>
      <c r="AA34" s="67">
        <f t="shared" si="7"/>
        <v>13</v>
      </c>
    </row>
    <row r="35" spans="1:27" x14ac:dyDescent="0.3">
      <c r="A35" s="63" t="s">
        <v>1337</v>
      </c>
      <c r="B35" s="64">
        <f>VLOOKUP($A35,'Return Data'!$B$7:$R$2843,3,0)</f>
        <v>44333</v>
      </c>
      <c r="C35" s="65">
        <f>VLOOKUP($A35,'Return Data'!$B$7:$R$2843,4,0)</f>
        <v>1088.1155000000001</v>
      </c>
      <c r="D35" s="65">
        <f>VLOOKUP($A35,'Return Data'!$B$7:$R$2843,5,0)</f>
        <v>3.1568000000000001</v>
      </c>
      <c r="E35" s="66">
        <f t="shared" si="0"/>
        <v>20</v>
      </c>
      <c r="F35" s="65">
        <f>VLOOKUP($A35,'Return Data'!$B$7:$R$2843,6,0)</f>
        <v>3.2747999999999999</v>
      </c>
      <c r="G35" s="66">
        <f t="shared" si="1"/>
        <v>6</v>
      </c>
      <c r="H35" s="65">
        <f>VLOOKUP($A35,'Return Data'!$B$7:$R$2843,7,0)</f>
        <v>3.2290000000000001</v>
      </c>
      <c r="I35" s="66">
        <f t="shared" si="2"/>
        <v>11</v>
      </c>
      <c r="J35" s="65">
        <f>VLOOKUP($A35,'Return Data'!$B$7:$R$2843,8,0)</f>
        <v>3.2002000000000002</v>
      </c>
      <c r="K35" s="66">
        <f t="shared" si="3"/>
        <v>13</v>
      </c>
      <c r="L35" s="65">
        <f>VLOOKUP($A35,'Return Data'!$B$7:$R$2843,9,0)</f>
        <v>3.1585000000000001</v>
      </c>
      <c r="M35" s="66">
        <f t="shared" si="4"/>
        <v>16</v>
      </c>
      <c r="N35" s="65">
        <f>VLOOKUP($A35,'Return Data'!$B$7:$R$2843,10,0)</f>
        <v>3.0747</v>
      </c>
      <c r="O35" s="66">
        <f t="shared" si="5"/>
        <v>24</v>
      </c>
      <c r="P35" s="65">
        <f>VLOOKUP($A35,'Return Data'!$B$7:$R$2843,11,0)</f>
        <v>3.0428000000000002</v>
      </c>
      <c r="Q35" s="66">
        <f t="shared" si="8"/>
        <v>23</v>
      </c>
      <c r="R35" s="65">
        <f>VLOOKUP($A35,'Return Data'!$B$7:$R$2843,12,0)</f>
        <v>3.0489999999999999</v>
      </c>
      <c r="S35" s="66">
        <f t="shared" si="10"/>
        <v>22</v>
      </c>
      <c r="T35" s="65">
        <f>VLOOKUP($A35,'Return Data'!$B$7:$R$2843,13,0)</f>
        <v>3.0421999999999998</v>
      </c>
      <c r="U35" s="66">
        <f t="shared" si="11"/>
        <v>21</v>
      </c>
      <c r="V35" s="65"/>
      <c r="W35" s="66"/>
      <c r="X35" s="65"/>
      <c r="Y35" s="66"/>
      <c r="Z35" s="65">
        <f>VLOOKUP($A35,'Return Data'!$B$7:$R$2843,16,0)</f>
        <v>4.0124000000000004</v>
      </c>
      <c r="AA35" s="67">
        <f t="shared" si="7"/>
        <v>16</v>
      </c>
    </row>
    <row r="36" spans="1:27" x14ac:dyDescent="0.3">
      <c r="A36" s="63" t="s">
        <v>1339</v>
      </c>
      <c r="B36" s="64">
        <f>VLOOKUP($A36,'Return Data'!$B$7:$R$2843,3,0)</f>
        <v>44333</v>
      </c>
      <c r="C36" s="65">
        <f>VLOOKUP($A36,'Return Data'!$B$7:$R$2843,4,0)</f>
        <v>2829.0057999999999</v>
      </c>
      <c r="D36" s="65">
        <f>VLOOKUP($A36,'Return Data'!$B$7:$R$2843,5,0)</f>
        <v>3.2115999999999998</v>
      </c>
      <c r="E36" s="66">
        <f t="shared" si="0"/>
        <v>11</v>
      </c>
      <c r="F36" s="65">
        <f>VLOOKUP($A36,'Return Data'!$B$7:$R$2843,6,0)</f>
        <v>3.2147999999999999</v>
      </c>
      <c r="G36" s="66">
        <f t="shared" si="1"/>
        <v>15</v>
      </c>
      <c r="H36" s="65">
        <f>VLOOKUP($A36,'Return Data'!$B$7:$R$2843,7,0)</f>
        <v>3.2010999999999998</v>
      </c>
      <c r="I36" s="66">
        <f t="shared" si="2"/>
        <v>15</v>
      </c>
      <c r="J36" s="65">
        <f>VLOOKUP($A36,'Return Data'!$B$7:$R$2843,8,0)</f>
        <v>3.1905000000000001</v>
      </c>
      <c r="K36" s="66">
        <f t="shared" si="3"/>
        <v>15</v>
      </c>
      <c r="L36" s="65">
        <f>VLOOKUP($A36,'Return Data'!$B$7:$R$2843,9,0)</f>
        <v>3.1722000000000001</v>
      </c>
      <c r="M36" s="66">
        <f t="shared" si="4"/>
        <v>13</v>
      </c>
      <c r="N36" s="65">
        <f>VLOOKUP($A36,'Return Data'!$B$7:$R$2843,10,0)</f>
        <v>3.1063999999999998</v>
      </c>
      <c r="O36" s="66">
        <f t="shared" si="5"/>
        <v>16</v>
      </c>
      <c r="P36" s="65">
        <f>VLOOKUP($A36,'Return Data'!$B$7:$R$2843,11,0)</f>
        <v>3.0569000000000002</v>
      </c>
      <c r="Q36" s="66">
        <f t="shared" si="8"/>
        <v>15</v>
      </c>
      <c r="R36" s="65">
        <f>VLOOKUP($A36,'Return Data'!$B$7:$R$2843,12,0)</f>
        <v>3.0640000000000001</v>
      </c>
      <c r="S36" s="66">
        <f t="shared" si="10"/>
        <v>15</v>
      </c>
      <c r="T36" s="65">
        <f>VLOOKUP($A36,'Return Data'!$B$7:$R$2843,13,0)</f>
        <v>3.0716000000000001</v>
      </c>
      <c r="U36" s="66">
        <f t="shared" si="11"/>
        <v>12</v>
      </c>
      <c r="V36" s="65">
        <f>VLOOKUP($A36,'Return Data'!$B$7:$R$2843,17,0)</f>
        <v>3.9603999999999999</v>
      </c>
      <c r="W36" s="66">
        <f t="shared" si="14"/>
        <v>1</v>
      </c>
      <c r="X36" s="65">
        <f>VLOOKUP($A36,'Return Data'!$B$7:$R$2843,14,0)</f>
        <v>4.7538999999999998</v>
      </c>
      <c r="Y36" s="66">
        <f t="shared" si="15"/>
        <v>1</v>
      </c>
      <c r="Z36" s="65">
        <f>VLOOKUP($A36,'Return Data'!$B$7:$R$2843,16,0)</f>
        <v>6.6768999999999998</v>
      </c>
      <c r="AA36" s="67">
        <f t="shared" si="7"/>
        <v>2</v>
      </c>
    </row>
    <row r="37" spans="1:27" x14ac:dyDescent="0.3">
      <c r="A37" s="63" t="s">
        <v>1341</v>
      </c>
      <c r="B37" s="64">
        <f>VLOOKUP($A37,'Return Data'!$B$7:$R$2843,3,0)</f>
        <v>44333</v>
      </c>
      <c r="C37" s="65">
        <f>VLOOKUP($A37,'Return Data'!$B$7:$R$2843,4,0)</f>
        <v>1063.2497000000001</v>
      </c>
      <c r="D37" s="65">
        <f>VLOOKUP($A37,'Return Data'!$B$7:$R$2843,5,0)</f>
        <v>3.0691999999999999</v>
      </c>
      <c r="E37" s="66">
        <f t="shared" si="0"/>
        <v>30</v>
      </c>
      <c r="F37" s="65">
        <f>VLOOKUP($A37,'Return Data'!$B$7:$R$2843,6,0)</f>
        <v>3.0914999999999999</v>
      </c>
      <c r="G37" s="66">
        <f t="shared" si="1"/>
        <v>30</v>
      </c>
      <c r="H37" s="65">
        <f>VLOOKUP($A37,'Return Data'!$B$7:$R$2843,7,0)</f>
        <v>3.0918999999999999</v>
      </c>
      <c r="I37" s="66">
        <f t="shared" si="2"/>
        <v>30</v>
      </c>
      <c r="J37" s="65">
        <f>VLOOKUP($A37,'Return Data'!$B$7:$R$2843,8,0)</f>
        <v>3.0726</v>
      </c>
      <c r="K37" s="66">
        <f t="shared" si="3"/>
        <v>30</v>
      </c>
      <c r="L37" s="65">
        <f>VLOOKUP($A37,'Return Data'!$B$7:$R$2843,9,0)</f>
        <v>3.0533999999999999</v>
      </c>
      <c r="M37" s="66">
        <f t="shared" si="4"/>
        <v>30</v>
      </c>
      <c r="N37" s="65">
        <f>VLOOKUP($A37,'Return Data'!$B$7:$R$2843,10,0)</f>
        <v>2.992</v>
      </c>
      <c r="O37" s="66">
        <f t="shared" si="5"/>
        <v>30</v>
      </c>
      <c r="P37" s="65">
        <f>VLOOKUP($A37,'Return Data'!$B$7:$R$2843,11,0)</f>
        <v>2.9527000000000001</v>
      </c>
      <c r="Q37" s="66">
        <f t="shared" si="8"/>
        <v>30</v>
      </c>
      <c r="R37" s="65">
        <f>VLOOKUP($A37,'Return Data'!$B$7:$R$2843,12,0)</f>
        <v>2.9527000000000001</v>
      </c>
      <c r="S37" s="66">
        <f t="shared" si="10"/>
        <v>30</v>
      </c>
      <c r="T37" s="65">
        <f>VLOOKUP($A37,'Return Data'!$B$7:$R$2843,13,0)</f>
        <v>2.9361000000000002</v>
      </c>
      <c r="U37" s="66">
        <f t="shared" si="11"/>
        <v>27</v>
      </c>
      <c r="V37" s="65"/>
      <c r="W37" s="66"/>
      <c r="X37" s="65"/>
      <c r="Y37" s="66"/>
      <c r="Z37" s="65">
        <f>VLOOKUP($A37,'Return Data'!$B$7:$R$2843,16,0)</f>
        <v>3.5996999999999999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3.1835366666666669</v>
      </c>
      <c r="E39" s="74"/>
      <c r="F39" s="75">
        <f>AVERAGE(F8:F37)</f>
        <v>3.2362533333333334</v>
      </c>
      <c r="G39" s="74"/>
      <c r="H39" s="75">
        <f>AVERAGE(H8:H37)</f>
        <v>3.2107666666666659</v>
      </c>
      <c r="I39" s="74"/>
      <c r="J39" s="75">
        <f>AVERAGE(J8:J37)</f>
        <v>3.1926200000000002</v>
      </c>
      <c r="K39" s="74"/>
      <c r="L39" s="75">
        <f>AVERAGE(L8:L37)</f>
        <v>3.1696599999999999</v>
      </c>
      <c r="M39" s="74"/>
      <c r="N39" s="75">
        <f>AVERAGE(N8:N37)</f>
        <v>3.1086566666666671</v>
      </c>
      <c r="O39" s="74"/>
      <c r="P39" s="75">
        <f>AVERAGE(P8:P37)</f>
        <v>3.0619766666666663</v>
      </c>
      <c r="Q39" s="74"/>
      <c r="R39" s="75">
        <f>AVERAGE(R8:R37)</f>
        <v>3.0653666666666672</v>
      </c>
      <c r="S39" s="74"/>
      <c r="T39" s="75">
        <f>AVERAGE(T8:T37)</f>
        <v>3.0654925925925931</v>
      </c>
      <c r="U39" s="74"/>
      <c r="V39" s="75">
        <f>AVERAGE(V8:V37)</f>
        <v>3.93696</v>
      </c>
      <c r="W39" s="74"/>
      <c r="X39" s="75">
        <f>AVERAGE(X8:X37)</f>
        <v>4.7215500000000006</v>
      </c>
      <c r="Y39" s="74"/>
      <c r="Z39" s="75">
        <f>AVERAGE(Z8:Z37)</f>
        <v>4.2893833333333333</v>
      </c>
      <c r="AA39" s="76"/>
    </row>
    <row r="40" spans="1:27" x14ac:dyDescent="0.3">
      <c r="A40" s="73" t="s">
        <v>28</v>
      </c>
      <c r="B40" s="74"/>
      <c r="C40" s="74"/>
      <c r="D40" s="75">
        <f>MIN(D8:D37)</f>
        <v>3.0691999999999999</v>
      </c>
      <c r="E40" s="74"/>
      <c r="F40" s="75">
        <f>MIN(F8:F37)</f>
        <v>3.0914999999999999</v>
      </c>
      <c r="G40" s="74"/>
      <c r="H40" s="75">
        <f>MIN(H8:H37)</f>
        <v>3.0918999999999999</v>
      </c>
      <c r="I40" s="74"/>
      <c r="J40" s="75">
        <f>MIN(J8:J37)</f>
        <v>3.0726</v>
      </c>
      <c r="K40" s="74"/>
      <c r="L40" s="75">
        <f>MIN(L8:L37)</f>
        <v>3.0533999999999999</v>
      </c>
      <c r="M40" s="74"/>
      <c r="N40" s="75">
        <f>MIN(N8:N37)</f>
        <v>2.992</v>
      </c>
      <c r="O40" s="74"/>
      <c r="P40" s="75">
        <f>MIN(P8:P37)</f>
        <v>2.9527000000000001</v>
      </c>
      <c r="Q40" s="74"/>
      <c r="R40" s="75">
        <f>MIN(R8:R37)</f>
        <v>2.9527000000000001</v>
      </c>
      <c r="S40" s="74"/>
      <c r="T40" s="75">
        <f>MIN(T8:T37)</f>
        <v>2.9361000000000002</v>
      </c>
      <c r="U40" s="74"/>
      <c r="V40" s="75">
        <f>MIN(V8:V37)</f>
        <v>3.9024000000000001</v>
      </c>
      <c r="W40" s="74"/>
      <c r="X40" s="75">
        <f>MIN(X8:X37)</f>
        <v>4.6919000000000004</v>
      </c>
      <c r="Y40" s="74"/>
      <c r="Z40" s="75">
        <f>MIN(Z8:Z37)</f>
        <v>3.2721</v>
      </c>
      <c r="AA40" s="76"/>
    </row>
    <row r="41" spans="1:27" ht="15" thickBot="1" x14ac:dyDescent="0.35">
      <c r="A41" s="77" t="s">
        <v>29</v>
      </c>
      <c r="B41" s="78"/>
      <c r="C41" s="78"/>
      <c r="D41" s="79">
        <f>MAX(D8:D37)</f>
        <v>3.3144999999999998</v>
      </c>
      <c r="E41" s="78"/>
      <c r="F41" s="79">
        <f>MAX(F8:F37)</f>
        <v>3.8170999999999999</v>
      </c>
      <c r="G41" s="78"/>
      <c r="H41" s="79">
        <f>MAX(H8:H37)</f>
        <v>3.4639000000000002</v>
      </c>
      <c r="I41" s="78"/>
      <c r="J41" s="79">
        <f>MAX(J8:J37)</f>
        <v>3.3247</v>
      </c>
      <c r="K41" s="78"/>
      <c r="L41" s="79">
        <f>MAX(L8:L37)</f>
        <v>3.3203</v>
      </c>
      <c r="M41" s="78"/>
      <c r="N41" s="79">
        <f>MAX(N8:N37)</f>
        <v>3.2054</v>
      </c>
      <c r="O41" s="78"/>
      <c r="P41" s="79">
        <f>MAX(P8:P37)</f>
        <v>3.1303999999999998</v>
      </c>
      <c r="Q41" s="78"/>
      <c r="R41" s="79">
        <f>MAX(R8:R37)</f>
        <v>3.1575000000000002</v>
      </c>
      <c r="S41" s="78"/>
      <c r="T41" s="79">
        <f>MAX(T8:T37)</f>
        <v>3.1493000000000002</v>
      </c>
      <c r="U41" s="78"/>
      <c r="V41" s="79">
        <f>MAX(V8:V37)</f>
        <v>3.9603999999999999</v>
      </c>
      <c r="W41" s="78"/>
      <c r="X41" s="79">
        <f>MAX(X8:X37)</f>
        <v>4.7538999999999998</v>
      </c>
      <c r="Y41" s="78"/>
      <c r="Z41" s="79">
        <f>MAX(Z8:Z37)</f>
        <v>6.6848999999999998</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44333</v>
      </c>
      <c r="C8" s="65">
        <f>VLOOKUP($A8,'Return Data'!$B$7:$R$2843,4,0)</f>
        <v>1113.9964</v>
      </c>
      <c r="D8" s="65">
        <f>VLOOKUP($A8,'Return Data'!$B$7:$R$2843,5,0)</f>
        <v>3.1391</v>
      </c>
      <c r="E8" s="66">
        <f t="shared" ref="E8:E37" si="0">RANK(D8,D$8:D$37,0)</f>
        <v>9</v>
      </c>
      <c r="F8" s="65">
        <f>VLOOKUP($A8,'Return Data'!$B$7:$R$2843,6,0)</f>
        <v>3.2042000000000002</v>
      </c>
      <c r="G8" s="66">
        <f t="shared" ref="G8:G37" si="1">RANK(F8,F$8:F$37,0)</f>
        <v>4</v>
      </c>
      <c r="H8" s="65">
        <f>VLOOKUP($A8,'Return Data'!$B$7:$R$2843,7,0)</f>
        <v>3.1440999999999999</v>
      </c>
      <c r="I8" s="66">
        <f t="shared" ref="I8:I37" si="2">RANK(H8,H$8:H$37,0)</f>
        <v>9</v>
      </c>
      <c r="J8" s="65">
        <f>VLOOKUP($A8,'Return Data'!$B$7:$R$2843,8,0)</f>
        <v>3.1145</v>
      </c>
      <c r="K8" s="66">
        <f t="shared" ref="K8:K37" si="3">RANK(J8,J$8:J$37,0)</f>
        <v>13</v>
      </c>
      <c r="L8" s="65">
        <f>VLOOKUP($A8,'Return Data'!$B$7:$R$2843,9,0)</f>
        <v>3.0931999999999999</v>
      </c>
      <c r="M8" s="66">
        <f t="shared" ref="M8:M37" si="4">RANK(L8,L$8:L$37,0)</f>
        <v>12</v>
      </c>
      <c r="N8" s="65">
        <f>VLOOKUP($A8,'Return Data'!$B$7:$R$2843,10,0)</f>
        <v>3.0369999999999999</v>
      </c>
      <c r="O8" s="66">
        <f t="shared" ref="O8:O37" si="5">RANK(N8,N$8:N$37,0)</f>
        <v>12</v>
      </c>
      <c r="P8" s="65">
        <f>VLOOKUP($A8,'Return Data'!$B$7:$R$2843,11,0)</f>
        <v>2.9790999999999999</v>
      </c>
      <c r="Q8" s="66">
        <f>RANK(P8,P$8:P$37,0)</f>
        <v>13</v>
      </c>
      <c r="R8" s="65">
        <f>VLOOKUP($A8,'Return Data'!$B$7:$R$2843,12,0)</f>
        <v>2.9599000000000002</v>
      </c>
      <c r="S8" s="66">
        <f>RANK(R8,R$8:R$37,0)</f>
        <v>19</v>
      </c>
      <c r="T8" s="65">
        <f>VLOOKUP($A8,'Return Data'!$B$7:$R$2843,13,0)</f>
        <v>2.9533</v>
      </c>
      <c r="U8" s="66">
        <f>RANK(T8,T$8:T$37,0)</f>
        <v>16</v>
      </c>
      <c r="V8" s="65">
        <f>VLOOKUP($A8,'Return Data'!$B$7:$R$2843,17,0)</f>
        <v>3.8224999999999998</v>
      </c>
      <c r="W8" s="66">
        <f t="shared" ref="W8" si="6">RANK(V8,V$8:V$37,0)</f>
        <v>3</v>
      </c>
      <c r="X8" s="65"/>
      <c r="Y8" s="66"/>
      <c r="Z8" s="65">
        <f>VLOOKUP($A8,'Return Data'!$B$7:$R$2843,16,0)</f>
        <v>4.3375000000000004</v>
      </c>
      <c r="AA8" s="67">
        <f t="shared" ref="AA8:AA37" si="7">RANK(Z8,Z$8:Z$37,0)</f>
        <v>6</v>
      </c>
    </row>
    <row r="9" spans="1:27" x14ac:dyDescent="0.3">
      <c r="A9" s="63" t="s">
        <v>1286</v>
      </c>
      <c r="B9" s="64">
        <f>VLOOKUP($A9,'Return Data'!$B$7:$R$2843,3,0)</f>
        <v>44333</v>
      </c>
      <c r="C9" s="65">
        <f>VLOOKUP($A9,'Return Data'!$B$7:$R$2843,4,0)</f>
        <v>1090.9522999999999</v>
      </c>
      <c r="D9" s="65">
        <f>VLOOKUP($A9,'Return Data'!$B$7:$R$2843,5,0)</f>
        <v>3.1518999999999999</v>
      </c>
      <c r="E9" s="66">
        <f t="shared" si="0"/>
        <v>5</v>
      </c>
      <c r="F9" s="65">
        <f>VLOOKUP($A9,'Return Data'!$B$7:$R$2843,6,0)</f>
        <v>3.1960000000000002</v>
      </c>
      <c r="G9" s="66">
        <f t="shared" si="1"/>
        <v>5</v>
      </c>
      <c r="H9" s="65">
        <f>VLOOKUP($A9,'Return Data'!$B$7:$R$2843,7,0)</f>
        <v>3.1827000000000001</v>
      </c>
      <c r="I9" s="66">
        <f t="shared" si="2"/>
        <v>4</v>
      </c>
      <c r="J9" s="65">
        <f>VLOOKUP($A9,'Return Data'!$B$7:$R$2843,8,0)</f>
        <v>3.1726999999999999</v>
      </c>
      <c r="K9" s="66">
        <f t="shared" si="3"/>
        <v>4</v>
      </c>
      <c r="L9" s="65">
        <f>VLOOKUP($A9,'Return Data'!$B$7:$R$2843,9,0)</f>
        <v>3.1440999999999999</v>
      </c>
      <c r="M9" s="66">
        <f t="shared" si="4"/>
        <v>5</v>
      </c>
      <c r="N9" s="65">
        <f>VLOOKUP($A9,'Return Data'!$B$7:$R$2843,10,0)</f>
        <v>3.0834999999999999</v>
      </c>
      <c r="O9" s="66">
        <f t="shared" si="5"/>
        <v>4</v>
      </c>
      <c r="P9" s="65">
        <f>VLOOKUP($A9,'Return Data'!$B$7:$R$2843,11,0)</f>
        <v>3.0325000000000002</v>
      </c>
      <c r="Q9" s="66">
        <f>RANK(P9,P$8:P$37,0)</f>
        <v>4</v>
      </c>
      <c r="R9" s="65">
        <f>VLOOKUP($A9,'Return Data'!$B$7:$R$2843,12,0)</f>
        <v>3.0286</v>
      </c>
      <c r="S9" s="66">
        <f>RANK(R9,R$8:R$37,0)</f>
        <v>7</v>
      </c>
      <c r="T9" s="65">
        <f>VLOOKUP($A9,'Return Data'!$B$7:$R$2843,13,0)</f>
        <v>3.0413000000000001</v>
      </c>
      <c r="U9" s="66">
        <f>RANK(T9,T$8:T$37,0)</f>
        <v>4</v>
      </c>
      <c r="V9" s="65"/>
      <c r="W9" s="66"/>
      <c r="X9" s="65"/>
      <c r="Y9" s="66"/>
      <c r="Z9" s="65">
        <f>VLOOKUP($A9,'Return Data'!$B$7:$R$2843,16,0)</f>
        <v>4.0829000000000004</v>
      </c>
      <c r="AA9" s="67">
        <f t="shared" si="7"/>
        <v>12</v>
      </c>
    </row>
    <row r="10" spans="1:27" x14ac:dyDescent="0.3">
      <c r="A10" s="63" t="s">
        <v>1288</v>
      </c>
      <c r="B10" s="64">
        <f>VLOOKUP($A10,'Return Data'!$B$7:$R$2843,3,0)</f>
        <v>44333</v>
      </c>
      <c r="C10" s="65">
        <f>VLOOKUP($A10,'Return Data'!$B$7:$R$2843,4,0)</f>
        <v>1084.1034</v>
      </c>
      <c r="D10" s="65">
        <f>VLOOKUP($A10,'Return Data'!$B$7:$R$2843,5,0)</f>
        <v>3.1650999999999998</v>
      </c>
      <c r="E10" s="66">
        <f t="shared" si="0"/>
        <v>4</v>
      </c>
      <c r="F10" s="65">
        <f>VLOOKUP($A10,'Return Data'!$B$7:$R$2843,6,0)</f>
        <v>3.1814</v>
      </c>
      <c r="G10" s="66">
        <f t="shared" si="1"/>
        <v>7</v>
      </c>
      <c r="H10" s="65">
        <f>VLOOKUP($A10,'Return Data'!$B$7:$R$2843,7,0)</f>
        <v>3.1657999999999999</v>
      </c>
      <c r="I10" s="66">
        <f t="shared" si="2"/>
        <v>5</v>
      </c>
      <c r="J10" s="65">
        <f>VLOOKUP($A10,'Return Data'!$B$7:$R$2843,8,0)</f>
        <v>3.1366000000000001</v>
      </c>
      <c r="K10" s="66">
        <f t="shared" si="3"/>
        <v>8</v>
      </c>
      <c r="L10" s="65">
        <f>VLOOKUP($A10,'Return Data'!$B$7:$R$2843,9,0)</f>
        <v>3.1166999999999998</v>
      </c>
      <c r="M10" s="66">
        <f t="shared" si="4"/>
        <v>7</v>
      </c>
      <c r="N10" s="65">
        <f>VLOOKUP($A10,'Return Data'!$B$7:$R$2843,10,0)</f>
        <v>3.085</v>
      </c>
      <c r="O10" s="66">
        <f t="shared" si="5"/>
        <v>3</v>
      </c>
      <c r="P10" s="65">
        <f>VLOOKUP($A10,'Return Data'!$B$7:$R$2843,11,0)</f>
        <v>3.0392999999999999</v>
      </c>
      <c r="Q10" s="66">
        <f>RANK(P10,P$8:P$37,0)</f>
        <v>2</v>
      </c>
      <c r="R10" s="65">
        <f>VLOOKUP($A10,'Return Data'!$B$7:$R$2843,12,0)</f>
        <v>3.0354000000000001</v>
      </c>
      <c r="S10" s="66">
        <f>RANK(R10,R$8:R$37,0)</f>
        <v>4</v>
      </c>
      <c r="T10" s="65">
        <f>VLOOKUP($A10,'Return Data'!$B$7:$R$2843,13,0)</f>
        <v>3.0371000000000001</v>
      </c>
      <c r="U10" s="66">
        <f>RANK(T10,T$8:T$37,0)</f>
        <v>5</v>
      </c>
      <c r="V10" s="65"/>
      <c r="W10" s="66"/>
      <c r="X10" s="65"/>
      <c r="Y10" s="66"/>
      <c r="Z10" s="65">
        <f>VLOOKUP($A10,'Return Data'!$B$7:$R$2843,16,0)</f>
        <v>3.9834000000000001</v>
      </c>
      <c r="AA10" s="67">
        <f t="shared" si="7"/>
        <v>14</v>
      </c>
    </row>
    <row r="11" spans="1:27" x14ac:dyDescent="0.3">
      <c r="A11" s="63" t="s">
        <v>1290</v>
      </c>
      <c r="B11" s="64">
        <f>VLOOKUP($A11,'Return Data'!$B$7:$R$2843,3,0)</f>
        <v>44333</v>
      </c>
      <c r="C11" s="65">
        <f>VLOOKUP($A11,'Return Data'!$B$7:$R$2843,4,0)</f>
        <v>1085.1456000000001</v>
      </c>
      <c r="D11" s="65">
        <f>VLOOKUP($A11,'Return Data'!$B$7:$R$2843,5,0)</f>
        <v>3.0712000000000002</v>
      </c>
      <c r="E11" s="66">
        <f t="shared" si="0"/>
        <v>19</v>
      </c>
      <c r="F11" s="65">
        <f>VLOOKUP($A11,'Return Data'!$B$7:$R$2843,6,0)</f>
        <v>3.0931000000000002</v>
      </c>
      <c r="G11" s="66">
        <f t="shared" si="1"/>
        <v>22</v>
      </c>
      <c r="H11" s="65">
        <f>VLOOKUP($A11,'Return Data'!$B$7:$R$2843,7,0)</f>
        <v>3.0790000000000002</v>
      </c>
      <c r="I11" s="66">
        <f t="shared" si="2"/>
        <v>24</v>
      </c>
      <c r="J11" s="65">
        <f>VLOOKUP($A11,'Return Data'!$B$7:$R$2843,8,0)</f>
        <v>3.0674000000000001</v>
      </c>
      <c r="K11" s="66">
        <f t="shared" si="3"/>
        <v>23</v>
      </c>
      <c r="L11" s="65">
        <f>VLOOKUP($A11,'Return Data'!$B$7:$R$2843,9,0)</f>
        <v>3.0518000000000001</v>
      </c>
      <c r="M11" s="66">
        <f t="shared" si="4"/>
        <v>21</v>
      </c>
      <c r="N11" s="65">
        <f>VLOOKUP($A11,'Return Data'!$B$7:$R$2843,10,0)</f>
        <v>3.0089000000000001</v>
      </c>
      <c r="O11" s="66">
        <f t="shared" si="5"/>
        <v>18</v>
      </c>
      <c r="P11" s="65">
        <f>VLOOKUP($A11,'Return Data'!$B$7:$R$2843,11,0)</f>
        <v>2.9851999999999999</v>
      </c>
      <c r="Q11" s="66">
        <f>RANK(P11,P$8:P$37,0)</f>
        <v>12</v>
      </c>
      <c r="R11" s="65">
        <f>VLOOKUP($A11,'Return Data'!$B$7:$R$2843,12,0)</f>
        <v>2.98</v>
      </c>
      <c r="S11" s="66">
        <f>RANK(R11,R$8:R$37,0)</f>
        <v>13</v>
      </c>
      <c r="T11" s="65">
        <f>VLOOKUP($A11,'Return Data'!$B$7:$R$2843,13,0)</f>
        <v>2.9838</v>
      </c>
      <c r="U11" s="66">
        <f>RANK(T11,T$8:T$37,0)</f>
        <v>10</v>
      </c>
      <c r="V11" s="65"/>
      <c r="W11" s="66"/>
      <c r="X11" s="65"/>
      <c r="Y11" s="66"/>
      <c r="Z11" s="65">
        <f>VLOOKUP($A11,'Return Data'!$B$7:$R$2843,16,0)</f>
        <v>3.9598</v>
      </c>
      <c r="AA11" s="67">
        <f t="shared" si="7"/>
        <v>15</v>
      </c>
    </row>
    <row r="12" spans="1:27" x14ac:dyDescent="0.3">
      <c r="A12" s="63" t="s">
        <v>1292</v>
      </c>
      <c r="B12" s="64">
        <f>VLOOKUP($A12,'Return Data'!$B$7:$R$2843,3,0)</f>
        <v>44333</v>
      </c>
      <c r="C12" s="65">
        <f>VLOOKUP($A12,'Return Data'!$B$7:$R$2843,4,0)</f>
        <v>1043.8797</v>
      </c>
      <c r="D12" s="65">
        <f>VLOOKUP($A12,'Return Data'!$B$7:$R$2843,5,0)</f>
        <v>3.2381000000000002</v>
      </c>
      <c r="E12" s="66">
        <f t="shared" si="0"/>
        <v>1</v>
      </c>
      <c r="F12" s="65">
        <f>VLOOKUP($A12,'Return Data'!$B$7:$R$2843,6,0)</f>
        <v>3.2374999999999998</v>
      </c>
      <c r="G12" s="66">
        <f t="shared" si="1"/>
        <v>3</v>
      </c>
      <c r="H12" s="65">
        <f>VLOOKUP($A12,'Return Data'!$B$7:$R$2843,7,0)</f>
        <v>3.2158000000000002</v>
      </c>
      <c r="I12" s="66">
        <f t="shared" si="2"/>
        <v>3</v>
      </c>
      <c r="J12" s="65">
        <f>VLOOKUP($A12,'Return Data'!$B$7:$R$2843,8,0)</f>
        <v>3.2050000000000001</v>
      </c>
      <c r="K12" s="66">
        <f t="shared" si="3"/>
        <v>2</v>
      </c>
      <c r="L12" s="65">
        <f>VLOOKUP($A12,'Return Data'!$B$7:$R$2843,9,0)</f>
        <v>3.1465999999999998</v>
      </c>
      <c r="M12" s="66">
        <f t="shared" si="4"/>
        <v>3</v>
      </c>
      <c r="N12" s="65">
        <f>VLOOKUP($A12,'Return Data'!$B$7:$R$2843,10,0)</f>
        <v>3.0831</v>
      </c>
      <c r="O12" s="66">
        <f t="shared" si="5"/>
        <v>5</v>
      </c>
      <c r="P12" s="65">
        <f>VLOOKUP($A12,'Return Data'!$B$7:$R$2843,11,0)</f>
        <v>3.0373999999999999</v>
      </c>
      <c r="Q12" s="66">
        <f t="shared" ref="Q12:Q37" si="8">RANK(P12,P$8:P$37,0)</f>
        <v>3</v>
      </c>
      <c r="R12" s="65">
        <f>VLOOKUP($A12,'Return Data'!$B$7:$R$2843,12,0)</f>
        <v>3.0634999999999999</v>
      </c>
      <c r="S12" s="66">
        <f>RANK(R12,R$8:R$37,0)</f>
        <v>2</v>
      </c>
      <c r="T12" s="65"/>
      <c r="U12" s="66"/>
      <c r="V12" s="65"/>
      <c r="W12" s="66"/>
      <c r="X12" s="65"/>
      <c r="Y12" s="66"/>
      <c r="Z12" s="65">
        <f>VLOOKUP($A12,'Return Data'!$B$7:$R$2843,16,0)</f>
        <v>3.3450000000000002</v>
      </c>
      <c r="AA12" s="67">
        <f t="shared" si="7"/>
        <v>29</v>
      </c>
    </row>
    <row r="13" spans="1:27" x14ac:dyDescent="0.3">
      <c r="A13" s="63" t="s">
        <v>1294</v>
      </c>
      <c r="B13" s="64">
        <f>VLOOKUP($A13,'Return Data'!$B$7:$R$2843,3,0)</f>
        <v>44333</v>
      </c>
      <c r="C13" s="65">
        <f>VLOOKUP($A13,'Return Data'!$B$7:$R$2843,4,0)</f>
        <v>1069.4905000000001</v>
      </c>
      <c r="D13" s="65">
        <f>VLOOKUP($A13,'Return Data'!$B$7:$R$2843,5,0)</f>
        <v>3.1400999999999999</v>
      </c>
      <c r="E13" s="66">
        <f t="shared" si="0"/>
        <v>8</v>
      </c>
      <c r="F13" s="65">
        <f>VLOOKUP($A13,'Return Data'!$B$7:$R$2843,6,0)</f>
        <v>3.1395</v>
      </c>
      <c r="G13" s="66">
        <f t="shared" si="1"/>
        <v>12</v>
      </c>
      <c r="H13" s="65">
        <f>VLOOKUP($A13,'Return Data'!$B$7:$R$2843,7,0)</f>
        <v>3.1334</v>
      </c>
      <c r="I13" s="66">
        <f t="shared" si="2"/>
        <v>11</v>
      </c>
      <c r="J13" s="65">
        <f>VLOOKUP($A13,'Return Data'!$B$7:$R$2843,8,0)</f>
        <v>3.1200999999999999</v>
      </c>
      <c r="K13" s="66">
        <f t="shared" si="3"/>
        <v>12</v>
      </c>
      <c r="L13" s="65">
        <f>VLOOKUP($A13,'Return Data'!$B$7:$R$2843,9,0)</f>
        <v>3.1067</v>
      </c>
      <c r="M13" s="66">
        <f t="shared" si="4"/>
        <v>10</v>
      </c>
      <c r="N13" s="65">
        <f>VLOOKUP($A13,'Return Data'!$B$7:$R$2843,10,0)</f>
        <v>3.0703999999999998</v>
      </c>
      <c r="O13" s="66">
        <f t="shared" si="5"/>
        <v>6</v>
      </c>
      <c r="P13" s="65">
        <f>VLOOKUP($A13,'Return Data'!$B$7:$R$2843,11,0)</f>
        <v>3.0221</v>
      </c>
      <c r="Q13" s="66">
        <f t="shared" si="8"/>
        <v>8</v>
      </c>
      <c r="R13" s="65">
        <f>VLOOKUP($A13,'Return Data'!$B$7:$R$2843,12,0)</f>
        <v>3.0343</v>
      </c>
      <c r="S13" s="66">
        <f t="shared" ref="S13:S37" si="9">RANK(R13,R$8:R$37,0)</f>
        <v>5</v>
      </c>
      <c r="T13" s="65">
        <f>VLOOKUP($A13,'Return Data'!$B$7:$R$2843,13,0)</f>
        <v>3.0518000000000001</v>
      </c>
      <c r="U13" s="66">
        <f t="shared" ref="U13:U37" si="10">RANK(T13,T$8:T$37,0)</f>
        <v>2</v>
      </c>
      <c r="V13" s="65"/>
      <c r="W13" s="66"/>
      <c r="X13" s="65"/>
      <c r="Y13" s="66"/>
      <c r="Z13" s="65">
        <f>VLOOKUP($A13,'Return Data'!$B$7:$R$2843,16,0)</f>
        <v>3.7566999999999999</v>
      </c>
      <c r="AA13" s="67">
        <f t="shared" si="7"/>
        <v>20</v>
      </c>
    </row>
    <row r="14" spans="1:27" x14ac:dyDescent="0.3">
      <c r="A14" s="63" t="s">
        <v>1296</v>
      </c>
      <c r="B14" s="64">
        <f>VLOOKUP($A14,'Return Data'!$B$7:$R$2843,3,0)</f>
        <v>44333</v>
      </c>
      <c r="C14" s="65">
        <f>VLOOKUP($A14,'Return Data'!$B$7:$R$2843,4,0)</f>
        <v>1104.3554999999999</v>
      </c>
      <c r="D14" s="65">
        <f>VLOOKUP($A14,'Return Data'!$B$7:$R$2843,5,0)</f>
        <v>3.0541999999999998</v>
      </c>
      <c r="E14" s="66">
        <f t="shared" si="0"/>
        <v>25</v>
      </c>
      <c r="F14" s="65">
        <f>VLOOKUP($A14,'Return Data'!$B$7:$R$2843,6,0)</f>
        <v>3.0514000000000001</v>
      </c>
      <c r="G14" s="66">
        <f t="shared" si="1"/>
        <v>27</v>
      </c>
      <c r="H14" s="65">
        <f>VLOOKUP($A14,'Return Data'!$B$7:$R$2843,7,0)</f>
        <v>3.0529000000000002</v>
      </c>
      <c r="I14" s="66">
        <f t="shared" si="2"/>
        <v>26</v>
      </c>
      <c r="J14" s="65">
        <f>VLOOKUP($A14,'Return Data'!$B$7:$R$2843,8,0)</f>
        <v>3.0461</v>
      </c>
      <c r="K14" s="66">
        <f t="shared" si="3"/>
        <v>26</v>
      </c>
      <c r="L14" s="65">
        <f>VLOOKUP($A14,'Return Data'!$B$7:$R$2843,9,0)</f>
        <v>3.0369000000000002</v>
      </c>
      <c r="M14" s="66">
        <f t="shared" si="4"/>
        <v>26</v>
      </c>
      <c r="N14" s="65">
        <f>VLOOKUP($A14,'Return Data'!$B$7:$R$2843,10,0)</f>
        <v>3.0021</v>
      </c>
      <c r="O14" s="66">
        <f t="shared" si="5"/>
        <v>20</v>
      </c>
      <c r="P14" s="65">
        <f>VLOOKUP($A14,'Return Data'!$B$7:$R$2843,11,0)</f>
        <v>2.9716999999999998</v>
      </c>
      <c r="Q14" s="66">
        <f t="shared" si="8"/>
        <v>15</v>
      </c>
      <c r="R14" s="65">
        <f>VLOOKUP($A14,'Return Data'!$B$7:$R$2843,12,0)</f>
        <v>2.9933000000000001</v>
      </c>
      <c r="S14" s="66">
        <f t="shared" si="9"/>
        <v>10</v>
      </c>
      <c r="T14" s="65">
        <f>VLOOKUP($A14,'Return Data'!$B$7:$R$2843,13,0)</f>
        <v>3.0158</v>
      </c>
      <c r="U14" s="66">
        <f t="shared" si="10"/>
        <v>7</v>
      </c>
      <c r="V14" s="65"/>
      <c r="W14" s="66"/>
      <c r="X14" s="65"/>
      <c r="Y14" s="66"/>
      <c r="Z14" s="65">
        <f>VLOOKUP($A14,'Return Data'!$B$7:$R$2843,16,0)</f>
        <v>4.3002000000000002</v>
      </c>
      <c r="AA14" s="67">
        <f t="shared" si="7"/>
        <v>8</v>
      </c>
    </row>
    <row r="15" spans="1:27" x14ac:dyDescent="0.3">
      <c r="A15" s="63" t="s">
        <v>1298</v>
      </c>
      <c r="B15" s="64">
        <f>VLOOKUP($A15,'Return Data'!$B$7:$R$2843,3,0)</f>
        <v>44333</v>
      </c>
      <c r="C15" s="65">
        <f>VLOOKUP($A15,'Return Data'!$B$7:$R$2843,4,0)</f>
        <v>1070.6442999999999</v>
      </c>
      <c r="D15" s="65">
        <f>VLOOKUP($A15,'Return Data'!$B$7:$R$2843,5,0)</f>
        <v>3.0548999999999999</v>
      </c>
      <c r="E15" s="66">
        <f t="shared" si="0"/>
        <v>24</v>
      </c>
      <c r="F15" s="65">
        <f>VLOOKUP($A15,'Return Data'!$B$7:$R$2843,6,0)</f>
        <v>3.0918000000000001</v>
      </c>
      <c r="G15" s="66">
        <f t="shared" si="1"/>
        <v>24</v>
      </c>
      <c r="H15" s="65">
        <f>VLOOKUP($A15,'Return Data'!$B$7:$R$2843,7,0)</f>
        <v>3.0910000000000002</v>
      </c>
      <c r="I15" s="66">
        <f t="shared" si="2"/>
        <v>20</v>
      </c>
      <c r="J15" s="65">
        <f>VLOOKUP($A15,'Return Data'!$B$7:$R$2843,8,0)</f>
        <v>3.0804</v>
      </c>
      <c r="K15" s="66">
        <f t="shared" si="3"/>
        <v>20</v>
      </c>
      <c r="L15" s="65">
        <f>VLOOKUP($A15,'Return Data'!$B$7:$R$2843,9,0)</f>
        <v>3.0834999999999999</v>
      </c>
      <c r="M15" s="66">
        <f t="shared" si="4"/>
        <v>13</v>
      </c>
      <c r="N15" s="65">
        <f>VLOOKUP($A15,'Return Data'!$B$7:$R$2843,10,0)</f>
        <v>3.0192999999999999</v>
      </c>
      <c r="O15" s="66">
        <f t="shared" si="5"/>
        <v>15</v>
      </c>
      <c r="P15" s="65">
        <f>VLOOKUP($A15,'Return Data'!$B$7:$R$2843,11,0)</f>
        <v>3.0232999999999999</v>
      </c>
      <c r="Q15" s="66">
        <f t="shared" si="8"/>
        <v>7</v>
      </c>
      <c r="R15" s="65">
        <f>VLOOKUP($A15,'Return Data'!$B$7:$R$2843,12,0)</f>
        <v>3.0642</v>
      </c>
      <c r="S15" s="66">
        <f t="shared" si="9"/>
        <v>1</v>
      </c>
      <c r="T15" s="65">
        <f>VLOOKUP($A15,'Return Data'!$B$7:$R$2843,13,0)</f>
        <v>3.0819999999999999</v>
      </c>
      <c r="U15" s="66">
        <f t="shared" si="10"/>
        <v>1</v>
      </c>
      <c r="V15" s="65"/>
      <c r="W15" s="66"/>
      <c r="X15" s="65"/>
      <c r="Y15" s="66"/>
      <c r="Z15" s="65">
        <f>VLOOKUP($A15,'Return Data'!$B$7:$R$2843,16,0)</f>
        <v>3.8208000000000002</v>
      </c>
      <c r="AA15" s="67">
        <f t="shared" si="7"/>
        <v>17</v>
      </c>
    </row>
    <row r="16" spans="1:27" x14ac:dyDescent="0.3">
      <c r="A16" s="63" t="s">
        <v>1299</v>
      </c>
      <c r="B16" s="64">
        <f>VLOOKUP($A16,'Return Data'!$B$7:$R$2843,3,0)</f>
        <v>44333</v>
      </c>
      <c r="C16" s="65">
        <f>VLOOKUP($A16,'Return Data'!$B$7:$R$2843,4,0)</f>
        <v>1078.5469000000001</v>
      </c>
      <c r="D16" s="65">
        <f>VLOOKUP($A16,'Return Data'!$B$7:$R$2843,5,0)</f>
        <v>3.0731000000000002</v>
      </c>
      <c r="E16" s="66">
        <f t="shared" si="0"/>
        <v>18</v>
      </c>
      <c r="F16" s="65">
        <f>VLOOKUP($A16,'Return Data'!$B$7:$R$2843,6,0)</f>
        <v>3.0928</v>
      </c>
      <c r="G16" s="66">
        <f t="shared" si="1"/>
        <v>23</v>
      </c>
      <c r="H16" s="65">
        <f>VLOOKUP($A16,'Return Data'!$B$7:$R$2843,7,0)</f>
        <v>3.08</v>
      </c>
      <c r="I16" s="66">
        <f t="shared" si="2"/>
        <v>23</v>
      </c>
      <c r="J16" s="65">
        <f>VLOOKUP($A16,'Return Data'!$B$7:$R$2843,8,0)</f>
        <v>3.0611999999999999</v>
      </c>
      <c r="K16" s="66">
        <f t="shared" si="3"/>
        <v>24</v>
      </c>
      <c r="L16" s="65">
        <f>VLOOKUP($A16,'Return Data'!$B$7:$R$2843,9,0)</f>
        <v>3.0447000000000002</v>
      </c>
      <c r="M16" s="66">
        <f t="shared" si="4"/>
        <v>23</v>
      </c>
      <c r="N16" s="65">
        <f>VLOOKUP($A16,'Return Data'!$B$7:$R$2843,10,0)</f>
        <v>2.9941</v>
      </c>
      <c r="O16" s="66">
        <f t="shared" si="5"/>
        <v>22</v>
      </c>
      <c r="P16" s="65">
        <f>VLOOKUP($A16,'Return Data'!$B$7:$R$2843,11,0)</f>
        <v>2.9506000000000001</v>
      </c>
      <c r="Q16" s="66">
        <f t="shared" si="8"/>
        <v>21</v>
      </c>
      <c r="R16" s="65">
        <f>VLOOKUP($A16,'Return Data'!$B$7:$R$2843,12,0)</f>
        <v>2.9561000000000002</v>
      </c>
      <c r="S16" s="66">
        <f t="shared" si="9"/>
        <v>20</v>
      </c>
      <c r="T16" s="65">
        <f>VLOOKUP($A16,'Return Data'!$B$7:$R$2843,13,0)</f>
        <v>2.9432</v>
      </c>
      <c r="U16" s="66">
        <f t="shared" si="10"/>
        <v>18</v>
      </c>
      <c r="V16" s="65"/>
      <c r="W16" s="66"/>
      <c r="X16" s="65"/>
      <c r="Y16" s="66"/>
      <c r="Z16" s="65">
        <f>VLOOKUP($A16,'Return Data'!$B$7:$R$2843,16,0)</f>
        <v>3.8001</v>
      </c>
      <c r="AA16" s="67">
        <f t="shared" si="7"/>
        <v>19</v>
      </c>
    </row>
    <row r="17" spans="1:27" x14ac:dyDescent="0.3">
      <c r="A17" s="63" t="s">
        <v>1301</v>
      </c>
      <c r="B17" s="64">
        <f>VLOOKUP($A17,'Return Data'!$B$7:$R$2843,3,0)</f>
        <v>44333</v>
      </c>
      <c r="C17" s="65">
        <f>VLOOKUP($A17,'Return Data'!$B$7:$R$2843,4,0)</f>
        <v>3052.1455000000001</v>
      </c>
      <c r="D17" s="65">
        <f>VLOOKUP($A17,'Return Data'!$B$7:$R$2843,5,0)</f>
        <v>3.0868000000000002</v>
      </c>
      <c r="E17" s="66">
        <f t="shared" si="0"/>
        <v>16</v>
      </c>
      <c r="F17" s="65">
        <f>VLOOKUP($A17,'Return Data'!$B$7:$R$2843,6,0)</f>
        <v>3.1215999999999999</v>
      </c>
      <c r="G17" s="66">
        <f t="shared" si="1"/>
        <v>15</v>
      </c>
      <c r="H17" s="65">
        <f>VLOOKUP($A17,'Return Data'!$B$7:$R$2843,7,0)</f>
        <v>3.0901000000000001</v>
      </c>
      <c r="I17" s="66">
        <f t="shared" si="2"/>
        <v>21</v>
      </c>
      <c r="J17" s="65">
        <f>VLOOKUP($A17,'Return Data'!$B$7:$R$2843,8,0)</f>
        <v>3.0714000000000001</v>
      </c>
      <c r="K17" s="66">
        <f t="shared" si="3"/>
        <v>21</v>
      </c>
      <c r="L17" s="65">
        <f>VLOOKUP($A17,'Return Data'!$B$7:$R$2843,9,0)</f>
        <v>3.0463</v>
      </c>
      <c r="M17" s="66">
        <f t="shared" si="4"/>
        <v>22</v>
      </c>
      <c r="N17" s="65">
        <f>VLOOKUP($A17,'Return Data'!$B$7:$R$2843,10,0)</f>
        <v>2.9849000000000001</v>
      </c>
      <c r="O17" s="66">
        <f t="shared" si="5"/>
        <v>24</v>
      </c>
      <c r="P17" s="65">
        <f>VLOOKUP($A17,'Return Data'!$B$7:$R$2843,11,0)</f>
        <v>2.9416000000000002</v>
      </c>
      <c r="Q17" s="66">
        <f t="shared" si="8"/>
        <v>24</v>
      </c>
      <c r="R17" s="65">
        <f>VLOOKUP($A17,'Return Data'!$B$7:$R$2843,12,0)</f>
        <v>2.9337</v>
      </c>
      <c r="S17" s="66">
        <f t="shared" si="9"/>
        <v>24</v>
      </c>
      <c r="T17" s="65">
        <f>VLOOKUP($A17,'Return Data'!$B$7:$R$2843,13,0)</f>
        <v>2.9308999999999998</v>
      </c>
      <c r="U17" s="66">
        <f t="shared" si="10"/>
        <v>21</v>
      </c>
      <c r="V17" s="65">
        <f>VLOOKUP($A17,'Return Data'!$B$7:$R$2843,17,0)</f>
        <v>3.798</v>
      </c>
      <c r="W17" s="66">
        <f>RANK(V17,V$8:V$37,0)</f>
        <v>4</v>
      </c>
      <c r="X17" s="65">
        <f>VLOOKUP($A17,'Return Data'!$B$7:$R$2843,14,0)</f>
        <v>4.5915999999999997</v>
      </c>
      <c r="Y17" s="66">
        <f>RANK(X17,X$8:X$37,0)</f>
        <v>3</v>
      </c>
      <c r="Z17" s="65">
        <f>VLOOKUP($A17,'Return Data'!$B$7:$R$2843,16,0)</f>
        <v>5.9558999999999997</v>
      </c>
      <c r="AA17" s="67">
        <f t="shared" si="7"/>
        <v>4</v>
      </c>
    </row>
    <row r="18" spans="1:27" x14ac:dyDescent="0.3">
      <c r="A18" s="63" t="s">
        <v>1304</v>
      </c>
      <c r="B18" s="64">
        <f>VLOOKUP($A18,'Return Data'!$B$7:$R$2843,3,0)</f>
        <v>44333</v>
      </c>
      <c r="C18" s="65">
        <f>VLOOKUP($A18,'Return Data'!$B$7:$R$2843,4,0)</f>
        <v>1077.2949000000001</v>
      </c>
      <c r="D18" s="65">
        <f>VLOOKUP($A18,'Return Data'!$B$7:$R$2843,5,0)</f>
        <v>3.0767000000000002</v>
      </c>
      <c r="E18" s="66">
        <f t="shared" si="0"/>
        <v>17</v>
      </c>
      <c r="F18" s="65">
        <f>VLOOKUP($A18,'Return Data'!$B$7:$R$2843,6,0)</f>
        <v>3.1111</v>
      </c>
      <c r="G18" s="66">
        <f t="shared" si="1"/>
        <v>16</v>
      </c>
      <c r="H18" s="65">
        <f>VLOOKUP($A18,'Return Data'!$B$7:$R$2843,7,0)</f>
        <v>3.0952000000000002</v>
      </c>
      <c r="I18" s="66">
        <f t="shared" si="2"/>
        <v>18</v>
      </c>
      <c r="J18" s="65">
        <f>VLOOKUP($A18,'Return Data'!$B$7:$R$2843,8,0)</f>
        <v>3.0819999999999999</v>
      </c>
      <c r="K18" s="66">
        <f t="shared" si="3"/>
        <v>18</v>
      </c>
      <c r="L18" s="65">
        <f>VLOOKUP($A18,'Return Data'!$B$7:$R$2843,9,0)</f>
        <v>3.0594999999999999</v>
      </c>
      <c r="M18" s="66">
        <f t="shared" si="4"/>
        <v>18</v>
      </c>
      <c r="N18" s="65">
        <f>VLOOKUP($A18,'Return Data'!$B$7:$R$2843,10,0)</f>
        <v>3.0232000000000001</v>
      </c>
      <c r="O18" s="66">
        <f t="shared" si="5"/>
        <v>14</v>
      </c>
      <c r="P18" s="65">
        <f>VLOOKUP($A18,'Return Data'!$B$7:$R$2843,11,0)</f>
        <v>2.9630999999999998</v>
      </c>
      <c r="Q18" s="66">
        <f t="shared" si="8"/>
        <v>18</v>
      </c>
      <c r="R18" s="65">
        <f>VLOOKUP($A18,'Return Data'!$B$7:$R$2843,12,0)</f>
        <v>2.9662999999999999</v>
      </c>
      <c r="S18" s="66">
        <f t="shared" si="9"/>
        <v>17</v>
      </c>
      <c r="T18" s="65">
        <f>VLOOKUP($A18,'Return Data'!$B$7:$R$2843,13,0)</f>
        <v>2.9710000000000001</v>
      </c>
      <c r="U18" s="66">
        <f t="shared" si="10"/>
        <v>14</v>
      </c>
      <c r="V18" s="65"/>
      <c r="W18" s="66"/>
      <c r="X18" s="65"/>
      <c r="Y18" s="66"/>
      <c r="Z18" s="65">
        <f>VLOOKUP($A18,'Return Data'!$B$7:$R$2843,16,0)</f>
        <v>3.806</v>
      </c>
      <c r="AA18" s="67">
        <f t="shared" si="7"/>
        <v>18</v>
      </c>
    </row>
    <row r="19" spans="1:27" x14ac:dyDescent="0.3">
      <c r="A19" s="63" t="s">
        <v>1305</v>
      </c>
      <c r="B19" s="64">
        <f>VLOOKUP($A19,'Return Data'!$B$7:$R$2843,3,0)</f>
        <v>44333</v>
      </c>
      <c r="C19" s="65">
        <f>VLOOKUP($A19,'Return Data'!$B$7:$R$2843,4,0)</f>
        <v>111.1536</v>
      </c>
      <c r="D19" s="65">
        <f>VLOOKUP($A19,'Return Data'!$B$7:$R$2843,5,0)</f>
        <v>3.0870000000000002</v>
      </c>
      <c r="E19" s="66">
        <f t="shared" si="0"/>
        <v>15</v>
      </c>
      <c r="F19" s="65">
        <f>VLOOKUP($A19,'Return Data'!$B$7:$R$2843,6,0)</f>
        <v>3.3283999999999998</v>
      </c>
      <c r="G19" s="66">
        <f t="shared" si="1"/>
        <v>1</v>
      </c>
      <c r="H19" s="65">
        <f>VLOOKUP($A19,'Return Data'!$B$7:$R$2843,7,0)</f>
        <v>3.2341000000000002</v>
      </c>
      <c r="I19" s="66">
        <f t="shared" si="2"/>
        <v>2</v>
      </c>
      <c r="J19" s="65">
        <f>VLOOKUP($A19,'Return Data'!$B$7:$R$2843,8,0)</f>
        <v>3.1515</v>
      </c>
      <c r="K19" s="66">
        <f t="shared" si="3"/>
        <v>6</v>
      </c>
      <c r="L19" s="65">
        <f>VLOOKUP($A19,'Return Data'!$B$7:$R$2843,9,0)</f>
        <v>3.0831</v>
      </c>
      <c r="M19" s="66">
        <f t="shared" si="4"/>
        <v>14</v>
      </c>
      <c r="N19" s="65">
        <f>VLOOKUP($A19,'Return Data'!$B$7:$R$2843,10,0)</f>
        <v>3.0150000000000001</v>
      </c>
      <c r="O19" s="66">
        <f t="shared" si="5"/>
        <v>16</v>
      </c>
      <c r="P19" s="65">
        <f>VLOOKUP($A19,'Return Data'!$B$7:$R$2843,11,0)</f>
        <v>2.9552</v>
      </c>
      <c r="Q19" s="66">
        <f t="shared" si="8"/>
        <v>20</v>
      </c>
      <c r="R19" s="65">
        <f>VLOOKUP($A19,'Return Data'!$B$7:$R$2843,12,0)</f>
        <v>2.9508999999999999</v>
      </c>
      <c r="S19" s="66">
        <f t="shared" si="9"/>
        <v>21</v>
      </c>
      <c r="T19" s="65">
        <f>VLOOKUP($A19,'Return Data'!$B$7:$R$2843,13,0)</f>
        <v>2.9472999999999998</v>
      </c>
      <c r="U19" s="66">
        <f t="shared" si="10"/>
        <v>17</v>
      </c>
      <c r="V19" s="65"/>
      <c r="W19" s="66"/>
      <c r="X19" s="65"/>
      <c r="Y19" s="66"/>
      <c r="Z19" s="65">
        <f>VLOOKUP($A19,'Return Data'!$B$7:$R$2843,16,0)</f>
        <v>4.3067000000000002</v>
      </c>
      <c r="AA19" s="67">
        <f t="shared" si="7"/>
        <v>7</v>
      </c>
    </row>
    <row r="20" spans="1:27" x14ac:dyDescent="0.3">
      <c r="A20" s="63" t="s">
        <v>1308</v>
      </c>
      <c r="B20" s="64">
        <f>VLOOKUP($A20,'Return Data'!$B$7:$R$2843,3,0)</f>
        <v>44333</v>
      </c>
      <c r="C20" s="65">
        <f>VLOOKUP($A20,'Return Data'!$B$7:$R$2843,4,0)</f>
        <v>1099.1699000000001</v>
      </c>
      <c r="D20" s="65">
        <f>VLOOKUP($A20,'Return Data'!$B$7:$R$2843,5,0)</f>
        <v>3.0552999999999999</v>
      </c>
      <c r="E20" s="66">
        <f t="shared" si="0"/>
        <v>23</v>
      </c>
      <c r="F20" s="65">
        <f>VLOOKUP($A20,'Return Data'!$B$7:$R$2843,6,0)</f>
        <v>3.0712999999999999</v>
      </c>
      <c r="G20" s="66">
        <f t="shared" si="1"/>
        <v>25</v>
      </c>
      <c r="H20" s="65">
        <f>VLOOKUP($A20,'Return Data'!$B$7:$R$2843,7,0)</f>
        <v>3.0638999999999998</v>
      </c>
      <c r="I20" s="66">
        <f t="shared" si="2"/>
        <v>25</v>
      </c>
      <c r="J20" s="65">
        <f>VLOOKUP($A20,'Return Data'!$B$7:$R$2843,8,0)</f>
        <v>3.0539000000000001</v>
      </c>
      <c r="K20" s="66">
        <f t="shared" si="3"/>
        <v>25</v>
      </c>
      <c r="L20" s="65">
        <f>VLOOKUP($A20,'Return Data'!$B$7:$R$2843,9,0)</f>
        <v>3.0442999999999998</v>
      </c>
      <c r="M20" s="66">
        <f t="shared" si="4"/>
        <v>24</v>
      </c>
      <c r="N20" s="65">
        <f>VLOOKUP($A20,'Return Data'!$B$7:$R$2843,10,0)</f>
        <v>2.9950999999999999</v>
      </c>
      <c r="O20" s="66">
        <f t="shared" si="5"/>
        <v>21</v>
      </c>
      <c r="P20" s="65">
        <f>VLOOKUP($A20,'Return Data'!$B$7:$R$2843,11,0)</f>
        <v>2.9279000000000002</v>
      </c>
      <c r="Q20" s="66">
        <f t="shared" si="8"/>
        <v>25</v>
      </c>
      <c r="R20" s="65">
        <f>VLOOKUP($A20,'Return Data'!$B$7:$R$2843,12,0)</f>
        <v>2.9308000000000001</v>
      </c>
      <c r="S20" s="66">
        <f t="shared" si="9"/>
        <v>25</v>
      </c>
      <c r="T20" s="65">
        <f>VLOOKUP($A20,'Return Data'!$B$7:$R$2843,13,0)</f>
        <v>2.9297</v>
      </c>
      <c r="U20" s="66">
        <f t="shared" si="10"/>
        <v>22</v>
      </c>
      <c r="V20" s="65"/>
      <c r="W20" s="66"/>
      <c r="X20" s="65"/>
      <c r="Y20" s="66"/>
      <c r="Z20" s="65">
        <f>VLOOKUP($A20,'Return Data'!$B$7:$R$2843,16,0)</f>
        <v>4.1439000000000004</v>
      </c>
      <c r="AA20" s="67">
        <f t="shared" si="7"/>
        <v>11</v>
      </c>
    </row>
    <row r="21" spans="1:27" x14ac:dyDescent="0.3">
      <c r="A21" s="63" t="s">
        <v>1310</v>
      </c>
      <c r="B21" s="64">
        <f>VLOOKUP($A21,'Return Data'!$B$7:$R$2843,3,0)</f>
        <v>44333</v>
      </c>
      <c r="C21" s="65">
        <f>VLOOKUP($A21,'Return Data'!$B$7:$R$2843,4,0)</f>
        <v>1069.4567</v>
      </c>
      <c r="D21" s="65">
        <f>VLOOKUP($A21,'Return Data'!$B$7:$R$2843,5,0)</f>
        <v>2.9933999999999998</v>
      </c>
      <c r="E21" s="66">
        <f t="shared" si="0"/>
        <v>30</v>
      </c>
      <c r="F21" s="65">
        <f>VLOOKUP($A21,'Return Data'!$B$7:$R$2843,6,0)</f>
        <v>3.028</v>
      </c>
      <c r="G21" s="66">
        <f t="shared" si="1"/>
        <v>30</v>
      </c>
      <c r="H21" s="65">
        <f>VLOOKUP($A21,'Return Data'!$B$7:$R$2843,7,0)</f>
        <v>3.0247000000000002</v>
      </c>
      <c r="I21" s="66">
        <f t="shared" si="2"/>
        <v>29</v>
      </c>
      <c r="J21" s="65">
        <f>VLOOKUP($A21,'Return Data'!$B$7:$R$2843,8,0)</f>
        <v>3.0038999999999998</v>
      </c>
      <c r="K21" s="66">
        <f t="shared" si="3"/>
        <v>29</v>
      </c>
      <c r="L21" s="65">
        <f>VLOOKUP($A21,'Return Data'!$B$7:$R$2843,9,0)</f>
        <v>2.9908999999999999</v>
      </c>
      <c r="M21" s="66">
        <f t="shared" si="4"/>
        <v>30</v>
      </c>
      <c r="N21" s="65">
        <f>VLOOKUP($A21,'Return Data'!$B$7:$R$2843,10,0)</f>
        <v>2.9458000000000002</v>
      </c>
      <c r="O21" s="66">
        <f t="shared" si="5"/>
        <v>28</v>
      </c>
      <c r="P21" s="65">
        <f>VLOOKUP($A21,'Return Data'!$B$7:$R$2843,11,0)</f>
        <v>2.8997999999999999</v>
      </c>
      <c r="Q21" s="66">
        <f t="shared" si="8"/>
        <v>28</v>
      </c>
      <c r="R21" s="65">
        <f>VLOOKUP($A21,'Return Data'!$B$7:$R$2843,12,0)</f>
        <v>2.8982000000000001</v>
      </c>
      <c r="S21" s="66">
        <f t="shared" si="9"/>
        <v>28</v>
      </c>
      <c r="T21" s="65">
        <f>VLOOKUP($A21,'Return Data'!$B$7:$R$2843,13,0)</f>
        <v>2.9022999999999999</v>
      </c>
      <c r="U21" s="66">
        <f t="shared" si="10"/>
        <v>25</v>
      </c>
      <c r="V21" s="65"/>
      <c r="W21" s="66"/>
      <c r="X21" s="65"/>
      <c r="Y21" s="66"/>
      <c r="Z21" s="65">
        <f>VLOOKUP($A21,'Return Data'!$B$7:$R$2843,16,0)</f>
        <v>3.6757</v>
      </c>
      <c r="AA21" s="67">
        <f t="shared" si="7"/>
        <v>22</v>
      </c>
    </row>
    <row r="22" spans="1:27" x14ac:dyDescent="0.3">
      <c r="A22" s="63" t="s">
        <v>1312</v>
      </c>
      <c r="B22" s="64">
        <f>VLOOKUP($A22,'Return Data'!$B$7:$R$2843,3,0)</f>
        <v>44333</v>
      </c>
      <c r="C22" s="65">
        <f>VLOOKUP($A22,'Return Data'!$B$7:$R$2843,4,0)</f>
        <v>1043.7784999999999</v>
      </c>
      <c r="D22" s="65">
        <f>VLOOKUP($A22,'Return Data'!$B$7:$R$2843,5,0)</f>
        <v>3.0950000000000002</v>
      </c>
      <c r="E22" s="66">
        <f t="shared" si="0"/>
        <v>14</v>
      </c>
      <c r="F22" s="65">
        <f>VLOOKUP($A22,'Return Data'!$B$7:$R$2843,6,0)</f>
        <v>3.1072000000000002</v>
      </c>
      <c r="G22" s="66">
        <f t="shared" si="1"/>
        <v>18</v>
      </c>
      <c r="H22" s="65">
        <f>VLOOKUP($A22,'Return Data'!$B$7:$R$2843,7,0)</f>
        <v>3.1036000000000001</v>
      </c>
      <c r="I22" s="66">
        <f t="shared" si="2"/>
        <v>16</v>
      </c>
      <c r="J22" s="65">
        <f>VLOOKUP($A22,'Return Data'!$B$7:$R$2843,8,0)</f>
        <v>3.0969000000000002</v>
      </c>
      <c r="K22" s="66">
        <f t="shared" si="3"/>
        <v>16</v>
      </c>
      <c r="L22" s="65">
        <f>VLOOKUP($A22,'Return Data'!$B$7:$R$2843,9,0)</f>
        <v>3.0811000000000002</v>
      </c>
      <c r="M22" s="66">
        <f t="shared" si="4"/>
        <v>15</v>
      </c>
      <c r="N22" s="65">
        <f>VLOOKUP($A22,'Return Data'!$B$7:$R$2843,10,0)</f>
        <v>3.04</v>
      </c>
      <c r="O22" s="66">
        <f t="shared" si="5"/>
        <v>10</v>
      </c>
      <c r="P22" s="65">
        <f>VLOOKUP($A22,'Return Data'!$B$7:$R$2843,11,0)</f>
        <v>2.9870000000000001</v>
      </c>
      <c r="Q22" s="66">
        <f t="shared" si="8"/>
        <v>11</v>
      </c>
      <c r="R22" s="65">
        <f>VLOOKUP($A22,'Return Data'!$B$7:$R$2843,12,0)</f>
        <v>2.9824999999999999</v>
      </c>
      <c r="S22" s="66">
        <f>RANK(R22,R$8:R$37,0)</f>
        <v>12</v>
      </c>
      <c r="T22" s="65"/>
      <c r="U22" s="66"/>
      <c r="V22" s="65"/>
      <c r="W22" s="66"/>
      <c r="X22" s="65"/>
      <c r="Y22" s="66"/>
      <c r="Z22" s="65">
        <f>VLOOKUP($A22,'Return Data'!$B$7:$R$2843,16,0)</f>
        <v>3.2099000000000002</v>
      </c>
      <c r="AA22" s="67">
        <f t="shared" si="7"/>
        <v>30</v>
      </c>
    </row>
    <row r="23" spans="1:27" x14ac:dyDescent="0.3">
      <c r="A23" s="63" t="s">
        <v>1314</v>
      </c>
      <c r="B23" s="64">
        <f>VLOOKUP($A23,'Return Data'!$B$7:$R$2843,3,0)</f>
        <v>44333</v>
      </c>
      <c r="C23" s="65">
        <f>VLOOKUP($A23,'Return Data'!$B$7:$R$2843,4,0)</f>
        <v>1053.0542</v>
      </c>
      <c r="D23" s="65">
        <f>VLOOKUP($A23,'Return Data'!$B$7:$R$2843,5,0)</f>
        <v>3.0158</v>
      </c>
      <c r="E23" s="66">
        <f t="shared" si="0"/>
        <v>28</v>
      </c>
      <c r="F23" s="65">
        <f>VLOOKUP($A23,'Return Data'!$B$7:$R$2843,6,0)</f>
        <v>3.0451999999999999</v>
      </c>
      <c r="G23" s="66">
        <f t="shared" si="1"/>
        <v>28</v>
      </c>
      <c r="H23" s="65">
        <f>VLOOKUP($A23,'Return Data'!$B$7:$R$2843,7,0)</f>
        <v>3.0375999999999999</v>
      </c>
      <c r="I23" s="66">
        <f t="shared" si="2"/>
        <v>27</v>
      </c>
      <c r="J23" s="65">
        <f>VLOOKUP($A23,'Return Data'!$B$7:$R$2843,8,0)</f>
        <v>3.0087999999999999</v>
      </c>
      <c r="K23" s="66">
        <f t="shared" si="3"/>
        <v>28</v>
      </c>
      <c r="L23" s="65">
        <f>VLOOKUP($A23,'Return Data'!$B$7:$R$2843,9,0)</f>
        <v>3.0021</v>
      </c>
      <c r="M23" s="66">
        <f t="shared" si="4"/>
        <v>27</v>
      </c>
      <c r="N23" s="65">
        <f>VLOOKUP($A23,'Return Data'!$B$7:$R$2843,10,0)</f>
        <v>2.9226000000000001</v>
      </c>
      <c r="O23" s="66">
        <f t="shared" si="5"/>
        <v>29</v>
      </c>
      <c r="P23" s="65">
        <f>VLOOKUP($A23,'Return Data'!$B$7:$R$2843,11,0)</f>
        <v>2.8868</v>
      </c>
      <c r="Q23" s="66">
        <f t="shared" si="8"/>
        <v>29</v>
      </c>
      <c r="R23" s="65">
        <f>VLOOKUP($A23,'Return Data'!$B$7:$R$2843,12,0)</f>
        <v>2.8904000000000001</v>
      </c>
      <c r="S23" s="66">
        <f t="shared" si="9"/>
        <v>30</v>
      </c>
      <c r="T23" s="65">
        <f>VLOOKUP($A23,'Return Data'!$B$7:$R$2843,13,0)</f>
        <v>2.9005000000000001</v>
      </c>
      <c r="U23" s="66">
        <f t="shared" si="10"/>
        <v>26</v>
      </c>
      <c r="V23" s="65"/>
      <c r="W23" s="66"/>
      <c r="X23" s="65"/>
      <c r="Y23" s="66"/>
      <c r="Z23" s="65">
        <f>VLOOKUP($A23,'Return Data'!$B$7:$R$2843,16,0)</f>
        <v>3.3597000000000001</v>
      </c>
      <c r="AA23" s="67">
        <f t="shared" si="7"/>
        <v>28</v>
      </c>
    </row>
    <row r="24" spans="1:27" x14ac:dyDescent="0.3">
      <c r="A24" s="63" t="s">
        <v>1316</v>
      </c>
      <c r="B24" s="64">
        <f>VLOOKUP($A24,'Return Data'!$B$7:$R$2843,3,0)</f>
        <v>44333</v>
      </c>
      <c r="C24" s="65">
        <f>VLOOKUP($A24,'Return Data'!$B$7:$R$2843,4,0)</f>
        <v>1049.2729999999999</v>
      </c>
      <c r="D24" s="65">
        <f>VLOOKUP($A24,'Return Data'!$B$7:$R$2843,5,0)</f>
        <v>3.1206</v>
      </c>
      <c r="E24" s="66">
        <f t="shared" si="0"/>
        <v>11</v>
      </c>
      <c r="F24" s="65">
        <f>VLOOKUP($A24,'Return Data'!$B$7:$R$2843,6,0)</f>
        <v>3.1303999999999998</v>
      </c>
      <c r="G24" s="66">
        <f t="shared" si="1"/>
        <v>14</v>
      </c>
      <c r="H24" s="65">
        <f>VLOOKUP($A24,'Return Data'!$B$7:$R$2843,7,0)</f>
        <v>3.1291000000000002</v>
      </c>
      <c r="I24" s="66">
        <f t="shared" si="2"/>
        <v>12</v>
      </c>
      <c r="J24" s="65">
        <f>VLOOKUP($A24,'Return Data'!$B$7:$R$2843,8,0)</f>
        <v>3.1217999999999999</v>
      </c>
      <c r="K24" s="66">
        <f t="shared" si="3"/>
        <v>11</v>
      </c>
      <c r="L24" s="65">
        <f>VLOOKUP($A24,'Return Data'!$B$7:$R$2843,9,0)</f>
        <v>3.2504</v>
      </c>
      <c r="M24" s="66">
        <f t="shared" si="4"/>
        <v>1</v>
      </c>
      <c r="N24" s="65">
        <f>VLOOKUP($A24,'Return Data'!$B$7:$R$2843,10,0)</f>
        <v>3.1349</v>
      </c>
      <c r="O24" s="66">
        <f t="shared" si="5"/>
        <v>1</v>
      </c>
      <c r="P24" s="65">
        <f>VLOOKUP($A24,'Return Data'!$B$7:$R$2843,11,0)</f>
        <v>3.0447000000000002</v>
      </c>
      <c r="Q24" s="66">
        <f t="shared" si="8"/>
        <v>1</v>
      </c>
      <c r="R24" s="65">
        <f>VLOOKUP($A24,'Return Data'!$B$7:$R$2843,12,0)</f>
        <v>3.0312000000000001</v>
      </c>
      <c r="S24" s="66">
        <f>RANK(R24,R$8:R$37,0)</f>
        <v>6</v>
      </c>
      <c r="T24" s="65"/>
      <c r="U24" s="66"/>
      <c r="V24" s="65"/>
      <c r="W24" s="66"/>
      <c r="X24" s="65"/>
      <c r="Y24" s="66"/>
      <c r="Z24" s="65">
        <f>VLOOKUP($A24,'Return Data'!$B$7:$R$2843,16,0)</f>
        <v>3.3614000000000002</v>
      </c>
      <c r="AA24" s="67">
        <f t="shared" si="7"/>
        <v>27</v>
      </c>
    </row>
    <row r="25" spans="1:27" x14ac:dyDescent="0.3">
      <c r="A25" s="63" t="s">
        <v>1318</v>
      </c>
      <c r="B25" s="64">
        <f>VLOOKUP($A25,'Return Data'!$B$7:$R$2843,3,0)</f>
        <v>44333</v>
      </c>
      <c r="C25" s="65">
        <f>VLOOKUP($A25,'Return Data'!$B$7:$R$2843,4,0)</f>
        <v>1100.4229</v>
      </c>
      <c r="D25" s="65">
        <f>VLOOKUP($A25,'Return Data'!$B$7:$R$2843,5,0)</f>
        <v>3.1114999999999999</v>
      </c>
      <c r="E25" s="66">
        <f t="shared" si="0"/>
        <v>13</v>
      </c>
      <c r="F25" s="65">
        <f>VLOOKUP($A25,'Return Data'!$B$7:$R$2843,6,0)</f>
        <v>3.0998999999999999</v>
      </c>
      <c r="G25" s="66">
        <f t="shared" si="1"/>
        <v>21</v>
      </c>
      <c r="H25" s="65">
        <f>VLOOKUP($A25,'Return Data'!$B$7:$R$2843,7,0)</f>
        <v>3.0865</v>
      </c>
      <c r="I25" s="66">
        <f t="shared" si="2"/>
        <v>22</v>
      </c>
      <c r="J25" s="65">
        <f>VLOOKUP($A25,'Return Data'!$B$7:$R$2843,8,0)</f>
        <v>3.0684</v>
      </c>
      <c r="K25" s="66">
        <f t="shared" si="3"/>
        <v>22</v>
      </c>
      <c r="L25" s="65">
        <f>VLOOKUP($A25,'Return Data'!$B$7:$R$2843,9,0)</f>
        <v>3.0373000000000001</v>
      </c>
      <c r="M25" s="66">
        <f t="shared" si="4"/>
        <v>25</v>
      </c>
      <c r="N25" s="65">
        <f>VLOOKUP($A25,'Return Data'!$B$7:$R$2843,10,0)</f>
        <v>2.9786999999999999</v>
      </c>
      <c r="O25" s="66">
        <f t="shared" si="5"/>
        <v>25</v>
      </c>
      <c r="P25" s="65">
        <f>VLOOKUP($A25,'Return Data'!$B$7:$R$2843,11,0)</f>
        <v>2.9477000000000002</v>
      </c>
      <c r="Q25" s="66">
        <f t="shared" si="8"/>
        <v>22</v>
      </c>
      <c r="R25" s="65">
        <f>VLOOKUP($A25,'Return Data'!$B$7:$R$2843,12,0)</f>
        <v>2.9500999999999999</v>
      </c>
      <c r="S25" s="66">
        <f t="shared" si="9"/>
        <v>23</v>
      </c>
      <c r="T25" s="65">
        <f>VLOOKUP($A25,'Return Data'!$B$7:$R$2843,13,0)</f>
        <v>2.9424000000000001</v>
      </c>
      <c r="U25" s="66">
        <f t="shared" si="10"/>
        <v>19</v>
      </c>
      <c r="V25" s="65"/>
      <c r="W25" s="66"/>
      <c r="X25" s="65"/>
      <c r="Y25" s="66"/>
      <c r="Z25" s="65">
        <f>VLOOKUP($A25,'Return Data'!$B$7:$R$2843,16,0)</f>
        <v>4.1798000000000002</v>
      </c>
      <c r="AA25" s="67">
        <f t="shared" si="7"/>
        <v>10</v>
      </c>
    </row>
    <row r="26" spans="1:27" x14ac:dyDescent="0.3">
      <c r="A26" s="63" t="s">
        <v>1320</v>
      </c>
      <c r="B26" s="64">
        <f>VLOOKUP($A26,'Return Data'!$B$7:$R$2843,3,0)</f>
        <v>44333</v>
      </c>
      <c r="C26" s="65">
        <f>VLOOKUP($A26,'Return Data'!$B$7:$R$2843,4,0)</f>
        <v>2558.6561666666698</v>
      </c>
      <c r="D26" s="65">
        <f>VLOOKUP($A26,'Return Data'!$B$7:$R$2843,5,0)</f>
        <v>3.0697000000000001</v>
      </c>
      <c r="E26" s="66">
        <f t="shared" si="0"/>
        <v>20</v>
      </c>
      <c r="F26" s="65">
        <f>VLOOKUP($A26,'Return Data'!$B$7:$R$2843,6,0)</f>
        <v>3.1074999999999999</v>
      </c>
      <c r="G26" s="66">
        <f t="shared" si="1"/>
        <v>17</v>
      </c>
      <c r="H26" s="65">
        <f>VLOOKUP($A26,'Return Data'!$B$7:$R$2843,7,0)</f>
        <v>3.1049000000000002</v>
      </c>
      <c r="I26" s="66">
        <f t="shared" si="2"/>
        <v>15</v>
      </c>
      <c r="J26" s="65">
        <f>VLOOKUP($A26,'Return Data'!$B$7:$R$2843,8,0)</f>
        <v>3.1532</v>
      </c>
      <c r="K26" s="66">
        <f t="shared" si="3"/>
        <v>5</v>
      </c>
      <c r="L26" s="65">
        <f>VLOOKUP($A26,'Return Data'!$B$7:$R$2843,9,0)</f>
        <v>3.0994999999999999</v>
      </c>
      <c r="M26" s="66">
        <f t="shared" si="4"/>
        <v>11</v>
      </c>
      <c r="N26" s="65">
        <f>VLOOKUP($A26,'Return Data'!$B$7:$R$2843,10,0)</f>
        <v>3.0247000000000002</v>
      </c>
      <c r="O26" s="66">
        <f t="shared" si="5"/>
        <v>13</v>
      </c>
      <c r="P26" s="65">
        <f>VLOOKUP($A26,'Return Data'!$B$7:$R$2843,11,0)</f>
        <v>2.968</v>
      </c>
      <c r="Q26" s="66">
        <f t="shared" si="8"/>
        <v>17</v>
      </c>
      <c r="R26" s="65">
        <f>VLOOKUP($A26,'Return Data'!$B$7:$R$2843,12,0)</f>
        <v>2.9630999999999998</v>
      </c>
      <c r="S26" s="66">
        <f t="shared" si="9"/>
        <v>18</v>
      </c>
      <c r="T26" s="65">
        <f>VLOOKUP($A26,'Return Data'!$B$7:$R$2843,13,0)</f>
        <v>2.9615999999999998</v>
      </c>
      <c r="U26" s="66">
        <f t="shared" si="10"/>
        <v>15</v>
      </c>
      <c r="V26" s="65">
        <f>VLOOKUP($A26,'Return Data'!$B$7:$R$2843,17,0)</f>
        <v>3.5547</v>
      </c>
      <c r="W26" s="66">
        <f t="shared" ref="W26:W36" si="11">RANK(V26,V$8:V$37,0)</f>
        <v>5</v>
      </c>
      <c r="X26" s="65">
        <f>VLOOKUP($A26,'Return Data'!$B$7:$R$2843,14,0)</f>
        <v>4.1939000000000002</v>
      </c>
      <c r="Y26" s="66">
        <f t="shared" ref="Y26:Y36" si="12">RANK(X26,X$8:X$37,0)</f>
        <v>4</v>
      </c>
      <c r="Z26" s="65">
        <f>VLOOKUP($A26,'Return Data'!$B$7:$R$2843,16,0)</f>
        <v>6.7035</v>
      </c>
      <c r="AA26" s="67">
        <f t="shared" si="7"/>
        <v>1</v>
      </c>
    </row>
    <row r="27" spans="1:27" x14ac:dyDescent="0.3">
      <c r="A27" s="63" t="s">
        <v>1322</v>
      </c>
      <c r="B27" s="64">
        <f>VLOOKUP($A27,'Return Data'!$B$7:$R$2843,3,0)</f>
        <v>44333</v>
      </c>
      <c r="C27" s="65">
        <f>VLOOKUP($A27,'Return Data'!$B$7:$R$2843,4,0)</f>
        <v>1068.3474000000001</v>
      </c>
      <c r="D27" s="65">
        <f>VLOOKUP($A27,'Return Data'!$B$7:$R$2843,5,0)</f>
        <v>3.1263999999999998</v>
      </c>
      <c r="E27" s="66">
        <f t="shared" si="0"/>
        <v>10</v>
      </c>
      <c r="F27" s="65">
        <f>VLOOKUP($A27,'Return Data'!$B$7:$R$2843,6,0)</f>
        <v>3.1315</v>
      </c>
      <c r="G27" s="66">
        <f t="shared" si="1"/>
        <v>13</v>
      </c>
      <c r="H27" s="65">
        <f>VLOOKUP($A27,'Return Data'!$B$7:$R$2843,7,0)</f>
        <v>3.125</v>
      </c>
      <c r="I27" s="66">
        <f t="shared" si="2"/>
        <v>14</v>
      </c>
      <c r="J27" s="65">
        <f>VLOOKUP($A27,'Return Data'!$B$7:$R$2843,8,0)</f>
        <v>3.1139000000000001</v>
      </c>
      <c r="K27" s="66">
        <f t="shared" si="3"/>
        <v>14</v>
      </c>
      <c r="L27" s="65">
        <f>VLOOKUP($A27,'Return Data'!$B$7:$R$2843,9,0)</f>
        <v>3.0630999999999999</v>
      </c>
      <c r="M27" s="66">
        <f t="shared" si="4"/>
        <v>17</v>
      </c>
      <c r="N27" s="65">
        <f>VLOOKUP($A27,'Return Data'!$B$7:$R$2843,10,0)</f>
        <v>2.9937</v>
      </c>
      <c r="O27" s="66">
        <f t="shared" si="5"/>
        <v>23</v>
      </c>
      <c r="P27" s="65">
        <f>VLOOKUP($A27,'Return Data'!$B$7:$R$2843,11,0)</f>
        <v>2.927</v>
      </c>
      <c r="Q27" s="66">
        <f t="shared" si="8"/>
        <v>26</v>
      </c>
      <c r="R27" s="65">
        <f>VLOOKUP($A27,'Return Data'!$B$7:$R$2843,12,0)</f>
        <v>2.9243000000000001</v>
      </c>
      <c r="S27" s="66">
        <f t="shared" si="9"/>
        <v>26</v>
      </c>
      <c r="T27" s="65">
        <f>VLOOKUP($A27,'Return Data'!$B$7:$R$2843,13,0)</f>
        <v>2.9217</v>
      </c>
      <c r="U27" s="66">
        <f t="shared" si="10"/>
        <v>23</v>
      </c>
      <c r="V27" s="65"/>
      <c r="W27" s="66"/>
      <c r="X27" s="65"/>
      <c r="Y27" s="66"/>
      <c r="Z27" s="65">
        <f>VLOOKUP($A27,'Return Data'!$B$7:$R$2843,16,0)</f>
        <v>3.6417999999999999</v>
      </c>
      <c r="AA27" s="67">
        <f t="shared" si="7"/>
        <v>24</v>
      </c>
    </row>
    <row r="28" spans="1:27" x14ac:dyDescent="0.3">
      <c r="A28" s="63" t="s">
        <v>1324</v>
      </c>
      <c r="B28" s="64">
        <f>VLOOKUP($A28,'Return Data'!$B$7:$R$2843,3,0)</f>
        <v>44333</v>
      </c>
      <c r="C28" s="65">
        <f>VLOOKUP($A28,'Return Data'!$B$7:$R$2843,4,0)</f>
        <v>1067.3010999999999</v>
      </c>
      <c r="D28" s="65">
        <f>VLOOKUP($A28,'Return Data'!$B$7:$R$2843,5,0)</f>
        <v>3.0472999999999999</v>
      </c>
      <c r="E28" s="66">
        <f t="shared" si="0"/>
        <v>26</v>
      </c>
      <c r="F28" s="65">
        <f>VLOOKUP($A28,'Return Data'!$B$7:$R$2843,6,0)</f>
        <v>3.1482000000000001</v>
      </c>
      <c r="G28" s="66">
        <f t="shared" si="1"/>
        <v>11</v>
      </c>
      <c r="H28" s="65">
        <f>VLOOKUP($A28,'Return Data'!$B$7:$R$2843,7,0)</f>
        <v>3.1467000000000001</v>
      </c>
      <c r="I28" s="66">
        <f t="shared" si="2"/>
        <v>8</v>
      </c>
      <c r="J28" s="65">
        <f>VLOOKUP($A28,'Return Data'!$B$7:$R$2843,8,0)</f>
        <v>3.1459000000000001</v>
      </c>
      <c r="K28" s="66">
        <f t="shared" si="3"/>
        <v>7</v>
      </c>
      <c r="L28" s="65">
        <f>VLOOKUP($A28,'Return Data'!$B$7:$R$2843,9,0)</f>
        <v>3.145</v>
      </c>
      <c r="M28" s="66">
        <f t="shared" si="4"/>
        <v>4</v>
      </c>
      <c r="N28" s="65">
        <f>VLOOKUP($A28,'Return Data'!$B$7:$R$2843,10,0)</f>
        <v>3.0525000000000002</v>
      </c>
      <c r="O28" s="66">
        <f t="shared" si="5"/>
        <v>8</v>
      </c>
      <c r="P28" s="65">
        <f>VLOOKUP($A28,'Return Data'!$B$7:$R$2843,11,0)</f>
        <v>2.9876</v>
      </c>
      <c r="Q28" s="66">
        <f t="shared" si="8"/>
        <v>10</v>
      </c>
      <c r="R28" s="65">
        <f>VLOOKUP($A28,'Return Data'!$B$7:$R$2843,12,0)</f>
        <v>2.9931000000000001</v>
      </c>
      <c r="S28" s="66">
        <f t="shared" si="9"/>
        <v>11</v>
      </c>
      <c r="T28" s="65">
        <f>VLOOKUP($A28,'Return Data'!$B$7:$R$2843,13,0)</f>
        <v>3.0072999999999999</v>
      </c>
      <c r="U28" s="66">
        <f t="shared" si="10"/>
        <v>9</v>
      </c>
      <c r="V28" s="65"/>
      <c r="W28" s="66"/>
      <c r="X28" s="65"/>
      <c r="Y28" s="66"/>
      <c r="Z28" s="65">
        <f>VLOOKUP($A28,'Return Data'!$B$7:$R$2843,16,0)</f>
        <v>3.6452</v>
      </c>
      <c r="AA28" s="67">
        <f t="shared" si="7"/>
        <v>23</v>
      </c>
    </row>
    <row r="29" spans="1:27" x14ac:dyDescent="0.3">
      <c r="A29" s="63" t="s">
        <v>1326</v>
      </c>
      <c r="B29" s="64">
        <f>VLOOKUP($A29,'Return Data'!$B$7:$R$2843,3,0)</f>
        <v>44333</v>
      </c>
      <c r="C29" s="65">
        <f>VLOOKUP($A29,'Return Data'!$B$7:$R$2843,4,0)</f>
        <v>1056.9332999999999</v>
      </c>
      <c r="D29" s="65">
        <f>VLOOKUP($A29,'Return Data'!$B$7:$R$2843,5,0)</f>
        <v>3.1842999999999999</v>
      </c>
      <c r="E29" s="66">
        <f t="shared" si="0"/>
        <v>3</v>
      </c>
      <c r="F29" s="65">
        <f>VLOOKUP($A29,'Return Data'!$B$7:$R$2843,6,0)</f>
        <v>3.1848999999999998</v>
      </c>
      <c r="G29" s="66">
        <f t="shared" si="1"/>
        <v>6</v>
      </c>
      <c r="H29" s="65">
        <f>VLOOKUP($A29,'Return Data'!$B$7:$R$2843,7,0)</f>
        <v>3.1631999999999998</v>
      </c>
      <c r="I29" s="66">
        <f t="shared" si="2"/>
        <v>6</v>
      </c>
      <c r="J29" s="65">
        <f>VLOOKUP($A29,'Return Data'!$B$7:$R$2843,8,0)</f>
        <v>3.1815000000000002</v>
      </c>
      <c r="K29" s="66">
        <f t="shared" si="3"/>
        <v>3</v>
      </c>
      <c r="L29" s="65">
        <f>VLOOKUP($A29,'Return Data'!$B$7:$R$2843,9,0)</f>
        <v>3.1360999999999999</v>
      </c>
      <c r="M29" s="66">
        <f t="shared" si="4"/>
        <v>6</v>
      </c>
      <c r="N29" s="65">
        <f>VLOOKUP($A29,'Return Data'!$B$7:$R$2843,10,0)</f>
        <v>3.0667</v>
      </c>
      <c r="O29" s="66">
        <f t="shared" si="5"/>
        <v>7</v>
      </c>
      <c r="P29" s="65">
        <f>VLOOKUP($A29,'Return Data'!$B$7:$R$2843,11,0)</f>
        <v>3.032</v>
      </c>
      <c r="Q29" s="66">
        <f t="shared" si="8"/>
        <v>5</v>
      </c>
      <c r="R29" s="65">
        <f>VLOOKUP($A29,'Return Data'!$B$7:$R$2843,12,0)</f>
        <v>3.0385</v>
      </c>
      <c r="S29" s="66">
        <f t="shared" si="9"/>
        <v>3</v>
      </c>
      <c r="T29" s="65">
        <f>VLOOKUP($A29,'Return Data'!$B$7:$R$2843,13,0)</f>
        <v>3.0497999999999998</v>
      </c>
      <c r="U29" s="66">
        <f t="shared" ref="U29" si="13">RANK(T29,T$8:T$37,0)</f>
        <v>3</v>
      </c>
      <c r="V29" s="65"/>
      <c r="W29" s="66"/>
      <c r="X29" s="65"/>
      <c r="Y29" s="66"/>
      <c r="Z29" s="65">
        <f>VLOOKUP($A29,'Return Data'!$B$7:$R$2843,16,0)</f>
        <v>3.5459999999999998</v>
      </c>
      <c r="AA29" s="67">
        <f t="shared" si="7"/>
        <v>25</v>
      </c>
    </row>
    <row r="30" spans="1:27" x14ac:dyDescent="0.3">
      <c r="A30" s="63" t="s">
        <v>1328</v>
      </c>
      <c r="B30" s="64">
        <f>VLOOKUP($A30,'Return Data'!$B$7:$R$2843,3,0)</f>
        <v>44333</v>
      </c>
      <c r="C30" s="65">
        <f>VLOOKUP($A30,'Return Data'!$B$7:$R$2843,4,0)</f>
        <v>110.6602</v>
      </c>
      <c r="D30" s="65">
        <f>VLOOKUP($A30,'Return Data'!$B$7:$R$2843,5,0)</f>
        <v>3.0678000000000001</v>
      </c>
      <c r="E30" s="66">
        <f t="shared" si="0"/>
        <v>21</v>
      </c>
      <c r="F30" s="65">
        <f>VLOOKUP($A30,'Return Data'!$B$7:$R$2843,6,0)</f>
        <v>3.1013000000000002</v>
      </c>
      <c r="G30" s="66">
        <f t="shared" si="1"/>
        <v>20</v>
      </c>
      <c r="H30" s="65">
        <f>VLOOKUP($A30,'Return Data'!$B$7:$R$2843,7,0)</f>
        <v>3.0929000000000002</v>
      </c>
      <c r="I30" s="66">
        <f t="shared" si="2"/>
        <v>19</v>
      </c>
      <c r="J30" s="65">
        <f>VLOOKUP($A30,'Return Data'!$B$7:$R$2843,8,0)</f>
        <v>3.0806</v>
      </c>
      <c r="K30" s="66">
        <f t="shared" si="3"/>
        <v>19</v>
      </c>
      <c r="L30" s="65">
        <f>VLOOKUP($A30,'Return Data'!$B$7:$R$2843,9,0)</f>
        <v>3.0594999999999999</v>
      </c>
      <c r="M30" s="66">
        <f t="shared" si="4"/>
        <v>18</v>
      </c>
      <c r="N30" s="65">
        <f>VLOOKUP($A30,'Return Data'!$B$7:$R$2843,10,0)</f>
        <v>3.0030000000000001</v>
      </c>
      <c r="O30" s="66">
        <f t="shared" si="5"/>
        <v>19</v>
      </c>
      <c r="P30" s="65">
        <f>VLOOKUP($A30,'Return Data'!$B$7:$R$2843,11,0)</f>
        <v>2.9613</v>
      </c>
      <c r="Q30" s="66">
        <f t="shared" si="8"/>
        <v>19</v>
      </c>
      <c r="R30" s="65">
        <f>VLOOKUP($A30,'Return Data'!$B$7:$R$2843,12,0)</f>
        <v>2.9672000000000001</v>
      </c>
      <c r="S30" s="66">
        <f t="shared" si="9"/>
        <v>16</v>
      </c>
      <c r="T30" s="65">
        <f>VLOOKUP($A30,'Return Data'!$B$7:$R$2843,13,0)</f>
        <v>2.9746000000000001</v>
      </c>
      <c r="U30" s="66">
        <f t="shared" si="10"/>
        <v>13</v>
      </c>
      <c r="V30" s="65"/>
      <c r="W30" s="66"/>
      <c r="X30" s="65"/>
      <c r="Y30" s="66"/>
      <c r="Z30" s="65">
        <f>VLOOKUP($A30,'Return Data'!$B$7:$R$2843,16,0)</f>
        <v>4.2858999999999998</v>
      </c>
      <c r="AA30" s="67">
        <f t="shared" si="7"/>
        <v>9</v>
      </c>
    </row>
    <row r="31" spans="1:27" x14ac:dyDescent="0.3">
      <c r="A31" s="63" t="s">
        <v>1330</v>
      </c>
      <c r="B31" s="64">
        <f>VLOOKUP($A31,'Return Data'!$B$7:$R$2843,3,0)</f>
        <v>44333</v>
      </c>
      <c r="C31" s="65">
        <f>VLOOKUP($A31,'Return Data'!$B$7:$R$2843,4,0)</f>
        <v>1064.4999</v>
      </c>
      <c r="D31" s="65">
        <f>VLOOKUP($A31,'Return Data'!$B$7:$R$2843,5,0)</f>
        <v>3.2097000000000002</v>
      </c>
      <c r="E31" s="66">
        <f t="shared" si="0"/>
        <v>2</v>
      </c>
      <c r="F31" s="65">
        <f>VLOOKUP($A31,'Return Data'!$B$7:$R$2843,6,0)</f>
        <v>3.2593999999999999</v>
      </c>
      <c r="G31" s="66">
        <f t="shared" si="1"/>
        <v>2</v>
      </c>
      <c r="H31" s="65">
        <f>VLOOKUP($A31,'Return Data'!$B$7:$R$2843,7,0)</f>
        <v>3.2505999999999999</v>
      </c>
      <c r="I31" s="66">
        <f t="shared" si="2"/>
        <v>1</v>
      </c>
      <c r="J31" s="65">
        <f>VLOOKUP($A31,'Return Data'!$B$7:$R$2843,8,0)</f>
        <v>3.2202000000000002</v>
      </c>
      <c r="K31" s="66">
        <f t="shared" si="3"/>
        <v>1</v>
      </c>
      <c r="L31" s="65">
        <f>VLOOKUP($A31,'Return Data'!$B$7:$R$2843,9,0)</f>
        <v>3.1869000000000001</v>
      </c>
      <c r="M31" s="66">
        <f t="shared" si="4"/>
        <v>2</v>
      </c>
      <c r="N31" s="65">
        <f>VLOOKUP($A31,'Return Data'!$B$7:$R$2843,10,0)</f>
        <v>3.0969000000000002</v>
      </c>
      <c r="O31" s="66">
        <f t="shared" si="5"/>
        <v>2</v>
      </c>
      <c r="P31" s="65">
        <f>VLOOKUP($A31,'Return Data'!$B$7:$R$2843,11,0)</f>
        <v>3.0304000000000002</v>
      </c>
      <c r="Q31" s="66">
        <f t="shared" si="8"/>
        <v>6</v>
      </c>
      <c r="R31" s="65">
        <f>VLOOKUP($A31,'Return Data'!$B$7:$R$2843,12,0)</f>
        <v>3.0228000000000002</v>
      </c>
      <c r="S31" s="66">
        <f t="shared" si="9"/>
        <v>8</v>
      </c>
      <c r="T31" s="65">
        <f>VLOOKUP($A31,'Return Data'!$B$7:$R$2843,13,0)</f>
        <v>3.0306999999999999</v>
      </c>
      <c r="U31" s="66">
        <f t="shared" si="10"/>
        <v>6</v>
      </c>
      <c r="V31" s="65"/>
      <c r="W31" s="66"/>
      <c r="X31" s="65"/>
      <c r="Y31" s="66"/>
      <c r="Z31" s="65">
        <f>VLOOKUP($A31,'Return Data'!$B$7:$R$2843,16,0)</f>
        <v>3.6937000000000002</v>
      </c>
      <c r="AA31" s="67">
        <f t="shared" si="7"/>
        <v>21</v>
      </c>
    </row>
    <row r="32" spans="1:27" x14ac:dyDescent="0.3">
      <c r="A32" s="63" t="s">
        <v>1332</v>
      </c>
      <c r="B32" s="64">
        <f>VLOOKUP($A32,'Return Data'!$B$7:$R$2843,3,0)</f>
        <v>44333</v>
      </c>
      <c r="C32" s="65">
        <f>VLOOKUP($A32,'Return Data'!$B$7:$R$2843,4,0)</f>
        <v>3332.5129999999999</v>
      </c>
      <c r="D32" s="65">
        <f>VLOOKUP($A32,'Return Data'!$B$7:$R$2843,5,0)</f>
        <v>3.1436999999999999</v>
      </c>
      <c r="E32" s="66">
        <f t="shared" si="0"/>
        <v>7</v>
      </c>
      <c r="F32" s="65">
        <f>VLOOKUP($A32,'Return Data'!$B$7:$R$2843,6,0)</f>
        <v>3.1671999999999998</v>
      </c>
      <c r="G32" s="66">
        <f t="shared" si="1"/>
        <v>9</v>
      </c>
      <c r="H32" s="65">
        <f>VLOOKUP($A32,'Return Data'!$B$7:$R$2843,7,0)</f>
        <v>3.1480000000000001</v>
      </c>
      <c r="I32" s="66">
        <f t="shared" si="2"/>
        <v>7</v>
      </c>
      <c r="J32" s="65">
        <f>VLOOKUP($A32,'Return Data'!$B$7:$R$2843,8,0)</f>
        <v>3.1328999999999998</v>
      </c>
      <c r="K32" s="66">
        <f t="shared" si="3"/>
        <v>9</v>
      </c>
      <c r="L32" s="65">
        <f>VLOOKUP($A32,'Return Data'!$B$7:$R$2843,9,0)</f>
        <v>3.1099000000000001</v>
      </c>
      <c r="M32" s="66">
        <f t="shared" si="4"/>
        <v>9</v>
      </c>
      <c r="N32" s="65">
        <f>VLOOKUP($A32,'Return Data'!$B$7:$R$2843,10,0)</f>
        <v>3.0381999999999998</v>
      </c>
      <c r="O32" s="66">
        <f t="shared" si="5"/>
        <v>11</v>
      </c>
      <c r="P32" s="65">
        <f>VLOOKUP($A32,'Return Data'!$B$7:$R$2843,11,0)</f>
        <v>2.9767999999999999</v>
      </c>
      <c r="Q32" s="66">
        <f t="shared" si="8"/>
        <v>14</v>
      </c>
      <c r="R32" s="65">
        <f>VLOOKUP($A32,'Return Data'!$B$7:$R$2843,12,0)</f>
        <v>2.9740000000000002</v>
      </c>
      <c r="S32" s="66">
        <f t="shared" si="9"/>
        <v>14</v>
      </c>
      <c r="T32" s="65">
        <f>VLOOKUP($A32,'Return Data'!$B$7:$R$2843,13,0)</f>
        <v>2.9801000000000002</v>
      </c>
      <c r="U32" s="66">
        <f t="shared" si="10"/>
        <v>11</v>
      </c>
      <c r="V32" s="65">
        <f>VLOOKUP($A32,'Return Data'!$B$7:$R$2843,17,0)</f>
        <v>3.8513999999999999</v>
      </c>
      <c r="W32" s="66">
        <f t="shared" si="11"/>
        <v>2</v>
      </c>
      <c r="X32" s="65">
        <f>VLOOKUP($A32,'Return Data'!$B$7:$R$2843,14,0)</f>
        <v>4.6475</v>
      </c>
      <c r="Y32" s="66">
        <f t="shared" si="12"/>
        <v>2</v>
      </c>
      <c r="Z32" s="65">
        <f>VLOOKUP($A32,'Return Data'!$B$7:$R$2843,16,0)</f>
        <v>6.6643999999999997</v>
      </c>
      <c r="AA32" s="67">
        <f t="shared" si="7"/>
        <v>2</v>
      </c>
    </row>
    <row r="33" spans="1:27" x14ac:dyDescent="0.3">
      <c r="A33" s="63" t="s">
        <v>1334</v>
      </c>
      <c r="B33" s="64">
        <f>VLOOKUP($A33,'Return Data'!$B$7:$R$2843,3,0)</f>
        <v>44333</v>
      </c>
      <c r="C33" s="65">
        <f>VLOOKUP($A33,'Return Data'!$B$7:$R$2843,4,0)</f>
        <v>1096.3228999999999</v>
      </c>
      <c r="D33" s="65">
        <f>VLOOKUP($A33,'Return Data'!$B$7:$R$2843,5,0)</f>
        <v>3.0366</v>
      </c>
      <c r="E33" s="66">
        <f t="shared" si="0"/>
        <v>27</v>
      </c>
      <c r="F33" s="65">
        <f>VLOOKUP($A33,'Return Data'!$B$7:$R$2843,6,0)</f>
        <v>3.0592999999999999</v>
      </c>
      <c r="G33" s="66">
        <f t="shared" si="1"/>
        <v>26</v>
      </c>
      <c r="H33" s="65">
        <f>VLOOKUP($A33,'Return Data'!$B$7:$R$2843,7,0)</f>
        <v>3.0333000000000001</v>
      </c>
      <c r="I33" s="66">
        <f t="shared" si="2"/>
        <v>28</v>
      </c>
      <c r="J33" s="65">
        <f>VLOOKUP($A33,'Return Data'!$B$7:$R$2843,8,0)</f>
        <v>3.0274999999999999</v>
      </c>
      <c r="K33" s="66">
        <f t="shared" si="3"/>
        <v>27</v>
      </c>
      <c r="L33" s="65">
        <f>VLOOKUP($A33,'Return Data'!$B$7:$R$2843,9,0)</f>
        <v>3.0013999999999998</v>
      </c>
      <c r="M33" s="66">
        <f t="shared" si="4"/>
        <v>28</v>
      </c>
      <c r="N33" s="65">
        <f>VLOOKUP($A33,'Return Data'!$B$7:$R$2843,10,0)</f>
        <v>2.9464999999999999</v>
      </c>
      <c r="O33" s="66">
        <f t="shared" si="5"/>
        <v>27</v>
      </c>
      <c r="P33" s="65">
        <f>VLOOKUP($A33,'Return Data'!$B$7:$R$2843,11,0)</f>
        <v>2.9157999999999999</v>
      </c>
      <c r="Q33" s="66">
        <f t="shared" si="8"/>
        <v>27</v>
      </c>
      <c r="R33" s="65">
        <f>VLOOKUP($A33,'Return Data'!$B$7:$R$2843,12,0)</f>
        <v>2.9173</v>
      </c>
      <c r="S33" s="66">
        <f t="shared" si="9"/>
        <v>27</v>
      </c>
      <c r="T33" s="65">
        <f>VLOOKUP($A33,'Return Data'!$B$7:$R$2843,13,0)</f>
        <v>2.919</v>
      </c>
      <c r="U33" s="66">
        <f t="shared" si="10"/>
        <v>24</v>
      </c>
      <c r="V33" s="65"/>
      <c r="W33" s="66"/>
      <c r="X33" s="65"/>
      <c r="Y33" s="66"/>
      <c r="Z33" s="65">
        <f>VLOOKUP($A33,'Return Data'!$B$7:$R$2843,16,0)</f>
        <v>4.3460000000000001</v>
      </c>
      <c r="AA33" s="67">
        <f t="shared" si="7"/>
        <v>5</v>
      </c>
    </row>
    <row r="34" spans="1:27" x14ac:dyDescent="0.3">
      <c r="A34" s="63" t="s">
        <v>1336</v>
      </c>
      <c r="B34" s="64">
        <f>VLOOKUP($A34,'Return Data'!$B$7:$R$2843,3,0)</f>
        <v>44333</v>
      </c>
      <c r="C34" s="65">
        <f>VLOOKUP($A34,'Return Data'!$B$7:$R$2843,4,0)</f>
        <v>1087.8317999999999</v>
      </c>
      <c r="D34" s="65">
        <f>VLOOKUP($A34,'Return Data'!$B$7:$R$2843,5,0)</f>
        <v>3.1173000000000002</v>
      </c>
      <c r="E34" s="66">
        <f t="shared" si="0"/>
        <v>12</v>
      </c>
      <c r="F34" s="65">
        <f>VLOOKUP($A34,'Return Data'!$B$7:$R$2843,6,0)</f>
        <v>3.1055999999999999</v>
      </c>
      <c r="G34" s="66">
        <f t="shared" si="1"/>
        <v>19</v>
      </c>
      <c r="H34" s="65">
        <f>VLOOKUP($A34,'Return Data'!$B$7:$R$2843,7,0)</f>
        <v>3.0973000000000002</v>
      </c>
      <c r="I34" s="66">
        <f t="shared" si="2"/>
        <v>17</v>
      </c>
      <c r="J34" s="65">
        <f>VLOOKUP($A34,'Return Data'!$B$7:$R$2843,8,0)</f>
        <v>3.0859999999999999</v>
      </c>
      <c r="K34" s="66">
        <f t="shared" si="3"/>
        <v>17</v>
      </c>
      <c r="L34" s="65">
        <f>VLOOKUP($A34,'Return Data'!$B$7:$R$2843,9,0)</f>
        <v>3.0672000000000001</v>
      </c>
      <c r="M34" s="66">
        <f t="shared" si="4"/>
        <v>16</v>
      </c>
      <c r="N34" s="65">
        <f>VLOOKUP($A34,'Return Data'!$B$7:$R$2843,10,0)</f>
        <v>3.0093000000000001</v>
      </c>
      <c r="O34" s="66">
        <f t="shared" si="5"/>
        <v>17</v>
      </c>
      <c r="P34" s="65">
        <f>VLOOKUP($A34,'Return Data'!$B$7:$R$2843,11,0)</f>
        <v>2.9699</v>
      </c>
      <c r="Q34" s="66">
        <f t="shared" si="8"/>
        <v>16</v>
      </c>
      <c r="R34" s="65">
        <f>VLOOKUP($A34,'Return Data'!$B$7:$R$2843,12,0)</f>
        <v>2.9739</v>
      </c>
      <c r="S34" s="66">
        <f t="shared" si="9"/>
        <v>15</v>
      </c>
      <c r="T34" s="65">
        <f>VLOOKUP($A34,'Return Data'!$B$7:$R$2843,13,0)</f>
        <v>2.976</v>
      </c>
      <c r="U34" s="66">
        <f t="shared" si="10"/>
        <v>12</v>
      </c>
      <c r="V34" s="65"/>
      <c r="W34" s="66"/>
      <c r="X34" s="65"/>
      <c r="Y34" s="66"/>
      <c r="Z34" s="65">
        <f>VLOOKUP($A34,'Return Data'!$B$7:$R$2843,16,0)</f>
        <v>3.9914999999999998</v>
      </c>
      <c r="AA34" s="67">
        <f t="shared" si="7"/>
        <v>13</v>
      </c>
    </row>
    <row r="35" spans="1:27" x14ac:dyDescent="0.3">
      <c r="A35" s="63" t="s">
        <v>1338</v>
      </c>
      <c r="B35" s="64">
        <f>VLOOKUP($A35,'Return Data'!$B$7:$R$2843,3,0)</f>
        <v>44333</v>
      </c>
      <c r="C35" s="65">
        <f>VLOOKUP($A35,'Return Data'!$B$7:$R$2843,4,0)</f>
        <v>1085.8131000000001</v>
      </c>
      <c r="D35" s="65">
        <f>VLOOKUP($A35,'Return Data'!$B$7:$R$2843,5,0)</f>
        <v>3.0592999999999999</v>
      </c>
      <c r="E35" s="66">
        <f t="shared" si="0"/>
        <v>22</v>
      </c>
      <c r="F35" s="65">
        <f>VLOOKUP($A35,'Return Data'!$B$7:$R$2843,6,0)</f>
        <v>3.1764000000000001</v>
      </c>
      <c r="G35" s="66">
        <f t="shared" si="1"/>
        <v>8</v>
      </c>
      <c r="H35" s="65">
        <f>VLOOKUP($A35,'Return Data'!$B$7:$R$2843,7,0)</f>
        <v>3.1276000000000002</v>
      </c>
      <c r="I35" s="66">
        <f t="shared" si="2"/>
        <v>13</v>
      </c>
      <c r="J35" s="65">
        <f>VLOOKUP($A35,'Return Data'!$B$7:$R$2843,8,0)</f>
        <v>3.0998999999999999</v>
      </c>
      <c r="K35" s="66">
        <f t="shared" si="3"/>
        <v>15</v>
      </c>
      <c r="L35" s="65">
        <f>VLOOKUP($A35,'Return Data'!$B$7:$R$2843,9,0)</f>
        <v>3.0579000000000001</v>
      </c>
      <c r="M35" s="66">
        <f t="shared" si="4"/>
        <v>20</v>
      </c>
      <c r="N35" s="65">
        <f>VLOOKUP($A35,'Return Data'!$B$7:$R$2843,10,0)</f>
        <v>2.9782999999999999</v>
      </c>
      <c r="O35" s="66">
        <f t="shared" si="5"/>
        <v>26</v>
      </c>
      <c r="P35" s="65">
        <f>VLOOKUP($A35,'Return Data'!$B$7:$R$2843,11,0)</f>
        <v>2.9464999999999999</v>
      </c>
      <c r="Q35" s="66">
        <f t="shared" si="8"/>
        <v>23</v>
      </c>
      <c r="R35" s="65">
        <f>VLOOKUP($A35,'Return Data'!$B$7:$R$2843,12,0)</f>
        <v>2.9502000000000002</v>
      </c>
      <c r="S35" s="66">
        <f t="shared" si="9"/>
        <v>22</v>
      </c>
      <c r="T35" s="65">
        <f>VLOOKUP($A35,'Return Data'!$B$7:$R$2843,13,0)</f>
        <v>2.9413999999999998</v>
      </c>
      <c r="U35" s="66">
        <f t="shared" si="10"/>
        <v>20</v>
      </c>
      <c r="V35" s="65"/>
      <c r="W35" s="66"/>
      <c r="X35" s="65"/>
      <c r="Y35" s="66"/>
      <c r="Z35" s="65">
        <f>VLOOKUP($A35,'Return Data'!$B$7:$R$2843,16,0)</f>
        <v>3.9098000000000002</v>
      </c>
      <c r="AA35" s="67">
        <f t="shared" si="7"/>
        <v>16</v>
      </c>
    </row>
    <row r="36" spans="1:27" x14ac:dyDescent="0.3">
      <c r="A36" s="63" t="s">
        <v>1340</v>
      </c>
      <c r="B36" s="64">
        <f>VLOOKUP($A36,'Return Data'!$B$7:$R$2843,3,0)</f>
        <v>44333</v>
      </c>
      <c r="C36" s="65">
        <f>VLOOKUP($A36,'Return Data'!$B$7:$R$2843,4,0)</f>
        <v>2804.7257</v>
      </c>
      <c r="D36" s="65">
        <f>VLOOKUP($A36,'Return Data'!$B$7:$R$2843,5,0)</f>
        <v>3.1509</v>
      </c>
      <c r="E36" s="66">
        <f t="shared" si="0"/>
        <v>6</v>
      </c>
      <c r="F36" s="65">
        <f>VLOOKUP($A36,'Return Data'!$B$7:$R$2843,6,0)</f>
        <v>3.1545000000000001</v>
      </c>
      <c r="G36" s="66">
        <f t="shared" si="1"/>
        <v>10</v>
      </c>
      <c r="H36" s="65">
        <f>VLOOKUP($A36,'Return Data'!$B$7:$R$2843,7,0)</f>
        <v>3.141</v>
      </c>
      <c r="I36" s="66">
        <f t="shared" si="2"/>
        <v>10</v>
      </c>
      <c r="J36" s="65">
        <f>VLOOKUP($A36,'Return Data'!$B$7:$R$2843,8,0)</f>
        <v>3.1305000000000001</v>
      </c>
      <c r="K36" s="66">
        <f t="shared" si="3"/>
        <v>10</v>
      </c>
      <c r="L36" s="65">
        <f>VLOOKUP($A36,'Return Data'!$B$7:$R$2843,9,0)</f>
        <v>3.1120999999999999</v>
      </c>
      <c r="M36" s="66">
        <f t="shared" si="4"/>
        <v>8</v>
      </c>
      <c r="N36" s="65">
        <f>VLOOKUP($A36,'Return Data'!$B$7:$R$2843,10,0)</f>
        <v>3.0461</v>
      </c>
      <c r="O36" s="66">
        <f t="shared" si="5"/>
        <v>9</v>
      </c>
      <c r="P36" s="65">
        <f>VLOOKUP($A36,'Return Data'!$B$7:$R$2843,11,0)</f>
        <v>2.996</v>
      </c>
      <c r="Q36" s="66">
        <f t="shared" si="8"/>
        <v>9</v>
      </c>
      <c r="R36" s="65">
        <f>VLOOKUP($A36,'Return Data'!$B$7:$R$2843,12,0)</f>
        <v>3.0047000000000001</v>
      </c>
      <c r="S36" s="66">
        <f t="shared" si="9"/>
        <v>9</v>
      </c>
      <c r="T36" s="65">
        <f>VLOOKUP($A36,'Return Data'!$B$7:$R$2843,13,0)</f>
        <v>3.0110999999999999</v>
      </c>
      <c r="U36" s="66">
        <f t="shared" si="10"/>
        <v>8</v>
      </c>
      <c r="V36" s="65">
        <f>VLOOKUP($A36,'Return Data'!$B$7:$R$2843,17,0)</f>
        <v>3.8864999999999998</v>
      </c>
      <c r="W36" s="66">
        <f t="shared" si="11"/>
        <v>1</v>
      </c>
      <c r="X36" s="65">
        <f>VLOOKUP($A36,'Return Data'!$B$7:$R$2843,14,0)</f>
        <v>4.6849999999999996</v>
      </c>
      <c r="Y36" s="66">
        <f t="shared" si="12"/>
        <v>1</v>
      </c>
      <c r="Z36" s="65">
        <f>VLOOKUP($A36,'Return Data'!$B$7:$R$2843,16,0)</f>
        <v>6.0884</v>
      </c>
      <c r="AA36" s="67">
        <f t="shared" si="7"/>
        <v>3</v>
      </c>
    </row>
    <row r="37" spans="1:27" x14ac:dyDescent="0.3">
      <c r="A37" s="63" t="s">
        <v>1342</v>
      </c>
      <c r="B37" s="64">
        <f>VLOOKUP($A37,'Return Data'!$B$7:$R$2843,3,0)</f>
        <v>44333</v>
      </c>
      <c r="C37" s="65">
        <f>VLOOKUP($A37,'Return Data'!$B$7:$R$2843,4,0)</f>
        <v>1062.1369</v>
      </c>
      <c r="D37" s="65">
        <f>VLOOKUP($A37,'Return Data'!$B$7:$R$2843,5,0)</f>
        <v>3.0139999999999998</v>
      </c>
      <c r="E37" s="66">
        <f t="shared" si="0"/>
        <v>29</v>
      </c>
      <c r="F37" s="65">
        <f>VLOOKUP($A37,'Return Data'!$B$7:$R$2843,6,0)</f>
        <v>3.0316999999999998</v>
      </c>
      <c r="G37" s="66">
        <f t="shared" si="1"/>
        <v>29</v>
      </c>
      <c r="H37" s="65">
        <f>VLOOKUP($A37,'Return Data'!$B$7:$R$2843,7,0)</f>
        <v>3.0032000000000001</v>
      </c>
      <c r="I37" s="66">
        <f t="shared" si="2"/>
        <v>30</v>
      </c>
      <c r="J37" s="65">
        <f>VLOOKUP($A37,'Return Data'!$B$7:$R$2843,8,0)</f>
        <v>2.9689999999999999</v>
      </c>
      <c r="K37" s="66">
        <f t="shared" si="3"/>
        <v>30</v>
      </c>
      <c r="L37" s="65">
        <f>VLOOKUP($A37,'Return Data'!$B$7:$R$2843,9,0)</f>
        <v>2.9914000000000001</v>
      </c>
      <c r="M37" s="66">
        <f t="shared" si="4"/>
        <v>29</v>
      </c>
      <c r="N37" s="65">
        <f>VLOOKUP($A37,'Return Data'!$B$7:$R$2843,10,0)</f>
        <v>2.9224000000000001</v>
      </c>
      <c r="O37" s="66">
        <f t="shared" si="5"/>
        <v>30</v>
      </c>
      <c r="P37" s="65">
        <f>VLOOKUP($A37,'Return Data'!$B$7:$R$2843,11,0)</f>
        <v>2.8852000000000002</v>
      </c>
      <c r="Q37" s="66">
        <f t="shared" si="8"/>
        <v>30</v>
      </c>
      <c r="R37" s="65">
        <f>VLOOKUP($A37,'Return Data'!$B$7:$R$2843,12,0)</f>
        <v>2.8912</v>
      </c>
      <c r="S37" s="66">
        <f t="shared" si="9"/>
        <v>29</v>
      </c>
      <c r="T37" s="65">
        <f>VLOOKUP($A37,'Return Data'!$B$7:$R$2843,13,0)</f>
        <v>2.8729</v>
      </c>
      <c r="U37" s="66">
        <f t="shared" si="10"/>
        <v>27</v>
      </c>
      <c r="V37" s="65"/>
      <c r="W37" s="66"/>
      <c r="X37" s="65"/>
      <c r="Y37" s="66"/>
      <c r="Z37" s="65">
        <f>VLOOKUP($A37,'Return Data'!$B$7:$R$2843,16,0)</f>
        <v>3.5371000000000001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3.0985599999999991</v>
      </c>
      <c r="E39" s="74"/>
      <c r="F39" s="75">
        <f>AVERAGE(F8:F37)</f>
        <v>3.1319433333333326</v>
      </c>
      <c r="G39" s="74"/>
      <c r="H39" s="75">
        <f>AVERAGE(H8:H37)</f>
        <v>3.1147733333333338</v>
      </c>
      <c r="I39" s="74"/>
      <c r="J39" s="75">
        <f>AVERAGE(J8:J37)</f>
        <v>3.1001233333333338</v>
      </c>
      <c r="K39" s="74"/>
      <c r="L39" s="75">
        <f>AVERAGE(L8:L37)</f>
        <v>3.0816399999999997</v>
      </c>
      <c r="M39" s="74"/>
      <c r="N39" s="75">
        <f>AVERAGE(N8:N37)</f>
        <v>3.0200633333333338</v>
      </c>
      <c r="O39" s="74"/>
      <c r="P39" s="75">
        <f>AVERAGE(P8:P37)</f>
        <v>2.9730499999999993</v>
      </c>
      <c r="Q39" s="74"/>
      <c r="R39" s="75">
        <f>AVERAGE(R8:R37)</f>
        <v>2.9756566666666666</v>
      </c>
      <c r="S39" s="74"/>
      <c r="T39" s="75">
        <f>AVERAGE(T8:T37)</f>
        <v>2.9732814814814814</v>
      </c>
      <c r="U39" s="74"/>
      <c r="V39" s="75">
        <f>AVERAGE(V8:V37)</f>
        <v>3.7826200000000001</v>
      </c>
      <c r="W39" s="74"/>
      <c r="X39" s="75">
        <f>AVERAGE(X8:X37)</f>
        <v>4.5294999999999996</v>
      </c>
      <c r="Y39" s="74"/>
      <c r="Z39" s="75">
        <f>AVERAGE(Z8:Z37)</f>
        <v>4.1812900000000006</v>
      </c>
      <c r="AA39" s="76"/>
    </row>
    <row r="40" spans="1:27" x14ac:dyDescent="0.3">
      <c r="A40" s="73" t="s">
        <v>28</v>
      </c>
      <c r="B40" s="74"/>
      <c r="C40" s="74"/>
      <c r="D40" s="75">
        <f>MIN(D8:D37)</f>
        <v>2.9933999999999998</v>
      </c>
      <c r="E40" s="74"/>
      <c r="F40" s="75">
        <f>MIN(F8:F37)</f>
        <v>3.028</v>
      </c>
      <c r="G40" s="74"/>
      <c r="H40" s="75">
        <f>MIN(H8:H37)</f>
        <v>3.0032000000000001</v>
      </c>
      <c r="I40" s="74"/>
      <c r="J40" s="75">
        <f>MIN(J8:J37)</f>
        <v>2.9689999999999999</v>
      </c>
      <c r="K40" s="74"/>
      <c r="L40" s="75">
        <f>MIN(L8:L37)</f>
        <v>2.9908999999999999</v>
      </c>
      <c r="M40" s="74"/>
      <c r="N40" s="75">
        <f>MIN(N8:N37)</f>
        <v>2.9224000000000001</v>
      </c>
      <c r="O40" s="74"/>
      <c r="P40" s="75">
        <f>MIN(P8:P37)</f>
        <v>2.8852000000000002</v>
      </c>
      <c r="Q40" s="74"/>
      <c r="R40" s="75">
        <f>MIN(R8:R37)</f>
        <v>2.8904000000000001</v>
      </c>
      <c r="S40" s="74"/>
      <c r="T40" s="75">
        <f>MIN(T8:T37)</f>
        <v>2.8729</v>
      </c>
      <c r="U40" s="74"/>
      <c r="V40" s="75">
        <f>MIN(V8:V37)</f>
        <v>3.5547</v>
      </c>
      <c r="W40" s="74"/>
      <c r="X40" s="75">
        <f>MIN(X8:X37)</f>
        <v>4.1939000000000002</v>
      </c>
      <c r="Y40" s="74"/>
      <c r="Z40" s="75">
        <f>MIN(Z8:Z37)</f>
        <v>3.2099000000000002</v>
      </c>
      <c r="AA40" s="76"/>
    </row>
    <row r="41" spans="1:27" ht="15" thickBot="1" x14ac:dyDescent="0.35">
      <c r="A41" s="77" t="s">
        <v>29</v>
      </c>
      <c r="B41" s="78"/>
      <c r="C41" s="78"/>
      <c r="D41" s="79">
        <f>MAX(D8:D37)</f>
        <v>3.2381000000000002</v>
      </c>
      <c r="E41" s="78"/>
      <c r="F41" s="79">
        <f>MAX(F8:F37)</f>
        <v>3.3283999999999998</v>
      </c>
      <c r="G41" s="78"/>
      <c r="H41" s="79">
        <f>MAX(H8:H37)</f>
        <v>3.2505999999999999</v>
      </c>
      <c r="I41" s="78"/>
      <c r="J41" s="79">
        <f>MAX(J8:J37)</f>
        <v>3.2202000000000002</v>
      </c>
      <c r="K41" s="78"/>
      <c r="L41" s="79">
        <f>MAX(L8:L37)</f>
        <v>3.2504</v>
      </c>
      <c r="M41" s="78"/>
      <c r="N41" s="79">
        <f>MAX(N8:N37)</f>
        <v>3.1349</v>
      </c>
      <c r="O41" s="78"/>
      <c r="P41" s="79">
        <f>MAX(P8:P37)</f>
        <v>3.0447000000000002</v>
      </c>
      <c r="Q41" s="78"/>
      <c r="R41" s="79">
        <f>MAX(R8:R37)</f>
        <v>3.0642</v>
      </c>
      <c r="S41" s="78"/>
      <c r="T41" s="79">
        <f>MAX(T8:T37)</f>
        <v>3.0819999999999999</v>
      </c>
      <c r="U41" s="78"/>
      <c r="V41" s="79">
        <f>MAX(V8:V37)</f>
        <v>3.8864999999999998</v>
      </c>
      <c r="W41" s="78"/>
      <c r="X41" s="79">
        <f>MAX(X8:X37)</f>
        <v>4.6849999999999996</v>
      </c>
      <c r="Y41" s="78"/>
      <c r="Z41" s="79">
        <f>MAX(Z8:Z37)</f>
        <v>6.7035</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44333</v>
      </c>
      <c r="C8" s="65">
        <f>VLOOKUP($A8,'Return Data'!$B$7:$R$2843,4,0)</f>
        <v>556.1028</v>
      </c>
      <c r="D8" s="65">
        <f>VLOOKUP($A8,'Return Data'!$B$7:$R$2843,5,0)</f>
        <v>3.7183000000000002</v>
      </c>
      <c r="E8" s="66">
        <f t="shared" ref="E8:E33" si="0">RANK(D8,D$8:D$33,0)</f>
        <v>8</v>
      </c>
      <c r="F8" s="65">
        <f>VLOOKUP($A8,'Return Data'!$B$7:$R$2843,6,0)</f>
        <v>3.7183000000000002</v>
      </c>
      <c r="G8" s="66">
        <f t="shared" ref="G8:G33" si="1">RANK(F8,F$8:F$33,0)</f>
        <v>8</v>
      </c>
      <c r="H8" s="65">
        <f>VLOOKUP($A8,'Return Data'!$B$7:$R$2843,7,0)</f>
        <v>4.0528000000000004</v>
      </c>
      <c r="I8" s="66">
        <f t="shared" ref="I8:I33" si="2">RANK(H8,H$8:H$33,0)</f>
        <v>7</v>
      </c>
      <c r="J8" s="65">
        <f>VLOOKUP($A8,'Return Data'!$B$7:$R$2843,8,0)</f>
        <v>4.3914</v>
      </c>
      <c r="K8" s="66">
        <f t="shared" ref="K8:K33" si="3">RANK(J8,J$8:J$33,0)</f>
        <v>6</v>
      </c>
      <c r="L8" s="65">
        <f>VLOOKUP($A8,'Return Data'!$B$7:$R$2843,9,0)</f>
        <v>6.1256000000000004</v>
      </c>
      <c r="M8" s="66">
        <f t="shared" ref="M8:M33" si="4">RANK(L8,L$8:L$33,0)</f>
        <v>4</v>
      </c>
      <c r="N8" s="65">
        <f>VLOOKUP($A8,'Return Data'!$B$7:$R$2843,10,0)</f>
        <v>5.6096000000000004</v>
      </c>
      <c r="O8" s="66">
        <f t="shared" ref="O8:O33" si="5">RANK(N8,N$8:N$33,0)</f>
        <v>5</v>
      </c>
      <c r="P8" s="65">
        <f>VLOOKUP($A8,'Return Data'!$B$7:$R$2843,11,0)</f>
        <v>4.4238999999999997</v>
      </c>
      <c r="Q8" s="66">
        <f t="shared" ref="Q8:Q33" si="6">RANK(P8,P$8:P$33,0)</f>
        <v>8</v>
      </c>
      <c r="R8" s="65">
        <f>VLOOKUP($A8,'Return Data'!$B$7:$R$2843,12,0)</f>
        <v>5.3320999999999996</v>
      </c>
      <c r="S8" s="66">
        <f t="shared" ref="S8:S33" si="7">RANK(R8,R$8:R$33,0)</f>
        <v>5</v>
      </c>
      <c r="T8" s="65">
        <f>VLOOKUP($A8,'Return Data'!$B$7:$R$2843,13,0)</f>
        <v>7.0864000000000003</v>
      </c>
      <c r="U8" s="66">
        <f t="shared" ref="U8:U33" si="8">RANK(T8,T$8:T$33,0)</f>
        <v>12</v>
      </c>
      <c r="V8" s="65">
        <f>VLOOKUP($A8,'Return Data'!$B$7:$R$2843,17,0)</f>
        <v>7.9280999999999997</v>
      </c>
      <c r="W8" s="66">
        <f t="shared" ref="W8:W31" si="9">RANK(V8,V$8:V$33,0)</f>
        <v>1</v>
      </c>
      <c r="X8" s="65">
        <f>VLOOKUP($A8,'Return Data'!$B$7:$R$2843,14,0)</f>
        <v>8.2761999999999993</v>
      </c>
      <c r="Y8" s="66">
        <f t="shared" ref="Y8:Y31" si="10">RANK(X8,X$8:X$33,0)</f>
        <v>2</v>
      </c>
      <c r="Z8" s="65">
        <f>VLOOKUP($A8,'Return Data'!$B$7:$R$2843,16,0)</f>
        <v>8.6524999999999999</v>
      </c>
      <c r="AA8" s="67">
        <f t="shared" ref="AA8:AA33" si="11">RANK(Z8,Z$8:Z$33,0)</f>
        <v>1</v>
      </c>
    </row>
    <row r="9" spans="1:27" x14ac:dyDescent="0.3">
      <c r="A9" s="63" t="s">
        <v>1016</v>
      </c>
      <c r="B9" s="64">
        <f>VLOOKUP($A9,'Return Data'!$B$7:$R$2843,3,0)</f>
        <v>44333</v>
      </c>
      <c r="C9" s="65">
        <f>VLOOKUP($A9,'Return Data'!$B$7:$R$2843,4,0)</f>
        <v>2498.4733000000001</v>
      </c>
      <c r="D9" s="65">
        <f>VLOOKUP($A9,'Return Data'!$B$7:$R$2843,5,0)</f>
        <v>3.4516</v>
      </c>
      <c r="E9" s="66">
        <f t="shared" si="0"/>
        <v>14</v>
      </c>
      <c r="F9" s="65">
        <f>VLOOKUP($A9,'Return Data'!$B$7:$R$2843,6,0)</f>
        <v>3.4516</v>
      </c>
      <c r="G9" s="66">
        <f t="shared" si="1"/>
        <v>14</v>
      </c>
      <c r="H9" s="65">
        <f>VLOOKUP($A9,'Return Data'!$B$7:$R$2843,7,0)</f>
        <v>3.1383999999999999</v>
      </c>
      <c r="I9" s="66">
        <f t="shared" si="2"/>
        <v>13</v>
      </c>
      <c r="J9" s="65">
        <f>VLOOKUP($A9,'Return Data'!$B$7:$R$2843,8,0)</f>
        <v>3.5929000000000002</v>
      </c>
      <c r="K9" s="66">
        <f t="shared" si="3"/>
        <v>9</v>
      </c>
      <c r="L9" s="65">
        <f>VLOOKUP($A9,'Return Data'!$B$7:$R$2843,9,0)</f>
        <v>5.2366999999999999</v>
      </c>
      <c r="M9" s="66">
        <f t="shared" si="4"/>
        <v>15</v>
      </c>
      <c r="N9" s="65">
        <f>VLOOKUP($A9,'Return Data'!$B$7:$R$2843,10,0)</f>
        <v>5.0488999999999997</v>
      </c>
      <c r="O9" s="66">
        <f t="shared" si="5"/>
        <v>10</v>
      </c>
      <c r="P9" s="65">
        <f>VLOOKUP($A9,'Return Data'!$B$7:$R$2843,11,0)</f>
        <v>4.1332000000000004</v>
      </c>
      <c r="Q9" s="66">
        <f t="shared" si="6"/>
        <v>12</v>
      </c>
      <c r="R9" s="65">
        <f>VLOOKUP($A9,'Return Data'!$B$7:$R$2843,12,0)</f>
        <v>4.7481</v>
      </c>
      <c r="S9" s="66">
        <f t="shared" si="7"/>
        <v>12</v>
      </c>
      <c r="T9" s="65">
        <f>VLOOKUP($A9,'Return Data'!$B$7:$R$2843,13,0)</f>
        <v>6.2950999999999997</v>
      </c>
      <c r="U9" s="66">
        <f t="shared" si="8"/>
        <v>14</v>
      </c>
      <c r="V9" s="65">
        <f>VLOOKUP($A9,'Return Data'!$B$7:$R$2843,17,0)</f>
        <v>7.3954000000000004</v>
      </c>
      <c r="W9" s="66">
        <f t="shared" si="9"/>
        <v>5</v>
      </c>
      <c r="X9" s="65">
        <f>VLOOKUP($A9,'Return Data'!$B$7:$R$2843,14,0)</f>
        <v>7.8845999999999998</v>
      </c>
      <c r="Y9" s="66">
        <f t="shared" si="10"/>
        <v>5</v>
      </c>
      <c r="Z9" s="65">
        <f>VLOOKUP($A9,'Return Data'!$B$7:$R$2843,16,0)</f>
        <v>8.3331</v>
      </c>
      <c r="AA9" s="67">
        <f t="shared" si="11"/>
        <v>4</v>
      </c>
    </row>
    <row r="10" spans="1:27" x14ac:dyDescent="0.3">
      <c r="A10" s="63" t="s">
        <v>1019</v>
      </c>
      <c r="B10" s="64">
        <f>VLOOKUP($A10,'Return Data'!$B$7:$R$2843,3,0)</f>
        <v>44333</v>
      </c>
      <c r="C10" s="65">
        <f>VLOOKUP($A10,'Return Data'!$B$7:$R$2843,4,0)</f>
        <v>1603.0966000000001</v>
      </c>
      <c r="D10" s="65">
        <f>VLOOKUP($A10,'Return Data'!$B$7:$R$2843,5,0)</f>
        <v>3.2461000000000002</v>
      </c>
      <c r="E10" s="66">
        <f t="shared" si="0"/>
        <v>17</v>
      </c>
      <c r="F10" s="65">
        <f>VLOOKUP($A10,'Return Data'!$B$7:$R$2843,6,0)</f>
        <v>3.2461000000000002</v>
      </c>
      <c r="G10" s="66">
        <f t="shared" si="1"/>
        <v>17</v>
      </c>
      <c r="H10" s="65">
        <f>VLOOKUP($A10,'Return Data'!$B$7:$R$2843,7,0)</f>
        <v>3.0973999999999999</v>
      </c>
      <c r="I10" s="66">
        <f t="shared" si="2"/>
        <v>14</v>
      </c>
      <c r="J10" s="65">
        <f>VLOOKUP($A10,'Return Data'!$B$7:$R$2843,8,0)</f>
        <v>3.1535000000000002</v>
      </c>
      <c r="K10" s="66">
        <f t="shared" si="3"/>
        <v>20</v>
      </c>
      <c r="L10" s="65">
        <f>VLOOKUP($A10,'Return Data'!$B$7:$R$2843,9,0)</f>
        <v>4.1430999999999996</v>
      </c>
      <c r="M10" s="66">
        <f t="shared" si="4"/>
        <v>25</v>
      </c>
      <c r="N10" s="65">
        <f>VLOOKUP($A10,'Return Data'!$B$7:$R$2843,10,0)</f>
        <v>6.7834000000000003</v>
      </c>
      <c r="O10" s="66">
        <f t="shared" si="5"/>
        <v>2</v>
      </c>
      <c r="P10" s="65">
        <f>VLOOKUP($A10,'Return Data'!$B$7:$R$2843,11,0)</f>
        <v>9.8733000000000004</v>
      </c>
      <c r="Q10" s="66">
        <f t="shared" si="6"/>
        <v>2</v>
      </c>
      <c r="R10" s="65">
        <f>VLOOKUP($A10,'Return Data'!$B$7:$R$2843,12,0)</f>
        <v>9.4551999999999996</v>
      </c>
      <c r="S10" s="66">
        <f t="shared" si="7"/>
        <v>2</v>
      </c>
      <c r="T10" s="65">
        <f>VLOOKUP($A10,'Return Data'!$B$7:$R$2843,13,0)</f>
        <v>27.724499999999999</v>
      </c>
      <c r="U10" s="66">
        <f t="shared" si="8"/>
        <v>1</v>
      </c>
      <c r="V10" s="65">
        <f>VLOOKUP($A10,'Return Data'!$B$7:$R$2843,17,0)</f>
        <v>-14.5892</v>
      </c>
      <c r="W10" s="66">
        <f t="shared" si="9"/>
        <v>25</v>
      </c>
      <c r="X10" s="65">
        <f>VLOOKUP($A10,'Return Data'!$B$7:$R$2843,14,0)</f>
        <v>-8.2691999999999997</v>
      </c>
      <c r="Y10" s="66">
        <f t="shared" si="10"/>
        <v>25</v>
      </c>
      <c r="Z10" s="65">
        <f>VLOOKUP($A10,'Return Data'!$B$7:$R$2843,16,0)</f>
        <v>2.4975000000000001</v>
      </c>
      <c r="AA10" s="67">
        <f t="shared" si="11"/>
        <v>25</v>
      </c>
    </row>
    <row r="11" spans="1:27" x14ac:dyDescent="0.3">
      <c r="A11" s="63" t="s">
        <v>1023</v>
      </c>
      <c r="B11" s="64">
        <f>VLOOKUP($A11,'Return Data'!$B$7:$R$2843,3,0)</f>
        <v>44333</v>
      </c>
      <c r="C11" s="65">
        <f>VLOOKUP($A11,'Return Data'!$B$7:$R$2843,4,0)</f>
        <v>33.925800000000002</v>
      </c>
      <c r="D11" s="65">
        <f>VLOOKUP($A11,'Return Data'!$B$7:$R$2843,5,0)</f>
        <v>4.2332999999999998</v>
      </c>
      <c r="E11" s="66">
        <f t="shared" si="0"/>
        <v>5</v>
      </c>
      <c r="F11" s="65">
        <f>VLOOKUP($A11,'Return Data'!$B$7:$R$2843,6,0)</f>
        <v>4.2332999999999998</v>
      </c>
      <c r="G11" s="66">
        <f t="shared" si="1"/>
        <v>5</v>
      </c>
      <c r="H11" s="65">
        <f>VLOOKUP($A11,'Return Data'!$B$7:$R$2843,7,0)</f>
        <v>6.0781000000000001</v>
      </c>
      <c r="I11" s="66">
        <f t="shared" si="2"/>
        <v>2</v>
      </c>
      <c r="J11" s="65">
        <f>VLOOKUP($A11,'Return Data'!$B$7:$R$2843,8,0)</f>
        <v>4.9044999999999996</v>
      </c>
      <c r="K11" s="66">
        <f t="shared" si="3"/>
        <v>4</v>
      </c>
      <c r="L11" s="65">
        <f>VLOOKUP($A11,'Return Data'!$B$7:$R$2843,9,0)</f>
        <v>6.1401000000000003</v>
      </c>
      <c r="M11" s="66">
        <f t="shared" si="4"/>
        <v>3</v>
      </c>
      <c r="N11" s="65">
        <f>VLOOKUP($A11,'Return Data'!$B$7:$R$2843,10,0)</f>
        <v>5.8620999999999999</v>
      </c>
      <c r="O11" s="66">
        <f t="shared" si="5"/>
        <v>4</v>
      </c>
      <c r="P11" s="65">
        <f>VLOOKUP($A11,'Return Data'!$B$7:$R$2843,11,0)</f>
        <v>4.6372</v>
      </c>
      <c r="Q11" s="66">
        <f t="shared" si="6"/>
        <v>6</v>
      </c>
      <c r="R11" s="65">
        <f>VLOOKUP($A11,'Return Data'!$B$7:$R$2843,12,0)</f>
        <v>5.1540999999999997</v>
      </c>
      <c r="S11" s="66">
        <f t="shared" si="7"/>
        <v>8</v>
      </c>
      <c r="T11" s="65">
        <f>VLOOKUP($A11,'Return Data'!$B$7:$R$2843,13,0)</f>
        <v>6.3075999999999999</v>
      </c>
      <c r="U11" s="66">
        <f t="shared" si="8"/>
        <v>13</v>
      </c>
      <c r="V11" s="65">
        <f>VLOOKUP($A11,'Return Data'!$B$7:$R$2843,17,0)</f>
        <v>7.2718999999999996</v>
      </c>
      <c r="W11" s="66">
        <f t="shared" si="9"/>
        <v>7</v>
      </c>
      <c r="X11" s="65">
        <f>VLOOKUP($A11,'Return Data'!$B$7:$R$2843,14,0)</f>
        <v>7.7416</v>
      </c>
      <c r="Y11" s="66">
        <f t="shared" si="10"/>
        <v>7</v>
      </c>
      <c r="Z11" s="65">
        <f>VLOOKUP($A11,'Return Data'!$B$7:$R$2843,16,0)</f>
        <v>8.2569999999999997</v>
      </c>
      <c r="AA11" s="67">
        <f t="shared" si="11"/>
        <v>5</v>
      </c>
    </row>
    <row r="12" spans="1:27" x14ac:dyDescent="0.3">
      <c r="A12" s="63" t="s">
        <v>1024</v>
      </c>
      <c r="B12" s="64">
        <f>VLOOKUP($A12,'Return Data'!$B$7:$R$2843,3,0)</f>
        <v>44333</v>
      </c>
      <c r="C12" s="65">
        <f>VLOOKUP($A12,'Return Data'!$B$7:$R$2843,4,0)</f>
        <v>33.787199999999999</v>
      </c>
      <c r="D12" s="65">
        <f>VLOOKUP($A12,'Return Data'!$B$7:$R$2843,5,0)</f>
        <v>2.5933000000000002</v>
      </c>
      <c r="E12" s="66">
        <f t="shared" si="0"/>
        <v>21</v>
      </c>
      <c r="F12" s="65">
        <f>VLOOKUP($A12,'Return Data'!$B$7:$R$2843,6,0)</f>
        <v>2.5933000000000002</v>
      </c>
      <c r="G12" s="66">
        <f t="shared" si="1"/>
        <v>21</v>
      </c>
      <c r="H12" s="65">
        <f>VLOOKUP($A12,'Return Data'!$B$7:$R$2843,7,0)</f>
        <v>2.6711999999999998</v>
      </c>
      <c r="I12" s="66">
        <f t="shared" si="2"/>
        <v>21</v>
      </c>
      <c r="J12" s="65">
        <f>VLOOKUP($A12,'Return Data'!$B$7:$R$2843,8,0)</f>
        <v>2.9278</v>
      </c>
      <c r="K12" s="66">
        <f t="shared" si="3"/>
        <v>22</v>
      </c>
      <c r="L12" s="65">
        <f>VLOOKUP($A12,'Return Data'!$B$7:$R$2843,9,0)</f>
        <v>4.3757000000000001</v>
      </c>
      <c r="M12" s="66">
        <f t="shared" si="4"/>
        <v>23</v>
      </c>
      <c r="N12" s="65">
        <f>VLOOKUP($A12,'Return Data'!$B$7:$R$2843,10,0)</f>
        <v>4.0364000000000004</v>
      </c>
      <c r="O12" s="66">
        <f t="shared" si="5"/>
        <v>23</v>
      </c>
      <c r="P12" s="65">
        <f>VLOOKUP($A12,'Return Data'!$B$7:$R$2843,11,0)</f>
        <v>3.411</v>
      </c>
      <c r="Q12" s="66">
        <f t="shared" si="6"/>
        <v>24</v>
      </c>
      <c r="R12" s="65">
        <f>VLOOKUP($A12,'Return Data'!$B$7:$R$2843,12,0)</f>
        <v>3.8767999999999998</v>
      </c>
      <c r="S12" s="66">
        <f t="shared" si="7"/>
        <v>24</v>
      </c>
      <c r="T12" s="65">
        <f>VLOOKUP($A12,'Return Data'!$B$7:$R$2843,13,0)</f>
        <v>5.0646000000000004</v>
      </c>
      <c r="U12" s="66">
        <f t="shared" si="8"/>
        <v>24</v>
      </c>
      <c r="V12" s="65">
        <f>VLOOKUP($A12,'Return Data'!$B$7:$R$2843,17,0)</f>
        <v>6.4427000000000003</v>
      </c>
      <c r="W12" s="66">
        <f t="shared" si="9"/>
        <v>13</v>
      </c>
      <c r="X12" s="65">
        <f>VLOOKUP($A12,'Return Data'!$B$7:$R$2843,14,0)</f>
        <v>7.0075000000000003</v>
      </c>
      <c r="Y12" s="66">
        <f t="shared" si="10"/>
        <v>13</v>
      </c>
      <c r="Z12" s="65">
        <f>VLOOKUP($A12,'Return Data'!$B$7:$R$2843,16,0)</f>
        <v>7.8532000000000002</v>
      </c>
      <c r="AA12" s="67">
        <f t="shared" si="11"/>
        <v>13</v>
      </c>
    </row>
    <row r="13" spans="1:27" x14ac:dyDescent="0.3">
      <c r="A13" s="63" t="s">
        <v>1026</v>
      </c>
      <c r="B13" s="64">
        <f>VLOOKUP($A13,'Return Data'!$B$7:$R$2843,3,0)</f>
        <v>44333</v>
      </c>
      <c r="C13" s="65">
        <f>VLOOKUP($A13,'Return Data'!$B$7:$R$2843,4,0)</f>
        <v>15.9186</v>
      </c>
      <c r="D13" s="65">
        <f>VLOOKUP($A13,'Return Data'!$B$7:$R$2843,5,0)</f>
        <v>2.8285999999999998</v>
      </c>
      <c r="E13" s="66">
        <f t="shared" si="0"/>
        <v>19</v>
      </c>
      <c r="F13" s="65">
        <f>VLOOKUP($A13,'Return Data'!$B$7:$R$2843,6,0)</f>
        <v>2.8285999999999998</v>
      </c>
      <c r="G13" s="66">
        <f t="shared" si="1"/>
        <v>19</v>
      </c>
      <c r="H13" s="65">
        <f>VLOOKUP($A13,'Return Data'!$B$7:$R$2843,7,0)</f>
        <v>2.4251</v>
      </c>
      <c r="I13" s="66">
        <f t="shared" si="2"/>
        <v>22</v>
      </c>
      <c r="J13" s="65">
        <f>VLOOKUP($A13,'Return Data'!$B$7:$R$2843,8,0)</f>
        <v>2.8529</v>
      </c>
      <c r="K13" s="66">
        <f t="shared" si="3"/>
        <v>24</v>
      </c>
      <c r="L13" s="65">
        <f>VLOOKUP($A13,'Return Data'!$B$7:$R$2843,9,0)</f>
        <v>5.2451999999999996</v>
      </c>
      <c r="M13" s="66">
        <f t="shared" si="4"/>
        <v>14</v>
      </c>
      <c r="N13" s="65">
        <f>VLOOKUP($A13,'Return Data'!$B$7:$R$2843,10,0)</f>
        <v>4.8407</v>
      </c>
      <c r="O13" s="66">
        <f t="shared" si="5"/>
        <v>16</v>
      </c>
      <c r="P13" s="65">
        <f>VLOOKUP($A13,'Return Data'!$B$7:$R$2843,11,0)</f>
        <v>3.7970999999999999</v>
      </c>
      <c r="Q13" s="66">
        <f t="shared" si="6"/>
        <v>19</v>
      </c>
      <c r="R13" s="65">
        <f>VLOOKUP($A13,'Return Data'!$B$7:$R$2843,12,0)</f>
        <v>4.3348000000000004</v>
      </c>
      <c r="S13" s="66">
        <f t="shared" si="7"/>
        <v>20</v>
      </c>
      <c r="T13" s="65">
        <f>VLOOKUP($A13,'Return Data'!$B$7:$R$2843,13,0)</f>
        <v>5.5397999999999996</v>
      </c>
      <c r="U13" s="66">
        <f t="shared" si="8"/>
        <v>22</v>
      </c>
      <c r="V13" s="65">
        <f>VLOOKUP($A13,'Return Data'!$B$7:$R$2843,17,0)</f>
        <v>7.2640000000000002</v>
      </c>
      <c r="W13" s="66">
        <f t="shared" si="9"/>
        <v>8</v>
      </c>
      <c r="X13" s="65">
        <f>VLOOKUP($A13,'Return Data'!$B$7:$R$2843,14,0)</f>
        <v>7.5853999999999999</v>
      </c>
      <c r="Y13" s="66">
        <f t="shared" si="10"/>
        <v>8</v>
      </c>
      <c r="Z13" s="65">
        <f>VLOOKUP($A13,'Return Data'!$B$7:$R$2843,16,0)</f>
        <v>7.7975000000000003</v>
      </c>
      <c r="AA13" s="67">
        <f t="shared" si="11"/>
        <v>14</v>
      </c>
    </row>
    <row r="14" spans="1:27" x14ac:dyDescent="0.3">
      <c r="A14" s="63" t="s">
        <v>1935</v>
      </c>
      <c r="B14" s="64">
        <f>VLOOKUP($A14,'Return Data'!$B$7:$R$2843,3,0)</f>
        <v>44333</v>
      </c>
      <c r="C14" s="65">
        <f>VLOOKUP($A14,'Return Data'!$B$7:$R$2843,4,0)</f>
        <v>24.085699999999999</v>
      </c>
      <c r="D14" s="65">
        <f>VLOOKUP($A14,'Return Data'!$B$7:$R$2843,5,0)</f>
        <v>-104.9641</v>
      </c>
      <c r="E14" s="66">
        <f t="shared" si="0"/>
        <v>26</v>
      </c>
      <c r="F14" s="65">
        <f>VLOOKUP($A14,'Return Data'!$B$7:$R$2843,6,0)</f>
        <v>-104.9641</v>
      </c>
      <c r="G14" s="66">
        <f t="shared" si="1"/>
        <v>26</v>
      </c>
      <c r="H14" s="65">
        <f>VLOOKUP($A14,'Return Data'!$B$7:$R$2843,7,0)</f>
        <v>-35.990099999999998</v>
      </c>
      <c r="I14" s="66">
        <f t="shared" si="2"/>
        <v>26</v>
      </c>
      <c r="J14" s="65">
        <f>VLOOKUP($A14,'Return Data'!$B$7:$R$2843,8,0)</f>
        <v>-11.670400000000001</v>
      </c>
      <c r="K14" s="66">
        <f t="shared" si="3"/>
        <v>26</v>
      </c>
      <c r="L14" s="65">
        <f>VLOOKUP($A14,'Return Data'!$B$7:$R$2843,9,0)</f>
        <v>5.2046999999999999</v>
      </c>
      <c r="M14" s="66">
        <f t="shared" si="4"/>
        <v>16</v>
      </c>
      <c r="N14" s="65">
        <f>VLOOKUP($A14,'Return Data'!$B$7:$R$2843,10,0)</f>
        <v>9.6212999999999997</v>
      </c>
      <c r="O14" s="66">
        <f t="shared" si="5"/>
        <v>1</v>
      </c>
      <c r="P14" s="65">
        <f>VLOOKUP($A14,'Return Data'!$B$7:$R$2843,11,0)</f>
        <v>13.3348</v>
      </c>
      <c r="Q14" s="66">
        <f t="shared" si="6"/>
        <v>1</v>
      </c>
      <c r="R14" s="65">
        <f>VLOOKUP($A14,'Return Data'!$B$7:$R$2843,12,0)</f>
        <v>13.3665</v>
      </c>
      <c r="S14" s="66">
        <f t="shared" si="7"/>
        <v>1</v>
      </c>
      <c r="T14" s="65">
        <f>VLOOKUP($A14,'Return Data'!$B$7:$R$2843,13,0)</f>
        <v>13.9345</v>
      </c>
      <c r="U14" s="66">
        <f t="shared" si="8"/>
        <v>4</v>
      </c>
      <c r="V14" s="65">
        <f>VLOOKUP($A14,'Return Data'!$B$7:$R$2843,17,0)</f>
        <v>3.9232999999999998</v>
      </c>
      <c r="W14" s="66">
        <f t="shared" si="9"/>
        <v>19</v>
      </c>
      <c r="X14" s="65">
        <f>VLOOKUP($A14,'Return Data'!$B$7:$R$2843,14,0)</f>
        <v>5.7233000000000001</v>
      </c>
      <c r="Y14" s="66">
        <f t="shared" si="10"/>
        <v>18</v>
      </c>
      <c r="Z14" s="65">
        <f>VLOOKUP($A14,'Return Data'!$B$7:$R$2843,16,0)</f>
        <v>8.2081</v>
      </c>
      <c r="AA14" s="67">
        <f t="shared" si="11"/>
        <v>8</v>
      </c>
    </row>
    <row r="15" spans="1:27" x14ac:dyDescent="0.3">
      <c r="A15" s="63" t="s">
        <v>1033</v>
      </c>
      <c r="B15" s="64">
        <f>VLOOKUP($A15,'Return Data'!$B$7:$R$2843,3,0)</f>
        <v>44333</v>
      </c>
      <c r="C15" s="65">
        <f>VLOOKUP($A15,'Return Data'!$B$7:$R$2843,4,0)</f>
        <v>47.922800000000002</v>
      </c>
      <c r="D15" s="65">
        <f>VLOOKUP($A15,'Return Data'!$B$7:$R$2843,5,0)</f>
        <v>8.1805000000000003</v>
      </c>
      <c r="E15" s="66">
        <f t="shared" si="0"/>
        <v>2</v>
      </c>
      <c r="F15" s="65">
        <f>VLOOKUP($A15,'Return Data'!$B$7:$R$2843,6,0)</f>
        <v>8.1805000000000003</v>
      </c>
      <c r="G15" s="66">
        <f t="shared" si="1"/>
        <v>2</v>
      </c>
      <c r="H15" s="65">
        <f>VLOOKUP($A15,'Return Data'!$B$7:$R$2843,7,0)</f>
        <v>4.8573000000000004</v>
      </c>
      <c r="I15" s="66">
        <f t="shared" si="2"/>
        <v>4</v>
      </c>
      <c r="J15" s="65">
        <f>VLOOKUP($A15,'Return Data'!$B$7:$R$2843,8,0)</f>
        <v>5.9762000000000004</v>
      </c>
      <c r="K15" s="66">
        <f t="shared" si="3"/>
        <v>1</v>
      </c>
      <c r="L15" s="65">
        <f>VLOOKUP($A15,'Return Data'!$B$7:$R$2843,9,0)</f>
        <v>5.8343999999999996</v>
      </c>
      <c r="M15" s="66">
        <f t="shared" si="4"/>
        <v>6</v>
      </c>
      <c r="N15" s="65">
        <f>VLOOKUP($A15,'Return Data'!$B$7:$R$2843,10,0)</f>
        <v>4.3860999999999999</v>
      </c>
      <c r="O15" s="66">
        <f t="shared" si="5"/>
        <v>21</v>
      </c>
      <c r="P15" s="65">
        <f>VLOOKUP($A15,'Return Data'!$B$7:$R$2843,11,0)</f>
        <v>4.8116000000000003</v>
      </c>
      <c r="Q15" s="66">
        <f t="shared" si="6"/>
        <v>5</v>
      </c>
      <c r="R15" s="65">
        <f>VLOOKUP($A15,'Return Data'!$B$7:$R$2843,12,0)</f>
        <v>5.6243999999999996</v>
      </c>
      <c r="S15" s="66">
        <f t="shared" si="7"/>
        <v>4</v>
      </c>
      <c r="T15" s="65">
        <f>VLOOKUP($A15,'Return Data'!$B$7:$R$2843,13,0)</f>
        <v>7.6481000000000003</v>
      </c>
      <c r="U15" s="66">
        <f t="shared" si="8"/>
        <v>7</v>
      </c>
      <c r="V15" s="65">
        <f>VLOOKUP($A15,'Return Data'!$B$7:$R$2843,17,0)</f>
        <v>7.7830000000000004</v>
      </c>
      <c r="W15" s="66">
        <f t="shared" si="9"/>
        <v>3</v>
      </c>
      <c r="X15" s="65">
        <f>VLOOKUP($A15,'Return Data'!$B$7:$R$2843,14,0)</f>
        <v>8.0040999999999993</v>
      </c>
      <c r="Y15" s="66">
        <f t="shared" si="10"/>
        <v>3</v>
      </c>
      <c r="Z15" s="65">
        <f>VLOOKUP($A15,'Return Data'!$B$7:$R$2843,16,0)</f>
        <v>8.2567000000000004</v>
      </c>
      <c r="AA15" s="67">
        <f t="shared" si="11"/>
        <v>6</v>
      </c>
    </row>
    <row r="16" spans="1:27" x14ac:dyDescent="0.3">
      <c r="A16" s="63" t="s">
        <v>1035</v>
      </c>
      <c r="B16" s="64">
        <f>VLOOKUP($A16,'Return Data'!$B$7:$R$2843,3,0)</f>
        <v>44333</v>
      </c>
      <c r="C16" s="65">
        <f>VLOOKUP($A16,'Return Data'!$B$7:$R$2843,4,0)</f>
        <v>17.328399999999998</v>
      </c>
      <c r="D16" s="65">
        <f>VLOOKUP($A16,'Return Data'!$B$7:$R$2843,5,0)</f>
        <v>3.5116000000000001</v>
      </c>
      <c r="E16" s="66">
        <f t="shared" si="0"/>
        <v>12</v>
      </c>
      <c r="F16" s="65">
        <f>VLOOKUP($A16,'Return Data'!$B$7:$R$2843,6,0)</f>
        <v>3.5116000000000001</v>
      </c>
      <c r="G16" s="66">
        <f t="shared" si="1"/>
        <v>12</v>
      </c>
      <c r="H16" s="65">
        <f>VLOOKUP($A16,'Return Data'!$B$7:$R$2843,7,0)</f>
        <v>2.7096</v>
      </c>
      <c r="I16" s="66">
        <f t="shared" si="2"/>
        <v>18</v>
      </c>
      <c r="J16" s="65">
        <f>VLOOKUP($A16,'Return Data'!$B$7:$R$2843,8,0)</f>
        <v>3.2387999999999999</v>
      </c>
      <c r="K16" s="66">
        <f t="shared" si="3"/>
        <v>19</v>
      </c>
      <c r="L16" s="65">
        <f>VLOOKUP($A16,'Return Data'!$B$7:$R$2843,9,0)</f>
        <v>5.5433000000000003</v>
      </c>
      <c r="M16" s="66">
        <f t="shared" si="4"/>
        <v>10</v>
      </c>
      <c r="N16" s="65">
        <f>VLOOKUP($A16,'Return Data'!$B$7:$R$2843,10,0)</f>
        <v>5.298</v>
      </c>
      <c r="O16" s="66">
        <f t="shared" si="5"/>
        <v>6</v>
      </c>
      <c r="P16" s="65">
        <f>VLOOKUP($A16,'Return Data'!$B$7:$R$2843,11,0)</f>
        <v>3.9839000000000002</v>
      </c>
      <c r="Q16" s="66">
        <f t="shared" si="6"/>
        <v>14</v>
      </c>
      <c r="R16" s="65">
        <f>VLOOKUP($A16,'Return Data'!$B$7:$R$2843,12,0)</f>
        <v>4.6746999999999996</v>
      </c>
      <c r="S16" s="66">
        <f t="shared" si="7"/>
        <v>14</v>
      </c>
      <c r="T16" s="65">
        <f>VLOOKUP($A16,'Return Data'!$B$7:$R$2843,13,0)</f>
        <v>14.335100000000001</v>
      </c>
      <c r="U16" s="66">
        <f t="shared" si="8"/>
        <v>3</v>
      </c>
      <c r="V16" s="65">
        <f>VLOOKUP($A16,'Return Data'!$B$7:$R$2843,17,0)</f>
        <v>0.3211</v>
      </c>
      <c r="W16" s="66">
        <f t="shared" si="9"/>
        <v>22</v>
      </c>
      <c r="X16" s="65">
        <f>VLOOKUP($A16,'Return Data'!$B$7:$R$2843,14,0)</f>
        <v>2.9127000000000001</v>
      </c>
      <c r="Y16" s="66">
        <f t="shared" si="10"/>
        <v>22</v>
      </c>
      <c r="Z16" s="65">
        <f>VLOOKUP($A16,'Return Data'!$B$7:$R$2843,16,0)</f>
        <v>6.4882</v>
      </c>
      <c r="AA16" s="67">
        <f t="shared" si="11"/>
        <v>22</v>
      </c>
    </row>
    <row r="17" spans="1:27" x14ac:dyDescent="0.3">
      <c r="A17" s="63" t="s">
        <v>1037</v>
      </c>
      <c r="B17" s="64">
        <f>VLOOKUP($A17,'Return Data'!$B$7:$R$2843,3,0)</f>
        <v>44333</v>
      </c>
      <c r="C17" s="65">
        <f>VLOOKUP($A17,'Return Data'!$B$7:$R$2843,4,0)</f>
        <v>422.75450000000001</v>
      </c>
      <c r="D17" s="65">
        <f>VLOOKUP($A17,'Return Data'!$B$7:$R$2843,5,0)</f>
        <v>11.006600000000001</v>
      </c>
      <c r="E17" s="66">
        <f t="shared" si="0"/>
        <v>1</v>
      </c>
      <c r="F17" s="65">
        <f>VLOOKUP($A17,'Return Data'!$B$7:$R$2843,6,0)</f>
        <v>11.006600000000001</v>
      </c>
      <c r="G17" s="66">
        <f t="shared" si="1"/>
        <v>1</v>
      </c>
      <c r="H17" s="65">
        <f>VLOOKUP($A17,'Return Data'!$B$7:$R$2843,7,0)</f>
        <v>6.9942000000000002</v>
      </c>
      <c r="I17" s="66">
        <f t="shared" si="2"/>
        <v>1</v>
      </c>
      <c r="J17" s="65">
        <f>VLOOKUP($A17,'Return Data'!$B$7:$R$2843,8,0)</f>
        <v>5.9747000000000003</v>
      </c>
      <c r="K17" s="66">
        <f t="shared" si="3"/>
        <v>2</v>
      </c>
      <c r="L17" s="65">
        <f>VLOOKUP($A17,'Return Data'!$B$7:$R$2843,9,0)</f>
        <v>6.9734999999999996</v>
      </c>
      <c r="M17" s="66">
        <f t="shared" si="4"/>
        <v>1</v>
      </c>
      <c r="N17" s="65">
        <f>VLOOKUP($A17,'Return Data'!$B$7:$R$2843,10,0)</f>
        <v>3.4632999999999998</v>
      </c>
      <c r="O17" s="66">
        <f t="shared" si="5"/>
        <v>25</v>
      </c>
      <c r="P17" s="65">
        <f>VLOOKUP($A17,'Return Data'!$B$7:$R$2843,11,0)</f>
        <v>4.4234999999999998</v>
      </c>
      <c r="Q17" s="66">
        <f t="shared" si="6"/>
        <v>9</v>
      </c>
      <c r="R17" s="65">
        <f>VLOOKUP($A17,'Return Data'!$B$7:$R$2843,12,0)</f>
        <v>5.2226999999999997</v>
      </c>
      <c r="S17" s="66">
        <f t="shared" si="7"/>
        <v>7</v>
      </c>
      <c r="T17" s="65">
        <f>VLOOKUP($A17,'Return Data'!$B$7:$R$2843,13,0)</f>
        <v>7.2996999999999996</v>
      </c>
      <c r="U17" s="66">
        <f t="shared" si="8"/>
        <v>10</v>
      </c>
      <c r="V17" s="65">
        <f>VLOOKUP($A17,'Return Data'!$B$7:$R$2843,17,0)</f>
        <v>7.7081999999999997</v>
      </c>
      <c r="W17" s="66">
        <f t="shared" si="9"/>
        <v>4</v>
      </c>
      <c r="X17" s="65">
        <f>VLOOKUP($A17,'Return Data'!$B$7:$R$2843,14,0)</f>
        <v>7.9691000000000001</v>
      </c>
      <c r="Y17" s="66">
        <f t="shared" si="10"/>
        <v>4</v>
      </c>
      <c r="Z17" s="65">
        <f>VLOOKUP($A17,'Return Data'!$B$7:$R$2843,16,0)</f>
        <v>8.4360999999999997</v>
      </c>
      <c r="AA17" s="67">
        <f t="shared" si="11"/>
        <v>3</v>
      </c>
    </row>
    <row r="18" spans="1:27" x14ac:dyDescent="0.3">
      <c r="A18" s="63" t="s">
        <v>1038</v>
      </c>
      <c r="B18" s="64">
        <f>VLOOKUP($A18,'Return Data'!$B$7:$R$2843,3,0)</f>
        <v>44333</v>
      </c>
      <c r="C18" s="65">
        <f>VLOOKUP($A18,'Return Data'!$B$7:$R$2843,4,0)</f>
        <v>30.842300000000002</v>
      </c>
      <c r="D18" s="65">
        <f>VLOOKUP($A18,'Return Data'!$B$7:$R$2843,5,0)</f>
        <v>2.762</v>
      </c>
      <c r="E18" s="66">
        <f t="shared" si="0"/>
        <v>20</v>
      </c>
      <c r="F18" s="65">
        <f>VLOOKUP($A18,'Return Data'!$B$7:$R$2843,6,0)</f>
        <v>2.762</v>
      </c>
      <c r="G18" s="66">
        <f t="shared" si="1"/>
        <v>20</v>
      </c>
      <c r="H18" s="65">
        <f>VLOOKUP($A18,'Return Data'!$B$7:$R$2843,7,0)</f>
        <v>3.0449000000000002</v>
      </c>
      <c r="I18" s="66">
        <f t="shared" si="2"/>
        <v>15</v>
      </c>
      <c r="J18" s="65">
        <f>VLOOKUP($A18,'Return Data'!$B$7:$R$2843,8,0)</f>
        <v>3.4110999999999998</v>
      </c>
      <c r="K18" s="66">
        <f t="shared" si="3"/>
        <v>11</v>
      </c>
      <c r="L18" s="65">
        <f>VLOOKUP($A18,'Return Data'!$B$7:$R$2843,9,0)</f>
        <v>5.3997999999999999</v>
      </c>
      <c r="M18" s="66">
        <f t="shared" si="4"/>
        <v>13</v>
      </c>
      <c r="N18" s="65">
        <f>VLOOKUP($A18,'Return Data'!$B$7:$R$2843,10,0)</f>
        <v>4.9538000000000002</v>
      </c>
      <c r="O18" s="66">
        <f t="shared" si="5"/>
        <v>14</v>
      </c>
      <c r="P18" s="65">
        <f>VLOOKUP($A18,'Return Data'!$B$7:$R$2843,11,0)</f>
        <v>3.7936000000000001</v>
      </c>
      <c r="Q18" s="66">
        <f t="shared" si="6"/>
        <v>20</v>
      </c>
      <c r="R18" s="65">
        <f>VLOOKUP($A18,'Return Data'!$B$7:$R$2843,12,0)</f>
        <v>4.2356999999999996</v>
      </c>
      <c r="S18" s="66">
        <f t="shared" si="7"/>
        <v>21</v>
      </c>
      <c r="T18" s="65">
        <f>VLOOKUP($A18,'Return Data'!$B$7:$R$2843,13,0)</f>
        <v>5.5955000000000004</v>
      </c>
      <c r="U18" s="66">
        <f t="shared" si="8"/>
        <v>20</v>
      </c>
      <c r="V18" s="65">
        <f>VLOOKUP($A18,'Return Data'!$B$7:$R$2843,17,0)</f>
        <v>6.9238</v>
      </c>
      <c r="W18" s="66">
        <f t="shared" si="9"/>
        <v>11</v>
      </c>
      <c r="X18" s="65">
        <f>VLOOKUP($A18,'Return Data'!$B$7:$R$2843,14,0)</f>
        <v>7.4482999999999997</v>
      </c>
      <c r="Y18" s="66">
        <f t="shared" si="10"/>
        <v>12</v>
      </c>
      <c r="Z18" s="65">
        <f>VLOOKUP($A18,'Return Data'!$B$7:$R$2843,16,0)</f>
        <v>8.1800999999999995</v>
      </c>
      <c r="AA18" s="67">
        <f t="shared" si="11"/>
        <v>10</v>
      </c>
    </row>
    <row r="19" spans="1:27" x14ac:dyDescent="0.3">
      <c r="A19" s="63" t="s">
        <v>1041</v>
      </c>
      <c r="B19" s="64">
        <f>VLOOKUP($A19,'Return Data'!$B$7:$R$2843,3,0)</f>
        <v>44333</v>
      </c>
      <c r="C19" s="65">
        <f>VLOOKUP($A19,'Return Data'!$B$7:$R$2843,4,0)</f>
        <v>3071.0778</v>
      </c>
      <c r="D19" s="65">
        <f>VLOOKUP($A19,'Return Data'!$B$7:$R$2843,5,0)</f>
        <v>1.9319999999999999</v>
      </c>
      <c r="E19" s="66">
        <f t="shared" si="0"/>
        <v>24</v>
      </c>
      <c r="F19" s="65">
        <f>VLOOKUP($A19,'Return Data'!$B$7:$R$2843,6,0)</f>
        <v>1.9319999999999999</v>
      </c>
      <c r="G19" s="66">
        <f t="shared" si="1"/>
        <v>24</v>
      </c>
      <c r="H19" s="65">
        <f>VLOOKUP($A19,'Return Data'!$B$7:$R$2843,7,0)</f>
        <v>2.3784000000000001</v>
      </c>
      <c r="I19" s="66">
        <f t="shared" si="2"/>
        <v>23</v>
      </c>
      <c r="J19" s="65">
        <f>VLOOKUP($A19,'Return Data'!$B$7:$R$2843,8,0)</f>
        <v>3.0470000000000002</v>
      </c>
      <c r="K19" s="66">
        <f t="shared" si="3"/>
        <v>21</v>
      </c>
      <c r="L19" s="65">
        <f>VLOOKUP($A19,'Return Data'!$B$7:$R$2843,9,0)</f>
        <v>5.5800999999999998</v>
      </c>
      <c r="M19" s="66">
        <f t="shared" si="4"/>
        <v>8</v>
      </c>
      <c r="N19" s="65">
        <f>VLOOKUP($A19,'Return Data'!$B$7:$R$2843,10,0)</f>
        <v>5.0339999999999998</v>
      </c>
      <c r="O19" s="66">
        <f t="shared" si="5"/>
        <v>11</v>
      </c>
      <c r="P19" s="65">
        <f>VLOOKUP($A19,'Return Data'!$B$7:$R$2843,11,0)</f>
        <v>3.9302000000000001</v>
      </c>
      <c r="Q19" s="66">
        <f t="shared" si="6"/>
        <v>15</v>
      </c>
      <c r="R19" s="65">
        <f>VLOOKUP($A19,'Return Data'!$B$7:$R$2843,12,0)</f>
        <v>4.4718</v>
      </c>
      <c r="S19" s="66">
        <f t="shared" si="7"/>
        <v>16</v>
      </c>
      <c r="T19" s="65">
        <f>VLOOKUP($A19,'Return Data'!$B$7:$R$2843,13,0)</f>
        <v>6.0429000000000004</v>
      </c>
      <c r="U19" s="66">
        <f t="shared" si="8"/>
        <v>17</v>
      </c>
      <c r="V19" s="65">
        <f>VLOOKUP($A19,'Return Data'!$B$7:$R$2843,17,0)</f>
        <v>7.3075000000000001</v>
      </c>
      <c r="W19" s="66">
        <f t="shared" si="9"/>
        <v>6</v>
      </c>
      <c r="X19" s="65">
        <f>VLOOKUP($A19,'Return Data'!$B$7:$R$2843,14,0)</f>
        <v>7.7649999999999997</v>
      </c>
      <c r="Y19" s="66">
        <f t="shared" si="10"/>
        <v>6</v>
      </c>
      <c r="Z19" s="65">
        <f>VLOOKUP($A19,'Return Data'!$B$7:$R$2843,16,0)</f>
        <v>8.1807999999999996</v>
      </c>
      <c r="AA19" s="67">
        <f t="shared" si="11"/>
        <v>9</v>
      </c>
    </row>
    <row r="20" spans="1:27" x14ac:dyDescent="0.3">
      <c r="A20" s="63" t="s">
        <v>1043</v>
      </c>
      <c r="B20" s="64">
        <f>VLOOKUP($A20,'Return Data'!$B$7:$R$2843,3,0)</f>
        <v>44333</v>
      </c>
      <c r="C20" s="65">
        <f>VLOOKUP($A20,'Return Data'!$B$7:$R$2843,4,0)</f>
        <v>29.6189</v>
      </c>
      <c r="D20" s="65">
        <f>VLOOKUP($A20,'Return Data'!$B$7:$R$2843,5,0)</f>
        <v>2.5472999999999999</v>
      </c>
      <c r="E20" s="66">
        <f t="shared" si="0"/>
        <v>22</v>
      </c>
      <c r="F20" s="65">
        <f>VLOOKUP($A20,'Return Data'!$B$7:$R$2843,6,0)</f>
        <v>2.5472999999999999</v>
      </c>
      <c r="G20" s="66">
        <f t="shared" si="1"/>
        <v>22</v>
      </c>
      <c r="H20" s="65">
        <f>VLOOKUP($A20,'Return Data'!$B$7:$R$2843,7,0)</f>
        <v>2.1486000000000001</v>
      </c>
      <c r="I20" s="66">
        <f t="shared" si="2"/>
        <v>24</v>
      </c>
      <c r="J20" s="65">
        <f>VLOOKUP($A20,'Return Data'!$B$7:$R$2843,8,0)</f>
        <v>2.9256000000000002</v>
      </c>
      <c r="K20" s="66">
        <f t="shared" si="3"/>
        <v>23</v>
      </c>
      <c r="L20" s="65">
        <f>VLOOKUP($A20,'Return Data'!$B$7:$R$2843,9,0)</f>
        <v>4.1528</v>
      </c>
      <c r="M20" s="66">
        <f t="shared" si="4"/>
        <v>24</v>
      </c>
      <c r="N20" s="65">
        <f>VLOOKUP($A20,'Return Data'!$B$7:$R$2843,10,0)</f>
        <v>3.8574999999999999</v>
      </c>
      <c r="O20" s="66">
        <f t="shared" si="5"/>
        <v>24</v>
      </c>
      <c r="P20" s="65">
        <f>VLOOKUP($A20,'Return Data'!$B$7:$R$2843,11,0)</f>
        <v>3.2101000000000002</v>
      </c>
      <c r="Q20" s="66">
        <f t="shared" si="6"/>
        <v>25</v>
      </c>
      <c r="R20" s="65">
        <f>VLOOKUP($A20,'Return Data'!$B$7:$R$2843,12,0)</f>
        <v>3.7071999999999998</v>
      </c>
      <c r="S20" s="66">
        <f t="shared" si="7"/>
        <v>25</v>
      </c>
      <c r="T20" s="65">
        <f>VLOOKUP($A20,'Return Data'!$B$7:$R$2843,13,0)</f>
        <v>25.629799999999999</v>
      </c>
      <c r="U20" s="66">
        <f t="shared" si="8"/>
        <v>2</v>
      </c>
      <c r="V20" s="65">
        <f>VLOOKUP($A20,'Return Data'!$B$7:$R$2843,17,0)</f>
        <v>5.1341999999999999</v>
      </c>
      <c r="W20" s="66">
        <f t="shared" si="9"/>
        <v>17</v>
      </c>
      <c r="X20" s="65">
        <f>VLOOKUP($A20,'Return Data'!$B$7:$R$2843,14,0)</f>
        <v>5.8190999999999997</v>
      </c>
      <c r="Y20" s="66">
        <f t="shared" si="10"/>
        <v>17</v>
      </c>
      <c r="Z20" s="65">
        <f>VLOOKUP($A20,'Return Data'!$B$7:$R$2843,16,0)</f>
        <v>7.4016000000000002</v>
      </c>
      <c r="AA20" s="67">
        <f t="shared" si="11"/>
        <v>18</v>
      </c>
    </row>
    <row r="21" spans="1:27" x14ac:dyDescent="0.3">
      <c r="A21" s="63" t="s">
        <v>1045</v>
      </c>
      <c r="B21" s="64">
        <f>VLOOKUP($A21,'Return Data'!$B$7:$R$2843,3,0)</f>
        <v>44333</v>
      </c>
      <c r="C21" s="65">
        <f>VLOOKUP($A21,'Return Data'!$B$7:$R$2843,4,0)</f>
        <v>2794.4839999999999</v>
      </c>
      <c r="D21" s="65">
        <f>VLOOKUP($A21,'Return Data'!$B$7:$R$2843,5,0)</f>
        <v>4.9798</v>
      </c>
      <c r="E21" s="66">
        <f t="shared" si="0"/>
        <v>3</v>
      </c>
      <c r="F21" s="65">
        <f>VLOOKUP($A21,'Return Data'!$B$7:$R$2843,6,0)</f>
        <v>4.9798</v>
      </c>
      <c r="G21" s="66">
        <f t="shared" si="1"/>
        <v>3</v>
      </c>
      <c r="H21" s="65">
        <f>VLOOKUP($A21,'Return Data'!$B$7:$R$2843,7,0)</f>
        <v>4.6938000000000004</v>
      </c>
      <c r="I21" s="66">
        <f t="shared" si="2"/>
        <v>5</v>
      </c>
      <c r="J21" s="65">
        <f>VLOOKUP($A21,'Return Data'!$B$7:$R$2843,8,0)</f>
        <v>4.4347000000000003</v>
      </c>
      <c r="K21" s="66">
        <f t="shared" si="3"/>
        <v>5</v>
      </c>
      <c r="L21" s="65">
        <f>VLOOKUP($A21,'Return Data'!$B$7:$R$2843,9,0)</f>
        <v>6.0865</v>
      </c>
      <c r="M21" s="66">
        <f t="shared" si="4"/>
        <v>5</v>
      </c>
      <c r="N21" s="65">
        <f>VLOOKUP($A21,'Return Data'!$B$7:$R$2843,10,0)</f>
        <v>5.1261999999999999</v>
      </c>
      <c r="O21" s="66">
        <f t="shared" si="5"/>
        <v>8</v>
      </c>
      <c r="P21" s="65">
        <f>VLOOKUP($A21,'Return Data'!$B$7:$R$2843,11,0)</f>
        <v>4.1757</v>
      </c>
      <c r="Q21" s="66">
        <f t="shared" si="6"/>
        <v>11</v>
      </c>
      <c r="R21" s="65">
        <f>VLOOKUP($A21,'Return Data'!$B$7:$R$2843,12,0)</f>
        <v>5.2652000000000001</v>
      </c>
      <c r="S21" s="66">
        <f t="shared" si="7"/>
        <v>6</v>
      </c>
      <c r="T21" s="65">
        <f>VLOOKUP($A21,'Return Data'!$B$7:$R$2843,13,0)</f>
        <v>7.3559999999999999</v>
      </c>
      <c r="U21" s="66">
        <f t="shared" si="8"/>
        <v>9</v>
      </c>
      <c r="V21" s="65">
        <f>VLOOKUP($A21,'Return Data'!$B$7:$R$2843,17,0)</f>
        <v>7.9032</v>
      </c>
      <c r="W21" s="66">
        <f t="shared" si="9"/>
        <v>2</v>
      </c>
      <c r="X21" s="65">
        <f>VLOOKUP($A21,'Return Data'!$B$7:$R$2843,14,0)</f>
        <v>8.2789999999999999</v>
      </c>
      <c r="Y21" s="66">
        <f t="shared" si="10"/>
        <v>1</v>
      </c>
      <c r="Z21" s="65">
        <f>VLOOKUP($A21,'Return Data'!$B$7:$R$2843,16,0)</f>
        <v>8.6447000000000003</v>
      </c>
      <c r="AA21" s="67">
        <f t="shared" si="11"/>
        <v>2</v>
      </c>
    </row>
    <row r="22" spans="1:27" x14ac:dyDescent="0.3">
      <c r="A22" s="63" t="s">
        <v>1046</v>
      </c>
      <c r="B22" s="64">
        <f>VLOOKUP($A22,'Return Data'!$B$7:$R$2843,3,0)</f>
        <v>44333</v>
      </c>
      <c r="C22" s="65">
        <f>VLOOKUP($A22,'Return Data'!$B$7:$R$2843,4,0)</f>
        <v>23.030999999999999</v>
      </c>
      <c r="D22" s="65">
        <f>VLOOKUP($A22,'Return Data'!$B$7:$R$2843,5,0)</f>
        <v>3.5405000000000002</v>
      </c>
      <c r="E22" s="66">
        <f t="shared" si="0"/>
        <v>11</v>
      </c>
      <c r="F22" s="65">
        <f>VLOOKUP($A22,'Return Data'!$B$7:$R$2843,6,0)</f>
        <v>3.5405000000000002</v>
      </c>
      <c r="G22" s="66">
        <f t="shared" si="1"/>
        <v>11</v>
      </c>
      <c r="H22" s="65">
        <f>VLOOKUP($A22,'Return Data'!$B$7:$R$2843,7,0)</f>
        <v>2.8089</v>
      </c>
      <c r="I22" s="66">
        <f t="shared" si="2"/>
        <v>17</v>
      </c>
      <c r="J22" s="65">
        <f>VLOOKUP($A22,'Return Data'!$B$7:$R$2843,8,0)</f>
        <v>3.5253000000000001</v>
      </c>
      <c r="K22" s="66">
        <f t="shared" si="3"/>
        <v>10</v>
      </c>
      <c r="L22" s="65">
        <f>VLOOKUP($A22,'Return Data'!$B$7:$R$2843,9,0)</f>
        <v>5.5782999999999996</v>
      </c>
      <c r="M22" s="66">
        <f t="shared" si="4"/>
        <v>9</v>
      </c>
      <c r="N22" s="65">
        <f>VLOOKUP($A22,'Return Data'!$B$7:$R$2843,10,0)</f>
        <v>5.2279999999999998</v>
      </c>
      <c r="O22" s="66">
        <f t="shared" si="5"/>
        <v>7</v>
      </c>
      <c r="P22" s="65">
        <f>VLOOKUP($A22,'Return Data'!$B$7:$R$2843,11,0)</f>
        <v>4.2594000000000003</v>
      </c>
      <c r="Q22" s="66">
        <f t="shared" si="6"/>
        <v>10</v>
      </c>
      <c r="R22" s="65">
        <f>VLOOKUP($A22,'Return Data'!$B$7:$R$2843,12,0)</f>
        <v>5.0891000000000002</v>
      </c>
      <c r="S22" s="66">
        <f t="shared" si="7"/>
        <v>10</v>
      </c>
      <c r="T22" s="65">
        <f>VLOOKUP($A22,'Return Data'!$B$7:$R$2843,13,0)</f>
        <v>8.8256999999999994</v>
      </c>
      <c r="U22" s="66">
        <f t="shared" si="8"/>
        <v>6</v>
      </c>
      <c r="V22" s="65">
        <f>VLOOKUP($A22,'Return Data'!$B$7:$R$2843,17,0)</f>
        <v>5.7210000000000001</v>
      </c>
      <c r="W22" s="66">
        <f t="shared" si="9"/>
        <v>15</v>
      </c>
      <c r="X22" s="65">
        <f>VLOOKUP($A22,'Return Data'!$B$7:$R$2843,14,0)</f>
        <v>6.6044</v>
      </c>
      <c r="Y22" s="66">
        <f t="shared" si="10"/>
        <v>15</v>
      </c>
      <c r="Z22" s="65">
        <f>VLOOKUP($A22,'Return Data'!$B$7:$R$2843,16,0)</f>
        <v>8.1272000000000002</v>
      </c>
      <c r="AA22" s="67">
        <f t="shared" si="11"/>
        <v>11</v>
      </c>
    </row>
    <row r="23" spans="1:27" x14ac:dyDescent="0.3">
      <c r="A23" s="63" t="s">
        <v>1049</v>
      </c>
      <c r="B23" s="64">
        <f>VLOOKUP($A23,'Return Data'!$B$7:$R$2843,3,0)</f>
        <v>44333</v>
      </c>
      <c r="C23" s="65">
        <f>VLOOKUP($A23,'Return Data'!$B$7:$R$2843,4,0)</f>
        <v>33.319699999999997</v>
      </c>
      <c r="D23" s="65">
        <f>VLOOKUP($A23,'Return Data'!$B$7:$R$2843,5,0)</f>
        <v>3.5794999999999999</v>
      </c>
      <c r="E23" s="66">
        <f t="shared" si="0"/>
        <v>10</v>
      </c>
      <c r="F23" s="65">
        <f>VLOOKUP($A23,'Return Data'!$B$7:$R$2843,6,0)</f>
        <v>3.5794999999999999</v>
      </c>
      <c r="G23" s="66">
        <f t="shared" si="1"/>
        <v>10</v>
      </c>
      <c r="H23" s="65">
        <f>VLOOKUP($A23,'Return Data'!$B$7:$R$2843,7,0)</f>
        <v>3.3041</v>
      </c>
      <c r="I23" s="66">
        <f t="shared" si="2"/>
        <v>11</v>
      </c>
      <c r="J23" s="65">
        <f>VLOOKUP($A23,'Return Data'!$B$7:$R$2843,8,0)</f>
        <v>3.4003000000000001</v>
      </c>
      <c r="K23" s="66">
        <f t="shared" si="3"/>
        <v>12</v>
      </c>
      <c r="L23" s="65">
        <f>VLOOKUP($A23,'Return Data'!$B$7:$R$2843,9,0)</f>
        <v>5.1748000000000003</v>
      </c>
      <c r="M23" s="66">
        <f t="shared" si="4"/>
        <v>18</v>
      </c>
      <c r="N23" s="65">
        <f>VLOOKUP($A23,'Return Data'!$B$7:$R$2843,10,0)</f>
        <v>4.3977000000000004</v>
      </c>
      <c r="O23" s="66">
        <f t="shared" si="5"/>
        <v>20</v>
      </c>
      <c r="P23" s="65">
        <f>VLOOKUP($A23,'Return Data'!$B$7:$R$2843,11,0)</f>
        <v>4.9615</v>
      </c>
      <c r="Q23" s="66">
        <f t="shared" si="6"/>
        <v>4</v>
      </c>
      <c r="R23" s="65">
        <f>VLOOKUP($A23,'Return Data'!$B$7:$R$2843,12,0)</f>
        <v>5.0227000000000004</v>
      </c>
      <c r="S23" s="66">
        <f t="shared" si="7"/>
        <v>11</v>
      </c>
      <c r="T23" s="65">
        <f>VLOOKUP($A23,'Return Data'!$B$7:$R$2843,13,0)</f>
        <v>7.1357999999999997</v>
      </c>
      <c r="U23" s="66">
        <f t="shared" si="8"/>
        <v>11</v>
      </c>
      <c r="V23" s="65">
        <f>VLOOKUP($A23,'Return Data'!$B$7:$R$2843,17,0)</f>
        <v>5.6208999999999998</v>
      </c>
      <c r="W23" s="66">
        <f t="shared" si="9"/>
        <v>16</v>
      </c>
      <c r="X23" s="65">
        <f>VLOOKUP($A23,'Return Data'!$B$7:$R$2843,14,0)</f>
        <v>6.2458</v>
      </c>
      <c r="Y23" s="66">
        <f t="shared" si="10"/>
        <v>16</v>
      </c>
      <c r="Z23" s="65">
        <f>VLOOKUP($A23,'Return Data'!$B$7:$R$2843,16,0)</f>
        <v>7.7088999999999999</v>
      </c>
      <c r="AA23" s="67">
        <f t="shared" si="11"/>
        <v>15</v>
      </c>
    </row>
    <row r="24" spans="1:27" x14ac:dyDescent="0.3">
      <c r="A24" s="63" t="s">
        <v>1050</v>
      </c>
      <c r="B24" s="64">
        <f>VLOOKUP($A24,'Return Data'!$B$7:$R$2843,3,0)</f>
        <v>44333</v>
      </c>
      <c r="C24" s="65">
        <f>VLOOKUP($A24,'Return Data'!$B$7:$R$2843,4,0)</f>
        <v>1352.384</v>
      </c>
      <c r="D24" s="65">
        <f>VLOOKUP($A24,'Return Data'!$B$7:$R$2843,5,0)</f>
        <v>3.3466999999999998</v>
      </c>
      <c r="E24" s="66">
        <f t="shared" si="0"/>
        <v>16</v>
      </c>
      <c r="F24" s="65">
        <f>VLOOKUP($A24,'Return Data'!$B$7:$R$2843,6,0)</f>
        <v>3.3466999999999998</v>
      </c>
      <c r="G24" s="66">
        <f t="shared" si="1"/>
        <v>16</v>
      </c>
      <c r="H24" s="65">
        <f>VLOOKUP($A24,'Return Data'!$B$7:$R$2843,7,0)</f>
        <v>4.2107000000000001</v>
      </c>
      <c r="I24" s="66">
        <f t="shared" si="2"/>
        <v>6</v>
      </c>
      <c r="J24" s="65">
        <f>VLOOKUP($A24,'Return Data'!$B$7:$R$2843,8,0)</f>
        <v>4.3022999999999998</v>
      </c>
      <c r="K24" s="66">
        <f t="shared" si="3"/>
        <v>8</v>
      </c>
      <c r="L24" s="65">
        <f>VLOOKUP($A24,'Return Data'!$B$7:$R$2843,9,0)</f>
        <v>5.5262000000000002</v>
      </c>
      <c r="M24" s="66">
        <f t="shared" si="4"/>
        <v>11</v>
      </c>
      <c r="N24" s="65">
        <f>VLOOKUP($A24,'Return Data'!$B$7:$R$2843,10,0)</f>
        <v>4.9542000000000002</v>
      </c>
      <c r="O24" s="66">
        <f t="shared" si="5"/>
        <v>13</v>
      </c>
      <c r="P24" s="65">
        <f>VLOOKUP($A24,'Return Data'!$B$7:$R$2843,11,0)</f>
        <v>4.0281000000000002</v>
      </c>
      <c r="Q24" s="66">
        <f t="shared" si="6"/>
        <v>13</v>
      </c>
      <c r="R24" s="65">
        <f>VLOOKUP($A24,'Return Data'!$B$7:$R$2843,12,0)</f>
        <v>4.6957000000000004</v>
      </c>
      <c r="S24" s="66">
        <f t="shared" si="7"/>
        <v>13</v>
      </c>
      <c r="T24" s="65">
        <f>VLOOKUP($A24,'Return Data'!$B$7:$R$2843,13,0)</f>
        <v>5.8414000000000001</v>
      </c>
      <c r="U24" s="66">
        <f t="shared" si="8"/>
        <v>18</v>
      </c>
      <c r="V24" s="65">
        <f>VLOOKUP($A24,'Return Data'!$B$7:$R$2843,17,0)</f>
        <v>7.0212000000000003</v>
      </c>
      <c r="W24" s="66">
        <f t="shared" si="9"/>
        <v>10</v>
      </c>
      <c r="X24" s="65">
        <f>VLOOKUP($A24,'Return Data'!$B$7:$R$2843,14,0)</f>
        <v>7.5365000000000002</v>
      </c>
      <c r="Y24" s="66">
        <f t="shared" si="10"/>
        <v>10</v>
      </c>
      <c r="Z24" s="65">
        <f>VLOOKUP($A24,'Return Data'!$B$7:$R$2843,16,0)</f>
        <v>7.3574000000000002</v>
      </c>
      <c r="AA24" s="67">
        <f t="shared" si="11"/>
        <v>19</v>
      </c>
    </row>
    <row r="25" spans="1:27" x14ac:dyDescent="0.3">
      <c r="A25" s="63" t="s">
        <v>1052</v>
      </c>
      <c r="B25" s="64">
        <f>VLOOKUP($A25,'Return Data'!$B$7:$R$2843,3,0)</f>
        <v>44333</v>
      </c>
      <c r="C25" s="65">
        <f>VLOOKUP($A25,'Return Data'!$B$7:$R$2843,4,0)</f>
        <v>1902.1474000000001</v>
      </c>
      <c r="D25" s="65">
        <f>VLOOKUP($A25,'Return Data'!$B$7:$R$2843,5,0)</f>
        <v>2.5007999999999999</v>
      </c>
      <c r="E25" s="66">
        <f t="shared" si="0"/>
        <v>23</v>
      </c>
      <c r="F25" s="65">
        <f>VLOOKUP($A25,'Return Data'!$B$7:$R$2843,6,0)</f>
        <v>2.5007999999999999</v>
      </c>
      <c r="G25" s="66">
        <f t="shared" si="1"/>
        <v>23</v>
      </c>
      <c r="H25" s="65">
        <f>VLOOKUP($A25,'Return Data'!$B$7:$R$2843,7,0)</f>
        <v>2.6747000000000001</v>
      </c>
      <c r="I25" s="66">
        <f t="shared" si="2"/>
        <v>20</v>
      </c>
      <c r="J25" s="65">
        <f>VLOOKUP($A25,'Return Data'!$B$7:$R$2843,8,0)</f>
        <v>3.3651</v>
      </c>
      <c r="K25" s="66">
        <f t="shared" si="3"/>
        <v>14</v>
      </c>
      <c r="L25" s="65">
        <f>VLOOKUP($A25,'Return Data'!$B$7:$R$2843,9,0)</f>
        <v>5.1959999999999997</v>
      </c>
      <c r="M25" s="66">
        <f t="shared" si="4"/>
        <v>17</v>
      </c>
      <c r="N25" s="65">
        <f>VLOOKUP($A25,'Return Data'!$B$7:$R$2843,10,0)</f>
        <v>4.8441000000000001</v>
      </c>
      <c r="O25" s="66">
        <f t="shared" si="5"/>
        <v>15</v>
      </c>
      <c r="P25" s="65">
        <f>VLOOKUP($A25,'Return Data'!$B$7:$R$2843,11,0)</f>
        <v>3.8254999999999999</v>
      </c>
      <c r="Q25" s="66">
        <f t="shared" si="6"/>
        <v>17</v>
      </c>
      <c r="R25" s="65">
        <f>VLOOKUP($A25,'Return Data'!$B$7:$R$2843,12,0)</f>
        <v>4.4607000000000001</v>
      </c>
      <c r="S25" s="66">
        <f t="shared" si="7"/>
        <v>17</v>
      </c>
      <c r="T25" s="65">
        <f>VLOOKUP($A25,'Return Data'!$B$7:$R$2843,13,0)</f>
        <v>6.2222</v>
      </c>
      <c r="U25" s="66">
        <f t="shared" si="8"/>
        <v>15</v>
      </c>
      <c r="V25" s="65">
        <f>VLOOKUP($A25,'Return Data'!$B$7:$R$2843,17,0)</f>
        <v>5.9653999999999998</v>
      </c>
      <c r="W25" s="66">
        <f t="shared" si="9"/>
        <v>14</v>
      </c>
      <c r="X25" s="65">
        <f>VLOOKUP($A25,'Return Data'!$B$7:$R$2843,14,0)</f>
        <v>6.7111999999999998</v>
      </c>
      <c r="Y25" s="66">
        <f t="shared" si="10"/>
        <v>14</v>
      </c>
      <c r="Z25" s="65">
        <f>VLOOKUP($A25,'Return Data'!$B$7:$R$2843,16,0)</f>
        <v>7.4142000000000001</v>
      </c>
      <c r="AA25" s="67">
        <f t="shared" si="11"/>
        <v>17</v>
      </c>
    </row>
    <row r="26" spans="1:27" x14ac:dyDescent="0.3">
      <c r="A26" s="63" t="s">
        <v>1055</v>
      </c>
      <c r="B26" s="64">
        <f>VLOOKUP($A26,'Return Data'!$B$7:$R$2843,3,0)</f>
        <v>44333</v>
      </c>
      <c r="C26" s="65">
        <f>VLOOKUP($A26,'Return Data'!$B$7:$R$2843,4,0)</f>
        <v>3044.2037</v>
      </c>
      <c r="D26" s="65">
        <f>VLOOKUP($A26,'Return Data'!$B$7:$R$2843,5,0)</f>
        <v>4.2815000000000003</v>
      </c>
      <c r="E26" s="66">
        <f t="shared" si="0"/>
        <v>4</v>
      </c>
      <c r="F26" s="65">
        <f>VLOOKUP($A26,'Return Data'!$B$7:$R$2843,6,0)</f>
        <v>4.2815000000000003</v>
      </c>
      <c r="G26" s="66">
        <f t="shared" si="1"/>
        <v>4</v>
      </c>
      <c r="H26" s="65">
        <f>VLOOKUP($A26,'Return Data'!$B$7:$R$2843,7,0)</f>
        <v>5.4713000000000003</v>
      </c>
      <c r="I26" s="66">
        <f t="shared" si="2"/>
        <v>3</v>
      </c>
      <c r="J26" s="65">
        <f>VLOOKUP($A26,'Return Data'!$B$7:$R$2843,8,0)</f>
        <v>5.3181000000000003</v>
      </c>
      <c r="K26" s="66">
        <f t="shared" si="3"/>
        <v>3</v>
      </c>
      <c r="L26" s="65">
        <f>VLOOKUP($A26,'Return Data'!$B$7:$R$2843,9,0)</f>
        <v>6.3582999999999998</v>
      </c>
      <c r="M26" s="66">
        <f t="shared" si="4"/>
        <v>2</v>
      </c>
      <c r="N26" s="65">
        <f>VLOOKUP($A26,'Return Data'!$B$7:$R$2843,10,0)</f>
        <v>6.3792</v>
      </c>
      <c r="O26" s="66">
        <f t="shared" si="5"/>
        <v>3</v>
      </c>
      <c r="P26" s="65">
        <f>VLOOKUP($A26,'Return Data'!$B$7:$R$2843,11,0)</f>
        <v>5.1765999999999996</v>
      </c>
      <c r="Q26" s="66">
        <f t="shared" si="6"/>
        <v>3</v>
      </c>
      <c r="R26" s="65">
        <f>VLOOKUP($A26,'Return Data'!$B$7:$R$2843,12,0)</f>
        <v>5.7815000000000003</v>
      </c>
      <c r="S26" s="66">
        <f t="shared" si="7"/>
        <v>3</v>
      </c>
      <c r="T26" s="65">
        <f>VLOOKUP($A26,'Return Data'!$B$7:$R$2843,13,0)</f>
        <v>7.3902999999999999</v>
      </c>
      <c r="U26" s="66">
        <f t="shared" si="8"/>
        <v>8</v>
      </c>
      <c r="V26" s="65">
        <f>VLOOKUP($A26,'Return Data'!$B$7:$R$2843,17,0)</f>
        <v>6.9076000000000004</v>
      </c>
      <c r="W26" s="66">
        <f t="shared" si="9"/>
        <v>12</v>
      </c>
      <c r="X26" s="65">
        <f>VLOOKUP($A26,'Return Data'!$B$7:$R$2843,14,0)</f>
        <v>7.5526999999999997</v>
      </c>
      <c r="Y26" s="66">
        <f t="shared" si="10"/>
        <v>9</v>
      </c>
      <c r="Z26" s="65">
        <f>VLOOKUP($A26,'Return Data'!$B$7:$R$2843,16,0)</f>
        <v>8.2210000000000001</v>
      </c>
      <c r="AA26" s="67">
        <f t="shared" si="11"/>
        <v>7</v>
      </c>
    </row>
    <row r="27" spans="1:27" x14ac:dyDescent="0.3">
      <c r="A27" s="63" t="s">
        <v>1057</v>
      </c>
      <c r="B27" s="64">
        <f>VLOOKUP($A27,'Return Data'!$B$7:$R$2843,3,0)</f>
        <v>44333</v>
      </c>
      <c r="C27" s="65">
        <f>VLOOKUP($A27,'Return Data'!$B$7:$R$2843,4,0)</f>
        <v>24.6951</v>
      </c>
      <c r="D27" s="65">
        <f>VLOOKUP($A27,'Return Data'!$B$7:$R$2843,5,0)</f>
        <v>4.1891999999999996</v>
      </c>
      <c r="E27" s="66">
        <f t="shared" si="0"/>
        <v>6</v>
      </c>
      <c r="F27" s="65">
        <f>VLOOKUP($A27,'Return Data'!$B$7:$R$2843,6,0)</f>
        <v>4.1891999999999996</v>
      </c>
      <c r="G27" s="66">
        <f t="shared" si="1"/>
        <v>6</v>
      </c>
      <c r="H27" s="65">
        <f>VLOOKUP($A27,'Return Data'!$B$7:$R$2843,7,0)</f>
        <v>3.5285000000000002</v>
      </c>
      <c r="I27" s="66">
        <f t="shared" si="2"/>
        <v>8</v>
      </c>
      <c r="J27" s="65">
        <f>VLOOKUP($A27,'Return Data'!$B$7:$R$2843,8,0)</f>
        <v>4.3038999999999996</v>
      </c>
      <c r="K27" s="66">
        <f t="shared" si="3"/>
        <v>7</v>
      </c>
      <c r="L27" s="65">
        <f>VLOOKUP($A27,'Return Data'!$B$7:$R$2843,9,0)</f>
        <v>5.6482000000000001</v>
      </c>
      <c r="M27" s="66">
        <f t="shared" si="4"/>
        <v>7</v>
      </c>
      <c r="N27" s="65">
        <f>VLOOKUP($A27,'Return Data'!$B$7:$R$2843,10,0)</f>
        <v>5.0858999999999996</v>
      </c>
      <c r="O27" s="66">
        <f t="shared" si="5"/>
        <v>9</v>
      </c>
      <c r="P27" s="65">
        <f>VLOOKUP($A27,'Return Data'!$B$7:$R$2843,11,0)</f>
        <v>4.4911000000000003</v>
      </c>
      <c r="Q27" s="66">
        <f t="shared" si="6"/>
        <v>7</v>
      </c>
      <c r="R27" s="65">
        <f>VLOOKUP($A27,'Return Data'!$B$7:$R$2843,12,0)</f>
        <v>5.1532</v>
      </c>
      <c r="S27" s="66">
        <f t="shared" si="7"/>
        <v>9</v>
      </c>
      <c r="T27" s="65">
        <f>VLOOKUP($A27,'Return Data'!$B$7:$R$2843,13,0)</f>
        <v>3.0392999999999999</v>
      </c>
      <c r="U27" s="66">
        <f t="shared" si="8"/>
        <v>25</v>
      </c>
      <c r="V27" s="65">
        <f>VLOOKUP($A27,'Return Data'!$B$7:$R$2843,17,0)</f>
        <v>-3.5156000000000001</v>
      </c>
      <c r="W27" s="66">
        <f t="shared" si="9"/>
        <v>24</v>
      </c>
      <c r="X27" s="65">
        <f>VLOOKUP($A27,'Return Data'!$B$7:$R$2843,14,0)</f>
        <v>0.2056</v>
      </c>
      <c r="Y27" s="66">
        <f t="shared" si="10"/>
        <v>23</v>
      </c>
      <c r="Z27" s="65">
        <f>VLOOKUP($A27,'Return Data'!$B$7:$R$2843,16,0)</f>
        <v>5.8696999999999999</v>
      </c>
      <c r="AA27" s="67">
        <f t="shared" si="11"/>
        <v>23</v>
      </c>
    </row>
    <row r="28" spans="1:27" x14ac:dyDescent="0.3">
      <c r="A28" s="63" t="s">
        <v>1059</v>
      </c>
      <c r="B28" s="64">
        <f>VLOOKUP($A28,'Return Data'!$B$7:$R$2843,3,0)</f>
        <v>44333</v>
      </c>
      <c r="C28" s="65">
        <f>VLOOKUP($A28,'Return Data'!$B$7:$R$2843,4,0)</f>
        <v>2863.5857000000001</v>
      </c>
      <c r="D28" s="65">
        <f>VLOOKUP($A28,'Return Data'!$B$7:$R$2843,5,0)</f>
        <v>3.4466999999999999</v>
      </c>
      <c r="E28" s="66">
        <f t="shared" si="0"/>
        <v>15</v>
      </c>
      <c r="F28" s="65">
        <f>VLOOKUP($A28,'Return Data'!$B$7:$R$2843,6,0)</f>
        <v>3.4466999999999999</v>
      </c>
      <c r="G28" s="66">
        <f t="shared" si="1"/>
        <v>15</v>
      </c>
      <c r="H28" s="65">
        <f>VLOOKUP($A28,'Return Data'!$B$7:$R$2843,7,0)</f>
        <v>2.6928999999999998</v>
      </c>
      <c r="I28" s="66">
        <f t="shared" si="2"/>
        <v>19</v>
      </c>
      <c r="J28" s="65">
        <f>VLOOKUP($A28,'Return Data'!$B$7:$R$2843,8,0)</f>
        <v>3.2984</v>
      </c>
      <c r="K28" s="66">
        <f t="shared" si="3"/>
        <v>17</v>
      </c>
      <c r="L28" s="65">
        <f>VLOOKUP($A28,'Return Data'!$B$7:$R$2843,9,0)</f>
        <v>5.0831</v>
      </c>
      <c r="M28" s="66">
        <f t="shared" si="4"/>
        <v>19</v>
      </c>
      <c r="N28" s="65">
        <f>VLOOKUP($A28,'Return Data'!$B$7:$R$2843,10,0)</f>
        <v>4.6258999999999997</v>
      </c>
      <c r="O28" s="66">
        <f t="shared" si="5"/>
        <v>18</v>
      </c>
      <c r="P28" s="65">
        <f>VLOOKUP($A28,'Return Data'!$B$7:$R$2843,11,0)</f>
        <v>3.8178999999999998</v>
      </c>
      <c r="Q28" s="66">
        <f t="shared" si="6"/>
        <v>18</v>
      </c>
      <c r="R28" s="65">
        <f>VLOOKUP($A28,'Return Data'!$B$7:$R$2843,12,0)</f>
        <v>4.048</v>
      </c>
      <c r="S28" s="66">
        <f t="shared" si="7"/>
        <v>23</v>
      </c>
      <c r="T28" s="65">
        <f>VLOOKUP($A28,'Return Data'!$B$7:$R$2843,13,0)</f>
        <v>10.369300000000001</v>
      </c>
      <c r="U28" s="66">
        <f t="shared" si="8"/>
        <v>5</v>
      </c>
      <c r="V28" s="65">
        <f>VLOOKUP($A28,'Return Data'!$B$7:$R$2843,17,0)</f>
        <v>-2.9752999999999998</v>
      </c>
      <c r="W28" s="66">
        <f t="shared" si="9"/>
        <v>23</v>
      </c>
      <c r="X28" s="65">
        <f>VLOOKUP($A28,'Return Data'!$B$7:$R$2843,14,0)</f>
        <v>-0.1469</v>
      </c>
      <c r="Y28" s="66">
        <f t="shared" si="10"/>
        <v>24</v>
      </c>
      <c r="Z28" s="65">
        <f>VLOOKUP($A28,'Return Data'!$B$7:$R$2843,16,0)</f>
        <v>5.5267999999999997</v>
      </c>
      <c r="AA28" s="67">
        <f t="shared" si="11"/>
        <v>24</v>
      </c>
    </row>
    <row r="29" spans="1:27" x14ac:dyDescent="0.3">
      <c r="A29" s="63" t="s">
        <v>1061</v>
      </c>
      <c r="B29" s="64">
        <f>VLOOKUP($A29,'Return Data'!$B$7:$R$2843,3,0)</f>
        <v>44333</v>
      </c>
      <c r="C29" s="65">
        <f>VLOOKUP($A29,'Return Data'!$B$7:$R$2843,4,0)</f>
        <v>2811.6023</v>
      </c>
      <c r="D29" s="65">
        <f>VLOOKUP($A29,'Return Data'!$B$7:$R$2843,5,0)</f>
        <v>3.746</v>
      </c>
      <c r="E29" s="66">
        <f t="shared" si="0"/>
        <v>7</v>
      </c>
      <c r="F29" s="65">
        <f>VLOOKUP($A29,'Return Data'!$B$7:$R$2843,6,0)</f>
        <v>3.746</v>
      </c>
      <c r="G29" s="66">
        <f t="shared" si="1"/>
        <v>7</v>
      </c>
      <c r="H29" s="65">
        <f>VLOOKUP($A29,'Return Data'!$B$7:$R$2843,7,0)</f>
        <v>3.3464999999999998</v>
      </c>
      <c r="I29" s="66">
        <f t="shared" si="2"/>
        <v>10</v>
      </c>
      <c r="J29" s="65">
        <f>VLOOKUP($A29,'Return Data'!$B$7:$R$2843,8,0)</f>
        <v>3.3995000000000002</v>
      </c>
      <c r="K29" s="66">
        <f t="shared" si="3"/>
        <v>13</v>
      </c>
      <c r="L29" s="65">
        <f>VLOOKUP($A29,'Return Data'!$B$7:$R$2843,9,0)</f>
        <v>4.5522999999999998</v>
      </c>
      <c r="M29" s="66">
        <f t="shared" si="4"/>
        <v>22</v>
      </c>
      <c r="N29" s="65">
        <f>VLOOKUP($A29,'Return Data'!$B$7:$R$2843,10,0)</f>
        <v>4.0503</v>
      </c>
      <c r="O29" s="66">
        <f t="shared" si="5"/>
        <v>22</v>
      </c>
      <c r="P29" s="65">
        <f>VLOOKUP($A29,'Return Data'!$B$7:$R$2843,11,0)</f>
        <v>3.6459000000000001</v>
      </c>
      <c r="Q29" s="66">
        <f t="shared" si="6"/>
        <v>23</v>
      </c>
      <c r="R29" s="65">
        <f>VLOOKUP($A29,'Return Data'!$B$7:$R$2843,12,0)</f>
        <v>4.3468</v>
      </c>
      <c r="S29" s="66">
        <f t="shared" si="7"/>
        <v>19</v>
      </c>
      <c r="T29" s="65">
        <f>VLOOKUP($A29,'Return Data'!$B$7:$R$2843,13,0)</f>
        <v>5.5895000000000001</v>
      </c>
      <c r="U29" s="66">
        <f t="shared" si="8"/>
        <v>21</v>
      </c>
      <c r="V29" s="65">
        <f>VLOOKUP($A29,'Return Data'!$B$7:$R$2843,17,0)</f>
        <v>7.0670000000000002</v>
      </c>
      <c r="W29" s="66">
        <f t="shared" si="9"/>
        <v>9</v>
      </c>
      <c r="X29" s="65">
        <f>VLOOKUP($A29,'Return Data'!$B$7:$R$2843,14,0)</f>
        <v>7.4951999999999996</v>
      </c>
      <c r="Y29" s="66">
        <f t="shared" si="10"/>
        <v>11</v>
      </c>
      <c r="Z29" s="65">
        <f>VLOOKUP($A29,'Return Data'!$B$7:$R$2843,16,0)</f>
        <v>8.0018999999999991</v>
      </c>
      <c r="AA29" s="67">
        <f t="shared" si="11"/>
        <v>12</v>
      </c>
    </row>
    <row r="30" spans="1:27" x14ac:dyDescent="0.3">
      <c r="A30" s="63" t="s">
        <v>1062</v>
      </c>
      <c r="B30" s="64">
        <f>VLOOKUP($A30,'Return Data'!$B$7:$R$2843,3,0)</f>
        <v>44333</v>
      </c>
      <c r="C30" s="65">
        <f>VLOOKUP($A30,'Return Data'!$B$7:$R$2843,4,0)</f>
        <v>27.265499999999999</v>
      </c>
      <c r="D30" s="65">
        <f>VLOOKUP($A30,'Return Data'!$B$7:$R$2843,5,0)</f>
        <v>3.4815999999999998</v>
      </c>
      <c r="E30" s="66">
        <f t="shared" si="0"/>
        <v>13</v>
      </c>
      <c r="F30" s="65">
        <f>VLOOKUP($A30,'Return Data'!$B$7:$R$2843,6,0)</f>
        <v>3.4815999999999998</v>
      </c>
      <c r="G30" s="66">
        <f t="shared" si="1"/>
        <v>13</v>
      </c>
      <c r="H30" s="65">
        <f>VLOOKUP($A30,'Return Data'!$B$7:$R$2843,7,0)</f>
        <v>3.3872</v>
      </c>
      <c r="I30" s="66">
        <f t="shared" si="2"/>
        <v>9</v>
      </c>
      <c r="J30" s="65">
        <f>VLOOKUP($A30,'Return Data'!$B$7:$R$2843,8,0)</f>
        <v>3.3414000000000001</v>
      </c>
      <c r="K30" s="66">
        <f t="shared" si="3"/>
        <v>16</v>
      </c>
      <c r="L30" s="65">
        <f>VLOOKUP($A30,'Return Data'!$B$7:$R$2843,9,0)</f>
        <v>4.6519000000000004</v>
      </c>
      <c r="M30" s="66">
        <f t="shared" si="4"/>
        <v>21</v>
      </c>
      <c r="N30" s="65">
        <f>VLOOKUP($A30,'Return Data'!$B$7:$R$2843,10,0)</f>
        <v>4.4950000000000001</v>
      </c>
      <c r="O30" s="66">
        <f t="shared" si="5"/>
        <v>19</v>
      </c>
      <c r="P30" s="65">
        <f>VLOOKUP($A30,'Return Data'!$B$7:$R$2843,11,0)</f>
        <v>3.7747999999999999</v>
      </c>
      <c r="Q30" s="66">
        <f t="shared" si="6"/>
        <v>22</v>
      </c>
      <c r="R30" s="65">
        <f>VLOOKUP($A30,'Return Data'!$B$7:$R$2843,12,0)</f>
        <v>4.0883000000000003</v>
      </c>
      <c r="S30" s="66">
        <f t="shared" si="7"/>
        <v>22</v>
      </c>
      <c r="T30" s="65">
        <f>VLOOKUP($A30,'Return Data'!$B$7:$R$2843,13,0)</f>
        <v>5.2952000000000004</v>
      </c>
      <c r="U30" s="66">
        <f t="shared" si="8"/>
        <v>23</v>
      </c>
      <c r="V30" s="65">
        <f>VLOOKUP($A30,'Return Data'!$B$7:$R$2843,17,0)</f>
        <v>1.4060999999999999</v>
      </c>
      <c r="W30" s="66">
        <f t="shared" si="9"/>
        <v>20</v>
      </c>
      <c r="X30" s="65">
        <f>VLOOKUP($A30,'Return Data'!$B$7:$R$2843,14,0)</f>
        <v>3.6421000000000001</v>
      </c>
      <c r="Y30" s="66">
        <f t="shared" si="10"/>
        <v>20</v>
      </c>
      <c r="Z30" s="65">
        <f>VLOOKUP($A30,'Return Data'!$B$7:$R$2843,16,0)</f>
        <v>6.8548999999999998</v>
      </c>
      <c r="AA30" s="67">
        <f t="shared" si="11"/>
        <v>20</v>
      </c>
    </row>
    <row r="31" spans="1:27" x14ac:dyDescent="0.3">
      <c r="A31" s="63" t="s">
        <v>1066</v>
      </c>
      <c r="B31" s="64">
        <f>VLOOKUP($A31,'Return Data'!$B$7:$R$2843,3,0)</f>
        <v>44333</v>
      </c>
      <c r="C31" s="65">
        <f>VLOOKUP($A31,'Return Data'!$B$7:$R$2843,4,0)</f>
        <v>3139.1183999999998</v>
      </c>
      <c r="D31" s="65">
        <f>VLOOKUP($A31,'Return Data'!$B$7:$R$2843,5,0)</f>
        <v>3.0468000000000002</v>
      </c>
      <c r="E31" s="66">
        <f t="shared" si="0"/>
        <v>18</v>
      </c>
      <c r="F31" s="65">
        <f>VLOOKUP($A31,'Return Data'!$B$7:$R$2843,6,0)</f>
        <v>3.0468000000000002</v>
      </c>
      <c r="G31" s="66">
        <f t="shared" si="1"/>
        <v>18</v>
      </c>
      <c r="H31" s="65">
        <f>VLOOKUP($A31,'Return Data'!$B$7:$R$2843,7,0)</f>
        <v>3.2955000000000001</v>
      </c>
      <c r="I31" s="66">
        <f t="shared" si="2"/>
        <v>12</v>
      </c>
      <c r="J31" s="65">
        <f>VLOOKUP($A31,'Return Data'!$B$7:$R$2843,8,0)</f>
        <v>3.2685</v>
      </c>
      <c r="K31" s="66">
        <f t="shared" si="3"/>
        <v>18</v>
      </c>
      <c r="L31" s="65">
        <f>VLOOKUP($A31,'Return Data'!$B$7:$R$2843,9,0)</f>
        <v>5.5014000000000003</v>
      </c>
      <c r="M31" s="66">
        <f t="shared" si="4"/>
        <v>12</v>
      </c>
      <c r="N31" s="65">
        <f>VLOOKUP($A31,'Return Data'!$B$7:$R$2843,10,0)</f>
        <v>4.9927999999999999</v>
      </c>
      <c r="O31" s="66">
        <f t="shared" si="5"/>
        <v>12</v>
      </c>
      <c r="P31" s="65">
        <f>VLOOKUP($A31,'Return Data'!$B$7:$R$2843,11,0)</f>
        <v>3.8938999999999999</v>
      </c>
      <c r="Q31" s="66">
        <f t="shared" si="6"/>
        <v>16</v>
      </c>
      <c r="R31" s="65">
        <f>VLOOKUP($A31,'Return Data'!$B$7:$R$2843,12,0)</f>
        <v>4.6654999999999998</v>
      </c>
      <c r="S31" s="66">
        <f t="shared" si="7"/>
        <v>15</v>
      </c>
      <c r="T31" s="65">
        <f>VLOOKUP($A31,'Return Data'!$B$7:$R$2843,13,0)</f>
        <v>6.1181999999999999</v>
      </c>
      <c r="U31" s="66">
        <f t="shared" si="8"/>
        <v>16</v>
      </c>
      <c r="V31" s="65">
        <f>VLOOKUP($A31,'Return Data'!$B$7:$R$2843,17,0)</f>
        <v>4.1984000000000004</v>
      </c>
      <c r="W31" s="66">
        <f t="shared" si="9"/>
        <v>18</v>
      </c>
      <c r="X31" s="65">
        <f>VLOOKUP($A31,'Return Data'!$B$7:$R$2843,14,0)</f>
        <v>5.5321999999999996</v>
      </c>
      <c r="Y31" s="66">
        <f t="shared" si="10"/>
        <v>19</v>
      </c>
      <c r="Z31" s="65">
        <f>VLOOKUP($A31,'Return Data'!$B$7:$R$2843,16,0)</f>
        <v>7.4377000000000004</v>
      </c>
      <c r="AA31" s="67">
        <f t="shared" si="11"/>
        <v>16</v>
      </c>
    </row>
    <row r="32" spans="1:27" x14ac:dyDescent="0.3">
      <c r="A32" s="63" t="s">
        <v>1067</v>
      </c>
      <c r="B32" s="64">
        <f>VLOOKUP($A32,'Return Data'!$B$7:$R$2843,3,0)</f>
        <v>44333</v>
      </c>
      <c r="C32" s="65">
        <f>VLOOKUP($A32,'Return Data'!$B$7:$R$2843,4,0)</f>
        <v>31.466999999999999</v>
      </c>
      <c r="D32" s="65">
        <f>VLOOKUP($A32,'Return Data'!$B$7:$R$2843,5,0)</f>
        <v>0</v>
      </c>
      <c r="E32" s="66">
        <f t="shared" si="0"/>
        <v>25</v>
      </c>
      <c r="F32" s="65">
        <f>VLOOKUP($A32,'Return Data'!$B$7:$R$2843,6,0)</f>
        <v>0</v>
      </c>
      <c r="G32" s="66">
        <f t="shared" si="1"/>
        <v>25</v>
      </c>
      <c r="H32" s="65">
        <f>VLOOKUP($A32,'Return Data'!$B$7:$R$2843,7,0)</f>
        <v>0</v>
      </c>
      <c r="I32" s="66">
        <f t="shared" si="2"/>
        <v>25</v>
      </c>
      <c r="J32" s="65">
        <f>VLOOKUP($A32,'Return Data'!$B$7:$R$2843,8,0)</f>
        <v>0</v>
      </c>
      <c r="K32" s="66">
        <f t="shared" si="3"/>
        <v>25</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v>
      </c>
      <c r="S32" s="66">
        <f t="shared" si="7"/>
        <v>26</v>
      </c>
      <c r="T32" s="65">
        <f>VLOOKUP($A32,'Return Data'!$B$7:$R$2843,13,0)</f>
        <v>-6.9821</v>
      </c>
      <c r="U32" s="66">
        <f t="shared" si="8"/>
        <v>26</v>
      </c>
      <c r="V32" s="65"/>
      <c r="W32" s="66"/>
      <c r="X32" s="65"/>
      <c r="Y32" s="66"/>
      <c r="Z32" s="65">
        <f>VLOOKUP($A32,'Return Data'!$B$7:$R$2843,16,0)</f>
        <v>-18.5624</v>
      </c>
      <c r="AA32" s="67">
        <f t="shared" si="11"/>
        <v>26</v>
      </c>
    </row>
    <row r="33" spans="1:27" x14ac:dyDescent="0.3">
      <c r="A33" s="63" t="s">
        <v>1068</v>
      </c>
      <c r="B33" s="64">
        <f>VLOOKUP($A33,'Return Data'!$B$7:$R$2843,3,0)</f>
        <v>44333</v>
      </c>
      <c r="C33" s="65">
        <f>VLOOKUP($A33,'Return Data'!$B$7:$R$2843,4,0)</f>
        <v>2660.7952</v>
      </c>
      <c r="D33" s="65">
        <f>VLOOKUP($A33,'Return Data'!$B$7:$R$2843,5,0)</f>
        <v>3.6591999999999998</v>
      </c>
      <c r="E33" s="66">
        <f t="shared" si="0"/>
        <v>9</v>
      </c>
      <c r="F33" s="65">
        <f>VLOOKUP($A33,'Return Data'!$B$7:$R$2843,6,0)</f>
        <v>3.6591999999999998</v>
      </c>
      <c r="G33" s="66">
        <f t="shared" si="1"/>
        <v>9</v>
      </c>
      <c r="H33" s="65">
        <f>VLOOKUP($A33,'Return Data'!$B$7:$R$2843,7,0)</f>
        <v>2.8294999999999999</v>
      </c>
      <c r="I33" s="66">
        <f t="shared" si="2"/>
        <v>16</v>
      </c>
      <c r="J33" s="65">
        <f>VLOOKUP($A33,'Return Data'!$B$7:$R$2843,8,0)</f>
        <v>3.3496000000000001</v>
      </c>
      <c r="K33" s="66">
        <f t="shared" si="3"/>
        <v>15</v>
      </c>
      <c r="L33" s="65">
        <f>VLOOKUP($A33,'Return Data'!$B$7:$R$2843,9,0)</f>
        <v>4.9168000000000003</v>
      </c>
      <c r="M33" s="66">
        <f t="shared" si="4"/>
        <v>20</v>
      </c>
      <c r="N33" s="65">
        <f>VLOOKUP($A33,'Return Data'!$B$7:$R$2843,10,0)</f>
        <v>4.7801</v>
      </c>
      <c r="O33" s="66">
        <f t="shared" si="5"/>
        <v>17</v>
      </c>
      <c r="P33" s="65">
        <f>VLOOKUP($A33,'Return Data'!$B$7:$R$2843,11,0)</f>
        <v>3.7900999999999998</v>
      </c>
      <c r="Q33" s="66">
        <f t="shared" si="6"/>
        <v>21</v>
      </c>
      <c r="R33" s="65">
        <f>VLOOKUP($A33,'Return Data'!$B$7:$R$2843,12,0)</f>
        <v>4.3471000000000002</v>
      </c>
      <c r="S33" s="66">
        <f t="shared" si="7"/>
        <v>18</v>
      </c>
      <c r="T33" s="65">
        <f>VLOOKUP($A33,'Return Data'!$B$7:$R$2843,13,0)</f>
        <v>5.7095000000000002</v>
      </c>
      <c r="U33" s="66">
        <f t="shared" si="8"/>
        <v>19</v>
      </c>
      <c r="V33" s="65">
        <f>VLOOKUP($A33,'Return Data'!$B$7:$R$2843,17,0)</f>
        <v>0.93179999999999996</v>
      </c>
      <c r="W33" s="66">
        <f>RANK(V33,V$8:V$33,0)</f>
        <v>21</v>
      </c>
      <c r="X33" s="65">
        <f>VLOOKUP($A33,'Return Data'!$B$7:$R$2843,14,0)</f>
        <v>3.1499000000000001</v>
      </c>
      <c r="Y33" s="66">
        <f>RANK(X33,X$8:X$33,0)</f>
        <v>21</v>
      </c>
      <c r="Z33" s="65">
        <f>VLOOKUP($A33,'Return Data'!$B$7:$R$2843,16,0)</f>
        <v>6.6536</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-0.42902307692307695</v>
      </c>
      <c r="E35" s="74"/>
      <c r="F35" s="75">
        <f>AVERAGE(F8:F33)</f>
        <v>-0.42902307692307695</v>
      </c>
      <c r="G35" s="74"/>
      <c r="H35" s="75">
        <f>AVERAGE(H8:H33)</f>
        <v>1.9172884615384618</v>
      </c>
      <c r="I35" s="74"/>
      <c r="J35" s="75">
        <f>AVERAGE(J8:J33)</f>
        <v>3.0781961538461546</v>
      </c>
      <c r="K35" s="74"/>
      <c r="L35" s="75">
        <f>AVERAGE(L8:L33)</f>
        <v>5.1626461538461541</v>
      </c>
      <c r="M35" s="74"/>
      <c r="N35" s="75">
        <f>AVERAGE(N8:N33)</f>
        <v>4.9136346153846153</v>
      </c>
      <c r="O35" s="74"/>
      <c r="P35" s="75">
        <f>AVERAGE(P8:P33)</f>
        <v>4.5232269230769226</v>
      </c>
      <c r="Q35" s="74"/>
      <c r="R35" s="75">
        <f>AVERAGE(R8:R33)</f>
        <v>5.0449192307692305</v>
      </c>
      <c r="S35" s="74"/>
      <c r="T35" s="75">
        <f>AVERAGE(T8:T33)</f>
        <v>8.0928423076923046</v>
      </c>
      <c r="U35" s="74"/>
      <c r="V35" s="75">
        <f>AVERAGE(V8:V33)</f>
        <v>4.2826279999999999</v>
      </c>
      <c r="W35" s="74"/>
      <c r="X35" s="75">
        <f>AVERAGE(X8:X33)</f>
        <v>5.5470160000000002</v>
      </c>
      <c r="Y35" s="74"/>
      <c r="Z35" s="75">
        <f>AVERAGE(Z8:Z33)</f>
        <v>6.4537692307692316</v>
      </c>
      <c r="AA35" s="76"/>
    </row>
    <row r="36" spans="1:27" x14ac:dyDescent="0.3">
      <c r="A36" s="73" t="s">
        <v>28</v>
      </c>
      <c r="B36" s="74"/>
      <c r="C36" s="74"/>
      <c r="D36" s="75">
        <f>MIN(D8:D33)</f>
        <v>-104.9641</v>
      </c>
      <c r="E36" s="74"/>
      <c r="F36" s="75">
        <f>MIN(F8:F33)</f>
        <v>-104.9641</v>
      </c>
      <c r="G36" s="74"/>
      <c r="H36" s="75">
        <f>MIN(H8:H33)</f>
        <v>-35.990099999999998</v>
      </c>
      <c r="I36" s="74"/>
      <c r="J36" s="75">
        <f>MIN(J8:J33)</f>
        <v>-11.670400000000001</v>
      </c>
      <c r="K36" s="74"/>
      <c r="L36" s="75">
        <f>MIN(L8:L33)</f>
        <v>0</v>
      </c>
      <c r="M36" s="74"/>
      <c r="N36" s="75">
        <f>MIN(N8:N33)</f>
        <v>0</v>
      </c>
      <c r="O36" s="74"/>
      <c r="P36" s="75">
        <f>MIN(P8:P33)</f>
        <v>0</v>
      </c>
      <c r="Q36" s="74"/>
      <c r="R36" s="75">
        <f>MIN(R8:R33)</f>
        <v>0</v>
      </c>
      <c r="S36" s="74"/>
      <c r="T36" s="75">
        <f>MIN(T8:T33)</f>
        <v>-6.9821</v>
      </c>
      <c r="U36" s="74"/>
      <c r="V36" s="75">
        <f>MIN(V8:V33)</f>
        <v>-14.5892</v>
      </c>
      <c r="W36" s="74"/>
      <c r="X36" s="75">
        <f>MIN(X8:X33)</f>
        <v>-8.2691999999999997</v>
      </c>
      <c r="Y36" s="74"/>
      <c r="Z36" s="75">
        <f>MIN(Z8:Z33)</f>
        <v>-18.5624</v>
      </c>
      <c r="AA36" s="76"/>
    </row>
    <row r="37" spans="1:27" ht="15" thickBot="1" x14ac:dyDescent="0.35">
      <c r="A37" s="77" t="s">
        <v>29</v>
      </c>
      <c r="B37" s="78"/>
      <c r="C37" s="78"/>
      <c r="D37" s="79">
        <f>MAX(D8:D33)</f>
        <v>11.006600000000001</v>
      </c>
      <c r="E37" s="78"/>
      <c r="F37" s="79">
        <f>MAX(F8:F33)</f>
        <v>11.006600000000001</v>
      </c>
      <c r="G37" s="78"/>
      <c r="H37" s="79">
        <f>MAX(H8:H33)</f>
        <v>6.9942000000000002</v>
      </c>
      <c r="I37" s="78"/>
      <c r="J37" s="79">
        <f>MAX(J8:J33)</f>
        <v>5.9762000000000004</v>
      </c>
      <c r="K37" s="78"/>
      <c r="L37" s="79">
        <f>MAX(L8:L33)</f>
        <v>6.9734999999999996</v>
      </c>
      <c r="M37" s="78"/>
      <c r="N37" s="79">
        <f>MAX(N8:N33)</f>
        <v>9.6212999999999997</v>
      </c>
      <c r="O37" s="78"/>
      <c r="P37" s="79">
        <f>MAX(P8:P33)</f>
        <v>13.3348</v>
      </c>
      <c r="Q37" s="78"/>
      <c r="R37" s="79">
        <f>MAX(R8:R33)</f>
        <v>13.3665</v>
      </c>
      <c r="S37" s="78"/>
      <c r="T37" s="79">
        <f>MAX(T8:T33)</f>
        <v>27.724499999999999</v>
      </c>
      <c r="U37" s="78"/>
      <c r="V37" s="79">
        <f>MAX(V8:V33)</f>
        <v>7.9280999999999997</v>
      </c>
      <c r="W37" s="78"/>
      <c r="X37" s="79">
        <f>MAX(X8:X33)</f>
        <v>8.2789999999999999</v>
      </c>
      <c r="Y37" s="78"/>
      <c r="Z37" s="79">
        <f>MAX(Z8:Z33)</f>
        <v>8.6524999999999999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44333</v>
      </c>
      <c r="C8" s="65">
        <f>VLOOKUP($A8,'Return Data'!$B$7:$R$2843,4,0)</f>
        <v>519.03340000000003</v>
      </c>
      <c r="D8" s="65">
        <f>VLOOKUP($A8,'Return Data'!$B$7:$R$2843,5,0)</f>
        <v>2.4759000000000002</v>
      </c>
      <c r="E8" s="66">
        <f t="shared" ref="E8:E33" si="0">RANK(D8,D$8:D$33,0)</f>
        <v>20</v>
      </c>
      <c r="F8" s="65">
        <f>VLOOKUP($A8,'Return Data'!$B$7:$R$2843,6,0)</f>
        <v>2.4759000000000002</v>
      </c>
      <c r="G8" s="66">
        <f t="shared" ref="G8:G33" si="1">RANK(F8,F$8:F$33,0)</f>
        <v>20</v>
      </c>
      <c r="H8" s="65">
        <f>VLOOKUP($A8,'Return Data'!$B$7:$R$2843,7,0)</f>
        <v>3.0739000000000001</v>
      </c>
      <c r="I8" s="66">
        <f t="shared" ref="I8:I33" si="2">RANK(H8,H$8:H$33,0)</f>
        <v>8</v>
      </c>
      <c r="J8" s="65">
        <f>VLOOKUP($A8,'Return Data'!$B$7:$R$2843,8,0)</f>
        <v>3.5108000000000001</v>
      </c>
      <c r="K8" s="66">
        <f t="shared" ref="K8:K33" si="3">RANK(J8,J$8:J$33,0)</f>
        <v>7</v>
      </c>
      <c r="L8" s="65">
        <f>VLOOKUP($A8,'Return Data'!$B$7:$R$2843,9,0)</f>
        <v>5.3170000000000002</v>
      </c>
      <c r="M8" s="66">
        <f t="shared" ref="M8:M33" si="4">RANK(L8,L$8:L$33,0)</f>
        <v>4</v>
      </c>
      <c r="N8" s="65">
        <f>VLOOKUP($A8,'Return Data'!$B$7:$R$2843,10,0)</f>
        <v>4.8685999999999998</v>
      </c>
      <c r="O8" s="66">
        <f t="shared" ref="O8:O33" si="5">RANK(N8,N$8:N$33,0)</f>
        <v>5</v>
      </c>
      <c r="P8" s="65">
        <f>VLOOKUP($A8,'Return Data'!$B$7:$R$2843,11,0)</f>
        <v>3.6400999999999999</v>
      </c>
      <c r="Q8" s="66">
        <f t="shared" ref="Q8:Q33" si="6">RANK(P8,P$8:P$33,0)</f>
        <v>12</v>
      </c>
      <c r="R8" s="65">
        <f>VLOOKUP($A8,'Return Data'!$B$7:$R$2843,12,0)</f>
        <v>4.5171999999999999</v>
      </c>
      <c r="S8" s="66">
        <f t="shared" ref="S8:S33" si="7">RANK(R8,R$8:R$33,0)</f>
        <v>6</v>
      </c>
      <c r="T8" s="65">
        <f>VLOOKUP($A8,'Return Data'!$B$7:$R$2843,13,0)</f>
        <v>6.2389000000000001</v>
      </c>
      <c r="U8" s="66">
        <f t="shared" ref="U8:U33" si="8">RANK(T8,T$8:T$33,0)</f>
        <v>12</v>
      </c>
      <c r="V8" s="65">
        <f>VLOOKUP($A8,'Return Data'!$B$7:$R$2843,17,0)</f>
        <v>7.0465999999999998</v>
      </c>
      <c r="W8" s="66">
        <f t="shared" ref="W8:W31" si="9">RANK(V8,V$8:V$33,0)</f>
        <v>5</v>
      </c>
      <c r="X8" s="65">
        <f>VLOOKUP($A8,'Return Data'!$B$7:$R$2843,14,0)</f>
        <v>7.3901000000000003</v>
      </c>
      <c r="Y8" s="66">
        <f t="shared" ref="Y8:Y31" si="10">RANK(X8,X$8:X$33,0)</f>
        <v>5</v>
      </c>
      <c r="Z8" s="65">
        <f>VLOOKUP($A8,'Return Data'!$B$7:$R$2843,16,0)</f>
        <v>7.4142999999999999</v>
      </c>
      <c r="AA8" s="67">
        <f t="shared" ref="AA8:AA33" si="11">RANK(Z8,Z$8:Z$33,0)</f>
        <v>15</v>
      </c>
    </row>
    <row r="9" spans="1:27" x14ac:dyDescent="0.3">
      <c r="A9" s="63" t="s">
        <v>1017</v>
      </c>
      <c r="B9" s="64">
        <f>VLOOKUP($A9,'Return Data'!$B$7:$R$2843,3,0)</f>
        <v>44333</v>
      </c>
      <c r="C9" s="65">
        <f>VLOOKUP($A9,'Return Data'!$B$7:$R$2843,4,0)</f>
        <v>2415.3458999999998</v>
      </c>
      <c r="D9" s="65">
        <f>VLOOKUP($A9,'Return Data'!$B$7:$R$2843,5,0)</f>
        <v>3.1335000000000002</v>
      </c>
      <c r="E9" s="66">
        <f t="shared" si="0"/>
        <v>9</v>
      </c>
      <c r="F9" s="65">
        <f>VLOOKUP($A9,'Return Data'!$B$7:$R$2843,6,0)</f>
        <v>3.1335000000000002</v>
      </c>
      <c r="G9" s="66">
        <f t="shared" si="1"/>
        <v>9</v>
      </c>
      <c r="H9" s="65">
        <f>VLOOKUP($A9,'Return Data'!$B$7:$R$2843,7,0)</f>
        <v>2.8201000000000001</v>
      </c>
      <c r="I9" s="66">
        <f t="shared" si="2"/>
        <v>12</v>
      </c>
      <c r="J9" s="65">
        <f>VLOOKUP($A9,'Return Data'!$B$7:$R$2843,8,0)</f>
        <v>3.2740999999999998</v>
      </c>
      <c r="K9" s="66">
        <f t="shared" si="3"/>
        <v>9</v>
      </c>
      <c r="L9" s="65">
        <f>VLOOKUP($A9,'Return Data'!$B$7:$R$2843,9,0)</f>
        <v>4.9161000000000001</v>
      </c>
      <c r="M9" s="66">
        <f t="shared" si="4"/>
        <v>14</v>
      </c>
      <c r="N9" s="65">
        <f>VLOOKUP($A9,'Return Data'!$B$7:$R$2843,10,0)</f>
        <v>4.7259000000000002</v>
      </c>
      <c r="O9" s="66">
        <f t="shared" si="5"/>
        <v>8</v>
      </c>
      <c r="P9" s="65">
        <f>VLOOKUP($A9,'Return Data'!$B$7:$R$2843,11,0)</f>
        <v>3.8087</v>
      </c>
      <c r="Q9" s="66">
        <f t="shared" si="6"/>
        <v>8</v>
      </c>
      <c r="R9" s="65">
        <f>VLOOKUP($A9,'Return Data'!$B$7:$R$2843,12,0)</f>
        <v>4.4218000000000002</v>
      </c>
      <c r="S9" s="66">
        <f t="shared" si="7"/>
        <v>11</v>
      </c>
      <c r="T9" s="65">
        <f>VLOOKUP($A9,'Return Data'!$B$7:$R$2843,13,0)</f>
        <v>5.9622000000000002</v>
      </c>
      <c r="U9" s="66">
        <f t="shared" si="8"/>
        <v>13</v>
      </c>
      <c r="V9" s="65">
        <f>VLOOKUP($A9,'Return Data'!$B$7:$R$2843,17,0)</f>
        <v>7.0673000000000004</v>
      </c>
      <c r="W9" s="66">
        <f t="shared" si="9"/>
        <v>4</v>
      </c>
      <c r="X9" s="65">
        <f>VLOOKUP($A9,'Return Data'!$B$7:$R$2843,14,0)</f>
        <v>7.5086000000000004</v>
      </c>
      <c r="Y9" s="66">
        <f t="shared" si="10"/>
        <v>2</v>
      </c>
      <c r="Z9" s="65">
        <f>VLOOKUP($A9,'Return Data'!$B$7:$R$2843,16,0)</f>
        <v>7.8907999999999996</v>
      </c>
      <c r="AA9" s="67">
        <f t="shared" si="11"/>
        <v>6</v>
      </c>
    </row>
    <row r="10" spans="1:27" x14ac:dyDescent="0.3">
      <c r="A10" s="63" t="s">
        <v>1018</v>
      </c>
      <c r="B10" s="64">
        <f>VLOOKUP($A10,'Return Data'!$B$7:$R$2843,3,0)</f>
        <v>44333</v>
      </c>
      <c r="C10" s="65">
        <f>VLOOKUP($A10,'Return Data'!$B$7:$R$2843,4,0)</f>
        <v>1562.8264999999999</v>
      </c>
      <c r="D10" s="65">
        <f>VLOOKUP($A10,'Return Data'!$B$7:$R$2843,5,0)</f>
        <v>3.0369000000000002</v>
      </c>
      <c r="E10" s="66">
        <f t="shared" si="0"/>
        <v>12</v>
      </c>
      <c r="F10" s="65">
        <f>VLOOKUP($A10,'Return Data'!$B$7:$R$2843,6,0)</f>
        <v>3.0369000000000002</v>
      </c>
      <c r="G10" s="66">
        <f t="shared" si="1"/>
        <v>12</v>
      </c>
      <c r="H10" s="65">
        <f>VLOOKUP($A10,'Return Data'!$B$7:$R$2843,7,0)</f>
        <v>2.887</v>
      </c>
      <c r="I10" s="66">
        <f t="shared" si="2"/>
        <v>9</v>
      </c>
      <c r="J10" s="65">
        <f>VLOOKUP($A10,'Return Data'!$B$7:$R$2843,8,0)</f>
        <v>2.9422000000000001</v>
      </c>
      <c r="K10" s="66">
        <f t="shared" si="3"/>
        <v>14</v>
      </c>
      <c r="L10" s="65">
        <f>VLOOKUP($A10,'Return Data'!$B$7:$R$2843,9,0)</f>
        <v>3.9316</v>
      </c>
      <c r="M10" s="66">
        <f t="shared" si="4"/>
        <v>24</v>
      </c>
      <c r="N10" s="65">
        <f>VLOOKUP($A10,'Return Data'!$B$7:$R$2843,10,0)</f>
        <v>6.5702999999999996</v>
      </c>
      <c r="O10" s="66">
        <f t="shared" si="5"/>
        <v>2</v>
      </c>
      <c r="P10" s="65">
        <f>VLOOKUP($A10,'Return Data'!$B$7:$R$2843,11,0)</f>
        <v>9.6534999999999993</v>
      </c>
      <c r="Q10" s="66">
        <f t="shared" si="6"/>
        <v>2</v>
      </c>
      <c r="R10" s="65">
        <f>VLOOKUP($A10,'Return Data'!$B$7:$R$2843,12,0)</f>
        <v>9.2306000000000008</v>
      </c>
      <c r="S10" s="66">
        <f t="shared" si="7"/>
        <v>2</v>
      </c>
      <c r="T10" s="65">
        <f>VLOOKUP($A10,'Return Data'!$B$7:$R$2843,13,0)</f>
        <v>27.449400000000001</v>
      </c>
      <c r="U10" s="66">
        <f t="shared" si="8"/>
        <v>1</v>
      </c>
      <c r="V10" s="65">
        <f>VLOOKUP($A10,'Return Data'!$B$7:$R$2843,17,0)</f>
        <v>-14.812799999999999</v>
      </c>
      <c r="W10" s="66">
        <f t="shared" si="9"/>
        <v>25</v>
      </c>
      <c r="X10" s="65">
        <f>VLOOKUP($A10,'Return Data'!$B$7:$R$2843,14,0)</f>
        <v>-8.5187000000000008</v>
      </c>
      <c r="Y10" s="66">
        <f t="shared" si="10"/>
        <v>25</v>
      </c>
      <c r="Z10" s="65">
        <f>VLOOKUP($A10,'Return Data'!$B$7:$R$2843,16,0)</f>
        <v>3.8220000000000001</v>
      </c>
      <c r="AA10" s="67">
        <f t="shared" si="11"/>
        <v>24</v>
      </c>
    </row>
    <row r="11" spans="1:27" x14ac:dyDescent="0.3">
      <c r="A11" s="63" t="s">
        <v>1022</v>
      </c>
      <c r="B11" s="64">
        <f>VLOOKUP($A11,'Return Data'!$B$7:$R$2843,3,0)</f>
        <v>44333</v>
      </c>
      <c r="C11" s="65">
        <f>VLOOKUP($A11,'Return Data'!$B$7:$R$2843,4,0)</f>
        <v>31.967199999999998</v>
      </c>
      <c r="D11" s="65">
        <f>VLOOKUP($A11,'Return Data'!$B$7:$R$2843,5,0)</f>
        <v>3.3502000000000001</v>
      </c>
      <c r="E11" s="66">
        <f t="shared" si="0"/>
        <v>7</v>
      </c>
      <c r="F11" s="65">
        <f>VLOOKUP($A11,'Return Data'!$B$7:$R$2843,6,0)</f>
        <v>3.3502000000000001</v>
      </c>
      <c r="G11" s="66">
        <f t="shared" si="1"/>
        <v>7</v>
      </c>
      <c r="H11" s="65">
        <f>VLOOKUP($A11,'Return Data'!$B$7:$R$2843,7,0)</f>
        <v>5.1921999999999997</v>
      </c>
      <c r="I11" s="66">
        <f t="shared" si="2"/>
        <v>2</v>
      </c>
      <c r="J11" s="65">
        <f>VLOOKUP($A11,'Return Data'!$B$7:$R$2843,8,0)</f>
        <v>4.0270000000000001</v>
      </c>
      <c r="K11" s="66">
        <f t="shared" si="3"/>
        <v>4</v>
      </c>
      <c r="L11" s="65">
        <f>VLOOKUP($A11,'Return Data'!$B$7:$R$2843,9,0)</f>
        <v>5.2645999999999997</v>
      </c>
      <c r="M11" s="66">
        <f t="shared" si="4"/>
        <v>6</v>
      </c>
      <c r="N11" s="65">
        <f>VLOOKUP($A11,'Return Data'!$B$7:$R$2843,10,0)</f>
        <v>5.0113000000000003</v>
      </c>
      <c r="O11" s="66">
        <f t="shared" si="5"/>
        <v>4</v>
      </c>
      <c r="P11" s="65">
        <f>VLOOKUP($A11,'Return Data'!$B$7:$R$2843,11,0)</f>
        <v>3.82</v>
      </c>
      <c r="Q11" s="66">
        <f t="shared" si="6"/>
        <v>7</v>
      </c>
      <c r="R11" s="65">
        <f>VLOOKUP($A11,'Return Data'!$B$7:$R$2843,12,0)</f>
        <v>4.3281999999999998</v>
      </c>
      <c r="S11" s="66">
        <f t="shared" si="7"/>
        <v>13</v>
      </c>
      <c r="T11" s="65">
        <f>VLOOKUP($A11,'Return Data'!$B$7:$R$2843,13,0)</f>
        <v>5.4463999999999997</v>
      </c>
      <c r="U11" s="66">
        <f t="shared" si="8"/>
        <v>18</v>
      </c>
      <c r="V11" s="65">
        <f>VLOOKUP($A11,'Return Data'!$B$7:$R$2843,17,0)</f>
        <v>6.3958000000000004</v>
      </c>
      <c r="W11" s="66">
        <f t="shared" si="9"/>
        <v>10</v>
      </c>
      <c r="X11" s="65">
        <f>VLOOKUP($A11,'Return Data'!$B$7:$R$2843,14,0)</f>
        <v>6.8841999999999999</v>
      </c>
      <c r="Y11" s="66">
        <f t="shared" si="10"/>
        <v>11</v>
      </c>
      <c r="Z11" s="65">
        <f>VLOOKUP($A11,'Return Data'!$B$7:$R$2843,16,0)</f>
        <v>7.7439</v>
      </c>
      <c r="AA11" s="67">
        <f t="shared" si="11"/>
        <v>7</v>
      </c>
    </row>
    <row r="12" spans="1:27" x14ac:dyDescent="0.3">
      <c r="A12" s="63" t="s">
        <v>1025</v>
      </c>
      <c r="B12" s="64">
        <f>VLOOKUP($A12,'Return Data'!$B$7:$R$2843,3,0)</f>
        <v>44333</v>
      </c>
      <c r="C12" s="65">
        <f>VLOOKUP($A12,'Return Data'!$B$7:$R$2843,4,0)</f>
        <v>33.252600000000001</v>
      </c>
      <c r="D12" s="65">
        <f>VLOOKUP($A12,'Return Data'!$B$7:$R$2843,5,0)</f>
        <v>2.3420999999999998</v>
      </c>
      <c r="E12" s="66">
        <f t="shared" si="0"/>
        <v>21</v>
      </c>
      <c r="F12" s="65">
        <f>VLOOKUP($A12,'Return Data'!$B$7:$R$2843,6,0)</f>
        <v>2.3420999999999998</v>
      </c>
      <c r="G12" s="66">
        <f t="shared" si="1"/>
        <v>21</v>
      </c>
      <c r="H12" s="65">
        <f>VLOOKUP($A12,'Return Data'!$B$7:$R$2843,7,0)</f>
        <v>2.4003000000000001</v>
      </c>
      <c r="I12" s="66">
        <f t="shared" si="2"/>
        <v>17</v>
      </c>
      <c r="J12" s="65">
        <f>VLOOKUP($A12,'Return Data'!$B$7:$R$2843,8,0)</f>
        <v>2.6606000000000001</v>
      </c>
      <c r="K12" s="66">
        <f t="shared" si="3"/>
        <v>20</v>
      </c>
      <c r="L12" s="65">
        <f>VLOOKUP($A12,'Return Data'!$B$7:$R$2843,9,0)</f>
        <v>4.1074999999999999</v>
      </c>
      <c r="M12" s="66">
        <f t="shared" si="4"/>
        <v>21</v>
      </c>
      <c r="N12" s="65">
        <f>VLOOKUP($A12,'Return Data'!$B$7:$R$2843,10,0)</f>
        <v>3.7475000000000001</v>
      </c>
      <c r="O12" s="66">
        <f t="shared" si="5"/>
        <v>21</v>
      </c>
      <c r="P12" s="65">
        <f>VLOOKUP($A12,'Return Data'!$B$7:$R$2843,11,0)</f>
        <v>3.1591999999999998</v>
      </c>
      <c r="Q12" s="66">
        <f t="shared" si="6"/>
        <v>21</v>
      </c>
      <c r="R12" s="65">
        <f>VLOOKUP($A12,'Return Data'!$B$7:$R$2843,12,0)</f>
        <v>3.6124000000000001</v>
      </c>
      <c r="S12" s="66">
        <f t="shared" si="7"/>
        <v>23</v>
      </c>
      <c r="T12" s="65">
        <f>VLOOKUP($A12,'Return Data'!$B$7:$R$2843,13,0)</f>
        <v>4.7964000000000002</v>
      </c>
      <c r="U12" s="66">
        <f t="shared" si="8"/>
        <v>23</v>
      </c>
      <c r="V12" s="65">
        <f>VLOOKUP($A12,'Return Data'!$B$7:$R$2843,17,0)</f>
        <v>6.1840999999999999</v>
      </c>
      <c r="W12" s="66">
        <f t="shared" si="9"/>
        <v>12</v>
      </c>
      <c r="X12" s="65">
        <f>VLOOKUP($A12,'Return Data'!$B$7:$R$2843,14,0)</f>
        <v>6.7515000000000001</v>
      </c>
      <c r="Y12" s="66">
        <f t="shared" si="10"/>
        <v>12</v>
      </c>
      <c r="Z12" s="65">
        <f>VLOOKUP($A12,'Return Data'!$B$7:$R$2843,16,0)</f>
        <v>7.6921999999999997</v>
      </c>
      <c r="AA12" s="67">
        <f t="shared" si="11"/>
        <v>8</v>
      </c>
    </row>
    <row r="13" spans="1:27" x14ac:dyDescent="0.3">
      <c r="A13" s="63" t="s">
        <v>1027</v>
      </c>
      <c r="B13" s="64">
        <f>VLOOKUP($A13,'Return Data'!$B$7:$R$2843,3,0)</f>
        <v>44333</v>
      </c>
      <c r="C13" s="65">
        <f>VLOOKUP($A13,'Return Data'!$B$7:$R$2843,4,0)</f>
        <v>15.612</v>
      </c>
      <c r="D13" s="65">
        <f>VLOOKUP($A13,'Return Data'!$B$7:$R$2843,5,0)</f>
        <v>2.4943</v>
      </c>
      <c r="E13" s="66">
        <f t="shared" si="0"/>
        <v>19</v>
      </c>
      <c r="F13" s="65">
        <f>VLOOKUP($A13,'Return Data'!$B$7:$R$2843,6,0)</f>
        <v>2.4943</v>
      </c>
      <c r="G13" s="66">
        <f t="shared" si="1"/>
        <v>19</v>
      </c>
      <c r="H13" s="65">
        <f>VLOOKUP($A13,'Return Data'!$B$7:$R$2843,7,0)</f>
        <v>2.1383999999999999</v>
      </c>
      <c r="I13" s="66">
        <f t="shared" si="2"/>
        <v>19</v>
      </c>
      <c r="J13" s="65">
        <f>VLOOKUP($A13,'Return Data'!$B$7:$R$2843,8,0)</f>
        <v>2.5575000000000001</v>
      </c>
      <c r="K13" s="66">
        <f t="shared" si="3"/>
        <v>23</v>
      </c>
      <c r="L13" s="65">
        <f>VLOOKUP($A13,'Return Data'!$B$7:$R$2843,9,0)</f>
        <v>4.9607000000000001</v>
      </c>
      <c r="M13" s="66">
        <f t="shared" si="4"/>
        <v>11</v>
      </c>
      <c r="N13" s="65">
        <f>VLOOKUP($A13,'Return Data'!$B$7:$R$2843,10,0)</f>
        <v>4.5659000000000001</v>
      </c>
      <c r="O13" s="66">
        <f t="shared" si="5"/>
        <v>12</v>
      </c>
      <c r="P13" s="65">
        <f>VLOOKUP($A13,'Return Data'!$B$7:$R$2843,11,0)</f>
        <v>3.5222000000000002</v>
      </c>
      <c r="Q13" s="66">
        <f t="shared" si="6"/>
        <v>16</v>
      </c>
      <c r="R13" s="65">
        <f>VLOOKUP($A13,'Return Data'!$B$7:$R$2843,12,0)</f>
        <v>4.0617000000000001</v>
      </c>
      <c r="S13" s="66">
        <f t="shared" si="7"/>
        <v>16</v>
      </c>
      <c r="T13" s="65">
        <f>VLOOKUP($A13,'Return Data'!$B$7:$R$2843,13,0)</f>
        <v>5.2571000000000003</v>
      </c>
      <c r="U13" s="66">
        <f t="shared" si="8"/>
        <v>20</v>
      </c>
      <c r="V13" s="65">
        <f>VLOOKUP($A13,'Return Data'!$B$7:$R$2843,17,0)</f>
        <v>6.9588999999999999</v>
      </c>
      <c r="W13" s="66">
        <f t="shared" si="9"/>
        <v>7</v>
      </c>
      <c r="X13" s="65">
        <f>VLOOKUP($A13,'Return Data'!$B$7:$R$2843,14,0)</f>
        <v>7.2790999999999997</v>
      </c>
      <c r="Y13" s="66">
        <f t="shared" si="10"/>
        <v>7</v>
      </c>
      <c r="Z13" s="65">
        <f>VLOOKUP($A13,'Return Data'!$B$7:$R$2843,16,0)</f>
        <v>7.4593999999999996</v>
      </c>
      <c r="AA13" s="67">
        <f t="shared" si="11"/>
        <v>13</v>
      </c>
    </row>
    <row r="14" spans="1:27" x14ac:dyDescent="0.3">
      <c r="A14" s="63" t="s">
        <v>1934</v>
      </c>
      <c r="B14" s="64">
        <f>VLOOKUP($A14,'Return Data'!$B$7:$R$2843,3,0)</f>
        <v>44333</v>
      </c>
      <c r="C14" s="65">
        <f>VLOOKUP($A14,'Return Data'!$B$7:$R$2843,4,0)</f>
        <v>23.451499999999999</v>
      </c>
      <c r="D14" s="65">
        <f>VLOOKUP($A14,'Return Data'!$B$7:$R$2843,5,0)</f>
        <v>-104.92270000000001</v>
      </c>
      <c r="E14" s="66">
        <f t="shared" si="0"/>
        <v>26</v>
      </c>
      <c r="F14" s="65">
        <f>VLOOKUP($A14,'Return Data'!$B$7:$R$2843,6,0)</f>
        <v>-104.92270000000001</v>
      </c>
      <c r="G14" s="66">
        <f t="shared" si="1"/>
        <v>26</v>
      </c>
      <c r="H14" s="65">
        <f>VLOOKUP($A14,'Return Data'!$B$7:$R$2843,7,0)</f>
        <v>-35.991799999999998</v>
      </c>
      <c r="I14" s="66">
        <f t="shared" si="2"/>
        <v>26</v>
      </c>
      <c r="J14" s="65">
        <f>VLOOKUP($A14,'Return Data'!$B$7:$R$2843,8,0)</f>
        <v>-11.665100000000001</v>
      </c>
      <c r="K14" s="66">
        <f t="shared" si="3"/>
        <v>26</v>
      </c>
      <c r="L14" s="65">
        <f>VLOOKUP($A14,'Return Data'!$B$7:$R$2843,9,0)</f>
        <v>5.2042000000000002</v>
      </c>
      <c r="M14" s="66">
        <f t="shared" si="4"/>
        <v>9</v>
      </c>
      <c r="N14" s="65">
        <f>VLOOKUP($A14,'Return Data'!$B$7:$R$2843,10,0)</f>
        <v>9.5230999999999995</v>
      </c>
      <c r="O14" s="66">
        <f t="shared" si="5"/>
        <v>1</v>
      </c>
      <c r="P14" s="65">
        <f>VLOOKUP($A14,'Return Data'!$B$7:$R$2843,11,0)</f>
        <v>13.088100000000001</v>
      </c>
      <c r="Q14" s="66">
        <f t="shared" si="6"/>
        <v>1</v>
      </c>
      <c r="R14" s="65">
        <f>VLOOKUP($A14,'Return Data'!$B$7:$R$2843,12,0)</f>
        <v>13.065300000000001</v>
      </c>
      <c r="S14" s="66">
        <f t="shared" si="7"/>
        <v>1</v>
      </c>
      <c r="T14" s="65">
        <f>VLOOKUP($A14,'Return Data'!$B$7:$R$2843,13,0)</f>
        <v>13.597200000000001</v>
      </c>
      <c r="U14" s="66">
        <f t="shared" si="8"/>
        <v>3</v>
      </c>
      <c r="V14" s="65">
        <f>VLOOKUP($A14,'Return Data'!$B$7:$R$2843,17,0)</f>
        <v>3.5785999999999998</v>
      </c>
      <c r="W14" s="66">
        <f t="shared" si="9"/>
        <v>19</v>
      </c>
      <c r="X14" s="65">
        <f>VLOOKUP($A14,'Return Data'!$B$7:$R$2843,14,0)</f>
        <v>5.3638000000000003</v>
      </c>
      <c r="Y14" s="66">
        <f t="shared" si="10"/>
        <v>18</v>
      </c>
      <c r="Z14" s="65">
        <f>VLOOKUP($A14,'Return Data'!$B$7:$R$2843,16,0)</f>
        <v>8.1989000000000001</v>
      </c>
      <c r="AA14" s="67">
        <f t="shared" si="11"/>
        <v>1</v>
      </c>
    </row>
    <row r="15" spans="1:27" x14ac:dyDescent="0.3">
      <c r="A15" s="63" t="s">
        <v>1032</v>
      </c>
      <c r="B15" s="64">
        <f>VLOOKUP($A15,'Return Data'!$B$7:$R$2843,3,0)</f>
        <v>44333</v>
      </c>
      <c r="C15" s="65">
        <f>VLOOKUP($A15,'Return Data'!$B$7:$R$2843,4,0)</f>
        <v>45.304200000000002</v>
      </c>
      <c r="D15" s="65">
        <f>VLOOKUP($A15,'Return Data'!$B$7:$R$2843,5,0)</f>
        <v>7.5510999999999999</v>
      </c>
      <c r="E15" s="66">
        <f t="shared" si="0"/>
        <v>2</v>
      </c>
      <c r="F15" s="65">
        <f>VLOOKUP($A15,'Return Data'!$B$7:$R$2843,6,0)</f>
        <v>7.5510999999999999</v>
      </c>
      <c r="G15" s="66">
        <f t="shared" si="1"/>
        <v>2</v>
      </c>
      <c r="H15" s="65">
        <f>VLOOKUP($A15,'Return Data'!$B$7:$R$2843,7,0)</f>
        <v>4.2504999999999997</v>
      </c>
      <c r="I15" s="66">
        <f t="shared" si="2"/>
        <v>4</v>
      </c>
      <c r="J15" s="65">
        <f>VLOOKUP($A15,'Return Data'!$B$7:$R$2843,8,0)</f>
        <v>5.3686999999999996</v>
      </c>
      <c r="K15" s="66">
        <f t="shared" si="3"/>
        <v>2</v>
      </c>
      <c r="L15" s="65">
        <f>VLOOKUP($A15,'Return Data'!$B$7:$R$2843,9,0)</f>
        <v>5.2287999999999997</v>
      </c>
      <c r="M15" s="66">
        <f t="shared" si="4"/>
        <v>8</v>
      </c>
      <c r="N15" s="65">
        <f>VLOOKUP($A15,'Return Data'!$B$7:$R$2843,10,0)</f>
        <v>3.7786</v>
      </c>
      <c r="O15" s="66">
        <f t="shared" si="5"/>
        <v>20</v>
      </c>
      <c r="P15" s="65">
        <f>VLOOKUP($A15,'Return Data'!$B$7:$R$2843,11,0)</f>
        <v>4.1981000000000002</v>
      </c>
      <c r="Q15" s="66">
        <f t="shared" si="6"/>
        <v>6</v>
      </c>
      <c r="R15" s="65">
        <f>VLOOKUP($A15,'Return Data'!$B$7:$R$2843,12,0)</f>
        <v>5.0004</v>
      </c>
      <c r="S15" s="66">
        <f t="shared" si="7"/>
        <v>5</v>
      </c>
      <c r="T15" s="65">
        <f>VLOOKUP($A15,'Return Data'!$B$7:$R$2843,13,0)</f>
        <v>7.0033000000000003</v>
      </c>
      <c r="U15" s="66">
        <f t="shared" si="8"/>
        <v>8</v>
      </c>
      <c r="V15" s="65">
        <f>VLOOKUP($A15,'Return Data'!$B$7:$R$2843,17,0)</f>
        <v>7.1391999999999998</v>
      </c>
      <c r="W15" s="66">
        <f t="shared" si="9"/>
        <v>2</v>
      </c>
      <c r="X15" s="65">
        <f>VLOOKUP($A15,'Return Data'!$B$7:$R$2843,14,0)</f>
        <v>7.3520000000000003</v>
      </c>
      <c r="Y15" s="66">
        <f t="shared" si="10"/>
        <v>6</v>
      </c>
      <c r="Z15" s="65">
        <f>VLOOKUP($A15,'Return Data'!$B$7:$R$2843,16,0)</f>
        <v>7.2765000000000004</v>
      </c>
      <c r="AA15" s="67">
        <f t="shared" si="11"/>
        <v>16</v>
      </c>
    </row>
    <row r="16" spans="1:27" x14ac:dyDescent="0.3">
      <c r="A16" s="63" t="s">
        <v>1034</v>
      </c>
      <c r="B16" s="64">
        <f>VLOOKUP($A16,'Return Data'!$B$7:$R$2843,3,0)</f>
        <v>44333</v>
      </c>
      <c r="C16" s="65">
        <f>VLOOKUP($A16,'Return Data'!$B$7:$R$2843,4,0)</f>
        <v>16.2818</v>
      </c>
      <c r="D16" s="65">
        <f>VLOOKUP($A16,'Return Data'!$B$7:$R$2843,5,0)</f>
        <v>2.7654999999999998</v>
      </c>
      <c r="E16" s="66">
        <f t="shared" si="0"/>
        <v>16</v>
      </c>
      <c r="F16" s="65">
        <f>VLOOKUP($A16,'Return Data'!$B$7:$R$2843,6,0)</f>
        <v>2.7654999999999998</v>
      </c>
      <c r="G16" s="66">
        <f t="shared" si="1"/>
        <v>16</v>
      </c>
      <c r="H16" s="65">
        <f>VLOOKUP($A16,'Return Data'!$B$7:$R$2843,7,0)</f>
        <v>1.8902000000000001</v>
      </c>
      <c r="I16" s="66">
        <f t="shared" si="2"/>
        <v>23</v>
      </c>
      <c r="J16" s="65">
        <f>VLOOKUP($A16,'Return Data'!$B$7:$R$2843,8,0)</f>
        <v>2.4361999999999999</v>
      </c>
      <c r="K16" s="66">
        <f t="shared" si="3"/>
        <v>24</v>
      </c>
      <c r="L16" s="65">
        <f>VLOOKUP($A16,'Return Data'!$B$7:$R$2843,9,0)</f>
        <v>4.7266000000000004</v>
      </c>
      <c r="M16" s="66">
        <f t="shared" si="4"/>
        <v>17</v>
      </c>
      <c r="N16" s="65">
        <f>VLOOKUP($A16,'Return Data'!$B$7:$R$2843,10,0)</f>
        <v>4.4687000000000001</v>
      </c>
      <c r="O16" s="66">
        <f t="shared" si="5"/>
        <v>13</v>
      </c>
      <c r="P16" s="65">
        <f>VLOOKUP($A16,'Return Data'!$B$7:$R$2843,11,0)</f>
        <v>3.1484999999999999</v>
      </c>
      <c r="Q16" s="66">
        <f t="shared" si="6"/>
        <v>22</v>
      </c>
      <c r="R16" s="65">
        <f>VLOOKUP($A16,'Return Data'!$B$7:$R$2843,12,0)</f>
        <v>3.8289</v>
      </c>
      <c r="S16" s="66">
        <f t="shared" si="7"/>
        <v>19</v>
      </c>
      <c r="T16" s="65">
        <f>VLOOKUP($A16,'Return Data'!$B$7:$R$2843,13,0)</f>
        <v>13.398099999999999</v>
      </c>
      <c r="U16" s="66">
        <f t="shared" si="8"/>
        <v>4</v>
      </c>
      <c r="V16" s="65">
        <f>VLOOKUP($A16,'Return Data'!$B$7:$R$2843,17,0)</f>
        <v>-0.49130000000000001</v>
      </c>
      <c r="W16" s="66">
        <f t="shared" si="9"/>
        <v>22</v>
      </c>
      <c r="X16" s="65">
        <f>VLOOKUP($A16,'Return Data'!$B$7:$R$2843,14,0)</f>
        <v>2.0840000000000001</v>
      </c>
      <c r="Y16" s="66">
        <f t="shared" si="10"/>
        <v>22</v>
      </c>
      <c r="Z16" s="65">
        <f>VLOOKUP($A16,'Return Data'!$B$7:$R$2843,16,0)</f>
        <v>3.3971</v>
      </c>
      <c r="AA16" s="67">
        <f t="shared" si="11"/>
        <v>25</v>
      </c>
    </row>
    <row r="17" spans="1:27" x14ac:dyDescent="0.3">
      <c r="A17" s="63" t="s">
        <v>1036</v>
      </c>
      <c r="B17" s="64">
        <f>VLOOKUP($A17,'Return Data'!$B$7:$R$2843,3,0)</f>
        <v>44333</v>
      </c>
      <c r="C17" s="65">
        <f>VLOOKUP($A17,'Return Data'!$B$7:$R$2843,4,0)</f>
        <v>418.98219999999998</v>
      </c>
      <c r="D17" s="65">
        <f>VLOOKUP($A17,'Return Data'!$B$7:$R$2843,5,0)</f>
        <v>10.8963</v>
      </c>
      <c r="E17" s="66">
        <f t="shared" si="0"/>
        <v>1</v>
      </c>
      <c r="F17" s="65">
        <f>VLOOKUP($A17,'Return Data'!$B$7:$R$2843,6,0)</f>
        <v>10.8963</v>
      </c>
      <c r="G17" s="66">
        <f t="shared" si="1"/>
        <v>1</v>
      </c>
      <c r="H17" s="65">
        <f>VLOOKUP($A17,'Return Data'!$B$7:$R$2843,7,0)</f>
        <v>6.8837999999999999</v>
      </c>
      <c r="I17" s="66">
        <f t="shared" si="2"/>
        <v>1</v>
      </c>
      <c r="J17" s="65">
        <f>VLOOKUP($A17,'Return Data'!$B$7:$R$2843,8,0)</f>
        <v>5.8642000000000003</v>
      </c>
      <c r="K17" s="66">
        <f t="shared" si="3"/>
        <v>1</v>
      </c>
      <c r="L17" s="65">
        <f>VLOOKUP($A17,'Return Data'!$B$7:$R$2843,9,0)</f>
        <v>6.8625999999999996</v>
      </c>
      <c r="M17" s="66">
        <f t="shared" si="4"/>
        <v>1</v>
      </c>
      <c r="N17" s="65">
        <f>VLOOKUP($A17,'Return Data'!$B$7:$R$2843,10,0)</f>
        <v>3.3523000000000001</v>
      </c>
      <c r="O17" s="66">
        <f t="shared" si="5"/>
        <v>25</v>
      </c>
      <c r="P17" s="65">
        <f>VLOOKUP($A17,'Return Data'!$B$7:$R$2843,11,0)</f>
        <v>4.3110999999999997</v>
      </c>
      <c r="Q17" s="66">
        <f t="shared" si="6"/>
        <v>5</v>
      </c>
      <c r="R17" s="65">
        <f>VLOOKUP($A17,'Return Data'!$B$7:$R$2843,12,0)</f>
        <v>5.1085000000000003</v>
      </c>
      <c r="S17" s="66">
        <f t="shared" si="7"/>
        <v>3</v>
      </c>
      <c r="T17" s="65">
        <f>VLOOKUP($A17,'Return Data'!$B$7:$R$2843,13,0)</f>
        <v>7.1844000000000001</v>
      </c>
      <c r="U17" s="66">
        <f t="shared" si="8"/>
        <v>7</v>
      </c>
      <c r="V17" s="65">
        <f>VLOOKUP($A17,'Return Data'!$B$7:$R$2843,17,0)</f>
        <v>7.6010999999999997</v>
      </c>
      <c r="W17" s="66">
        <f t="shared" si="9"/>
        <v>1</v>
      </c>
      <c r="X17" s="65">
        <f>VLOOKUP($A17,'Return Data'!$B$7:$R$2843,14,0)</f>
        <v>7.8436000000000003</v>
      </c>
      <c r="Y17" s="66">
        <f t="shared" si="10"/>
        <v>1</v>
      </c>
      <c r="Z17" s="65">
        <f>VLOOKUP($A17,'Return Data'!$B$7:$R$2843,16,0)</f>
        <v>7.9848999999999997</v>
      </c>
      <c r="AA17" s="67">
        <f t="shared" si="11"/>
        <v>2</v>
      </c>
    </row>
    <row r="18" spans="1:27" x14ac:dyDescent="0.3">
      <c r="A18" s="63" t="s">
        <v>1039</v>
      </c>
      <c r="B18" s="64">
        <f>VLOOKUP($A18,'Return Data'!$B$7:$R$2843,3,0)</f>
        <v>44333</v>
      </c>
      <c r="C18" s="65">
        <f>VLOOKUP($A18,'Return Data'!$B$7:$R$2843,4,0)</f>
        <v>30.418199999999999</v>
      </c>
      <c r="D18" s="65">
        <f>VLOOKUP($A18,'Return Data'!$B$7:$R$2843,5,0)</f>
        <v>2.5204</v>
      </c>
      <c r="E18" s="66">
        <f t="shared" si="0"/>
        <v>18</v>
      </c>
      <c r="F18" s="65">
        <f>VLOOKUP($A18,'Return Data'!$B$7:$R$2843,6,0)</f>
        <v>2.5204</v>
      </c>
      <c r="G18" s="66">
        <f t="shared" si="1"/>
        <v>18</v>
      </c>
      <c r="H18" s="65">
        <f>VLOOKUP($A18,'Return Data'!$B$7:$R$2843,7,0)</f>
        <v>2.83</v>
      </c>
      <c r="I18" s="66">
        <f t="shared" si="2"/>
        <v>11</v>
      </c>
      <c r="J18" s="65">
        <f>VLOOKUP($A18,'Return Data'!$B$7:$R$2843,8,0)</f>
        <v>3.1922999999999999</v>
      </c>
      <c r="K18" s="66">
        <f t="shared" si="3"/>
        <v>11</v>
      </c>
      <c r="L18" s="65">
        <f>VLOOKUP($A18,'Return Data'!$B$7:$R$2843,9,0)</f>
        <v>5.1902999999999997</v>
      </c>
      <c r="M18" s="66">
        <f t="shared" si="4"/>
        <v>10</v>
      </c>
      <c r="N18" s="65">
        <f>VLOOKUP($A18,'Return Data'!$B$7:$R$2843,10,0)</f>
        <v>4.7434000000000003</v>
      </c>
      <c r="O18" s="66">
        <f t="shared" si="5"/>
        <v>7</v>
      </c>
      <c r="P18" s="65">
        <f>VLOOKUP($A18,'Return Data'!$B$7:$R$2843,11,0)</f>
        <v>3.5779999999999998</v>
      </c>
      <c r="Q18" s="66">
        <f t="shared" si="6"/>
        <v>15</v>
      </c>
      <c r="R18" s="65">
        <f>VLOOKUP($A18,'Return Data'!$B$7:$R$2843,12,0)</f>
        <v>4.0134999999999996</v>
      </c>
      <c r="S18" s="66">
        <f t="shared" si="7"/>
        <v>17</v>
      </c>
      <c r="T18" s="65">
        <f>VLOOKUP($A18,'Return Data'!$B$7:$R$2843,13,0)</f>
        <v>5.3667999999999996</v>
      </c>
      <c r="U18" s="66">
        <f t="shared" si="8"/>
        <v>19</v>
      </c>
      <c r="V18" s="65">
        <f>VLOOKUP($A18,'Return Data'!$B$7:$R$2843,17,0)</f>
        <v>6.6959999999999997</v>
      </c>
      <c r="W18" s="66">
        <f t="shared" si="9"/>
        <v>8</v>
      </c>
      <c r="X18" s="65">
        <f>VLOOKUP($A18,'Return Data'!$B$7:$R$2843,14,0)</f>
        <v>7.2130000000000001</v>
      </c>
      <c r="Y18" s="66">
        <f t="shared" si="10"/>
        <v>8</v>
      </c>
      <c r="Z18" s="65">
        <f>VLOOKUP($A18,'Return Data'!$B$7:$R$2843,16,0)</f>
        <v>7.5216000000000003</v>
      </c>
      <c r="AA18" s="67">
        <f t="shared" si="11"/>
        <v>12</v>
      </c>
    </row>
    <row r="19" spans="1:27" x14ac:dyDescent="0.3">
      <c r="A19" s="63" t="s">
        <v>1040</v>
      </c>
      <c r="B19" s="64">
        <f>VLOOKUP($A19,'Return Data'!$B$7:$R$2843,3,0)</f>
        <v>44333</v>
      </c>
      <c r="C19" s="65">
        <f>VLOOKUP($A19,'Return Data'!$B$7:$R$2843,4,0)</f>
        <v>2982.8703</v>
      </c>
      <c r="D19" s="65">
        <f>VLOOKUP($A19,'Return Data'!$B$7:$R$2843,5,0)</f>
        <v>1.6015999999999999</v>
      </c>
      <c r="E19" s="66">
        <f t="shared" si="0"/>
        <v>24</v>
      </c>
      <c r="F19" s="65">
        <f>VLOOKUP($A19,'Return Data'!$B$7:$R$2843,6,0)</f>
        <v>1.6015999999999999</v>
      </c>
      <c r="G19" s="66">
        <f t="shared" si="1"/>
        <v>24</v>
      </c>
      <c r="H19" s="65">
        <f>VLOOKUP($A19,'Return Data'!$B$7:$R$2843,7,0)</f>
        <v>2.0482999999999998</v>
      </c>
      <c r="I19" s="66">
        <f t="shared" si="2"/>
        <v>21</v>
      </c>
      <c r="J19" s="65">
        <f>VLOOKUP($A19,'Return Data'!$B$7:$R$2843,8,0)</f>
        <v>2.7164999999999999</v>
      </c>
      <c r="K19" s="66">
        <f t="shared" si="3"/>
        <v>19</v>
      </c>
      <c r="L19" s="65">
        <f>VLOOKUP($A19,'Return Data'!$B$7:$R$2843,9,0)</f>
        <v>5.2484999999999999</v>
      </c>
      <c r="M19" s="66">
        <f t="shared" si="4"/>
        <v>7</v>
      </c>
      <c r="N19" s="65">
        <f>VLOOKUP($A19,'Return Data'!$B$7:$R$2843,10,0)</f>
        <v>4.7000999999999999</v>
      </c>
      <c r="O19" s="66">
        <f t="shared" si="5"/>
        <v>9</v>
      </c>
      <c r="P19" s="65">
        <f>VLOOKUP($A19,'Return Data'!$B$7:$R$2843,11,0)</f>
        <v>3.5941999999999998</v>
      </c>
      <c r="Q19" s="66">
        <f t="shared" si="6"/>
        <v>14</v>
      </c>
      <c r="R19" s="65">
        <f>VLOOKUP($A19,'Return Data'!$B$7:$R$2843,12,0)</f>
        <v>4.1322000000000001</v>
      </c>
      <c r="S19" s="66">
        <f t="shared" si="7"/>
        <v>15</v>
      </c>
      <c r="T19" s="65">
        <f>VLOOKUP($A19,'Return Data'!$B$7:$R$2843,13,0)</f>
        <v>5.6978999999999997</v>
      </c>
      <c r="U19" s="66">
        <f t="shared" si="8"/>
        <v>15</v>
      </c>
      <c r="V19" s="65">
        <f>VLOOKUP($A19,'Return Data'!$B$7:$R$2843,17,0)</f>
        <v>6.9736000000000002</v>
      </c>
      <c r="W19" s="66">
        <f t="shared" si="9"/>
        <v>6</v>
      </c>
      <c r="X19" s="65">
        <f>VLOOKUP($A19,'Return Data'!$B$7:$R$2843,14,0)</f>
        <v>7.4340000000000002</v>
      </c>
      <c r="Y19" s="66">
        <f t="shared" si="10"/>
        <v>4</v>
      </c>
      <c r="Z19" s="65">
        <f>VLOOKUP($A19,'Return Data'!$B$7:$R$2843,16,0)</f>
        <v>7.9194000000000004</v>
      </c>
      <c r="AA19" s="67">
        <f t="shared" si="11"/>
        <v>4</v>
      </c>
    </row>
    <row r="20" spans="1:27" x14ac:dyDescent="0.3">
      <c r="A20" s="63" t="s">
        <v>1042</v>
      </c>
      <c r="B20" s="64">
        <f>VLOOKUP($A20,'Return Data'!$B$7:$R$2843,3,0)</f>
        <v>44333</v>
      </c>
      <c r="C20" s="65">
        <f>VLOOKUP($A20,'Return Data'!$B$7:$R$2843,4,0)</f>
        <v>29.334599999999998</v>
      </c>
      <c r="D20" s="65">
        <f>VLOOKUP($A20,'Return Data'!$B$7:$R$2843,5,0)</f>
        <v>2.2401</v>
      </c>
      <c r="E20" s="66">
        <f t="shared" si="0"/>
        <v>22</v>
      </c>
      <c r="F20" s="65">
        <f>VLOOKUP($A20,'Return Data'!$B$7:$R$2843,6,0)</f>
        <v>2.2401</v>
      </c>
      <c r="G20" s="66">
        <f t="shared" si="1"/>
        <v>22</v>
      </c>
      <c r="H20" s="65">
        <f>VLOOKUP($A20,'Return Data'!$B$7:$R$2843,7,0)</f>
        <v>1.8314999999999999</v>
      </c>
      <c r="I20" s="66">
        <f t="shared" si="2"/>
        <v>24</v>
      </c>
      <c r="J20" s="65">
        <f>VLOOKUP($A20,'Return Data'!$B$7:$R$2843,8,0)</f>
        <v>2.6244999999999998</v>
      </c>
      <c r="K20" s="66">
        <f t="shared" si="3"/>
        <v>21</v>
      </c>
      <c r="L20" s="65">
        <f>VLOOKUP($A20,'Return Data'!$B$7:$R$2843,9,0)</f>
        <v>3.8496999999999999</v>
      </c>
      <c r="M20" s="66">
        <f t="shared" si="4"/>
        <v>25</v>
      </c>
      <c r="N20" s="65">
        <f>VLOOKUP($A20,'Return Data'!$B$7:$R$2843,10,0)</f>
        <v>3.5550000000000002</v>
      </c>
      <c r="O20" s="66">
        <f t="shared" si="5"/>
        <v>23</v>
      </c>
      <c r="P20" s="65">
        <f>VLOOKUP($A20,'Return Data'!$B$7:$R$2843,11,0)</f>
        <v>2.9531999999999998</v>
      </c>
      <c r="Q20" s="66">
        <f t="shared" si="6"/>
        <v>25</v>
      </c>
      <c r="R20" s="65">
        <f>VLOOKUP($A20,'Return Data'!$B$7:$R$2843,12,0)</f>
        <v>3.5007999999999999</v>
      </c>
      <c r="S20" s="66">
        <f t="shared" si="7"/>
        <v>24</v>
      </c>
      <c r="T20" s="65">
        <f>VLOOKUP($A20,'Return Data'!$B$7:$R$2843,13,0)</f>
        <v>25.409600000000001</v>
      </c>
      <c r="U20" s="66">
        <f t="shared" si="8"/>
        <v>2</v>
      </c>
      <c r="V20" s="65">
        <f>VLOOKUP($A20,'Return Data'!$B$7:$R$2843,17,0)</f>
        <v>4.9890999999999996</v>
      </c>
      <c r="W20" s="66">
        <f t="shared" si="9"/>
        <v>17</v>
      </c>
      <c r="X20" s="65">
        <f>VLOOKUP($A20,'Return Data'!$B$7:$R$2843,14,0)</f>
        <v>5.6856999999999998</v>
      </c>
      <c r="Y20" s="66">
        <f t="shared" si="10"/>
        <v>17</v>
      </c>
      <c r="Z20" s="65">
        <f>VLOOKUP($A20,'Return Data'!$B$7:$R$2843,16,0)</f>
        <v>7.6243999999999996</v>
      </c>
      <c r="AA20" s="67">
        <f t="shared" si="11"/>
        <v>11</v>
      </c>
    </row>
    <row r="21" spans="1:27" x14ac:dyDescent="0.3">
      <c r="A21" s="63" t="s">
        <v>1044</v>
      </c>
      <c r="B21" s="64">
        <f>VLOOKUP($A21,'Return Data'!$B$7:$R$2843,3,0)</f>
        <v>44333</v>
      </c>
      <c r="C21" s="65">
        <f>VLOOKUP($A21,'Return Data'!$B$7:$R$2843,4,0)</f>
        <v>2645.0531000000001</v>
      </c>
      <c r="D21" s="65">
        <f>VLOOKUP($A21,'Return Data'!$B$7:$R$2843,5,0)</f>
        <v>4.1688000000000001</v>
      </c>
      <c r="E21" s="66">
        <f t="shared" si="0"/>
        <v>3</v>
      </c>
      <c r="F21" s="65">
        <f>VLOOKUP($A21,'Return Data'!$B$7:$R$2843,6,0)</f>
        <v>4.1688000000000001</v>
      </c>
      <c r="G21" s="66">
        <f t="shared" si="1"/>
        <v>3</v>
      </c>
      <c r="H21" s="65">
        <f>VLOOKUP($A21,'Return Data'!$B$7:$R$2843,7,0)</f>
        <v>3.8826999999999998</v>
      </c>
      <c r="I21" s="66">
        <f t="shared" si="2"/>
        <v>5</v>
      </c>
      <c r="J21" s="65">
        <f>VLOOKUP($A21,'Return Data'!$B$7:$R$2843,8,0)</f>
        <v>3.6234000000000002</v>
      </c>
      <c r="K21" s="66">
        <f t="shared" si="3"/>
        <v>5</v>
      </c>
      <c r="L21" s="65">
        <f>VLOOKUP($A21,'Return Data'!$B$7:$R$2843,9,0)</f>
        <v>5.2778999999999998</v>
      </c>
      <c r="M21" s="66">
        <f t="shared" si="4"/>
        <v>5</v>
      </c>
      <c r="N21" s="65">
        <f>VLOOKUP($A21,'Return Data'!$B$7:$R$2843,10,0)</f>
        <v>4.3345000000000002</v>
      </c>
      <c r="O21" s="66">
        <f t="shared" si="5"/>
        <v>15</v>
      </c>
      <c r="P21" s="65">
        <f>VLOOKUP($A21,'Return Data'!$B$7:$R$2843,11,0)</f>
        <v>3.3813</v>
      </c>
      <c r="Q21" s="66">
        <f t="shared" si="6"/>
        <v>18</v>
      </c>
      <c r="R21" s="65">
        <f>VLOOKUP($A21,'Return Data'!$B$7:$R$2843,12,0)</f>
        <v>4.4629000000000003</v>
      </c>
      <c r="S21" s="66">
        <f t="shared" si="7"/>
        <v>8</v>
      </c>
      <c r="T21" s="65">
        <f>VLOOKUP($A21,'Return Data'!$B$7:$R$2843,13,0)</f>
        <v>6.5369999999999999</v>
      </c>
      <c r="U21" s="66">
        <f t="shared" si="8"/>
        <v>11</v>
      </c>
      <c r="V21" s="65">
        <f>VLOOKUP($A21,'Return Data'!$B$7:$R$2843,17,0)</f>
        <v>7.0898000000000003</v>
      </c>
      <c r="W21" s="66">
        <f t="shared" si="9"/>
        <v>3</v>
      </c>
      <c r="X21" s="65">
        <f>VLOOKUP($A21,'Return Data'!$B$7:$R$2843,14,0)</f>
        <v>7.4661</v>
      </c>
      <c r="Y21" s="66">
        <f t="shared" si="10"/>
        <v>3</v>
      </c>
      <c r="Z21" s="65">
        <f>VLOOKUP($A21,'Return Data'!$B$7:$R$2843,16,0)</f>
        <v>7.6439000000000004</v>
      </c>
      <c r="AA21" s="67">
        <f t="shared" si="11"/>
        <v>9</v>
      </c>
    </row>
    <row r="22" spans="1:27" x14ac:dyDescent="0.3">
      <c r="A22" s="63" t="s">
        <v>1047</v>
      </c>
      <c r="B22" s="64">
        <f>VLOOKUP($A22,'Return Data'!$B$7:$R$2843,3,0)</f>
        <v>44333</v>
      </c>
      <c r="C22" s="65">
        <f>VLOOKUP($A22,'Return Data'!$B$7:$R$2843,4,0)</f>
        <v>22.298999999999999</v>
      </c>
      <c r="D22" s="65">
        <f>VLOOKUP($A22,'Return Data'!$B$7:$R$2843,5,0)</f>
        <v>2.8923999999999999</v>
      </c>
      <c r="E22" s="66">
        <f t="shared" si="0"/>
        <v>13</v>
      </c>
      <c r="F22" s="65">
        <f>VLOOKUP($A22,'Return Data'!$B$7:$R$2843,6,0)</f>
        <v>2.8923999999999999</v>
      </c>
      <c r="G22" s="66">
        <f t="shared" si="1"/>
        <v>13</v>
      </c>
      <c r="H22" s="65">
        <f>VLOOKUP($A22,'Return Data'!$B$7:$R$2843,7,0)</f>
        <v>2.1288</v>
      </c>
      <c r="I22" s="66">
        <f t="shared" si="2"/>
        <v>20</v>
      </c>
      <c r="J22" s="65">
        <f>VLOOKUP($A22,'Return Data'!$B$7:$R$2843,8,0)</f>
        <v>2.8675999999999999</v>
      </c>
      <c r="K22" s="66">
        <f t="shared" si="3"/>
        <v>15</v>
      </c>
      <c r="L22" s="65">
        <f>VLOOKUP($A22,'Return Data'!$B$7:$R$2843,9,0)</f>
        <v>4.9204999999999997</v>
      </c>
      <c r="M22" s="66">
        <f t="shared" si="4"/>
        <v>13</v>
      </c>
      <c r="N22" s="65">
        <f>VLOOKUP($A22,'Return Data'!$B$7:$R$2843,10,0)</f>
        <v>4.5690999999999997</v>
      </c>
      <c r="O22" s="66">
        <f t="shared" si="5"/>
        <v>11</v>
      </c>
      <c r="P22" s="65">
        <f>VLOOKUP($A22,'Return Data'!$B$7:$R$2843,11,0)</f>
        <v>3.5952999999999999</v>
      </c>
      <c r="Q22" s="66">
        <f t="shared" si="6"/>
        <v>13</v>
      </c>
      <c r="R22" s="65">
        <f>VLOOKUP($A22,'Return Data'!$B$7:$R$2843,12,0)</f>
        <v>4.4154999999999998</v>
      </c>
      <c r="S22" s="66">
        <f t="shared" si="7"/>
        <v>12</v>
      </c>
      <c r="T22" s="65">
        <f>VLOOKUP($A22,'Return Data'!$B$7:$R$2843,13,0)</f>
        <v>8.1462000000000003</v>
      </c>
      <c r="U22" s="66">
        <f t="shared" si="8"/>
        <v>6</v>
      </c>
      <c r="V22" s="65">
        <f>VLOOKUP($A22,'Return Data'!$B$7:$R$2843,17,0)</f>
        <v>5.125</v>
      </c>
      <c r="W22" s="66">
        <f t="shared" si="9"/>
        <v>15</v>
      </c>
      <c r="X22" s="65">
        <f>VLOOKUP($A22,'Return Data'!$B$7:$R$2843,14,0)</f>
        <v>6.0355999999999996</v>
      </c>
      <c r="Y22" s="66">
        <f t="shared" si="10"/>
        <v>14</v>
      </c>
      <c r="Z22" s="65">
        <f>VLOOKUP($A22,'Return Data'!$B$7:$R$2843,16,0)</f>
        <v>7.9703999999999997</v>
      </c>
      <c r="AA22" s="67">
        <f t="shared" si="11"/>
        <v>3</v>
      </c>
    </row>
    <row r="23" spans="1:27" x14ac:dyDescent="0.3">
      <c r="A23" s="63" t="s">
        <v>1048</v>
      </c>
      <c r="B23" s="64">
        <f>VLOOKUP($A23,'Return Data'!$B$7:$R$2843,3,0)</f>
        <v>44333</v>
      </c>
      <c r="C23" s="65">
        <f>VLOOKUP($A23,'Return Data'!$B$7:$R$2843,4,0)</f>
        <v>31.520900000000001</v>
      </c>
      <c r="D23" s="65">
        <f>VLOOKUP($A23,'Return Data'!$B$7:$R$2843,5,0)</f>
        <v>3.0501</v>
      </c>
      <c r="E23" s="66">
        <f t="shared" si="0"/>
        <v>11</v>
      </c>
      <c r="F23" s="65">
        <f>VLOOKUP($A23,'Return Data'!$B$7:$R$2843,6,0)</f>
        <v>3.0501</v>
      </c>
      <c r="G23" s="66">
        <f t="shared" si="1"/>
        <v>11</v>
      </c>
      <c r="H23" s="65">
        <f>VLOOKUP($A23,'Return Data'!$B$7:$R$2843,7,0)</f>
        <v>2.7639999999999998</v>
      </c>
      <c r="I23" s="66">
        <f t="shared" si="2"/>
        <v>14</v>
      </c>
      <c r="J23" s="65">
        <f>VLOOKUP($A23,'Return Data'!$B$7:$R$2843,8,0)</f>
        <v>2.8567</v>
      </c>
      <c r="K23" s="66">
        <f t="shared" si="3"/>
        <v>16</v>
      </c>
      <c r="L23" s="65">
        <f>VLOOKUP($A23,'Return Data'!$B$7:$R$2843,9,0)</f>
        <v>4.6276000000000002</v>
      </c>
      <c r="M23" s="66">
        <f t="shared" si="4"/>
        <v>19</v>
      </c>
      <c r="N23" s="65">
        <f>VLOOKUP($A23,'Return Data'!$B$7:$R$2843,10,0)</f>
        <v>3.8492999999999999</v>
      </c>
      <c r="O23" s="66">
        <f t="shared" si="5"/>
        <v>19</v>
      </c>
      <c r="P23" s="65">
        <f>VLOOKUP($A23,'Return Data'!$B$7:$R$2843,11,0)</f>
        <v>4.4108999999999998</v>
      </c>
      <c r="Q23" s="66">
        <f t="shared" si="6"/>
        <v>4</v>
      </c>
      <c r="R23" s="65">
        <f>VLOOKUP($A23,'Return Data'!$B$7:$R$2843,12,0)</f>
        <v>4.4638999999999998</v>
      </c>
      <c r="S23" s="66">
        <f t="shared" si="7"/>
        <v>7</v>
      </c>
      <c r="T23" s="65">
        <f>VLOOKUP($A23,'Return Data'!$B$7:$R$2843,13,0)</f>
        <v>6.5559000000000003</v>
      </c>
      <c r="U23" s="66">
        <f t="shared" si="8"/>
        <v>10</v>
      </c>
      <c r="V23" s="65">
        <f>VLOOKUP($A23,'Return Data'!$B$7:$R$2843,17,0)</f>
        <v>5.0655000000000001</v>
      </c>
      <c r="W23" s="66">
        <f t="shared" si="9"/>
        <v>16</v>
      </c>
      <c r="X23" s="65">
        <f>VLOOKUP($A23,'Return Data'!$B$7:$R$2843,14,0)</f>
        <v>5.6966000000000001</v>
      </c>
      <c r="Y23" s="66">
        <f t="shared" si="10"/>
        <v>16</v>
      </c>
      <c r="Z23" s="65">
        <f>VLOOKUP($A23,'Return Data'!$B$7:$R$2843,16,0)</f>
        <v>6.5994000000000002</v>
      </c>
      <c r="AA23" s="67">
        <f t="shared" si="11"/>
        <v>19</v>
      </c>
    </row>
    <row r="24" spans="1:27" x14ac:dyDescent="0.3">
      <c r="A24" s="63" t="s">
        <v>1051</v>
      </c>
      <c r="B24" s="64">
        <f>VLOOKUP($A24,'Return Data'!$B$7:$R$2843,3,0)</f>
        <v>44333</v>
      </c>
      <c r="C24" s="65">
        <f>VLOOKUP($A24,'Return Data'!$B$7:$R$2843,4,0)</f>
        <v>1302.5376000000001</v>
      </c>
      <c r="D24" s="65">
        <f>VLOOKUP($A24,'Return Data'!$B$7:$R$2843,5,0)</f>
        <v>2.5263</v>
      </c>
      <c r="E24" s="66">
        <f t="shared" si="0"/>
        <v>17</v>
      </c>
      <c r="F24" s="65">
        <f>VLOOKUP($A24,'Return Data'!$B$7:$R$2843,6,0)</f>
        <v>2.5263</v>
      </c>
      <c r="G24" s="66">
        <f t="shared" si="1"/>
        <v>17</v>
      </c>
      <c r="H24" s="65">
        <f>VLOOKUP($A24,'Return Data'!$B$7:$R$2843,7,0)</f>
        <v>3.3896999999999999</v>
      </c>
      <c r="I24" s="66">
        <f t="shared" si="2"/>
        <v>6</v>
      </c>
      <c r="J24" s="65">
        <f>VLOOKUP($A24,'Return Data'!$B$7:$R$2843,8,0)</f>
        <v>3.4809999999999999</v>
      </c>
      <c r="K24" s="66">
        <f t="shared" si="3"/>
        <v>8</v>
      </c>
      <c r="L24" s="65">
        <f>VLOOKUP($A24,'Return Data'!$B$7:$R$2843,9,0)</f>
        <v>4.7023999999999999</v>
      </c>
      <c r="M24" s="66">
        <f t="shared" si="4"/>
        <v>18</v>
      </c>
      <c r="N24" s="65">
        <f>VLOOKUP($A24,'Return Data'!$B$7:$R$2843,10,0)</f>
        <v>4.1246999999999998</v>
      </c>
      <c r="O24" s="66">
        <f t="shared" si="5"/>
        <v>18</v>
      </c>
      <c r="P24" s="65">
        <f>VLOOKUP($A24,'Return Data'!$B$7:$R$2843,11,0)</f>
        <v>3.1932</v>
      </c>
      <c r="Q24" s="66">
        <f t="shared" si="6"/>
        <v>19</v>
      </c>
      <c r="R24" s="65">
        <f>VLOOKUP($A24,'Return Data'!$B$7:$R$2843,12,0)</f>
        <v>3.8496000000000001</v>
      </c>
      <c r="S24" s="66">
        <f t="shared" si="7"/>
        <v>18</v>
      </c>
      <c r="T24" s="65">
        <f>VLOOKUP($A24,'Return Data'!$B$7:$R$2843,13,0)</f>
        <v>4.9771000000000001</v>
      </c>
      <c r="U24" s="66">
        <f t="shared" si="8"/>
        <v>21</v>
      </c>
      <c r="V24" s="65">
        <f>VLOOKUP($A24,'Return Data'!$B$7:$R$2843,17,0)</f>
        <v>6.1531000000000002</v>
      </c>
      <c r="W24" s="66">
        <f t="shared" si="9"/>
        <v>13</v>
      </c>
      <c r="X24" s="65">
        <f>VLOOKUP($A24,'Return Data'!$B$7:$R$2843,14,0)</f>
        <v>6.6378000000000004</v>
      </c>
      <c r="Y24" s="66">
        <f t="shared" si="10"/>
        <v>13</v>
      </c>
      <c r="Z24" s="65">
        <f>VLOOKUP($A24,'Return Data'!$B$7:$R$2843,16,0)</f>
        <v>6.4134000000000002</v>
      </c>
      <c r="AA24" s="67">
        <f t="shared" si="11"/>
        <v>20</v>
      </c>
    </row>
    <row r="25" spans="1:27" x14ac:dyDescent="0.3">
      <c r="A25" s="63" t="s">
        <v>1053</v>
      </c>
      <c r="B25" s="64">
        <f>VLOOKUP($A25,'Return Data'!$B$7:$R$2843,3,0)</f>
        <v>44333</v>
      </c>
      <c r="C25" s="65">
        <f>VLOOKUP($A25,'Return Data'!$B$7:$R$2843,4,0)</f>
        <v>1792.2964999999999</v>
      </c>
      <c r="D25" s="65">
        <f>VLOOKUP($A25,'Return Data'!$B$7:$R$2843,5,0)</f>
        <v>1.8508</v>
      </c>
      <c r="E25" s="66">
        <f t="shared" si="0"/>
        <v>23</v>
      </c>
      <c r="F25" s="65">
        <f>VLOOKUP($A25,'Return Data'!$B$7:$R$2843,6,0)</f>
        <v>1.8508</v>
      </c>
      <c r="G25" s="66">
        <f t="shared" si="1"/>
        <v>23</v>
      </c>
      <c r="H25" s="65">
        <f>VLOOKUP($A25,'Return Data'!$B$7:$R$2843,7,0)</f>
        <v>2.0297000000000001</v>
      </c>
      <c r="I25" s="66">
        <f t="shared" si="2"/>
        <v>22</v>
      </c>
      <c r="J25" s="65">
        <f>VLOOKUP($A25,'Return Data'!$B$7:$R$2843,8,0)</f>
        <v>2.72</v>
      </c>
      <c r="K25" s="66">
        <f t="shared" si="3"/>
        <v>18</v>
      </c>
      <c r="L25" s="65">
        <f>VLOOKUP($A25,'Return Data'!$B$7:$R$2843,9,0)</f>
        <v>4.5477999999999996</v>
      </c>
      <c r="M25" s="66">
        <f t="shared" si="4"/>
        <v>20</v>
      </c>
      <c r="N25" s="65">
        <f>VLOOKUP($A25,'Return Data'!$B$7:$R$2843,10,0)</f>
        <v>4.1726999999999999</v>
      </c>
      <c r="O25" s="66">
        <f t="shared" si="5"/>
        <v>17</v>
      </c>
      <c r="P25" s="65">
        <f>VLOOKUP($A25,'Return Data'!$B$7:$R$2843,11,0)</f>
        <v>3.1692</v>
      </c>
      <c r="Q25" s="66">
        <f t="shared" si="6"/>
        <v>20</v>
      </c>
      <c r="R25" s="65">
        <f>VLOOKUP($A25,'Return Data'!$B$7:$R$2843,12,0)</f>
        <v>3.8026</v>
      </c>
      <c r="S25" s="66">
        <f t="shared" si="7"/>
        <v>20</v>
      </c>
      <c r="T25" s="65">
        <f>VLOOKUP($A25,'Return Data'!$B$7:$R$2843,13,0)</f>
        <v>5.5624000000000002</v>
      </c>
      <c r="U25" s="66">
        <f t="shared" si="8"/>
        <v>17</v>
      </c>
      <c r="V25" s="65">
        <f>VLOOKUP($A25,'Return Data'!$B$7:$R$2843,17,0)</f>
        <v>5.3030999999999997</v>
      </c>
      <c r="W25" s="66">
        <f t="shared" si="9"/>
        <v>14</v>
      </c>
      <c r="X25" s="65">
        <f>VLOOKUP($A25,'Return Data'!$B$7:$R$2843,14,0)</f>
        <v>6.0267999999999997</v>
      </c>
      <c r="Y25" s="66">
        <f t="shared" si="10"/>
        <v>15</v>
      </c>
      <c r="Z25" s="65">
        <f>VLOOKUP($A25,'Return Data'!$B$7:$R$2843,16,0)</f>
        <v>4.5167000000000002</v>
      </c>
      <c r="AA25" s="67">
        <f t="shared" si="11"/>
        <v>23</v>
      </c>
    </row>
    <row r="26" spans="1:27" x14ac:dyDescent="0.3">
      <c r="A26" s="63" t="s">
        <v>1054</v>
      </c>
      <c r="B26" s="64">
        <f>VLOOKUP($A26,'Return Data'!$B$7:$R$2843,3,0)</f>
        <v>44333</v>
      </c>
      <c r="C26" s="65">
        <f>VLOOKUP($A26,'Return Data'!$B$7:$R$2843,4,0)</f>
        <v>2944.3101999999999</v>
      </c>
      <c r="D26" s="65">
        <f>VLOOKUP($A26,'Return Data'!$B$7:$R$2843,5,0)</f>
        <v>3.5920000000000001</v>
      </c>
      <c r="E26" s="66">
        <f t="shared" si="0"/>
        <v>4</v>
      </c>
      <c r="F26" s="65">
        <f>VLOOKUP($A26,'Return Data'!$B$7:$R$2843,6,0)</f>
        <v>3.5920000000000001</v>
      </c>
      <c r="G26" s="66">
        <f t="shared" si="1"/>
        <v>4</v>
      </c>
      <c r="H26" s="65">
        <f>VLOOKUP($A26,'Return Data'!$B$7:$R$2843,7,0)</f>
        <v>4.7809999999999997</v>
      </c>
      <c r="I26" s="66">
        <f t="shared" si="2"/>
        <v>3</v>
      </c>
      <c r="J26" s="65">
        <f>VLOOKUP($A26,'Return Data'!$B$7:$R$2843,8,0)</f>
        <v>4.6265000000000001</v>
      </c>
      <c r="K26" s="66">
        <f t="shared" si="3"/>
        <v>3</v>
      </c>
      <c r="L26" s="65">
        <f>VLOOKUP($A26,'Return Data'!$B$7:$R$2843,9,0)</f>
        <v>5.6645000000000003</v>
      </c>
      <c r="M26" s="66">
        <f t="shared" si="4"/>
        <v>2</v>
      </c>
      <c r="N26" s="65">
        <f>VLOOKUP($A26,'Return Data'!$B$7:$R$2843,10,0)</f>
        <v>5.6787999999999998</v>
      </c>
      <c r="O26" s="66">
        <f t="shared" si="5"/>
        <v>3</v>
      </c>
      <c r="P26" s="65">
        <f>VLOOKUP($A26,'Return Data'!$B$7:$R$2843,11,0)</f>
        <v>4.47</v>
      </c>
      <c r="Q26" s="66">
        <f t="shared" si="6"/>
        <v>3</v>
      </c>
      <c r="R26" s="65">
        <f>VLOOKUP($A26,'Return Data'!$B$7:$R$2843,12,0)</f>
        <v>5.0633999999999997</v>
      </c>
      <c r="S26" s="66">
        <f t="shared" si="7"/>
        <v>4</v>
      </c>
      <c r="T26" s="65">
        <f>VLOOKUP($A26,'Return Data'!$B$7:$R$2843,13,0)</f>
        <v>6.6470000000000002</v>
      </c>
      <c r="U26" s="66">
        <f t="shared" si="8"/>
        <v>9</v>
      </c>
      <c r="V26" s="65">
        <f>VLOOKUP($A26,'Return Data'!$B$7:$R$2843,17,0)</f>
        <v>6.2901999999999996</v>
      </c>
      <c r="W26" s="66">
        <f t="shared" si="9"/>
        <v>11</v>
      </c>
      <c r="X26" s="65">
        <f>VLOOKUP($A26,'Return Data'!$B$7:$R$2843,14,0)</f>
        <v>7.0274999999999999</v>
      </c>
      <c r="Y26" s="66">
        <f t="shared" si="10"/>
        <v>10</v>
      </c>
      <c r="Z26" s="65">
        <f>VLOOKUP($A26,'Return Data'!$B$7:$R$2843,16,0)</f>
        <v>7.9188000000000001</v>
      </c>
      <c r="AA26" s="67">
        <f t="shared" si="11"/>
        <v>5</v>
      </c>
    </row>
    <row r="27" spans="1:27" x14ac:dyDescent="0.3">
      <c r="A27" s="63" t="s">
        <v>1056</v>
      </c>
      <c r="B27" s="64">
        <f>VLOOKUP($A27,'Return Data'!$B$7:$R$2843,3,0)</f>
        <v>44333</v>
      </c>
      <c r="C27" s="65">
        <f>VLOOKUP($A27,'Return Data'!$B$7:$R$2843,4,0)</f>
        <v>23.458200000000001</v>
      </c>
      <c r="D27" s="65">
        <f>VLOOKUP($A27,'Return Data'!$B$7:$R$2843,5,0)</f>
        <v>3.476</v>
      </c>
      <c r="E27" s="66">
        <f t="shared" si="0"/>
        <v>6</v>
      </c>
      <c r="F27" s="65">
        <f>VLOOKUP($A27,'Return Data'!$B$7:$R$2843,6,0)</f>
        <v>3.476</v>
      </c>
      <c r="G27" s="66">
        <f t="shared" si="1"/>
        <v>6</v>
      </c>
      <c r="H27" s="65">
        <f>VLOOKUP($A27,'Return Data'!$B$7:$R$2843,7,0)</f>
        <v>2.8466999999999998</v>
      </c>
      <c r="I27" s="66">
        <f t="shared" si="2"/>
        <v>10</v>
      </c>
      <c r="J27" s="65">
        <f>VLOOKUP($A27,'Return Data'!$B$7:$R$2843,8,0)</f>
        <v>3.6059000000000001</v>
      </c>
      <c r="K27" s="66">
        <f t="shared" si="3"/>
        <v>6</v>
      </c>
      <c r="L27" s="65">
        <f>VLOOKUP($A27,'Return Data'!$B$7:$R$2843,9,0)</f>
        <v>4.9596999999999998</v>
      </c>
      <c r="M27" s="66">
        <f t="shared" si="4"/>
        <v>12</v>
      </c>
      <c r="N27" s="65">
        <f>VLOOKUP($A27,'Return Data'!$B$7:$R$2843,10,0)</f>
        <v>4.3944999999999999</v>
      </c>
      <c r="O27" s="66">
        <f t="shared" si="5"/>
        <v>14</v>
      </c>
      <c r="P27" s="65">
        <f>VLOOKUP($A27,'Return Data'!$B$7:$R$2843,11,0)</f>
        <v>3.7949000000000002</v>
      </c>
      <c r="Q27" s="66">
        <f t="shared" si="6"/>
        <v>9</v>
      </c>
      <c r="R27" s="65">
        <f>VLOOKUP($A27,'Return Data'!$B$7:$R$2843,12,0)</f>
        <v>4.4401000000000002</v>
      </c>
      <c r="S27" s="66">
        <f t="shared" si="7"/>
        <v>10</v>
      </c>
      <c r="T27" s="65">
        <f>VLOOKUP($A27,'Return Data'!$B$7:$R$2843,13,0)</f>
        <v>2.3180999999999998</v>
      </c>
      <c r="U27" s="66">
        <f t="shared" si="8"/>
        <v>25</v>
      </c>
      <c r="V27" s="65">
        <f>VLOOKUP($A27,'Return Data'!$B$7:$R$2843,17,0)</f>
        <v>-4.2130000000000001</v>
      </c>
      <c r="W27" s="66">
        <f t="shared" si="9"/>
        <v>24</v>
      </c>
      <c r="X27" s="65">
        <f>VLOOKUP($A27,'Return Data'!$B$7:$R$2843,14,0)</f>
        <v>-0.51259999999999994</v>
      </c>
      <c r="Y27" s="66">
        <f t="shared" si="10"/>
        <v>24</v>
      </c>
      <c r="Z27" s="65">
        <f>VLOOKUP($A27,'Return Data'!$B$7:$R$2843,16,0)</f>
        <v>6.3202999999999996</v>
      </c>
      <c r="AA27" s="67">
        <f t="shared" si="11"/>
        <v>21</v>
      </c>
    </row>
    <row r="28" spans="1:27" x14ac:dyDescent="0.3">
      <c r="A28" s="63" t="s">
        <v>1058</v>
      </c>
      <c r="B28" s="64">
        <f>VLOOKUP($A28,'Return Data'!$B$7:$R$2843,3,0)</f>
        <v>44333</v>
      </c>
      <c r="C28" s="65">
        <f>VLOOKUP($A28,'Return Data'!$B$7:$R$2843,4,0)</f>
        <v>2746.1232</v>
      </c>
      <c r="D28" s="65">
        <f>VLOOKUP($A28,'Return Data'!$B$7:$R$2843,5,0)</f>
        <v>3.1158999999999999</v>
      </c>
      <c r="E28" s="66">
        <f t="shared" si="0"/>
        <v>10</v>
      </c>
      <c r="F28" s="65">
        <f>VLOOKUP($A28,'Return Data'!$B$7:$R$2843,6,0)</f>
        <v>3.1158999999999999</v>
      </c>
      <c r="G28" s="66">
        <f t="shared" si="1"/>
        <v>10</v>
      </c>
      <c r="H28" s="65">
        <f>VLOOKUP($A28,'Return Data'!$B$7:$R$2843,7,0)</f>
        <v>2.3614000000000002</v>
      </c>
      <c r="I28" s="66">
        <f t="shared" si="2"/>
        <v>18</v>
      </c>
      <c r="J28" s="65">
        <f>VLOOKUP($A28,'Return Data'!$B$7:$R$2843,8,0)</f>
        <v>2.9676999999999998</v>
      </c>
      <c r="K28" s="66">
        <f t="shared" si="3"/>
        <v>13</v>
      </c>
      <c r="L28" s="65">
        <f>VLOOKUP($A28,'Return Data'!$B$7:$R$2843,9,0)</f>
        <v>4.7514000000000003</v>
      </c>
      <c r="M28" s="66">
        <f t="shared" si="4"/>
        <v>16</v>
      </c>
      <c r="N28" s="65">
        <f>VLOOKUP($A28,'Return Data'!$B$7:$R$2843,10,0)</f>
        <v>4.2614999999999998</v>
      </c>
      <c r="O28" s="66">
        <f t="shared" si="5"/>
        <v>16</v>
      </c>
      <c r="P28" s="65">
        <f>VLOOKUP($A28,'Return Data'!$B$7:$R$2843,11,0)</f>
        <v>3.4643000000000002</v>
      </c>
      <c r="Q28" s="66">
        <f t="shared" si="6"/>
        <v>17</v>
      </c>
      <c r="R28" s="65">
        <f>VLOOKUP($A28,'Return Data'!$B$7:$R$2843,12,0)</f>
        <v>3.6972</v>
      </c>
      <c r="S28" s="66">
        <f t="shared" si="7"/>
        <v>22</v>
      </c>
      <c r="T28" s="65">
        <f>VLOOKUP($A28,'Return Data'!$B$7:$R$2843,13,0)</f>
        <v>10.025</v>
      </c>
      <c r="U28" s="66">
        <f t="shared" si="8"/>
        <v>5</v>
      </c>
      <c r="V28" s="65">
        <f>VLOOKUP($A28,'Return Data'!$B$7:$R$2843,17,0)</f>
        <v>-3.2117</v>
      </c>
      <c r="W28" s="66">
        <f t="shared" si="9"/>
        <v>23</v>
      </c>
      <c r="X28" s="65">
        <f>VLOOKUP($A28,'Return Data'!$B$7:$R$2843,14,0)</f>
        <v>-0.43280000000000002</v>
      </c>
      <c r="Y28" s="66">
        <f t="shared" si="10"/>
        <v>23</v>
      </c>
      <c r="Z28" s="65">
        <f>VLOOKUP($A28,'Return Data'!$B$7:$R$2843,16,0)</f>
        <v>6.2426000000000004</v>
      </c>
      <c r="AA28" s="67">
        <f t="shared" si="11"/>
        <v>22</v>
      </c>
    </row>
    <row r="29" spans="1:27" x14ac:dyDescent="0.3">
      <c r="A29" s="63" t="s">
        <v>1060</v>
      </c>
      <c r="B29" s="64">
        <f>VLOOKUP($A29,'Return Data'!$B$7:$R$2843,3,0)</f>
        <v>44333</v>
      </c>
      <c r="C29" s="65">
        <f>VLOOKUP($A29,'Return Data'!$B$7:$R$2843,4,0)</f>
        <v>2763.9778999999999</v>
      </c>
      <c r="D29" s="65">
        <f>VLOOKUP($A29,'Return Data'!$B$7:$R$2843,5,0)</f>
        <v>3.1850999999999998</v>
      </c>
      <c r="E29" s="66">
        <f t="shared" si="0"/>
        <v>8</v>
      </c>
      <c r="F29" s="65">
        <f>VLOOKUP($A29,'Return Data'!$B$7:$R$2843,6,0)</f>
        <v>3.1850999999999998</v>
      </c>
      <c r="G29" s="66">
        <f t="shared" si="1"/>
        <v>8</v>
      </c>
      <c r="H29" s="65">
        <f>VLOOKUP($A29,'Return Data'!$B$7:$R$2843,7,0)</f>
        <v>2.7858000000000001</v>
      </c>
      <c r="I29" s="66">
        <f t="shared" si="2"/>
        <v>13</v>
      </c>
      <c r="J29" s="65">
        <f>VLOOKUP($A29,'Return Data'!$B$7:$R$2843,8,0)</f>
        <v>2.8386</v>
      </c>
      <c r="K29" s="66">
        <f t="shared" si="3"/>
        <v>17</v>
      </c>
      <c r="L29" s="65">
        <f>VLOOKUP($A29,'Return Data'!$B$7:$R$2843,9,0)</f>
        <v>3.9899</v>
      </c>
      <c r="M29" s="66">
        <f t="shared" si="4"/>
        <v>22</v>
      </c>
      <c r="N29" s="65">
        <f>VLOOKUP($A29,'Return Data'!$B$7:$R$2843,10,0)</f>
        <v>3.4740000000000002</v>
      </c>
      <c r="O29" s="66">
        <f t="shared" si="5"/>
        <v>24</v>
      </c>
      <c r="P29" s="65">
        <f>VLOOKUP($A29,'Return Data'!$B$7:$R$2843,11,0)</f>
        <v>3.1267999999999998</v>
      </c>
      <c r="Q29" s="66">
        <f t="shared" si="6"/>
        <v>23</v>
      </c>
      <c r="R29" s="65">
        <f>VLOOKUP($A29,'Return Data'!$B$7:$R$2843,12,0)</f>
        <v>3.7639999999999998</v>
      </c>
      <c r="S29" s="66">
        <f t="shared" si="7"/>
        <v>21</v>
      </c>
      <c r="T29" s="65">
        <f>VLOOKUP($A29,'Return Data'!$B$7:$R$2843,13,0)</f>
        <v>4.9705000000000004</v>
      </c>
      <c r="U29" s="66">
        <f t="shared" si="8"/>
        <v>22</v>
      </c>
      <c r="V29" s="65">
        <f>VLOOKUP($A29,'Return Data'!$B$7:$R$2843,17,0)</f>
        <v>6.4663000000000004</v>
      </c>
      <c r="W29" s="66">
        <f t="shared" si="9"/>
        <v>9</v>
      </c>
      <c r="X29" s="65">
        <f>VLOOKUP($A29,'Return Data'!$B$7:$R$2843,14,0)</f>
        <v>7.0502000000000002</v>
      </c>
      <c r="Y29" s="66">
        <f t="shared" si="10"/>
        <v>9</v>
      </c>
      <c r="Z29" s="65">
        <f>VLOOKUP($A29,'Return Data'!$B$7:$R$2843,16,0)</f>
        <v>7.6342999999999996</v>
      </c>
      <c r="AA29" s="67">
        <f t="shared" si="11"/>
        <v>10</v>
      </c>
    </row>
    <row r="30" spans="1:27" x14ac:dyDescent="0.3">
      <c r="A30" s="63" t="s">
        <v>1063</v>
      </c>
      <c r="B30" s="64">
        <f>VLOOKUP($A30,'Return Data'!$B$7:$R$2843,3,0)</f>
        <v>44333</v>
      </c>
      <c r="C30" s="65">
        <f>VLOOKUP($A30,'Return Data'!$B$7:$R$2843,4,0)</f>
        <v>26.092199999999998</v>
      </c>
      <c r="D30" s="65">
        <f>VLOOKUP($A30,'Return Data'!$B$7:$R$2843,5,0)</f>
        <v>2.7984</v>
      </c>
      <c r="E30" s="66">
        <f t="shared" si="0"/>
        <v>15</v>
      </c>
      <c r="F30" s="65">
        <f>VLOOKUP($A30,'Return Data'!$B$7:$R$2843,6,0)</f>
        <v>2.7984</v>
      </c>
      <c r="G30" s="66">
        <f t="shared" si="1"/>
        <v>15</v>
      </c>
      <c r="H30" s="65">
        <f>VLOOKUP($A30,'Return Data'!$B$7:$R$2843,7,0)</f>
        <v>2.6991999999999998</v>
      </c>
      <c r="I30" s="66">
        <f t="shared" si="2"/>
        <v>16</v>
      </c>
      <c r="J30" s="65">
        <f>VLOOKUP($A30,'Return Data'!$B$7:$R$2843,8,0)</f>
        <v>2.6204999999999998</v>
      </c>
      <c r="K30" s="66">
        <f t="shared" si="3"/>
        <v>22</v>
      </c>
      <c r="L30" s="65">
        <f>VLOOKUP($A30,'Return Data'!$B$7:$R$2843,9,0)</f>
        <v>3.9481000000000002</v>
      </c>
      <c r="M30" s="66">
        <f t="shared" si="4"/>
        <v>23</v>
      </c>
      <c r="N30" s="65">
        <f>VLOOKUP($A30,'Return Data'!$B$7:$R$2843,10,0)</f>
        <v>3.6680000000000001</v>
      </c>
      <c r="O30" s="66">
        <f t="shared" si="5"/>
        <v>22</v>
      </c>
      <c r="P30" s="65">
        <f>VLOOKUP($A30,'Return Data'!$B$7:$R$2843,11,0)</f>
        <v>3.0630999999999999</v>
      </c>
      <c r="Q30" s="66">
        <f t="shared" si="6"/>
        <v>24</v>
      </c>
      <c r="R30" s="65">
        <f>VLOOKUP($A30,'Return Data'!$B$7:$R$2843,12,0)</f>
        <v>3.4384000000000001</v>
      </c>
      <c r="S30" s="66">
        <f t="shared" si="7"/>
        <v>25</v>
      </c>
      <c r="T30" s="65">
        <f>VLOOKUP($A30,'Return Data'!$B$7:$R$2843,13,0)</f>
        <v>4.6694000000000004</v>
      </c>
      <c r="U30" s="66">
        <f t="shared" si="8"/>
        <v>24</v>
      </c>
      <c r="V30" s="65">
        <f>VLOOKUP($A30,'Return Data'!$B$7:$R$2843,17,0)</f>
        <v>0.87719999999999998</v>
      </c>
      <c r="W30" s="66">
        <f t="shared" si="9"/>
        <v>20</v>
      </c>
      <c r="X30" s="65">
        <f>VLOOKUP($A30,'Return Data'!$B$7:$R$2843,14,0)</f>
        <v>3.0773000000000001</v>
      </c>
      <c r="Y30" s="66">
        <f t="shared" si="10"/>
        <v>20</v>
      </c>
      <c r="Z30" s="65">
        <f>VLOOKUP($A30,'Return Data'!$B$7:$R$2843,16,0)</f>
        <v>7.0505000000000004</v>
      </c>
      <c r="AA30" s="67">
        <f t="shared" si="11"/>
        <v>18</v>
      </c>
    </row>
    <row r="31" spans="1:27" x14ac:dyDescent="0.3">
      <c r="A31" s="63" t="s">
        <v>1064</v>
      </c>
      <c r="B31" s="64">
        <f>VLOOKUP($A31,'Return Data'!$B$7:$R$2843,3,0)</f>
        <v>44333</v>
      </c>
      <c r="C31" s="65">
        <f>VLOOKUP($A31,'Return Data'!$B$7:$R$2843,4,0)</f>
        <v>3093.8841000000002</v>
      </c>
      <c r="D31" s="65">
        <f>VLOOKUP($A31,'Return Data'!$B$7:$R$2843,5,0)</f>
        <v>2.8445999999999998</v>
      </c>
      <c r="E31" s="66">
        <f t="shared" si="0"/>
        <v>14</v>
      </c>
      <c r="F31" s="65">
        <f>VLOOKUP($A31,'Return Data'!$B$7:$R$2843,6,0)</f>
        <v>2.8445999999999998</v>
      </c>
      <c r="G31" s="66">
        <f t="shared" si="1"/>
        <v>14</v>
      </c>
      <c r="H31" s="65">
        <f>VLOOKUP($A31,'Return Data'!$B$7:$R$2843,7,0)</f>
        <v>3.0842999999999998</v>
      </c>
      <c r="I31" s="66">
        <f t="shared" si="2"/>
        <v>7</v>
      </c>
      <c r="J31" s="65">
        <f>VLOOKUP($A31,'Return Data'!$B$7:$R$2843,8,0)</f>
        <v>3.0605000000000002</v>
      </c>
      <c r="K31" s="66">
        <f t="shared" si="3"/>
        <v>12</v>
      </c>
      <c r="L31" s="65">
        <f>VLOOKUP($A31,'Return Data'!$B$7:$R$2843,9,0)</f>
        <v>5.3650000000000002</v>
      </c>
      <c r="M31" s="66">
        <f t="shared" si="4"/>
        <v>3</v>
      </c>
      <c r="N31" s="65">
        <f>VLOOKUP($A31,'Return Data'!$B$7:$R$2843,10,0)</f>
        <v>4.7744</v>
      </c>
      <c r="O31" s="66">
        <f t="shared" si="5"/>
        <v>6</v>
      </c>
      <c r="P31" s="65">
        <f>VLOOKUP($A31,'Return Data'!$B$7:$R$2843,11,0)</f>
        <v>3.6816</v>
      </c>
      <c r="Q31" s="66">
        <f t="shared" si="6"/>
        <v>11</v>
      </c>
      <c r="R31" s="65">
        <f>VLOOKUP($A31,'Return Data'!$B$7:$R$2843,12,0)</f>
        <v>4.4603000000000002</v>
      </c>
      <c r="S31" s="66">
        <f t="shared" si="7"/>
        <v>9</v>
      </c>
      <c r="T31" s="65">
        <f>VLOOKUP($A31,'Return Data'!$B$7:$R$2843,13,0)</f>
        <v>5.9161000000000001</v>
      </c>
      <c r="U31" s="66">
        <f t="shared" si="8"/>
        <v>14</v>
      </c>
      <c r="V31" s="65">
        <f>VLOOKUP($A31,'Return Data'!$B$7:$R$2843,17,0)</f>
        <v>4.0113000000000003</v>
      </c>
      <c r="W31" s="66">
        <f t="shared" si="9"/>
        <v>18</v>
      </c>
      <c r="X31" s="65">
        <f>VLOOKUP($A31,'Return Data'!$B$7:$R$2843,14,0)</f>
        <v>5.3376999999999999</v>
      </c>
      <c r="Y31" s="66">
        <f t="shared" si="10"/>
        <v>19</v>
      </c>
      <c r="Z31" s="65">
        <f>VLOOKUP($A31,'Return Data'!$B$7:$R$2843,16,0)</f>
        <v>7.4569000000000001</v>
      </c>
      <c r="AA31" s="67">
        <f t="shared" si="11"/>
        <v>14</v>
      </c>
    </row>
    <row r="32" spans="1:27" x14ac:dyDescent="0.3">
      <c r="A32" s="63" t="s">
        <v>1065</v>
      </c>
      <c r="B32" s="64">
        <f>VLOOKUP($A32,'Return Data'!$B$7:$R$2843,3,0)</f>
        <v>44333</v>
      </c>
      <c r="C32" s="65">
        <f>VLOOKUP($A32,'Return Data'!$B$7:$R$2843,4,0)</f>
        <v>31.121600000000001</v>
      </c>
      <c r="D32" s="65">
        <f>VLOOKUP($A32,'Return Data'!$B$7:$R$2843,5,0)</f>
        <v>0</v>
      </c>
      <c r="E32" s="66">
        <f t="shared" si="0"/>
        <v>25</v>
      </c>
      <c r="F32" s="65">
        <f>VLOOKUP($A32,'Return Data'!$B$7:$R$2843,6,0)</f>
        <v>0</v>
      </c>
      <c r="G32" s="66">
        <f t="shared" si="1"/>
        <v>25</v>
      </c>
      <c r="H32" s="65">
        <f>VLOOKUP($A32,'Return Data'!$B$7:$R$2843,7,0)</f>
        <v>0</v>
      </c>
      <c r="I32" s="66">
        <f t="shared" si="2"/>
        <v>25</v>
      </c>
      <c r="J32" s="65">
        <f>VLOOKUP($A32,'Return Data'!$B$7:$R$2843,8,0)</f>
        <v>0</v>
      </c>
      <c r="K32" s="66">
        <f t="shared" si="3"/>
        <v>25</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v>
      </c>
      <c r="S32" s="66">
        <f t="shared" si="7"/>
        <v>26</v>
      </c>
      <c r="T32" s="65">
        <f>VLOOKUP($A32,'Return Data'!$B$7:$R$2843,13,0)</f>
        <v>-6.9821</v>
      </c>
      <c r="U32" s="66">
        <f t="shared" si="8"/>
        <v>26</v>
      </c>
      <c r="V32" s="65"/>
      <c r="W32" s="66"/>
      <c r="X32" s="65"/>
      <c r="Y32" s="66"/>
      <c r="Z32" s="65">
        <f>VLOOKUP($A32,'Return Data'!$B$7:$R$2843,16,0)</f>
        <v>-18.5608</v>
      </c>
      <c r="AA32" s="67">
        <f t="shared" si="11"/>
        <v>26</v>
      </c>
    </row>
    <row r="33" spans="1:27" x14ac:dyDescent="0.3">
      <c r="A33" s="63" t="s">
        <v>1069</v>
      </c>
      <c r="B33" s="64">
        <f>VLOOKUP($A33,'Return Data'!$B$7:$R$2843,3,0)</f>
        <v>44333</v>
      </c>
      <c r="C33" s="65">
        <f>VLOOKUP($A33,'Return Data'!$B$7:$R$2843,4,0)</f>
        <v>2630.9020999999998</v>
      </c>
      <c r="D33" s="65">
        <f>VLOOKUP($A33,'Return Data'!$B$7:$R$2843,5,0)</f>
        <v>3.5693000000000001</v>
      </c>
      <c r="E33" s="66">
        <f t="shared" si="0"/>
        <v>5</v>
      </c>
      <c r="F33" s="65">
        <f>VLOOKUP($A33,'Return Data'!$B$7:$R$2843,6,0)</f>
        <v>3.5693000000000001</v>
      </c>
      <c r="G33" s="66">
        <f t="shared" si="1"/>
        <v>5</v>
      </c>
      <c r="H33" s="65">
        <f>VLOOKUP($A33,'Return Data'!$B$7:$R$2843,7,0)</f>
        <v>2.7395</v>
      </c>
      <c r="I33" s="66">
        <f t="shared" si="2"/>
        <v>15</v>
      </c>
      <c r="J33" s="65">
        <f>VLOOKUP($A33,'Return Data'!$B$7:$R$2843,8,0)</f>
        <v>3.2595000000000001</v>
      </c>
      <c r="K33" s="66">
        <f t="shared" si="3"/>
        <v>10</v>
      </c>
      <c r="L33" s="65">
        <f>VLOOKUP($A33,'Return Data'!$B$7:$R$2843,9,0)</f>
        <v>4.8263999999999996</v>
      </c>
      <c r="M33" s="66">
        <f t="shared" si="4"/>
        <v>15</v>
      </c>
      <c r="N33" s="65">
        <f>VLOOKUP($A33,'Return Data'!$B$7:$R$2843,10,0)</f>
        <v>4.6952999999999996</v>
      </c>
      <c r="O33" s="66">
        <f t="shared" si="5"/>
        <v>10</v>
      </c>
      <c r="P33" s="65">
        <f>VLOOKUP($A33,'Return Data'!$B$7:$R$2843,11,0)</f>
        <v>3.7094999999999998</v>
      </c>
      <c r="Q33" s="66">
        <f t="shared" si="6"/>
        <v>10</v>
      </c>
      <c r="R33" s="65">
        <f>VLOOKUP($A33,'Return Data'!$B$7:$R$2843,12,0)</f>
        <v>4.2686000000000002</v>
      </c>
      <c r="S33" s="66">
        <f t="shared" si="7"/>
        <v>14</v>
      </c>
      <c r="T33" s="65">
        <f>VLOOKUP($A33,'Return Data'!$B$7:$R$2843,13,0)</f>
        <v>5.6276999999999999</v>
      </c>
      <c r="U33" s="66">
        <f t="shared" si="8"/>
        <v>16</v>
      </c>
      <c r="V33" s="65">
        <f>VLOOKUP($A33,'Return Data'!$B$7:$R$2843,17,0)</f>
        <v>0.83679999999999999</v>
      </c>
      <c r="W33" s="66">
        <f>RANK(V33,V$8:V$33,0)</f>
        <v>21</v>
      </c>
      <c r="X33" s="65">
        <f>VLOOKUP($A33,'Return Data'!$B$7:$R$2843,14,0)</f>
        <v>3.032</v>
      </c>
      <c r="Y33" s="66">
        <f>RANK(X33,X$8:X$33,0)</f>
        <v>21</v>
      </c>
      <c r="Z33" s="65">
        <f>VLOOKUP($A33,'Return Data'!$B$7:$R$2843,16,0)</f>
        <v>7.1134000000000004</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-0.90173461538461552</v>
      </c>
      <c r="E35" s="74"/>
      <c r="F35" s="75">
        <f>AVERAGE(F8:F33)</f>
        <v>-0.90173461538461552</v>
      </c>
      <c r="G35" s="74"/>
      <c r="H35" s="75">
        <f>AVERAGE(H8:H33)</f>
        <v>1.4518153846153845</v>
      </c>
      <c r="I35" s="74"/>
      <c r="J35" s="75">
        <f>AVERAGE(J8:J33)</f>
        <v>2.6168230769230769</v>
      </c>
      <c r="K35" s="74"/>
      <c r="L35" s="75">
        <f>AVERAGE(L8:L33)</f>
        <v>4.7072846153846148</v>
      </c>
      <c r="M35" s="74"/>
      <c r="N35" s="75">
        <f>AVERAGE(N8:N33)</f>
        <v>4.4464423076923074</v>
      </c>
      <c r="O35" s="74"/>
      <c r="P35" s="75">
        <f>AVERAGE(P8:P33)</f>
        <v>4.0590384615384618</v>
      </c>
      <c r="Q35" s="74"/>
      <c r="R35" s="75">
        <f>AVERAGE(R8:R33)</f>
        <v>4.5749230769230769</v>
      </c>
      <c r="S35" s="74"/>
      <c r="T35" s="75">
        <f>AVERAGE(T8:T33)</f>
        <v>7.6068461538461536</v>
      </c>
      <c r="U35" s="74"/>
      <c r="V35" s="75">
        <f>AVERAGE(V8:V33)</f>
        <v>3.8047920000000004</v>
      </c>
      <c r="W35" s="74"/>
      <c r="X35" s="75">
        <f>AVERAGE(X8:X33)</f>
        <v>5.0685239999999991</v>
      </c>
      <c r="Y35" s="74"/>
      <c r="Z35" s="75">
        <f>AVERAGE(Z8:Z33)</f>
        <v>6.0101999999999993</v>
      </c>
      <c r="AA35" s="76"/>
    </row>
    <row r="36" spans="1:27" x14ac:dyDescent="0.3">
      <c r="A36" s="73" t="s">
        <v>28</v>
      </c>
      <c r="B36" s="74"/>
      <c r="C36" s="74"/>
      <c r="D36" s="75">
        <f>MIN(D8:D33)</f>
        <v>-104.92270000000001</v>
      </c>
      <c r="E36" s="74"/>
      <c r="F36" s="75">
        <f>MIN(F8:F33)</f>
        <v>-104.92270000000001</v>
      </c>
      <c r="G36" s="74"/>
      <c r="H36" s="75">
        <f>MIN(H8:H33)</f>
        <v>-35.991799999999998</v>
      </c>
      <c r="I36" s="74"/>
      <c r="J36" s="75">
        <f>MIN(J8:J33)</f>
        <v>-11.665100000000001</v>
      </c>
      <c r="K36" s="74"/>
      <c r="L36" s="75">
        <f>MIN(L8:L33)</f>
        <v>0</v>
      </c>
      <c r="M36" s="74"/>
      <c r="N36" s="75">
        <f>MIN(N8:N33)</f>
        <v>0</v>
      </c>
      <c r="O36" s="74"/>
      <c r="P36" s="75">
        <f>MIN(P8:P33)</f>
        <v>0</v>
      </c>
      <c r="Q36" s="74"/>
      <c r="R36" s="75">
        <f>MIN(R8:R33)</f>
        <v>0</v>
      </c>
      <c r="S36" s="74"/>
      <c r="T36" s="75">
        <f>MIN(T8:T33)</f>
        <v>-6.9821</v>
      </c>
      <c r="U36" s="74"/>
      <c r="V36" s="75">
        <f>MIN(V8:V33)</f>
        <v>-14.812799999999999</v>
      </c>
      <c r="W36" s="74"/>
      <c r="X36" s="75">
        <f>MIN(X8:X33)</f>
        <v>-8.5187000000000008</v>
      </c>
      <c r="Y36" s="74"/>
      <c r="Z36" s="75">
        <f>MIN(Z8:Z33)</f>
        <v>-18.5608</v>
      </c>
      <c r="AA36" s="76"/>
    </row>
    <row r="37" spans="1:27" ht="15" thickBot="1" x14ac:dyDescent="0.35">
      <c r="A37" s="77" t="s">
        <v>29</v>
      </c>
      <c r="B37" s="78"/>
      <c r="C37" s="78"/>
      <c r="D37" s="79">
        <f>MAX(D8:D33)</f>
        <v>10.8963</v>
      </c>
      <c r="E37" s="78"/>
      <c r="F37" s="79">
        <f>MAX(F8:F33)</f>
        <v>10.8963</v>
      </c>
      <c r="G37" s="78"/>
      <c r="H37" s="79">
        <f>MAX(H8:H33)</f>
        <v>6.8837999999999999</v>
      </c>
      <c r="I37" s="78"/>
      <c r="J37" s="79">
        <f>MAX(J8:J33)</f>
        <v>5.8642000000000003</v>
      </c>
      <c r="K37" s="78"/>
      <c r="L37" s="79">
        <f>MAX(L8:L33)</f>
        <v>6.8625999999999996</v>
      </c>
      <c r="M37" s="78"/>
      <c r="N37" s="79">
        <f>MAX(N8:N33)</f>
        <v>9.5230999999999995</v>
      </c>
      <c r="O37" s="78"/>
      <c r="P37" s="79">
        <f>MAX(P8:P33)</f>
        <v>13.088100000000001</v>
      </c>
      <c r="Q37" s="78"/>
      <c r="R37" s="79">
        <f>MAX(R8:R33)</f>
        <v>13.065300000000001</v>
      </c>
      <c r="S37" s="78"/>
      <c r="T37" s="79">
        <f>MAX(T8:T33)</f>
        <v>27.449400000000001</v>
      </c>
      <c r="U37" s="78"/>
      <c r="V37" s="79">
        <f>MAX(V8:V33)</f>
        <v>7.6010999999999997</v>
      </c>
      <c r="W37" s="78"/>
      <c r="X37" s="79">
        <f>MAX(X8:X33)</f>
        <v>7.8436000000000003</v>
      </c>
      <c r="Y37" s="78"/>
      <c r="Z37" s="79">
        <f>MAX(Z8:Z33)</f>
        <v>8.1989000000000001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44333</v>
      </c>
      <c r="C8" s="65">
        <f>VLOOKUP($A8,'Return Data'!$B$7:$R$2843,4,0)</f>
        <v>429.36509999999998</v>
      </c>
      <c r="D8" s="65">
        <f>VLOOKUP($A8,'Return Data'!$B$7:$R$2843,5,0)</f>
        <v>3.1036000000000001</v>
      </c>
      <c r="E8" s="66">
        <f t="shared" ref="E8:E34" si="0">RANK(D8,D$8:D$34,0)</f>
        <v>17</v>
      </c>
      <c r="F8" s="65">
        <f>VLOOKUP($A8,'Return Data'!$B$7:$R$2843,6,0)</f>
        <v>3.1036000000000001</v>
      </c>
      <c r="G8" s="66">
        <f t="shared" ref="G8:G34" si="1">RANK(F8,F$8:F$34,0)</f>
        <v>17</v>
      </c>
      <c r="H8" s="65">
        <f>VLOOKUP($A8,'Return Data'!$B$7:$R$2843,7,0)</f>
        <v>3.9935999999999998</v>
      </c>
      <c r="I8" s="66">
        <f t="shared" ref="I8:I34" si="2">RANK(H8,H$8:H$34,0)</f>
        <v>5</v>
      </c>
      <c r="J8" s="65">
        <f>VLOOKUP($A8,'Return Data'!$B$7:$R$2843,8,0)</f>
        <v>3.4079000000000002</v>
      </c>
      <c r="K8" s="66">
        <f t="shared" ref="K8:K34" si="3">RANK(J8,J$8:J$34,0)</f>
        <v>8</v>
      </c>
      <c r="L8" s="65">
        <f>VLOOKUP($A8,'Return Data'!$B$7:$R$2843,9,0)</f>
        <v>4.8804999999999996</v>
      </c>
      <c r="M8" s="66">
        <f t="shared" ref="M8:M34" si="4">RANK(L8,L$8:L$34,0)</f>
        <v>2</v>
      </c>
      <c r="N8" s="65">
        <f>VLOOKUP($A8,'Return Data'!$B$7:$R$2843,10,0)</f>
        <v>4.8276000000000003</v>
      </c>
      <c r="O8" s="66">
        <f t="shared" ref="O8:O34" si="5">RANK(N8,N$8:N$34,0)</f>
        <v>4</v>
      </c>
      <c r="P8" s="65">
        <f>VLOOKUP($A8,'Return Data'!$B$7:$R$2843,11,0)</f>
        <v>4.0885999999999996</v>
      </c>
      <c r="Q8" s="66">
        <f t="shared" ref="Q8:Q34" si="6">RANK(P8,P$8:P$34,0)</f>
        <v>6</v>
      </c>
      <c r="R8" s="65">
        <f>VLOOKUP($A8,'Return Data'!$B$7:$R$2843,12,0)</f>
        <v>4.6554000000000002</v>
      </c>
      <c r="S8" s="66">
        <f t="shared" ref="S8:S34" si="7">RANK(R8,R$8:R$34,0)</f>
        <v>5</v>
      </c>
      <c r="T8" s="65">
        <f>VLOOKUP($A8,'Return Data'!$B$7:$R$2843,13,0)</f>
        <v>6.0835999999999997</v>
      </c>
      <c r="U8" s="66">
        <f t="shared" ref="U8:U34" si="8">RANK(T8,T$8:T$34,0)</f>
        <v>3</v>
      </c>
      <c r="V8" s="65">
        <f>VLOOKUP($A8,'Return Data'!$B$7:$R$2843,17,0)</f>
        <v>6.9298000000000002</v>
      </c>
      <c r="W8" s="66">
        <f t="shared" ref="W8:W15" si="9">RANK(V8,V$8:V$34,0)</f>
        <v>3</v>
      </c>
      <c r="X8" s="65">
        <f>VLOOKUP($A8,'Return Data'!$B$7:$R$2843,14,0)</f>
        <v>7.5373999999999999</v>
      </c>
      <c r="Y8" s="66">
        <f>RANK(X8,X$8:X$34,0)</f>
        <v>3</v>
      </c>
      <c r="Z8" s="65">
        <f>VLOOKUP($A8,'Return Data'!$B$7:$R$2843,16,0)</f>
        <v>8.3583999999999996</v>
      </c>
      <c r="AA8" s="67">
        <f t="shared" ref="AA8:AA34" si="10">RANK(Z8,Z$8:Z$34,0)</f>
        <v>4</v>
      </c>
    </row>
    <row r="9" spans="1:27" x14ac:dyDescent="0.3">
      <c r="A9" s="63" t="s">
        <v>1500</v>
      </c>
      <c r="B9" s="64">
        <f>VLOOKUP($A9,'Return Data'!$B$7:$R$2843,3,0)</f>
        <v>44333</v>
      </c>
      <c r="C9" s="65">
        <f>VLOOKUP($A9,'Return Data'!$B$7:$R$2843,4,0)</f>
        <v>12.0343</v>
      </c>
      <c r="D9" s="65">
        <f>VLOOKUP($A9,'Return Data'!$B$7:$R$2843,5,0)</f>
        <v>8.0934000000000008</v>
      </c>
      <c r="E9" s="66">
        <f t="shared" si="0"/>
        <v>1</v>
      </c>
      <c r="F9" s="65">
        <f>VLOOKUP($A9,'Return Data'!$B$7:$R$2843,6,0)</f>
        <v>8.0934000000000008</v>
      </c>
      <c r="G9" s="66">
        <f t="shared" si="1"/>
        <v>1</v>
      </c>
      <c r="H9" s="65">
        <f>VLOOKUP($A9,'Return Data'!$B$7:$R$2843,7,0)</f>
        <v>5.0309999999999997</v>
      </c>
      <c r="I9" s="66">
        <f t="shared" si="2"/>
        <v>1</v>
      </c>
      <c r="J9" s="65">
        <f>VLOOKUP($A9,'Return Data'!$B$7:$R$2843,8,0)</f>
        <v>4.2096999999999998</v>
      </c>
      <c r="K9" s="66">
        <f t="shared" si="3"/>
        <v>3</v>
      </c>
      <c r="L9" s="65">
        <f>VLOOKUP($A9,'Return Data'!$B$7:$R$2843,9,0)</f>
        <v>4.6459999999999999</v>
      </c>
      <c r="M9" s="66">
        <f t="shared" si="4"/>
        <v>4</v>
      </c>
      <c r="N9" s="65">
        <f>VLOOKUP($A9,'Return Data'!$B$7:$R$2843,10,0)</f>
        <v>4.6353999999999997</v>
      </c>
      <c r="O9" s="66">
        <f t="shared" si="5"/>
        <v>5</v>
      </c>
      <c r="P9" s="65">
        <f>VLOOKUP($A9,'Return Data'!$B$7:$R$2843,11,0)</f>
        <v>4.2449000000000003</v>
      </c>
      <c r="Q9" s="66">
        <f t="shared" si="6"/>
        <v>5</v>
      </c>
      <c r="R9" s="65">
        <f>VLOOKUP($A9,'Return Data'!$B$7:$R$2843,12,0)</f>
        <v>4.6430999999999996</v>
      </c>
      <c r="S9" s="66">
        <f t="shared" si="7"/>
        <v>6</v>
      </c>
      <c r="T9" s="65">
        <f>VLOOKUP($A9,'Return Data'!$B$7:$R$2843,13,0)</f>
        <v>5.3525999999999998</v>
      </c>
      <c r="U9" s="66">
        <f t="shared" si="8"/>
        <v>6</v>
      </c>
      <c r="V9" s="65">
        <f>VLOOKUP($A9,'Return Data'!$B$7:$R$2843,17,0)</f>
        <v>6.5115999999999996</v>
      </c>
      <c r="W9" s="66">
        <f t="shared" si="9"/>
        <v>6</v>
      </c>
      <c r="X9" s="65"/>
      <c r="Y9" s="66"/>
      <c r="Z9" s="65">
        <f>VLOOKUP($A9,'Return Data'!$B$7:$R$2843,16,0)</f>
        <v>7.1402999999999999</v>
      </c>
      <c r="AA9" s="67">
        <f t="shared" si="10"/>
        <v>16</v>
      </c>
    </row>
    <row r="10" spans="1:27" x14ac:dyDescent="0.3">
      <c r="A10" s="63" t="s">
        <v>1503</v>
      </c>
      <c r="B10" s="64">
        <f>VLOOKUP($A10,'Return Data'!$B$7:$R$2843,3,0)</f>
        <v>44333</v>
      </c>
      <c r="C10" s="65">
        <f>VLOOKUP($A10,'Return Data'!$B$7:$R$2843,4,0)</f>
        <v>1208.5777</v>
      </c>
      <c r="D10" s="65">
        <f>VLOOKUP($A10,'Return Data'!$B$7:$R$2843,5,0)</f>
        <v>3.8841000000000001</v>
      </c>
      <c r="E10" s="66">
        <f t="shared" si="0"/>
        <v>5</v>
      </c>
      <c r="F10" s="65">
        <f>VLOOKUP($A10,'Return Data'!$B$7:$R$2843,6,0)</f>
        <v>3.8841000000000001</v>
      </c>
      <c r="G10" s="66">
        <f t="shared" si="1"/>
        <v>5</v>
      </c>
      <c r="H10" s="65">
        <f>VLOOKUP($A10,'Return Data'!$B$7:$R$2843,7,0)</f>
        <v>3.2378</v>
      </c>
      <c r="I10" s="66">
        <f t="shared" si="2"/>
        <v>14</v>
      </c>
      <c r="J10" s="65">
        <f>VLOOKUP($A10,'Return Data'!$B$7:$R$2843,8,0)</f>
        <v>3.4094000000000002</v>
      </c>
      <c r="K10" s="66">
        <f t="shared" si="3"/>
        <v>7</v>
      </c>
      <c r="L10" s="65">
        <f>VLOOKUP($A10,'Return Data'!$B$7:$R$2843,9,0)</f>
        <v>4.5088999999999997</v>
      </c>
      <c r="M10" s="66">
        <f t="shared" si="4"/>
        <v>6</v>
      </c>
      <c r="N10" s="65">
        <f>VLOOKUP($A10,'Return Data'!$B$7:$R$2843,10,0)</f>
        <v>4.5007999999999999</v>
      </c>
      <c r="O10" s="66">
        <f t="shared" si="5"/>
        <v>7</v>
      </c>
      <c r="P10" s="65">
        <f>VLOOKUP($A10,'Return Data'!$B$7:$R$2843,11,0)</f>
        <v>3.7568999999999999</v>
      </c>
      <c r="Q10" s="66">
        <f t="shared" si="6"/>
        <v>11</v>
      </c>
      <c r="R10" s="65">
        <f>VLOOKUP($A10,'Return Data'!$B$7:$R$2843,12,0)</f>
        <v>3.9506000000000001</v>
      </c>
      <c r="S10" s="66">
        <f t="shared" si="7"/>
        <v>14</v>
      </c>
      <c r="T10" s="65">
        <f>VLOOKUP($A10,'Return Data'!$B$7:$R$2843,13,0)</f>
        <v>4.2225000000000001</v>
      </c>
      <c r="U10" s="66">
        <f t="shared" si="8"/>
        <v>20</v>
      </c>
      <c r="V10" s="65">
        <f>VLOOKUP($A10,'Return Data'!$B$7:$R$2843,17,0)</f>
        <v>5.7184999999999997</v>
      </c>
      <c r="W10" s="66">
        <f t="shared" si="9"/>
        <v>15</v>
      </c>
      <c r="X10" s="65"/>
      <c r="Y10" s="66"/>
      <c r="Z10" s="65">
        <f>VLOOKUP($A10,'Return Data'!$B$7:$R$2843,16,0)</f>
        <v>6.6055999999999999</v>
      </c>
      <c r="AA10" s="67">
        <f t="shared" si="10"/>
        <v>20</v>
      </c>
    </row>
    <row r="11" spans="1:27" x14ac:dyDescent="0.3">
      <c r="A11" s="63" t="s">
        <v>1504</v>
      </c>
      <c r="B11" s="64">
        <f>VLOOKUP($A11,'Return Data'!$B$7:$R$2843,3,0)</f>
        <v>44333</v>
      </c>
      <c r="C11" s="65">
        <f>VLOOKUP($A11,'Return Data'!$B$7:$R$2843,4,0)</f>
        <v>2580.9809</v>
      </c>
      <c r="D11" s="65">
        <f>VLOOKUP($A11,'Return Data'!$B$7:$R$2843,5,0)</f>
        <v>2.6766999999999999</v>
      </c>
      <c r="E11" s="66">
        <f t="shared" si="0"/>
        <v>25</v>
      </c>
      <c r="F11" s="65">
        <f>VLOOKUP($A11,'Return Data'!$B$7:$R$2843,6,0)</f>
        <v>2.6766999999999999</v>
      </c>
      <c r="G11" s="66">
        <f t="shared" si="1"/>
        <v>25</v>
      </c>
      <c r="H11" s="65">
        <f>VLOOKUP($A11,'Return Data'!$B$7:$R$2843,7,0)</f>
        <v>2.9807999999999999</v>
      </c>
      <c r="I11" s="66">
        <f t="shared" si="2"/>
        <v>24</v>
      </c>
      <c r="J11" s="65">
        <f>VLOOKUP($A11,'Return Data'!$B$7:$R$2843,8,0)</f>
        <v>2.5215999999999998</v>
      </c>
      <c r="K11" s="66">
        <f t="shared" si="3"/>
        <v>24</v>
      </c>
      <c r="L11" s="65">
        <f>VLOOKUP($A11,'Return Data'!$B$7:$R$2843,9,0)</f>
        <v>3.6711999999999998</v>
      </c>
      <c r="M11" s="66">
        <f t="shared" si="4"/>
        <v>21</v>
      </c>
      <c r="N11" s="65">
        <f>VLOOKUP($A11,'Return Data'!$B$7:$R$2843,10,0)</f>
        <v>3.6408</v>
      </c>
      <c r="O11" s="66">
        <f t="shared" si="5"/>
        <v>21</v>
      </c>
      <c r="P11" s="65">
        <f>VLOOKUP($A11,'Return Data'!$B$7:$R$2843,11,0)</f>
        <v>3.2343999999999999</v>
      </c>
      <c r="Q11" s="66">
        <f t="shared" si="6"/>
        <v>24</v>
      </c>
      <c r="R11" s="65">
        <f>VLOOKUP($A11,'Return Data'!$B$7:$R$2843,12,0)</f>
        <v>3.5468999999999999</v>
      </c>
      <c r="S11" s="66">
        <f t="shared" si="7"/>
        <v>23</v>
      </c>
      <c r="T11" s="65">
        <f>VLOOKUP($A11,'Return Data'!$B$7:$R$2843,13,0)</f>
        <v>4.1414999999999997</v>
      </c>
      <c r="U11" s="66">
        <f t="shared" si="8"/>
        <v>22</v>
      </c>
      <c r="V11" s="65">
        <f>VLOOKUP($A11,'Return Data'!$B$7:$R$2843,17,0)</f>
        <v>5.5587</v>
      </c>
      <c r="W11" s="66">
        <f t="shared" si="9"/>
        <v>16</v>
      </c>
      <c r="X11" s="65">
        <f>VLOOKUP($A11,'Return Data'!$B$7:$R$2843,14,0)</f>
        <v>6.4146999999999998</v>
      </c>
      <c r="Y11" s="66">
        <f>RANK(X11,X$8:X$34,0)</f>
        <v>10</v>
      </c>
      <c r="Z11" s="65">
        <f>VLOOKUP($A11,'Return Data'!$B$7:$R$2843,16,0)</f>
        <v>8.0523000000000007</v>
      </c>
      <c r="AA11" s="67">
        <f t="shared" si="10"/>
        <v>5</v>
      </c>
    </row>
    <row r="12" spans="1:27" x14ac:dyDescent="0.3">
      <c r="A12" s="63" t="s">
        <v>1506</v>
      </c>
      <c r="B12" s="64">
        <f>VLOOKUP($A12,'Return Data'!$B$7:$R$2843,3,0)</f>
        <v>44333</v>
      </c>
      <c r="C12" s="65">
        <f>VLOOKUP($A12,'Return Data'!$B$7:$R$2843,4,0)</f>
        <v>3178.8105999999998</v>
      </c>
      <c r="D12" s="65">
        <f>VLOOKUP($A12,'Return Data'!$B$7:$R$2843,5,0)</f>
        <v>2.9205999999999999</v>
      </c>
      <c r="E12" s="66">
        <f t="shared" si="0"/>
        <v>22</v>
      </c>
      <c r="F12" s="65">
        <f>VLOOKUP($A12,'Return Data'!$B$7:$R$2843,6,0)</f>
        <v>2.9205999999999999</v>
      </c>
      <c r="G12" s="66">
        <f t="shared" si="1"/>
        <v>22</v>
      </c>
      <c r="H12" s="65">
        <f>VLOOKUP($A12,'Return Data'!$B$7:$R$2843,7,0)</f>
        <v>2.9293</v>
      </c>
      <c r="I12" s="66">
        <f t="shared" si="2"/>
        <v>25</v>
      </c>
      <c r="J12" s="65">
        <f>VLOOKUP($A12,'Return Data'!$B$7:$R$2843,8,0)</f>
        <v>2.4161999999999999</v>
      </c>
      <c r="K12" s="66">
        <f t="shared" si="3"/>
        <v>25</v>
      </c>
      <c r="L12" s="65">
        <f>VLOOKUP($A12,'Return Data'!$B$7:$R$2843,9,0)</f>
        <v>3.3950999999999998</v>
      </c>
      <c r="M12" s="66">
        <f t="shared" si="4"/>
        <v>22</v>
      </c>
      <c r="N12" s="65">
        <f>VLOOKUP($A12,'Return Data'!$B$7:$R$2843,10,0)</f>
        <v>3.3896999999999999</v>
      </c>
      <c r="O12" s="66">
        <f t="shared" si="5"/>
        <v>23</v>
      </c>
      <c r="P12" s="65">
        <f>VLOOKUP($A12,'Return Data'!$B$7:$R$2843,11,0)</f>
        <v>3.1297000000000001</v>
      </c>
      <c r="Q12" s="66">
        <f t="shared" si="6"/>
        <v>26</v>
      </c>
      <c r="R12" s="65">
        <f>VLOOKUP($A12,'Return Data'!$B$7:$R$2843,12,0)</f>
        <v>3.2942999999999998</v>
      </c>
      <c r="S12" s="66">
        <f t="shared" si="7"/>
        <v>25</v>
      </c>
      <c r="T12" s="65">
        <f>VLOOKUP($A12,'Return Data'!$B$7:$R$2843,13,0)</f>
        <v>3.9910999999999999</v>
      </c>
      <c r="U12" s="66">
        <f t="shared" si="8"/>
        <v>24</v>
      </c>
      <c r="V12" s="65">
        <f>VLOOKUP($A12,'Return Data'!$B$7:$R$2843,17,0)</f>
        <v>5.3707000000000003</v>
      </c>
      <c r="W12" s="66">
        <f t="shared" si="9"/>
        <v>17</v>
      </c>
      <c r="X12" s="65">
        <f>VLOOKUP($A12,'Return Data'!$B$7:$R$2843,14,0)</f>
        <v>5.8802000000000003</v>
      </c>
      <c r="Y12" s="66">
        <f>RANK(X12,X$8:X$34,0)</f>
        <v>13</v>
      </c>
      <c r="Z12" s="65">
        <f>VLOOKUP($A12,'Return Data'!$B$7:$R$2843,16,0)</f>
        <v>7.4127999999999998</v>
      </c>
      <c r="AA12" s="67">
        <f t="shared" si="10"/>
        <v>14</v>
      </c>
    </row>
    <row r="13" spans="1:27" x14ac:dyDescent="0.3">
      <c r="A13" s="63" t="s">
        <v>1508</v>
      </c>
      <c r="B13" s="64">
        <f>VLOOKUP($A13,'Return Data'!$B$7:$R$2843,3,0)</f>
        <v>44333</v>
      </c>
      <c r="C13" s="65">
        <f>VLOOKUP($A13,'Return Data'!$B$7:$R$2843,4,0)</f>
        <v>2867.6806000000001</v>
      </c>
      <c r="D13" s="65">
        <f>VLOOKUP($A13,'Return Data'!$B$7:$R$2843,5,0)</f>
        <v>3.5478999999999998</v>
      </c>
      <c r="E13" s="66">
        <f t="shared" si="0"/>
        <v>8</v>
      </c>
      <c r="F13" s="65">
        <f>VLOOKUP($A13,'Return Data'!$B$7:$R$2843,6,0)</f>
        <v>3.5478999999999998</v>
      </c>
      <c r="G13" s="66">
        <f t="shared" si="1"/>
        <v>8</v>
      </c>
      <c r="H13" s="65">
        <f>VLOOKUP($A13,'Return Data'!$B$7:$R$2843,7,0)</f>
        <v>3.8744000000000001</v>
      </c>
      <c r="I13" s="66">
        <f t="shared" si="2"/>
        <v>6</v>
      </c>
      <c r="J13" s="65">
        <f>VLOOKUP($A13,'Return Data'!$B$7:$R$2843,8,0)</f>
        <v>2.9121999999999999</v>
      </c>
      <c r="K13" s="66">
        <f t="shared" si="3"/>
        <v>18</v>
      </c>
      <c r="L13" s="65">
        <f>VLOOKUP($A13,'Return Data'!$B$7:$R$2843,9,0)</f>
        <v>3.7326999999999999</v>
      </c>
      <c r="M13" s="66">
        <f t="shared" si="4"/>
        <v>19</v>
      </c>
      <c r="N13" s="65">
        <f>VLOOKUP($A13,'Return Data'!$B$7:$R$2843,10,0)</f>
        <v>3.9813999999999998</v>
      </c>
      <c r="O13" s="66">
        <f t="shared" si="5"/>
        <v>16</v>
      </c>
      <c r="P13" s="65">
        <f>VLOOKUP($A13,'Return Data'!$B$7:$R$2843,11,0)</f>
        <v>3.5870000000000002</v>
      </c>
      <c r="Q13" s="66">
        <f t="shared" si="6"/>
        <v>17</v>
      </c>
      <c r="R13" s="65">
        <f>VLOOKUP($A13,'Return Data'!$B$7:$R$2843,12,0)</f>
        <v>3.8252999999999999</v>
      </c>
      <c r="S13" s="66">
        <f t="shared" si="7"/>
        <v>19</v>
      </c>
      <c r="T13" s="65">
        <f>VLOOKUP($A13,'Return Data'!$B$7:$R$2843,13,0)</f>
        <v>4.2103999999999999</v>
      </c>
      <c r="U13" s="66">
        <f t="shared" si="8"/>
        <v>21</v>
      </c>
      <c r="V13" s="65">
        <f>VLOOKUP($A13,'Return Data'!$B$7:$R$2843,17,0)</f>
        <v>5.8569000000000004</v>
      </c>
      <c r="W13" s="66">
        <f t="shared" si="9"/>
        <v>14</v>
      </c>
      <c r="X13" s="65">
        <f>VLOOKUP($A13,'Return Data'!$B$7:$R$2843,14,0)</f>
        <v>6.0342000000000002</v>
      </c>
      <c r="Y13" s="66">
        <f>RANK(X13,X$8:X$34,0)</f>
        <v>11</v>
      </c>
      <c r="Z13" s="65">
        <f>VLOOKUP($A13,'Return Data'!$B$7:$R$2843,16,0)</f>
        <v>7.5448000000000004</v>
      </c>
      <c r="AA13" s="67">
        <f t="shared" si="10"/>
        <v>12</v>
      </c>
    </row>
    <row r="14" spans="1:27" x14ac:dyDescent="0.3">
      <c r="A14" s="63" t="s">
        <v>1513</v>
      </c>
      <c r="B14" s="64">
        <f>VLOOKUP($A14,'Return Data'!$B$7:$R$2843,3,0)</f>
        <v>44333</v>
      </c>
      <c r="C14" s="65">
        <f>VLOOKUP($A14,'Return Data'!$B$7:$R$2843,4,0)</f>
        <v>30.1036</v>
      </c>
      <c r="D14" s="65">
        <f>VLOOKUP($A14,'Return Data'!$B$7:$R$2843,5,0)</f>
        <v>-113.788</v>
      </c>
      <c r="E14" s="66">
        <f t="shared" si="0"/>
        <v>27</v>
      </c>
      <c r="F14" s="65">
        <f>VLOOKUP($A14,'Return Data'!$B$7:$R$2843,6,0)</f>
        <v>-113.788</v>
      </c>
      <c r="G14" s="66">
        <f t="shared" si="1"/>
        <v>27</v>
      </c>
      <c r="H14" s="65">
        <f>VLOOKUP($A14,'Return Data'!$B$7:$R$2843,7,0)</f>
        <v>-42.724699999999999</v>
      </c>
      <c r="I14" s="66">
        <f t="shared" si="2"/>
        <v>27</v>
      </c>
      <c r="J14" s="65">
        <f>VLOOKUP($A14,'Return Data'!$B$7:$R$2843,8,0)</f>
        <v>-15.8301</v>
      </c>
      <c r="K14" s="66">
        <f t="shared" si="3"/>
        <v>27</v>
      </c>
      <c r="L14" s="65">
        <f>VLOOKUP($A14,'Return Data'!$B$7:$R$2843,9,0)</f>
        <v>2.5871</v>
      </c>
      <c r="M14" s="66">
        <f t="shared" si="4"/>
        <v>27</v>
      </c>
      <c r="N14" s="65">
        <f>VLOOKUP($A14,'Return Data'!$B$7:$R$2843,10,0)</f>
        <v>6.4665999999999997</v>
      </c>
      <c r="O14" s="66">
        <f t="shared" si="5"/>
        <v>1</v>
      </c>
      <c r="P14" s="65">
        <f>VLOOKUP($A14,'Return Data'!$B$7:$R$2843,11,0)</f>
        <v>6.3628999999999998</v>
      </c>
      <c r="Q14" s="66">
        <f t="shared" si="6"/>
        <v>1</v>
      </c>
      <c r="R14" s="65">
        <f>VLOOKUP($A14,'Return Data'!$B$7:$R$2843,12,0)</f>
        <v>7.0728999999999997</v>
      </c>
      <c r="S14" s="66">
        <f t="shared" si="7"/>
        <v>1</v>
      </c>
      <c r="T14" s="65">
        <f>VLOOKUP($A14,'Return Data'!$B$7:$R$2843,13,0)</f>
        <v>8.2829999999999995</v>
      </c>
      <c r="U14" s="66">
        <f t="shared" si="8"/>
        <v>1</v>
      </c>
      <c r="V14" s="65">
        <f>VLOOKUP($A14,'Return Data'!$B$7:$R$2843,17,0)</f>
        <v>6.2224000000000004</v>
      </c>
      <c r="W14" s="66">
        <f t="shared" si="9"/>
        <v>8</v>
      </c>
      <c r="X14" s="65">
        <f>VLOOKUP($A14,'Return Data'!$B$7:$R$2843,14,0)</f>
        <v>7.3949999999999996</v>
      </c>
      <c r="Y14" s="66">
        <f>RANK(X14,X$8:X$34,0)</f>
        <v>4</v>
      </c>
      <c r="Z14" s="65">
        <f>VLOOKUP($A14,'Return Data'!$B$7:$R$2843,16,0)</f>
        <v>8.7071000000000005</v>
      </c>
      <c r="AA14" s="67">
        <f t="shared" si="10"/>
        <v>3</v>
      </c>
    </row>
    <row r="15" spans="1:27" x14ac:dyDescent="0.3">
      <c r="A15" s="63" t="s">
        <v>1514</v>
      </c>
      <c r="B15" s="64">
        <f>VLOOKUP($A15,'Return Data'!$B$7:$R$2843,3,0)</f>
        <v>44333</v>
      </c>
      <c r="C15" s="65">
        <f>VLOOKUP($A15,'Return Data'!$B$7:$R$2843,4,0)</f>
        <v>12.0047</v>
      </c>
      <c r="D15" s="65">
        <f>VLOOKUP($A15,'Return Data'!$B$7:$R$2843,5,0)</f>
        <v>2.8384</v>
      </c>
      <c r="E15" s="66">
        <f t="shared" si="0"/>
        <v>23</v>
      </c>
      <c r="F15" s="65">
        <f>VLOOKUP($A15,'Return Data'!$B$7:$R$2843,6,0)</f>
        <v>2.8384</v>
      </c>
      <c r="G15" s="66">
        <f t="shared" si="1"/>
        <v>23</v>
      </c>
      <c r="H15" s="65">
        <f>VLOOKUP($A15,'Return Data'!$B$7:$R$2843,7,0)</f>
        <v>3.2162000000000002</v>
      </c>
      <c r="I15" s="66">
        <f t="shared" si="2"/>
        <v>17</v>
      </c>
      <c r="J15" s="65">
        <f>VLOOKUP($A15,'Return Data'!$B$7:$R$2843,8,0)</f>
        <v>3.2835000000000001</v>
      </c>
      <c r="K15" s="66">
        <f t="shared" si="3"/>
        <v>9</v>
      </c>
      <c r="L15" s="65">
        <f>VLOOKUP($A15,'Return Data'!$B$7:$R$2843,9,0)</f>
        <v>4.5488</v>
      </c>
      <c r="M15" s="66">
        <f t="shared" si="4"/>
        <v>5</v>
      </c>
      <c r="N15" s="65">
        <f>VLOOKUP($A15,'Return Data'!$B$7:$R$2843,10,0)</f>
        <v>4.5212000000000003</v>
      </c>
      <c r="O15" s="66">
        <f t="shared" si="5"/>
        <v>6</v>
      </c>
      <c r="P15" s="65">
        <f>VLOOKUP($A15,'Return Data'!$B$7:$R$2843,11,0)</f>
        <v>3.9687000000000001</v>
      </c>
      <c r="Q15" s="66">
        <f t="shared" si="6"/>
        <v>9</v>
      </c>
      <c r="R15" s="65">
        <f>VLOOKUP($A15,'Return Data'!$B$7:$R$2843,12,0)</f>
        <v>4.3871000000000002</v>
      </c>
      <c r="S15" s="66">
        <f t="shared" si="7"/>
        <v>8</v>
      </c>
      <c r="T15" s="65">
        <f>VLOOKUP($A15,'Return Data'!$B$7:$R$2843,13,0)</f>
        <v>5.4714999999999998</v>
      </c>
      <c r="U15" s="66">
        <f t="shared" si="8"/>
        <v>5</v>
      </c>
      <c r="V15" s="65">
        <f>VLOOKUP($A15,'Return Data'!$B$7:$R$2843,17,0)</f>
        <v>6.5126999999999997</v>
      </c>
      <c r="W15" s="66">
        <f t="shared" si="9"/>
        <v>5</v>
      </c>
      <c r="X15" s="65"/>
      <c r="Y15" s="66"/>
      <c r="Z15" s="65">
        <f>VLOOKUP($A15,'Return Data'!$B$7:$R$2843,16,0)</f>
        <v>7.1475999999999997</v>
      </c>
      <c r="AA15" s="67">
        <f t="shared" si="10"/>
        <v>15</v>
      </c>
    </row>
    <row r="16" spans="1:27" x14ac:dyDescent="0.3">
      <c r="A16" s="63" t="s">
        <v>1516</v>
      </c>
      <c r="B16" s="64">
        <f>VLOOKUP($A16,'Return Data'!$B$7:$R$2843,3,0)</f>
        <v>44333</v>
      </c>
      <c r="C16" s="65">
        <f>VLOOKUP($A16,'Return Data'!$B$7:$R$2843,4,0)</f>
        <v>1066.2108000000001</v>
      </c>
      <c r="D16" s="65">
        <f>VLOOKUP($A16,'Return Data'!$B$7:$R$2843,5,0)</f>
        <v>3.5933000000000002</v>
      </c>
      <c r="E16" s="66">
        <f t="shared" si="0"/>
        <v>7</v>
      </c>
      <c r="F16" s="65">
        <f>VLOOKUP($A16,'Return Data'!$B$7:$R$2843,6,0)</f>
        <v>3.5933000000000002</v>
      </c>
      <c r="G16" s="66">
        <f t="shared" si="1"/>
        <v>7</v>
      </c>
      <c r="H16" s="65">
        <f>VLOOKUP($A16,'Return Data'!$B$7:$R$2843,7,0)</f>
        <v>3.5931000000000002</v>
      </c>
      <c r="I16" s="66">
        <f t="shared" si="2"/>
        <v>7</v>
      </c>
      <c r="J16" s="65">
        <f>VLOOKUP($A16,'Return Data'!$B$7:$R$2843,8,0)</f>
        <v>2.9946999999999999</v>
      </c>
      <c r="K16" s="66">
        <f t="shared" si="3"/>
        <v>15</v>
      </c>
      <c r="L16" s="65">
        <f>VLOOKUP($A16,'Return Data'!$B$7:$R$2843,9,0)</f>
        <v>3.9140000000000001</v>
      </c>
      <c r="M16" s="66">
        <f t="shared" si="4"/>
        <v>11</v>
      </c>
      <c r="N16" s="65">
        <f>VLOOKUP($A16,'Return Data'!$B$7:$R$2843,10,0)</f>
        <v>4.1601999999999997</v>
      </c>
      <c r="O16" s="66">
        <f t="shared" si="5"/>
        <v>9</v>
      </c>
      <c r="P16" s="65">
        <f>VLOOKUP($A16,'Return Data'!$B$7:$R$2843,11,0)</f>
        <v>3.6153</v>
      </c>
      <c r="Q16" s="66">
        <f t="shared" si="6"/>
        <v>16</v>
      </c>
      <c r="R16" s="65">
        <f>VLOOKUP($A16,'Return Data'!$B$7:$R$2843,12,0)</f>
        <v>3.9129</v>
      </c>
      <c r="S16" s="66">
        <f t="shared" si="7"/>
        <v>16</v>
      </c>
      <c r="T16" s="65">
        <f>VLOOKUP($A16,'Return Data'!$B$7:$R$2843,13,0)</f>
        <v>4.5359999999999996</v>
      </c>
      <c r="U16" s="66">
        <f t="shared" si="8"/>
        <v>15</v>
      </c>
      <c r="V16" s="65"/>
      <c r="W16" s="66"/>
      <c r="X16" s="65"/>
      <c r="Y16" s="66"/>
      <c r="Z16" s="65">
        <f>VLOOKUP($A16,'Return Data'!$B$7:$R$2843,16,0)</f>
        <v>5.0606999999999998</v>
      </c>
      <c r="AA16" s="67">
        <f t="shared" si="10"/>
        <v>24</v>
      </c>
    </row>
    <row r="17" spans="1:27" x14ac:dyDescent="0.3">
      <c r="A17" s="63" t="s">
        <v>1519</v>
      </c>
      <c r="B17" s="64">
        <f>VLOOKUP($A17,'Return Data'!$B$7:$R$2843,3,0)</f>
        <v>44333</v>
      </c>
      <c r="C17" s="65">
        <f>VLOOKUP($A17,'Return Data'!$B$7:$R$2843,4,0)</f>
        <v>23.020399999999999</v>
      </c>
      <c r="D17" s="65">
        <f>VLOOKUP($A17,'Return Data'!$B$7:$R$2843,5,0)</f>
        <v>4.4412000000000003</v>
      </c>
      <c r="E17" s="66">
        <f t="shared" si="0"/>
        <v>3</v>
      </c>
      <c r="F17" s="65">
        <f>VLOOKUP($A17,'Return Data'!$B$7:$R$2843,6,0)</f>
        <v>4.4412000000000003</v>
      </c>
      <c r="G17" s="66">
        <f t="shared" si="1"/>
        <v>3</v>
      </c>
      <c r="H17" s="65">
        <f>VLOOKUP($A17,'Return Data'!$B$7:$R$2843,7,0)</f>
        <v>4.4432999999999998</v>
      </c>
      <c r="I17" s="66">
        <f t="shared" si="2"/>
        <v>3</v>
      </c>
      <c r="J17" s="65">
        <f>VLOOKUP($A17,'Return Data'!$B$7:$R$2843,8,0)</f>
        <v>4.0381</v>
      </c>
      <c r="K17" s="66">
        <f t="shared" si="3"/>
        <v>4</v>
      </c>
      <c r="L17" s="65">
        <f>VLOOKUP($A17,'Return Data'!$B$7:$R$2843,9,0)</f>
        <v>4.7708000000000004</v>
      </c>
      <c r="M17" s="66">
        <f t="shared" si="4"/>
        <v>3</v>
      </c>
      <c r="N17" s="65">
        <f>VLOOKUP($A17,'Return Data'!$B$7:$R$2843,10,0)</f>
        <v>5.0660999999999996</v>
      </c>
      <c r="O17" s="66">
        <f t="shared" si="5"/>
        <v>3</v>
      </c>
      <c r="P17" s="65">
        <f>VLOOKUP($A17,'Return Data'!$B$7:$R$2843,11,0)</f>
        <v>4.6595000000000004</v>
      </c>
      <c r="Q17" s="66">
        <f t="shared" si="6"/>
        <v>3</v>
      </c>
      <c r="R17" s="65">
        <f>VLOOKUP($A17,'Return Data'!$B$7:$R$2843,12,0)</f>
        <v>5.3059000000000003</v>
      </c>
      <c r="S17" s="66">
        <f t="shared" si="7"/>
        <v>3</v>
      </c>
      <c r="T17" s="65">
        <f>VLOOKUP($A17,'Return Data'!$B$7:$R$2843,13,0)</f>
        <v>6.6456999999999997</v>
      </c>
      <c r="U17" s="66">
        <f t="shared" si="8"/>
        <v>2</v>
      </c>
      <c r="V17" s="65">
        <f>VLOOKUP($A17,'Return Data'!$B$7:$R$2843,17,0)</f>
        <v>7.2904999999999998</v>
      </c>
      <c r="W17" s="66">
        <f t="shared" ref="W17:W22" si="11">RANK(V17,V$8:V$34,0)</f>
        <v>2</v>
      </c>
      <c r="X17" s="65">
        <f>VLOOKUP($A17,'Return Data'!$B$7:$R$2843,14,0)</f>
        <v>7.7960000000000003</v>
      </c>
      <c r="Y17" s="66">
        <f>RANK(X17,X$8:X$34,0)</f>
        <v>2</v>
      </c>
      <c r="Z17" s="65">
        <f>VLOOKUP($A17,'Return Data'!$B$7:$R$2843,16,0)</f>
        <v>8.7653999999999996</v>
      </c>
      <c r="AA17" s="67">
        <f t="shared" si="10"/>
        <v>2</v>
      </c>
    </row>
    <row r="18" spans="1:27" x14ac:dyDescent="0.3">
      <c r="A18" s="63" t="s">
        <v>1521</v>
      </c>
      <c r="B18" s="64">
        <f>VLOOKUP($A18,'Return Data'!$B$7:$R$2843,3,0)</f>
        <v>44333</v>
      </c>
      <c r="C18" s="65">
        <f>VLOOKUP($A18,'Return Data'!$B$7:$R$2843,4,0)</f>
        <v>2278.5585000000001</v>
      </c>
      <c r="D18" s="65">
        <f>VLOOKUP($A18,'Return Data'!$B$7:$R$2843,5,0)</f>
        <v>4.8369999999999997</v>
      </c>
      <c r="E18" s="66">
        <f t="shared" si="0"/>
        <v>2</v>
      </c>
      <c r="F18" s="65">
        <f>VLOOKUP($A18,'Return Data'!$B$7:$R$2843,6,0)</f>
        <v>4.8369999999999997</v>
      </c>
      <c r="G18" s="66">
        <f t="shared" si="1"/>
        <v>2</v>
      </c>
      <c r="H18" s="65">
        <f>VLOOKUP($A18,'Return Data'!$B$7:$R$2843,7,0)</f>
        <v>3.2040999999999999</v>
      </c>
      <c r="I18" s="66">
        <f t="shared" si="2"/>
        <v>18</v>
      </c>
      <c r="J18" s="65">
        <f>VLOOKUP($A18,'Return Data'!$B$7:$R$2843,8,0)</f>
        <v>4.9930000000000003</v>
      </c>
      <c r="K18" s="66">
        <f t="shared" si="3"/>
        <v>1</v>
      </c>
      <c r="L18" s="65">
        <f>VLOOKUP($A18,'Return Data'!$B$7:$R$2843,9,0)</f>
        <v>3.9018000000000002</v>
      </c>
      <c r="M18" s="66">
        <f t="shared" si="4"/>
        <v>12</v>
      </c>
      <c r="N18" s="65">
        <f>VLOOKUP($A18,'Return Data'!$B$7:$R$2843,10,0)</f>
        <v>3.4661</v>
      </c>
      <c r="O18" s="66">
        <f t="shared" si="5"/>
        <v>22</v>
      </c>
      <c r="P18" s="65">
        <f>VLOOKUP($A18,'Return Data'!$B$7:$R$2843,11,0)</f>
        <v>4.0148999999999999</v>
      </c>
      <c r="Q18" s="66">
        <f t="shared" si="6"/>
        <v>8</v>
      </c>
      <c r="R18" s="65">
        <f>VLOOKUP($A18,'Return Data'!$B$7:$R$2843,12,0)</f>
        <v>4.3284000000000002</v>
      </c>
      <c r="S18" s="66">
        <f t="shared" si="7"/>
        <v>9</v>
      </c>
      <c r="T18" s="65">
        <f>VLOOKUP($A18,'Return Data'!$B$7:$R$2843,13,0)</f>
        <v>5.2039</v>
      </c>
      <c r="U18" s="66">
        <f t="shared" si="8"/>
        <v>7</v>
      </c>
      <c r="V18" s="65">
        <f>VLOOKUP($A18,'Return Data'!$B$7:$R$2843,17,0)</f>
        <v>6.6021999999999998</v>
      </c>
      <c r="W18" s="66">
        <f t="shared" si="11"/>
        <v>4</v>
      </c>
      <c r="X18" s="65">
        <f>VLOOKUP($A18,'Return Data'!$B$7:$R$2843,14,0)</f>
        <v>6.4477000000000002</v>
      </c>
      <c r="Y18" s="66">
        <f>RANK(X18,X$8:X$34,0)</f>
        <v>9</v>
      </c>
      <c r="Z18" s="65">
        <f>VLOOKUP($A18,'Return Data'!$B$7:$R$2843,16,0)</f>
        <v>7.6738</v>
      </c>
      <c r="AA18" s="67">
        <f t="shared" si="10"/>
        <v>10</v>
      </c>
    </row>
    <row r="19" spans="1:27" x14ac:dyDescent="0.3">
      <c r="A19" s="63" t="s">
        <v>1522</v>
      </c>
      <c r="B19" s="64">
        <f>VLOOKUP($A19,'Return Data'!$B$7:$R$2843,3,0)</f>
        <v>44333</v>
      </c>
      <c r="C19" s="65">
        <f>VLOOKUP($A19,'Return Data'!$B$7:$R$2843,4,0)</f>
        <v>12.027200000000001</v>
      </c>
      <c r="D19" s="65">
        <f>VLOOKUP($A19,'Return Data'!$B$7:$R$2843,5,0)</f>
        <v>2.9342999999999999</v>
      </c>
      <c r="E19" s="66">
        <f t="shared" si="0"/>
        <v>21</v>
      </c>
      <c r="F19" s="65">
        <f>VLOOKUP($A19,'Return Data'!$B$7:$R$2843,6,0)</f>
        <v>2.9342999999999999</v>
      </c>
      <c r="G19" s="66">
        <f t="shared" si="1"/>
        <v>21</v>
      </c>
      <c r="H19" s="65">
        <f>VLOOKUP($A19,'Return Data'!$B$7:$R$2843,7,0)</f>
        <v>3.08</v>
      </c>
      <c r="I19" s="66">
        <f t="shared" si="2"/>
        <v>21</v>
      </c>
      <c r="J19" s="65">
        <f>VLOOKUP($A19,'Return Data'!$B$7:$R$2843,8,0)</f>
        <v>2.9731000000000001</v>
      </c>
      <c r="K19" s="66">
        <f t="shared" si="3"/>
        <v>17</v>
      </c>
      <c r="L19" s="65">
        <f>VLOOKUP($A19,'Return Data'!$B$7:$R$2843,9,0)</f>
        <v>3.7909999999999999</v>
      </c>
      <c r="M19" s="66">
        <f t="shared" si="4"/>
        <v>17</v>
      </c>
      <c r="N19" s="65">
        <f>VLOOKUP($A19,'Return Data'!$B$7:$R$2843,10,0)</f>
        <v>3.8237000000000001</v>
      </c>
      <c r="O19" s="66">
        <f t="shared" si="5"/>
        <v>18</v>
      </c>
      <c r="P19" s="65">
        <f>VLOOKUP($A19,'Return Data'!$B$7:$R$2843,11,0)</f>
        <v>3.3563000000000001</v>
      </c>
      <c r="Q19" s="66">
        <f t="shared" si="6"/>
        <v>22</v>
      </c>
      <c r="R19" s="65">
        <f>VLOOKUP($A19,'Return Data'!$B$7:$R$2843,12,0)</f>
        <v>3.5689000000000002</v>
      </c>
      <c r="S19" s="66">
        <f t="shared" si="7"/>
        <v>22</v>
      </c>
      <c r="T19" s="65">
        <f>VLOOKUP($A19,'Return Data'!$B$7:$R$2843,13,0)</f>
        <v>4.2976999999999999</v>
      </c>
      <c r="U19" s="66">
        <f t="shared" si="8"/>
        <v>17</v>
      </c>
      <c r="V19" s="65">
        <f>VLOOKUP($A19,'Return Data'!$B$7:$R$2843,17,0)</f>
        <v>5.9745999999999997</v>
      </c>
      <c r="W19" s="66">
        <f t="shared" si="11"/>
        <v>11</v>
      </c>
      <c r="X19" s="65"/>
      <c r="Y19" s="66"/>
      <c r="Z19" s="65">
        <f>VLOOKUP($A19,'Return Data'!$B$7:$R$2843,16,0)</f>
        <v>6.7328000000000001</v>
      </c>
      <c r="AA19" s="67">
        <f t="shared" si="10"/>
        <v>19</v>
      </c>
    </row>
    <row r="20" spans="1:27" x14ac:dyDescent="0.3">
      <c r="A20" s="63" t="s">
        <v>1527</v>
      </c>
      <c r="B20" s="64">
        <f>VLOOKUP($A20,'Return Data'!$B$7:$R$2843,3,0)</f>
        <v>44333</v>
      </c>
      <c r="C20" s="65">
        <f>VLOOKUP($A20,'Return Data'!$B$7:$R$2843,4,0)</f>
        <v>2233.6113999999998</v>
      </c>
      <c r="D20" s="65">
        <f>VLOOKUP($A20,'Return Data'!$B$7:$R$2843,5,0)</f>
        <v>3.4588000000000001</v>
      </c>
      <c r="E20" s="66">
        <f t="shared" si="0"/>
        <v>10</v>
      </c>
      <c r="F20" s="65">
        <f>VLOOKUP($A20,'Return Data'!$B$7:$R$2843,6,0)</f>
        <v>3.4588000000000001</v>
      </c>
      <c r="G20" s="66">
        <f t="shared" si="1"/>
        <v>10</v>
      </c>
      <c r="H20" s="65">
        <f>VLOOKUP($A20,'Return Data'!$B$7:$R$2843,7,0)</f>
        <v>3.371</v>
      </c>
      <c r="I20" s="66">
        <f t="shared" si="2"/>
        <v>12</v>
      </c>
      <c r="J20" s="65">
        <f>VLOOKUP($A20,'Return Data'!$B$7:$R$2843,8,0)</f>
        <v>3.0463</v>
      </c>
      <c r="K20" s="66">
        <f t="shared" si="3"/>
        <v>13</v>
      </c>
      <c r="L20" s="65">
        <f>VLOOKUP($A20,'Return Data'!$B$7:$R$2843,9,0)</f>
        <v>4.0259999999999998</v>
      </c>
      <c r="M20" s="66">
        <f t="shared" si="4"/>
        <v>9</v>
      </c>
      <c r="N20" s="65">
        <f>VLOOKUP($A20,'Return Data'!$B$7:$R$2843,10,0)</f>
        <v>4.1055999999999999</v>
      </c>
      <c r="O20" s="66">
        <f t="shared" si="5"/>
        <v>10</v>
      </c>
      <c r="P20" s="65">
        <f>VLOOKUP($A20,'Return Data'!$B$7:$R$2843,11,0)</f>
        <v>3.6924999999999999</v>
      </c>
      <c r="Q20" s="66">
        <f t="shared" si="6"/>
        <v>13</v>
      </c>
      <c r="R20" s="65">
        <f>VLOOKUP($A20,'Return Data'!$B$7:$R$2843,12,0)</f>
        <v>3.8502000000000001</v>
      </c>
      <c r="S20" s="66">
        <f t="shared" si="7"/>
        <v>18</v>
      </c>
      <c r="T20" s="65">
        <f>VLOOKUP($A20,'Return Data'!$B$7:$R$2843,13,0)</f>
        <v>4.5566000000000004</v>
      </c>
      <c r="U20" s="66">
        <f t="shared" si="8"/>
        <v>14</v>
      </c>
      <c r="V20" s="65">
        <f>VLOOKUP($A20,'Return Data'!$B$7:$R$2843,17,0)</f>
        <v>6.0327000000000002</v>
      </c>
      <c r="W20" s="66">
        <f t="shared" si="11"/>
        <v>10</v>
      </c>
      <c r="X20" s="65">
        <f>VLOOKUP($A20,'Return Data'!$B$7:$R$2843,14,0)</f>
        <v>6.819</v>
      </c>
      <c r="Y20" s="66">
        <f>RANK(X20,X$8:X$34,0)</f>
        <v>7</v>
      </c>
      <c r="Z20" s="65">
        <f>VLOOKUP($A20,'Return Data'!$B$7:$R$2843,16,0)</f>
        <v>7.9241999999999999</v>
      </c>
      <c r="AA20" s="67">
        <f t="shared" si="10"/>
        <v>8</v>
      </c>
    </row>
    <row r="21" spans="1:27" x14ac:dyDescent="0.3">
      <c r="A21" s="63" t="s">
        <v>1531</v>
      </c>
      <c r="B21" s="64">
        <f>VLOOKUP($A21,'Return Data'!$B$7:$R$2843,3,0)</f>
        <v>44333</v>
      </c>
      <c r="C21" s="65">
        <f>VLOOKUP($A21,'Return Data'!$B$7:$R$2843,4,0)</f>
        <v>34.847799999999999</v>
      </c>
      <c r="D21" s="65">
        <f>VLOOKUP($A21,'Return Data'!$B$7:$R$2843,5,0)</f>
        <v>3.1429999999999998</v>
      </c>
      <c r="E21" s="66">
        <f t="shared" si="0"/>
        <v>16</v>
      </c>
      <c r="F21" s="65">
        <f>VLOOKUP($A21,'Return Data'!$B$7:$R$2843,6,0)</f>
        <v>3.1429999999999998</v>
      </c>
      <c r="G21" s="66">
        <f t="shared" si="1"/>
        <v>16</v>
      </c>
      <c r="H21" s="65">
        <f>VLOOKUP($A21,'Return Data'!$B$7:$R$2843,7,0)</f>
        <v>3.5636000000000001</v>
      </c>
      <c r="I21" s="66">
        <f t="shared" si="2"/>
        <v>9</v>
      </c>
      <c r="J21" s="65">
        <f>VLOOKUP($A21,'Return Data'!$B$7:$R$2843,8,0)</f>
        <v>2.9735</v>
      </c>
      <c r="K21" s="66">
        <f t="shared" si="3"/>
        <v>16</v>
      </c>
      <c r="L21" s="65">
        <f>VLOOKUP($A21,'Return Data'!$B$7:$R$2843,9,0)</f>
        <v>3.8439999999999999</v>
      </c>
      <c r="M21" s="66">
        <f t="shared" si="4"/>
        <v>15</v>
      </c>
      <c r="N21" s="65">
        <f>VLOOKUP($A21,'Return Data'!$B$7:$R$2843,10,0)</f>
        <v>4.0347999999999997</v>
      </c>
      <c r="O21" s="66">
        <f t="shared" si="5"/>
        <v>12</v>
      </c>
      <c r="P21" s="65">
        <f>VLOOKUP($A21,'Return Data'!$B$7:$R$2843,11,0)</f>
        <v>3.6240000000000001</v>
      </c>
      <c r="Q21" s="66">
        <f t="shared" si="6"/>
        <v>15</v>
      </c>
      <c r="R21" s="65">
        <f>VLOOKUP($A21,'Return Data'!$B$7:$R$2843,12,0)</f>
        <v>4.0012999999999996</v>
      </c>
      <c r="S21" s="66">
        <f t="shared" si="7"/>
        <v>12</v>
      </c>
      <c r="T21" s="65">
        <f>VLOOKUP($A21,'Return Data'!$B$7:$R$2843,13,0)</f>
        <v>4.9309000000000003</v>
      </c>
      <c r="U21" s="66">
        <f t="shared" si="8"/>
        <v>9</v>
      </c>
      <c r="V21" s="65">
        <f>VLOOKUP($A21,'Return Data'!$B$7:$R$2843,17,0)</f>
        <v>6.3051000000000004</v>
      </c>
      <c r="W21" s="66">
        <f t="shared" si="11"/>
        <v>7</v>
      </c>
      <c r="X21" s="65">
        <f>VLOOKUP($A21,'Return Data'!$B$7:$R$2843,14,0)</f>
        <v>7.0172999999999996</v>
      </c>
      <c r="Y21" s="66">
        <f>RANK(X21,X$8:X$34,0)</f>
        <v>5</v>
      </c>
      <c r="Z21" s="65">
        <f>VLOOKUP($A21,'Return Data'!$B$7:$R$2843,16,0)</f>
        <v>8.0023999999999997</v>
      </c>
      <c r="AA21" s="67">
        <f t="shared" si="10"/>
        <v>6</v>
      </c>
    </row>
    <row r="22" spans="1:27" x14ac:dyDescent="0.3">
      <c r="A22" s="63" t="s">
        <v>1533</v>
      </c>
      <c r="B22" s="64">
        <f>VLOOKUP($A22,'Return Data'!$B$7:$R$2843,3,0)</f>
        <v>44333</v>
      </c>
      <c r="C22" s="65">
        <f>VLOOKUP($A22,'Return Data'!$B$7:$R$2843,4,0)</f>
        <v>35.251899999999999</v>
      </c>
      <c r="D22" s="65">
        <f>VLOOKUP($A22,'Return Data'!$B$7:$R$2843,5,0)</f>
        <v>3.0379</v>
      </c>
      <c r="E22" s="66">
        <f t="shared" si="0"/>
        <v>18</v>
      </c>
      <c r="F22" s="65">
        <f>VLOOKUP($A22,'Return Data'!$B$7:$R$2843,6,0)</f>
        <v>3.0379</v>
      </c>
      <c r="G22" s="66">
        <f t="shared" si="1"/>
        <v>18</v>
      </c>
      <c r="H22" s="65">
        <f>VLOOKUP($A22,'Return Data'!$B$7:$R$2843,7,0)</f>
        <v>3.5672000000000001</v>
      </c>
      <c r="I22" s="66">
        <f t="shared" si="2"/>
        <v>8</v>
      </c>
      <c r="J22" s="65">
        <f>VLOOKUP($A22,'Return Data'!$B$7:$R$2843,8,0)</f>
        <v>2.6873999999999998</v>
      </c>
      <c r="K22" s="66">
        <f t="shared" si="3"/>
        <v>22</v>
      </c>
      <c r="L22" s="65">
        <f>VLOOKUP($A22,'Return Data'!$B$7:$R$2843,9,0)</f>
        <v>3.7023000000000001</v>
      </c>
      <c r="M22" s="66">
        <f t="shared" si="4"/>
        <v>20</v>
      </c>
      <c r="N22" s="65">
        <f>VLOOKUP($A22,'Return Data'!$B$7:$R$2843,10,0)</f>
        <v>3.7972000000000001</v>
      </c>
      <c r="O22" s="66">
        <f t="shared" si="5"/>
        <v>20</v>
      </c>
      <c r="P22" s="65">
        <f>VLOOKUP($A22,'Return Data'!$B$7:$R$2843,11,0)</f>
        <v>3.4089</v>
      </c>
      <c r="Q22" s="66">
        <f t="shared" si="6"/>
        <v>21</v>
      </c>
      <c r="R22" s="65">
        <f>VLOOKUP($A22,'Return Data'!$B$7:$R$2843,12,0)</f>
        <v>3.5764</v>
      </c>
      <c r="S22" s="66">
        <f t="shared" si="7"/>
        <v>21</v>
      </c>
      <c r="T22" s="65">
        <f>VLOOKUP($A22,'Return Data'!$B$7:$R$2843,13,0)</f>
        <v>4.2504</v>
      </c>
      <c r="U22" s="66">
        <f t="shared" si="8"/>
        <v>18</v>
      </c>
      <c r="V22" s="65">
        <f>VLOOKUP($A22,'Return Data'!$B$7:$R$2843,17,0)</f>
        <v>5.9142999999999999</v>
      </c>
      <c r="W22" s="66">
        <f t="shared" si="11"/>
        <v>12</v>
      </c>
      <c r="X22" s="65">
        <f>VLOOKUP($A22,'Return Data'!$B$7:$R$2843,14,0)</f>
        <v>6.7164999999999999</v>
      </c>
      <c r="Y22" s="66">
        <f>RANK(X22,X$8:X$34,0)</f>
        <v>8</v>
      </c>
      <c r="Z22" s="65">
        <f>VLOOKUP($A22,'Return Data'!$B$7:$R$2843,16,0)</f>
        <v>7.9452999999999996</v>
      </c>
      <c r="AA22" s="67">
        <f t="shared" si="10"/>
        <v>7</v>
      </c>
    </row>
    <row r="23" spans="1:27" x14ac:dyDescent="0.3">
      <c r="A23" s="63" t="s">
        <v>1534</v>
      </c>
      <c r="B23" s="64">
        <f>VLOOKUP($A23,'Return Data'!$B$7:$R$2843,3,0)</f>
        <v>44333</v>
      </c>
      <c r="C23" s="65">
        <f>VLOOKUP($A23,'Return Data'!$B$7:$R$2843,4,0)</f>
        <v>1063.9708000000001</v>
      </c>
      <c r="D23" s="65">
        <f>VLOOKUP($A23,'Return Data'!$B$7:$R$2843,5,0)</f>
        <v>2.9521000000000002</v>
      </c>
      <c r="E23" s="66">
        <f t="shared" si="0"/>
        <v>20</v>
      </c>
      <c r="F23" s="65">
        <f>VLOOKUP($A23,'Return Data'!$B$7:$R$2843,6,0)</f>
        <v>2.9521000000000002</v>
      </c>
      <c r="G23" s="66">
        <f t="shared" si="1"/>
        <v>20</v>
      </c>
      <c r="H23" s="65">
        <f>VLOOKUP($A23,'Return Data'!$B$7:$R$2843,7,0)</f>
        <v>3.2370000000000001</v>
      </c>
      <c r="I23" s="66">
        <f t="shared" si="2"/>
        <v>15</v>
      </c>
      <c r="J23" s="65">
        <f>VLOOKUP($A23,'Return Data'!$B$7:$R$2843,8,0)</f>
        <v>2.8727999999999998</v>
      </c>
      <c r="K23" s="66">
        <f t="shared" si="3"/>
        <v>19</v>
      </c>
      <c r="L23" s="65">
        <f>VLOOKUP($A23,'Return Data'!$B$7:$R$2843,9,0)</f>
        <v>3.2477</v>
      </c>
      <c r="M23" s="66">
        <f t="shared" si="4"/>
        <v>23</v>
      </c>
      <c r="N23" s="65">
        <f>VLOOKUP($A23,'Return Data'!$B$7:$R$2843,10,0)</f>
        <v>3.3592</v>
      </c>
      <c r="O23" s="66">
        <f t="shared" si="5"/>
        <v>24</v>
      </c>
      <c r="P23" s="65">
        <f>VLOOKUP($A23,'Return Data'!$B$7:$R$2843,11,0)</f>
        <v>3.2871999999999999</v>
      </c>
      <c r="Q23" s="66">
        <f t="shared" si="6"/>
        <v>23</v>
      </c>
      <c r="R23" s="65">
        <f>VLOOKUP($A23,'Return Data'!$B$7:$R$2843,12,0)</f>
        <v>3.4687000000000001</v>
      </c>
      <c r="S23" s="66">
        <f t="shared" si="7"/>
        <v>24</v>
      </c>
      <c r="T23" s="65">
        <f>VLOOKUP($A23,'Return Data'!$B$7:$R$2843,13,0)</f>
        <v>3.9005000000000001</v>
      </c>
      <c r="U23" s="66">
        <f t="shared" si="8"/>
        <v>25</v>
      </c>
      <c r="V23" s="65"/>
      <c r="W23" s="66"/>
      <c r="X23" s="65"/>
      <c r="Y23" s="66"/>
      <c r="Z23" s="65">
        <f>VLOOKUP($A23,'Return Data'!$B$7:$R$2843,16,0)</f>
        <v>4.3048000000000002</v>
      </c>
      <c r="AA23" s="67">
        <f t="shared" si="10"/>
        <v>27</v>
      </c>
    </row>
    <row r="24" spans="1:27" x14ac:dyDescent="0.3">
      <c r="A24" s="63" t="s">
        <v>1536</v>
      </c>
      <c r="B24" s="64">
        <f>VLOOKUP($A24,'Return Data'!$B$7:$R$2843,3,0)</f>
        <v>44333</v>
      </c>
      <c r="C24" s="65">
        <f>VLOOKUP($A24,'Return Data'!$B$7:$R$2843,4,0)</f>
        <v>1092.8598999999999</v>
      </c>
      <c r="D24" s="65">
        <f>VLOOKUP($A24,'Return Data'!$B$7:$R$2843,5,0)</f>
        <v>2.7259000000000002</v>
      </c>
      <c r="E24" s="66">
        <f t="shared" si="0"/>
        <v>24</v>
      </c>
      <c r="F24" s="65">
        <f>VLOOKUP($A24,'Return Data'!$B$7:$R$2843,6,0)</f>
        <v>2.7259000000000002</v>
      </c>
      <c r="G24" s="66">
        <f t="shared" si="1"/>
        <v>24</v>
      </c>
      <c r="H24" s="65">
        <f>VLOOKUP($A24,'Return Data'!$B$7:$R$2843,7,0)</f>
        <v>3.1800999999999999</v>
      </c>
      <c r="I24" s="66">
        <f t="shared" si="2"/>
        <v>19</v>
      </c>
      <c r="J24" s="65">
        <f>VLOOKUP($A24,'Return Data'!$B$7:$R$2843,8,0)</f>
        <v>3.0464000000000002</v>
      </c>
      <c r="K24" s="66">
        <f t="shared" si="3"/>
        <v>12</v>
      </c>
      <c r="L24" s="65">
        <f>VLOOKUP($A24,'Return Data'!$B$7:$R$2843,9,0)</f>
        <v>3.9689999999999999</v>
      </c>
      <c r="M24" s="66">
        <f t="shared" si="4"/>
        <v>10</v>
      </c>
      <c r="N24" s="65">
        <f>VLOOKUP($A24,'Return Data'!$B$7:$R$2843,10,0)</f>
        <v>4.0218999999999996</v>
      </c>
      <c r="O24" s="66">
        <f t="shared" si="5"/>
        <v>13</v>
      </c>
      <c r="P24" s="65">
        <f>VLOOKUP($A24,'Return Data'!$B$7:$R$2843,11,0)</f>
        <v>3.5735000000000001</v>
      </c>
      <c r="Q24" s="66">
        <f t="shared" si="6"/>
        <v>18</v>
      </c>
      <c r="R24" s="65">
        <f>VLOOKUP($A24,'Return Data'!$B$7:$R$2843,12,0)</f>
        <v>3.9594</v>
      </c>
      <c r="S24" s="66">
        <f t="shared" si="7"/>
        <v>13</v>
      </c>
      <c r="T24" s="65">
        <f>VLOOKUP($A24,'Return Data'!$B$7:$R$2843,13,0)</f>
        <v>4.8125</v>
      </c>
      <c r="U24" s="66">
        <f t="shared" si="8"/>
        <v>10</v>
      </c>
      <c r="V24" s="65"/>
      <c r="W24" s="66"/>
      <c r="X24" s="65"/>
      <c r="Y24" s="66"/>
      <c r="Z24" s="65">
        <f>VLOOKUP($A24,'Return Data'!$B$7:$R$2843,16,0)</f>
        <v>5.7676999999999996</v>
      </c>
      <c r="AA24" s="67">
        <f t="shared" si="10"/>
        <v>23</v>
      </c>
    </row>
    <row r="25" spans="1:27" x14ac:dyDescent="0.3">
      <c r="A25" s="63" t="s">
        <v>1538</v>
      </c>
      <c r="B25" s="64">
        <f>VLOOKUP($A25,'Return Data'!$B$7:$R$2843,3,0)</f>
        <v>44333</v>
      </c>
      <c r="C25" s="65">
        <f>VLOOKUP($A25,'Return Data'!$B$7:$R$2843,4,0)</f>
        <v>14.006500000000001</v>
      </c>
      <c r="D25" s="65">
        <f>VLOOKUP($A25,'Return Data'!$B$7:$R$2843,5,0)</f>
        <v>3.3016999999999999</v>
      </c>
      <c r="E25" s="66">
        <f t="shared" si="0"/>
        <v>13</v>
      </c>
      <c r="F25" s="65">
        <f>VLOOKUP($A25,'Return Data'!$B$7:$R$2843,6,0)</f>
        <v>3.3016999999999999</v>
      </c>
      <c r="G25" s="66">
        <f t="shared" si="1"/>
        <v>13</v>
      </c>
      <c r="H25" s="65">
        <f>VLOOKUP($A25,'Return Data'!$B$7:$R$2843,7,0)</f>
        <v>3.2408000000000001</v>
      </c>
      <c r="I25" s="66">
        <f t="shared" si="2"/>
        <v>13</v>
      </c>
      <c r="J25" s="65">
        <f>VLOOKUP($A25,'Return Data'!$B$7:$R$2843,8,0)</f>
        <v>3.4293999999999998</v>
      </c>
      <c r="K25" s="66">
        <f t="shared" si="3"/>
        <v>6</v>
      </c>
      <c r="L25" s="65">
        <f>VLOOKUP($A25,'Return Data'!$B$7:$R$2843,9,0)</f>
        <v>3.2031000000000001</v>
      </c>
      <c r="M25" s="66">
        <f t="shared" si="4"/>
        <v>24</v>
      </c>
      <c r="N25" s="65">
        <f>VLOOKUP($A25,'Return Data'!$B$7:$R$2843,10,0)</f>
        <v>3.2374000000000001</v>
      </c>
      <c r="O25" s="66">
        <f t="shared" si="5"/>
        <v>25</v>
      </c>
      <c r="P25" s="65">
        <f>VLOOKUP($A25,'Return Data'!$B$7:$R$2843,11,0)</f>
        <v>3.1347999999999998</v>
      </c>
      <c r="Q25" s="66">
        <f t="shared" si="6"/>
        <v>25</v>
      </c>
      <c r="R25" s="65">
        <f>VLOOKUP($A25,'Return Data'!$B$7:$R$2843,12,0)</f>
        <v>3.2530999999999999</v>
      </c>
      <c r="S25" s="66">
        <f t="shared" si="7"/>
        <v>26</v>
      </c>
      <c r="T25" s="65">
        <f>VLOOKUP($A25,'Return Data'!$B$7:$R$2843,13,0)</f>
        <v>3.2839</v>
      </c>
      <c r="U25" s="66">
        <f t="shared" si="8"/>
        <v>27</v>
      </c>
      <c r="V25" s="65">
        <f>VLOOKUP($A25,'Return Data'!$B$7:$R$2843,17,0)</f>
        <v>4.6239999999999997</v>
      </c>
      <c r="W25" s="66">
        <f t="shared" ref="W25:W30" si="12">RANK(V25,V$8:V$34,0)</f>
        <v>20</v>
      </c>
      <c r="X25" s="65">
        <f>VLOOKUP($A25,'Return Data'!$B$7:$R$2843,14,0)</f>
        <v>0.3785</v>
      </c>
      <c r="Y25" s="66">
        <f t="shared" ref="Y25:Y30" si="13">RANK(X25,X$8:X$34,0)</f>
        <v>17</v>
      </c>
      <c r="Z25" s="65">
        <f>VLOOKUP($A25,'Return Data'!$B$7:$R$2843,16,0)</f>
        <v>4.4737999999999998</v>
      </c>
      <c r="AA25" s="67">
        <f t="shared" si="10"/>
        <v>26</v>
      </c>
    </row>
    <row r="26" spans="1:27" x14ac:dyDescent="0.3">
      <c r="A26" s="63" t="s">
        <v>2029</v>
      </c>
      <c r="B26" s="64">
        <f>VLOOKUP($A26,'Return Data'!$B$7:$R$2843,3,0)</f>
        <v>44333</v>
      </c>
      <c r="C26" s="65">
        <f>VLOOKUP($A26,'Return Data'!$B$7:$R$2843,4,0)</f>
        <v>2320.5823999999998</v>
      </c>
      <c r="D26" s="65">
        <f>VLOOKUP($A26,'Return Data'!$B$7:$R$2843,5,0)</f>
        <v>2.2863000000000002</v>
      </c>
      <c r="E26" s="66">
        <f t="shared" si="0"/>
        <v>26</v>
      </c>
      <c r="F26" s="65">
        <f>VLOOKUP($A26,'Return Data'!$B$7:$R$2843,6,0)</f>
        <v>2.2863000000000002</v>
      </c>
      <c r="G26" s="66">
        <f t="shared" si="1"/>
        <v>26</v>
      </c>
      <c r="H26" s="65">
        <f>VLOOKUP($A26,'Return Data'!$B$7:$R$2843,7,0)</f>
        <v>2.5585</v>
      </c>
      <c r="I26" s="66">
        <f t="shared" si="2"/>
        <v>26</v>
      </c>
      <c r="J26" s="65">
        <f>VLOOKUP($A26,'Return Data'!$B$7:$R$2843,8,0)</f>
        <v>2.4127999999999998</v>
      </c>
      <c r="K26" s="66">
        <f t="shared" si="3"/>
        <v>26</v>
      </c>
      <c r="L26" s="65">
        <f>VLOOKUP($A26,'Return Data'!$B$7:$R$2843,9,0)</f>
        <v>2.9394</v>
      </c>
      <c r="M26" s="66">
        <f t="shared" si="4"/>
        <v>26</v>
      </c>
      <c r="N26" s="65">
        <f>VLOOKUP($A26,'Return Data'!$B$7:$R$2843,10,0)</f>
        <v>2.9586000000000001</v>
      </c>
      <c r="O26" s="66">
        <f t="shared" si="5"/>
        <v>27</v>
      </c>
      <c r="P26" s="65">
        <f>VLOOKUP($A26,'Return Data'!$B$7:$R$2843,11,0)</f>
        <v>2.665</v>
      </c>
      <c r="Q26" s="66">
        <f t="shared" si="6"/>
        <v>27</v>
      </c>
      <c r="R26" s="65">
        <f>VLOOKUP($A26,'Return Data'!$B$7:$R$2843,12,0)</f>
        <v>2.8610000000000002</v>
      </c>
      <c r="S26" s="66">
        <f t="shared" si="7"/>
        <v>27</v>
      </c>
      <c r="T26" s="65">
        <f>VLOOKUP($A26,'Return Data'!$B$7:$R$2843,13,0)</f>
        <v>3.4356</v>
      </c>
      <c r="U26" s="66">
        <f t="shared" si="8"/>
        <v>26</v>
      </c>
      <c r="V26" s="65">
        <f>VLOOKUP($A26,'Return Data'!$B$7:$R$2843,17,0)</f>
        <v>4.8746</v>
      </c>
      <c r="W26" s="66">
        <f t="shared" si="12"/>
        <v>19</v>
      </c>
      <c r="X26" s="65">
        <f>VLOOKUP($A26,'Return Data'!$B$7:$R$2843,14,0)</f>
        <v>5.9089999999999998</v>
      </c>
      <c r="Y26" s="66">
        <f t="shared" si="13"/>
        <v>12</v>
      </c>
      <c r="Z26" s="65">
        <f>VLOOKUP($A26,'Return Data'!$B$7:$R$2843,16,0)</f>
        <v>7.4882999999999997</v>
      </c>
      <c r="AA26" s="67">
        <f t="shared" si="10"/>
        <v>13</v>
      </c>
    </row>
    <row r="27" spans="1:27" x14ac:dyDescent="0.3">
      <c r="A27" s="63" t="s">
        <v>1541</v>
      </c>
      <c r="B27" s="64">
        <f>VLOOKUP($A27,'Return Data'!$B$7:$R$2843,3,0)</f>
        <v>44333</v>
      </c>
      <c r="C27" s="65">
        <f>VLOOKUP($A27,'Return Data'!$B$7:$R$2843,4,0)</f>
        <v>3270.4902999999999</v>
      </c>
      <c r="D27" s="65">
        <f>VLOOKUP($A27,'Return Data'!$B$7:$R$2843,5,0)</f>
        <v>4.3783000000000003</v>
      </c>
      <c r="E27" s="66">
        <f t="shared" si="0"/>
        <v>4</v>
      </c>
      <c r="F27" s="65">
        <f>VLOOKUP($A27,'Return Data'!$B$7:$R$2843,6,0)</f>
        <v>4.3783000000000003</v>
      </c>
      <c r="G27" s="66">
        <f t="shared" si="1"/>
        <v>4</v>
      </c>
      <c r="H27" s="65">
        <f>VLOOKUP($A27,'Return Data'!$B$7:$R$2843,7,0)</f>
        <v>4.7248000000000001</v>
      </c>
      <c r="I27" s="66">
        <f t="shared" si="2"/>
        <v>2</v>
      </c>
      <c r="J27" s="65">
        <f>VLOOKUP($A27,'Return Data'!$B$7:$R$2843,8,0)</f>
        <v>4.4581</v>
      </c>
      <c r="K27" s="66">
        <f t="shared" si="3"/>
        <v>2</v>
      </c>
      <c r="L27" s="65">
        <f>VLOOKUP($A27,'Return Data'!$B$7:$R$2843,9,0)</f>
        <v>5.2374999999999998</v>
      </c>
      <c r="M27" s="66">
        <f t="shared" si="4"/>
        <v>1</v>
      </c>
      <c r="N27" s="65">
        <f>VLOOKUP($A27,'Return Data'!$B$7:$R$2843,10,0)</f>
        <v>5.8825000000000003</v>
      </c>
      <c r="O27" s="66">
        <f t="shared" si="5"/>
        <v>2</v>
      </c>
      <c r="P27" s="65">
        <f>VLOOKUP($A27,'Return Data'!$B$7:$R$2843,11,0)</f>
        <v>5.4553000000000003</v>
      </c>
      <c r="Q27" s="66">
        <f t="shared" si="6"/>
        <v>2</v>
      </c>
      <c r="R27" s="65">
        <f>VLOOKUP($A27,'Return Data'!$B$7:$R$2843,12,0)</f>
        <v>6.3196000000000003</v>
      </c>
      <c r="S27" s="66">
        <f t="shared" si="7"/>
        <v>2</v>
      </c>
      <c r="T27" s="65">
        <f>VLOOKUP($A27,'Return Data'!$B$7:$R$2843,13,0)</f>
        <v>6.0792000000000002</v>
      </c>
      <c r="U27" s="66">
        <f t="shared" si="8"/>
        <v>4</v>
      </c>
      <c r="V27" s="65">
        <f>VLOOKUP($A27,'Return Data'!$B$7:$R$2843,17,0)</f>
        <v>3.5516999999999999</v>
      </c>
      <c r="W27" s="66">
        <f t="shared" si="12"/>
        <v>22</v>
      </c>
      <c r="X27" s="65">
        <f>VLOOKUP($A27,'Return Data'!$B$7:$R$2843,14,0)</f>
        <v>4.9320000000000004</v>
      </c>
      <c r="Y27" s="66">
        <f t="shared" si="13"/>
        <v>15</v>
      </c>
      <c r="Z27" s="65">
        <f>VLOOKUP($A27,'Return Data'!$B$7:$R$2843,16,0)</f>
        <v>7.0064000000000002</v>
      </c>
      <c r="AA27" s="67">
        <f t="shared" si="10"/>
        <v>18</v>
      </c>
    </row>
    <row r="28" spans="1:27" x14ac:dyDescent="0.3">
      <c r="A28" s="63" t="s">
        <v>1545</v>
      </c>
      <c r="B28" s="64">
        <f>VLOOKUP($A28,'Return Data'!$B$7:$R$2843,3,0)</f>
        <v>44333</v>
      </c>
      <c r="C28" s="65">
        <f>VLOOKUP($A28,'Return Data'!$B$7:$R$2843,4,0)</f>
        <v>27.709800000000001</v>
      </c>
      <c r="D28" s="65">
        <f>VLOOKUP($A28,'Return Data'!$B$7:$R$2843,5,0)</f>
        <v>3.5135999999999998</v>
      </c>
      <c r="E28" s="66">
        <f t="shared" si="0"/>
        <v>9</v>
      </c>
      <c r="F28" s="65">
        <f>VLOOKUP($A28,'Return Data'!$B$7:$R$2843,6,0)</f>
        <v>3.5135999999999998</v>
      </c>
      <c r="G28" s="66">
        <f t="shared" si="1"/>
        <v>9</v>
      </c>
      <c r="H28" s="65">
        <f>VLOOKUP($A28,'Return Data'!$B$7:$R$2843,7,0)</f>
        <v>3.4459</v>
      </c>
      <c r="I28" s="66">
        <f t="shared" si="2"/>
        <v>11</v>
      </c>
      <c r="J28" s="65">
        <f>VLOOKUP($A28,'Return Data'!$B$7:$R$2843,8,0)</f>
        <v>3.0236999999999998</v>
      </c>
      <c r="K28" s="66">
        <f t="shared" si="3"/>
        <v>14</v>
      </c>
      <c r="L28" s="65">
        <f>VLOOKUP($A28,'Return Data'!$B$7:$R$2843,9,0)</f>
        <v>3.8452000000000002</v>
      </c>
      <c r="M28" s="66">
        <f t="shared" si="4"/>
        <v>13</v>
      </c>
      <c r="N28" s="65">
        <f>VLOOKUP($A28,'Return Data'!$B$7:$R$2843,10,0)</f>
        <v>4.0217999999999998</v>
      </c>
      <c r="O28" s="66">
        <f t="shared" si="5"/>
        <v>14</v>
      </c>
      <c r="P28" s="65">
        <f>VLOOKUP($A28,'Return Data'!$B$7:$R$2843,11,0)</f>
        <v>3.7517</v>
      </c>
      <c r="Q28" s="66">
        <f t="shared" si="6"/>
        <v>12</v>
      </c>
      <c r="R28" s="65">
        <f>VLOOKUP($A28,'Return Data'!$B$7:$R$2843,12,0)</f>
        <v>4.0715000000000003</v>
      </c>
      <c r="S28" s="66">
        <f t="shared" si="7"/>
        <v>10</v>
      </c>
      <c r="T28" s="65">
        <f>VLOOKUP($A28,'Return Data'!$B$7:$R$2843,13,0)</f>
        <v>4.7374000000000001</v>
      </c>
      <c r="U28" s="66">
        <f t="shared" si="8"/>
        <v>11</v>
      </c>
      <c r="V28" s="65">
        <f>VLOOKUP($A28,'Return Data'!$B$7:$R$2843,17,0)</f>
        <v>9.4093</v>
      </c>
      <c r="W28" s="66">
        <f t="shared" si="12"/>
        <v>1</v>
      </c>
      <c r="X28" s="65">
        <f>VLOOKUP($A28,'Return Data'!$B$7:$R$2843,14,0)</f>
        <v>8.8934999999999995</v>
      </c>
      <c r="Y28" s="66">
        <f t="shared" si="13"/>
        <v>1</v>
      </c>
      <c r="Z28" s="65">
        <f>VLOOKUP($A28,'Return Data'!$B$7:$R$2843,16,0)</f>
        <v>8.8420000000000005</v>
      </c>
      <c r="AA28" s="67">
        <f t="shared" si="10"/>
        <v>1</v>
      </c>
    </row>
    <row r="29" spans="1:27" x14ac:dyDescent="0.3">
      <c r="A29" s="63" t="s">
        <v>1547</v>
      </c>
      <c r="B29" s="64">
        <f>VLOOKUP($A29,'Return Data'!$B$7:$R$2843,3,0)</f>
        <v>44333</v>
      </c>
      <c r="C29" s="65">
        <f>VLOOKUP($A29,'Return Data'!$B$7:$R$2843,4,0)</f>
        <v>2271.0572000000002</v>
      </c>
      <c r="D29" s="65">
        <f>VLOOKUP($A29,'Return Data'!$B$7:$R$2843,5,0)</f>
        <v>3.2881</v>
      </c>
      <c r="E29" s="66">
        <f t="shared" si="0"/>
        <v>14</v>
      </c>
      <c r="F29" s="65">
        <f>VLOOKUP($A29,'Return Data'!$B$7:$R$2843,6,0)</f>
        <v>3.2881</v>
      </c>
      <c r="G29" s="66">
        <f t="shared" si="1"/>
        <v>14</v>
      </c>
      <c r="H29" s="65">
        <f>VLOOKUP($A29,'Return Data'!$B$7:$R$2843,7,0)</f>
        <v>3.1558999999999999</v>
      </c>
      <c r="I29" s="66">
        <f t="shared" si="2"/>
        <v>20</v>
      </c>
      <c r="J29" s="65">
        <f>VLOOKUP($A29,'Return Data'!$B$7:$R$2843,8,0)</f>
        <v>2.6800999999999999</v>
      </c>
      <c r="K29" s="66">
        <f t="shared" si="3"/>
        <v>23</v>
      </c>
      <c r="L29" s="65">
        <f>VLOOKUP($A29,'Return Data'!$B$7:$R$2843,9,0)</f>
        <v>3.8399000000000001</v>
      </c>
      <c r="M29" s="66">
        <f t="shared" si="4"/>
        <v>16</v>
      </c>
      <c r="N29" s="65">
        <f>VLOOKUP($A29,'Return Data'!$B$7:$R$2843,10,0)</f>
        <v>3.8014000000000001</v>
      </c>
      <c r="O29" s="66">
        <f t="shared" si="5"/>
        <v>19</v>
      </c>
      <c r="P29" s="65">
        <f>VLOOKUP($A29,'Return Data'!$B$7:$R$2843,11,0)</f>
        <v>3.4516</v>
      </c>
      <c r="Q29" s="66">
        <f t="shared" si="6"/>
        <v>20</v>
      </c>
      <c r="R29" s="65">
        <f>VLOOKUP($A29,'Return Data'!$B$7:$R$2843,12,0)</f>
        <v>3.5987</v>
      </c>
      <c r="S29" s="66">
        <f t="shared" si="7"/>
        <v>20</v>
      </c>
      <c r="T29" s="65">
        <f>VLOOKUP($A29,'Return Data'!$B$7:$R$2843,13,0)</f>
        <v>3.9982000000000002</v>
      </c>
      <c r="U29" s="66">
        <f t="shared" si="8"/>
        <v>23</v>
      </c>
      <c r="V29" s="65">
        <f>VLOOKUP($A29,'Return Data'!$B$7:$R$2843,17,0)</f>
        <v>5.2626999999999997</v>
      </c>
      <c r="W29" s="66">
        <f t="shared" si="12"/>
        <v>18</v>
      </c>
      <c r="X29" s="65">
        <f>VLOOKUP($A29,'Return Data'!$B$7:$R$2843,14,0)</f>
        <v>4.2533000000000003</v>
      </c>
      <c r="Y29" s="66">
        <f t="shared" si="13"/>
        <v>16</v>
      </c>
      <c r="Z29" s="65">
        <f>VLOOKUP($A29,'Return Data'!$B$7:$R$2843,16,0)</f>
        <v>7.0237999999999996</v>
      </c>
      <c r="AA29" s="67">
        <f t="shared" si="10"/>
        <v>17</v>
      </c>
    </row>
    <row r="30" spans="1:27" x14ac:dyDescent="0.3">
      <c r="A30" s="63" t="s">
        <v>1548</v>
      </c>
      <c r="B30" s="64">
        <f>VLOOKUP($A30,'Return Data'!$B$7:$R$2843,3,0)</f>
        <v>44333</v>
      </c>
      <c r="C30" s="65">
        <f>VLOOKUP($A30,'Return Data'!$B$7:$R$2843,4,0)</f>
        <v>4740.6877999999997</v>
      </c>
      <c r="D30" s="65">
        <f>VLOOKUP($A30,'Return Data'!$B$7:$R$2843,5,0)</f>
        <v>3.2482000000000002</v>
      </c>
      <c r="E30" s="66">
        <f t="shared" si="0"/>
        <v>15</v>
      </c>
      <c r="F30" s="65">
        <f>VLOOKUP($A30,'Return Data'!$B$7:$R$2843,6,0)</f>
        <v>3.2482000000000002</v>
      </c>
      <c r="G30" s="66">
        <f t="shared" si="1"/>
        <v>15</v>
      </c>
      <c r="H30" s="65">
        <f>VLOOKUP($A30,'Return Data'!$B$7:$R$2843,7,0)</f>
        <v>3.4691000000000001</v>
      </c>
      <c r="I30" s="66">
        <f t="shared" si="2"/>
        <v>10</v>
      </c>
      <c r="J30" s="65">
        <f>VLOOKUP($A30,'Return Data'!$B$7:$R$2843,8,0)</f>
        <v>2.8332999999999999</v>
      </c>
      <c r="K30" s="66">
        <f t="shared" si="3"/>
        <v>20</v>
      </c>
      <c r="L30" s="65">
        <f>VLOOKUP($A30,'Return Data'!$B$7:$R$2843,9,0)</f>
        <v>3.7467999999999999</v>
      </c>
      <c r="M30" s="66">
        <f t="shared" si="4"/>
        <v>18</v>
      </c>
      <c r="N30" s="65">
        <f>VLOOKUP($A30,'Return Data'!$B$7:$R$2843,10,0)</f>
        <v>3.8845999999999998</v>
      </c>
      <c r="O30" s="66">
        <f t="shared" si="5"/>
        <v>17</v>
      </c>
      <c r="P30" s="65">
        <f>VLOOKUP($A30,'Return Data'!$B$7:$R$2843,11,0)</f>
        <v>3.4986000000000002</v>
      </c>
      <c r="Q30" s="66">
        <f t="shared" si="6"/>
        <v>19</v>
      </c>
      <c r="R30" s="65">
        <f>VLOOKUP($A30,'Return Data'!$B$7:$R$2843,12,0)</f>
        <v>3.8525</v>
      </c>
      <c r="S30" s="66">
        <f t="shared" si="7"/>
        <v>17</v>
      </c>
      <c r="T30" s="65">
        <f>VLOOKUP($A30,'Return Data'!$B$7:$R$2843,13,0)</f>
        <v>4.6708999999999996</v>
      </c>
      <c r="U30" s="66">
        <f t="shared" si="8"/>
        <v>12</v>
      </c>
      <c r="V30" s="65">
        <f>VLOOKUP($A30,'Return Data'!$B$7:$R$2843,17,0)</f>
        <v>6.1527000000000003</v>
      </c>
      <c r="W30" s="66">
        <f t="shared" si="12"/>
        <v>9</v>
      </c>
      <c r="X30" s="65">
        <f>VLOOKUP($A30,'Return Data'!$B$7:$R$2843,14,0)</f>
        <v>6.9276999999999997</v>
      </c>
      <c r="Y30" s="66">
        <f t="shared" si="13"/>
        <v>6</v>
      </c>
      <c r="Z30" s="65">
        <f>VLOOKUP($A30,'Return Data'!$B$7:$R$2843,16,0)</f>
        <v>7.7363</v>
      </c>
      <c r="AA30" s="67">
        <f t="shared" si="10"/>
        <v>9</v>
      </c>
    </row>
    <row r="31" spans="1:27" x14ac:dyDescent="0.3">
      <c r="A31" s="63" t="s">
        <v>1550</v>
      </c>
      <c r="B31" s="64">
        <f>VLOOKUP($A31,'Return Data'!$B$7:$R$2843,3,0)</f>
        <v>44333</v>
      </c>
      <c r="C31" s="65">
        <f>VLOOKUP($A31,'Return Data'!$B$7:$R$2843,4,0)</f>
        <v>11.1265</v>
      </c>
      <c r="D31" s="65">
        <f>VLOOKUP($A31,'Return Data'!$B$7:$R$2843,5,0)</f>
        <v>3.3906999999999998</v>
      </c>
      <c r="E31" s="66">
        <f t="shared" si="0"/>
        <v>11</v>
      </c>
      <c r="F31" s="65">
        <f>VLOOKUP($A31,'Return Data'!$B$7:$R$2843,6,0)</f>
        <v>3.3906999999999998</v>
      </c>
      <c r="G31" s="66">
        <f t="shared" si="1"/>
        <v>11</v>
      </c>
      <c r="H31" s="65">
        <f>VLOOKUP($A31,'Return Data'!$B$7:$R$2843,7,0)</f>
        <v>3.2355999999999998</v>
      </c>
      <c r="I31" s="66">
        <f t="shared" si="2"/>
        <v>16</v>
      </c>
      <c r="J31" s="65">
        <f>VLOOKUP($A31,'Return Data'!$B$7:$R$2843,8,0)</f>
        <v>3.5665</v>
      </c>
      <c r="K31" s="66">
        <f t="shared" si="3"/>
        <v>5</v>
      </c>
      <c r="L31" s="65">
        <f>VLOOKUP($A31,'Return Data'!$B$7:$R$2843,9,0)</f>
        <v>4.3547000000000002</v>
      </c>
      <c r="M31" s="66">
        <f t="shared" si="4"/>
        <v>7</v>
      </c>
      <c r="N31" s="65">
        <f>VLOOKUP($A31,'Return Data'!$B$7:$R$2843,10,0)</f>
        <v>4.0423</v>
      </c>
      <c r="O31" s="66">
        <f t="shared" si="5"/>
        <v>11</v>
      </c>
      <c r="P31" s="65">
        <f>VLOOKUP($A31,'Return Data'!$B$7:$R$2843,11,0)</f>
        <v>3.6873999999999998</v>
      </c>
      <c r="Q31" s="66">
        <f t="shared" si="6"/>
        <v>14</v>
      </c>
      <c r="R31" s="65">
        <f>VLOOKUP($A31,'Return Data'!$B$7:$R$2843,12,0)</f>
        <v>3.9260000000000002</v>
      </c>
      <c r="S31" s="66">
        <f t="shared" si="7"/>
        <v>15</v>
      </c>
      <c r="T31" s="65">
        <f>VLOOKUP($A31,'Return Data'!$B$7:$R$2843,13,0)</f>
        <v>4.4732000000000003</v>
      </c>
      <c r="U31" s="66">
        <f t="shared" si="8"/>
        <v>16</v>
      </c>
      <c r="V31" s="65"/>
      <c r="W31" s="66"/>
      <c r="X31" s="65"/>
      <c r="Y31" s="66"/>
      <c r="Z31" s="65">
        <f>VLOOKUP($A31,'Return Data'!$B$7:$R$2843,16,0)</f>
        <v>5.7831999999999999</v>
      </c>
      <c r="AA31" s="67">
        <f t="shared" si="10"/>
        <v>22</v>
      </c>
    </row>
    <row r="32" spans="1:27" x14ac:dyDescent="0.3">
      <c r="A32" s="63" t="s">
        <v>1552</v>
      </c>
      <c r="B32" s="64">
        <f>VLOOKUP($A32,'Return Data'!$B$7:$R$2843,3,0)</f>
        <v>44333</v>
      </c>
      <c r="C32" s="65">
        <f>VLOOKUP($A32,'Return Data'!$B$7:$R$2843,4,0)</f>
        <v>11.4986</v>
      </c>
      <c r="D32" s="65">
        <f>VLOOKUP($A32,'Return Data'!$B$7:$R$2843,5,0)</f>
        <v>3.3868999999999998</v>
      </c>
      <c r="E32" s="66">
        <f t="shared" si="0"/>
        <v>12</v>
      </c>
      <c r="F32" s="65">
        <f>VLOOKUP($A32,'Return Data'!$B$7:$R$2843,6,0)</f>
        <v>3.3868999999999998</v>
      </c>
      <c r="G32" s="66">
        <f t="shared" si="1"/>
        <v>12</v>
      </c>
      <c r="H32" s="65">
        <f>VLOOKUP($A32,'Return Data'!$B$7:$R$2843,7,0)</f>
        <v>4.0389999999999997</v>
      </c>
      <c r="I32" s="66">
        <f t="shared" si="2"/>
        <v>4</v>
      </c>
      <c r="J32" s="65">
        <f>VLOOKUP($A32,'Return Data'!$B$7:$R$2843,8,0)</f>
        <v>3.1781999999999999</v>
      </c>
      <c r="K32" s="66">
        <f t="shared" si="3"/>
        <v>11</v>
      </c>
      <c r="L32" s="65">
        <f>VLOOKUP($A32,'Return Data'!$B$7:$R$2843,9,0)</f>
        <v>4.2030000000000003</v>
      </c>
      <c r="M32" s="66">
        <f t="shared" si="4"/>
        <v>8</v>
      </c>
      <c r="N32" s="65">
        <f>VLOOKUP($A32,'Return Data'!$B$7:$R$2843,10,0)</f>
        <v>4.1904000000000003</v>
      </c>
      <c r="O32" s="66">
        <f t="shared" si="5"/>
        <v>8</v>
      </c>
      <c r="P32" s="65">
        <f>VLOOKUP($A32,'Return Data'!$B$7:$R$2843,11,0)</f>
        <v>3.8788999999999998</v>
      </c>
      <c r="Q32" s="66">
        <f t="shared" si="6"/>
        <v>10</v>
      </c>
      <c r="R32" s="65">
        <f>VLOOKUP($A32,'Return Data'!$B$7:$R$2843,12,0)</f>
        <v>4.0503</v>
      </c>
      <c r="S32" s="66">
        <f t="shared" si="7"/>
        <v>11</v>
      </c>
      <c r="T32" s="65">
        <f>VLOOKUP($A32,'Return Data'!$B$7:$R$2843,13,0)</f>
        <v>4.5571999999999999</v>
      </c>
      <c r="U32" s="66">
        <f t="shared" si="8"/>
        <v>13</v>
      </c>
      <c r="V32" s="65">
        <f>VLOOKUP($A32,'Return Data'!$B$7:$R$2843,17,0)</f>
        <v>5.9006999999999996</v>
      </c>
      <c r="W32" s="66">
        <f>RANK(V32,V$8:V$34,0)</f>
        <v>13</v>
      </c>
      <c r="X32" s="65"/>
      <c r="Y32" s="66"/>
      <c r="Z32" s="65">
        <f>VLOOKUP($A32,'Return Data'!$B$7:$R$2843,16,0)</f>
        <v>6.2098000000000004</v>
      </c>
      <c r="AA32" s="67">
        <f t="shared" si="10"/>
        <v>21</v>
      </c>
    </row>
    <row r="33" spans="1:27" x14ac:dyDescent="0.3">
      <c r="A33" s="63" t="s">
        <v>1554</v>
      </c>
      <c r="B33" s="64">
        <f>VLOOKUP($A33,'Return Data'!$B$7:$R$2843,3,0)</f>
        <v>44333</v>
      </c>
      <c r="C33" s="65">
        <f>VLOOKUP($A33,'Return Data'!$B$7:$R$2843,4,0)</f>
        <v>3431.4647</v>
      </c>
      <c r="D33" s="65">
        <f>VLOOKUP($A33,'Return Data'!$B$7:$R$2843,5,0)</f>
        <v>3.7418</v>
      </c>
      <c r="E33" s="66">
        <f t="shared" si="0"/>
        <v>6</v>
      </c>
      <c r="F33" s="65">
        <f>VLOOKUP($A33,'Return Data'!$B$7:$R$2843,6,0)</f>
        <v>3.7418</v>
      </c>
      <c r="G33" s="66">
        <f t="shared" si="1"/>
        <v>6</v>
      </c>
      <c r="H33" s="65">
        <f>VLOOKUP($A33,'Return Data'!$B$7:$R$2843,7,0)</f>
        <v>3.0648</v>
      </c>
      <c r="I33" s="66">
        <f t="shared" si="2"/>
        <v>22</v>
      </c>
      <c r="J33" s="65">
        <f>VLOOKUP($A33,'Return Data'!$B$7:$R$2843,8,0)</f>
        <v>3.1812999999999998</v>
      </c>
      <c r="K33" s="66">
        <f t="shared" si="3"/>
        <v>10</v>
      </c>
      <c r="L33" s="65">
        <f>VLOOKUP($A33,'Return Data'!$B$7:$R$2843,9,0)</f>
        <v>3.8445999999999998</v>
      </c>
      <c r="M33" s="66">
        <f t="shared" si="4"/>
        <v>14</v>
      </c>
      <c r="N33" s="65">
        <f>VLOOKUP($A33,'Return Data'!$B$7:$R$2843,10,0)</f>
        <v>3.9887000000000001</v>
      </c>
      <c r="O33" s="66">
        <f t="shared" si="5"/>
        <v>15</v>
      </c>
      <c r="P33" s="65">
        <f>VLOOKUP($A33,'Return Data'!$B$7:$R$2843,11,0)</f>
        <v>4.0301999999999998</v>
      </c>
      <c r="Q33" s="66">
        <f t="shared" si="6"/>
        <v>7</v>
      </c>
      <c r="R33" s="65">
        <f>VLOOKUP($A33,'Return Data'!$B$7:$R$2843,12,0)</f>
        <v>4.5857999999999999</v>
      </c>
      <c r="S33" s="66">
        <f t="shared" si="7"/>
        <v>7</v>
      </c>
      <c r="T33" s="65">
        <f>VLOOKUP($A33,'Return Data'!$B$7:$R$2843,13,0)</f>
        <v>4.9492000000000003</v>
      </c>
      <c r="U33" s="66">
        <f t="shared" si="8"/>
        <v>8</v>
      </c>
      <c r="V33" s="65">
        <f>VLOOKUP($A33,'Return Data'!$B$7:$R$2843,17,0)</f>
        <v>4.0890000000000004</v>
      </c>
      <c r="W33" s="66">
        <f>RANK(V33,V$8:V$34,0)</f>
        <v>21</v>
      </c>
      <c r="X33" s="65">
        <f>VLOOKUP($A33,'Return Data'!$B$7:$R$2843,14,0)</f>
        <v>5.383</v>
      </c>
      <c r="Y33" s="66">
        <f>RANK(X33,X$8:X$34,0)</f>
        <v>14</v>
      </c>
      <c r="Z33" s="65">
        <f>VLOOKUP($A33,'Return Data'!$B$7:$R$2843,16,0)</f>
        <v>7.6692999999999998</v>
      </c>
      <c r="AA33" s="67">
        <f t="shared" si="10"/>
        <v>11</v>
      </c>
    </row>
    <row r="34" spans="1:27" x14ac:dyDescent="0.3">
      <c r="A34" s="63" t="s">
        <v>1556</v>
      </c>
      <c r="B34" s="64">
        <f>VLOOKUP($A34,'Return Data'!$B$7:$R$2843,3,0)</f>
        <v>44333</v>
      </c>
      <c r="C34" s="65">
        <f>VLOOKUP($A34,'Return Data'!$B$7:$R$2843,4,0)</f>
        <v>1100.0464999999999</v>
      </c>
      <c r="D34" s="65">
        <f>VLOOKUP($A34,'Return Data'!$B$7:$R$2843,5,0)</f>
        <v>2.9859</v>
      </c>
      <c r="E34" s="66">
        <f t="shared" si="0"/>
        <v>19</v>
      </c>
      <c r="F34" s="65">
        <f>VLOOKUP($A34,'Return Data'!$B$7:$R$2843,6,0)</f>
        <v>2.9859</v>
      </c>
      <c r="G34" s="66">
        <f t="shared" si="1"/>
        <v>19</v>
      </c>
      <c r="H34" s="65">
        <f>VLOOKUP($A34,'Return Data'!$B$7:$R$2843,7,0)</f>
        <v>2.9836999999999998</v>
      </c>
      <c r="I34" s="66">
        <f t="shared" si="2"/>
        <v>23</v>
      </c>
      <c r="J34" s="65">
        <f>VLOOKUP($A34,'Return Data'!$B$7:$R$2843,8,0)</f>
        <v>2.6953999999999998</v>
      </c>
      <c r="K34" s="66">
        <f t="shared" si="3"/>
        <v>21</v>
      </c>
      <c r="L34" s="65">
        <f>VLOOKUP($A34,'Return Data'!$B$7:$R$2843,9,0)</f>
        <v>3.0308999999999999</v>
      </c>
      <c r="M34" s="66">
        <f t="shared" si="4"/>
        <v>25</v>
      </c>
      <c r="N34" s="65">
        <f>VLOOKUP($A34,'Return Data'!$B$7:$R$2843,10,0)</f>
        <v>3.2147999999999999</v>
      </c>
      <c r="O34" s="66">
        <f t="shared" si="5"/>
        <v>26</v>
      </c>
      <c r="P34" s="65">
        <f>VLOOKUP($A34,'Return Data'!$B$7:$R$2843,11,0)</f>
        <v>4.4492000000000003</v>
      </c>
      <c r="Q34" s="66">
        <f t="shared" si="6"/>
        <v>4</v>
      </c>
      <c r="R34" s="65">
        <f>VLOOKUP($A34,'Return Data'!$B$7:$R$2843,12,0)</f>
        <v>4.8761999999999999</v>
      </c>
      <c r="S34" s="66">
        <f t="shared" si="7"/>
        <v>4</v>
      </c>
      <c r="T34" s="65">
        <f>VLOOKUP($A34,'Return Data'!$B$7:$R$2843,13,0)</f>
        <v>4.2289000000000003</v>
      </c>
      <c r="U34" s="66">
        <f t="shared" si="8"/>
        <v>19</v>
      </c>
      <c r="V34" s="65"/>
      <c r="W34" s="66"/>
      <c r="X34" s="65"/>
      <c r="Y34" s="66"/>
      <c r="Z34" s="65">
        <f>VLOOKUP($A34,'Return Data'!$B$7:$R$2843,16,0)</f>
        <v>5.0167999999999999</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-0.81771481481481501</v>
      </c>
      <c r="E36" s="74"/>
      <c r="F36" s="75">
        <f>AVERAGE(F8:F34)</f>
        <v>-0.81771481481481501</v>
      </c>
      <c r="G36" s="74"/>
      <c r="H36" s="75">
        <f>AVERAGE(H8:H34)</f>
        <v>1.7665148148148149</v>
      </c>
      <c r="I36" s="74"/>
      <c r="J36" s="75">
        <f>AVERAGE(J8:J34)</f>
        <v>2.4968333333333335</v>
      </c>
      <c r="K36" s="74"/>
      <c r="L36" s="75">
        <f>AVERAGE(L8:L34)</f>
        <v>3.9030370370370373</v>
      </c>
      <c r="M36" s="74"/>
      <c r="N36" s="75">
        <f>AVERAGE(N8:N34)</f>
        <v>4.1118814814814817</v>
      </c>
      <c r="O36" s="74"/>
      <c r="P36" s="75">
        <f>AVERAGE(P8:P34)</f>
        <v>3.8373296296296293</v>
      </c>
      <c r="Q36" s="74"/>
      <c r="R36" s="75">
        <f>AVERAGE(R8:R34)</f>
        <v>4.1756444444444449</v>
      </c>
      <c r="S36" s="74"/>
      <c r="T36" s="75">
        <f>AVERAGE(T8:T34)</f>
        <v>4.7890407407407398</v>
      </c>
      <c r="U36" s="74"/>
      <c r="V36" s="75">
        <f>AVERAGE(V8:V34)</f>
        <v>5.9393363636363636</v>
      </c>
      <c r="W36" s="74"/>
      <c r="X36" s="75">
        <f>AVERAGE(X8:X34)</f>
        <v>6.1608823529411767</v>
      </c>
      <c r="Y36" s="74"/>
      <c r="Z36" s="75">
        <f>AVERAGE(Z8:Z34)</f>
        <v>7.051692592592592</v>
      </c>
      <c r="AA36" s="76"/>
    </row>
    <row r="37" spans="1:27" x14ac:dyDescent="0.3">
      <c r="A37" s="73" t="s">
        <v>28</v>
      </c>
      <c r="B37" s="74"/>
      <c r="C37" s="74"/>
      <c r="D37" s="75">
        <f>MIN(D8:D34)</f>
        <v>-113.788</v>
      </c>
      <c r="E37" s="74"/>
      <c r="F37" s="75">
        <f>MIN(F8:F34)</f>
        <v>-113.788</v>
      </c>
      <c r="G37" s="74"/>
      <c r="H37" s="75">
        <f>MIN(H8:H34)</f>
        <v>-42.724699999999999</v>
      </c>
      <c r="I37" s="74"/>
      <c r="J37" s="75">
        <f>MIN(J8:J34)</f>
        <v>-15.8301</v>
      </c>
      <c r="K37" s="74"/>
      <c r="L37" s="75">
        <f>MIN(L8:L34)</f>
        <v>2.5871</v>
      </c>
      <c r="M37" s="74"/>
      <c r="N37" s="75">
        <f>MIN(N8:N34)</f>
        <v>2.9586000000000001</v>
      </c>
      <c r="O37" s="74"/>
      <c r="P37" s="75">
        <f>MIN(P8:P34)</f>
        <v>2.665</v>
      </c>
      <c r="Q37" s="74"/>
      <c r="R37" s="75">
        <f>MIN(R8:R34)</f>
        <v>2.8610000000000002</v>
      </c>
      <c r="S37" s="74"/>
      <c r="T37" s="75">
        <f>MIN(T8:T34)</f>
        <v>3.2839</v>
      </c>
      <c r="U37" s="74"/>
      <c r="V37" s="75">
        <f>MIN(V8:V34)</f>
        <v>3.5516999999999999</v>
      </c>
      <c r="W37" s="74"/>
      <c r="X37" s="75">
        <f>MIN(X8:X34)</f>
        <v>0.3785</v>
      </c>
      <c r="Y37" s="74"/>
      <c r="Z37" s="75">
        <f>MIN(Z8:Z34)</f>
        <v>4.3048000000000002</v>
      </c>
      <c r="AA37" s="76"/>
    </row>
    <row r="38" spans="1:27" ht="15" thickBot="1" x14ac:dyDescent="0.35">
      <c r="A38" s="77" t="s">
        <v>29</v>
      </c>
      <c r="B38" s="78"/>
      <c r="C38" s="78"/>
      <c r="D38" s="79">
        <f>MAX(D8:D34)</f>
        <v>8.0934000000000008</v>
      </c>
      <c r="E38" s="78"/>
      <c r="F38" s="79">
        <f>MAX(F8:F34)</f>
        <v>8.0934000000000008</v>
      </c>
      <c r="G38" s="78"/>
      <c r="H38" s="79">
        <f>MAX(H8:H34)</f>
        <v>5.0309999999999997</v>
      </c>
      <c r="I38" s="78"/>
      <c r="J38" s="79">
        <f>MAX(J8:J34)</f>
        <v>4.9930000000000003</v>
      </c>
      <c r="K38" s="78"/>
      <c r="L38" s="79">
        <f>MAX(L8:L34)</f>
        <v>5.2374999999999998</v>
      </c>
      <c r="M38" s="78"/>
      <c r="N38" s="79">
        <f>MAX(N8:N34)</f>
        <v>6.4665999999999997</v>
      </c>
      <c r="O38" s="78"/>
      <c r="P38" s="79">
        <f>MAX(P8:P34)</f>
        <v>6.3628999999999998</v>
      </c>
      <c r="Q38" s="78"/>
      <c r="R38" s="79">
        <f>MAX(R8:R34)</f>
        <v>7.0728999999999997</v>
      </c>
      <c r="S38" s="78"/>
      <c r="T38" s="79">
        <f>MAX(T8:T34)</f>
        <v>8.2829999999999995</v>
      </c>
      <c r="U38" s="78"/>
      <c r="V38" s="79">
        <f>MAX(V8:V34)</f>
        <v>9.4093</v>
      </c>
      <c r="W38" s="78"/>
      <c r="X38" s="79">
        <f>MAX(X8:X34)</f>
        <v>8.8934999999999995</v>
      </c>
      <c r="Y38" s="78"/>
      <c r="Z38" s="79">
        <f>MAX(Z8:Z34)</f>
        <v>8.8420000000000005</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44333</v>
      </c>
      <c r="C8" s="65">
        <f>VLOOKUP($A8,'Return Data'!$B$7:$R$2843,4,0)</f>
        <v>425.11680000000001</v>
      </c>
      <c r="D8" s="65">
        <f>VLOOKUP($A8,'Return Data'!$B$7:$R$2843,5,0)</f>
        <v>2.9142000000000001</v>
      </c>
      <c r="E8" s="66">
        <f t="shared" ref="E8:E34" si="0">RANK(D8,D$8:D$34,0)</f>
        <v>10</v>
      </c>
      <c r="F8" s="65">
        <f>VLOOKUP($A8,'Return Data'!$B$7:$R$2843,6,0)</f>
        <v>2.9142000000000001</v>
      </c>
      <c r="G8" s="66">
        <f t="shared" ref="G8:G34" si="1">RANK(F8,F$8:F$34,0)</f>
        <v>10</v>
      </c>
      <c r="H8" s="65">
        <f>VLOOKUP($A8,'Return Data'!$B$7:$R$2843,7,0)</f>
        <v>3.8149000000000002</v>
      </c>
      <c r="I8" s="66">
        <f t="shared" ref="I8:I34" si="2">RANK(H8,H$8:H$34,0)</f>
        <v>4</v>
      </c>
      <c r="J8" s="65">
        <f>VLOOKUP($A8,'Return Data'!$B$7:$R$2843,8,0)</f>
        <v>3.2334999999999998</v>
      </c>
      <c r="K8" s="66">
        <f t="shared" ref="K8:K34" si="3">RANK(J8,J$8:J$34,0)</f>
        <v>5</v>
      </c>
      <c r="L8" s="65">
        <f>VLOOKUP($A8,'Return Data'!$B$7:$R$2843,9,0)</f>
        <v>4.7077</v>
      </c>
      <c r="M8" s="66">
        <f t="shared" ref="M8:M34" si="4">RANK(L8,L$8:L$34,0)</f>
        <v>1</v>
      </c>
      <c r="N8" s="65">
        <f>VLOOKUP($A8,'Return Data'!$B$7:$R$2843,10,0)</f>
        <v>4.6558999999999999</v>
      </c>
      <c r="O8" s="66">
        <f t="shared" ref="O8:O34" si="5">RANK(N8,N$8:N$34,0)</f>
        <v>3</v>
      </c>
      <c r="P8" s="65">
        <f>VLOOKUP($A8,'Return Data'!$B$7:$R$2843,11,0)</f>
        <v>3.9264000000000001</v>
      </c>
      <c r="Q8" s="66">
        <f t="shared" ref="Q8:Q34" si="6">RANK(P8,P$8:P$34,0)</f>
        <v>5</v>
      </c>
      <c r="R8" s="65">
        <f>VLOOKUP($A8,'Return Data'!$B$7:$R$2843,12,0)</f>
        <v>4.4993999999999996</v>
      </c>
      <c r="S8" s="66">
        <f>RANK(R8,R$8:R$34,0)</f>
        <v>4</v>
      </c>
      <c r="T8" s="65">
        <f>VLOOKUP($A8,'Return Data'!$B$7:$R$2843,13,0)</f>
        <v>5.9275000000000002</v>
      </c>
      <c r="U8" s="66">
        <f>RANK(T8,T$8:T$34,0)</f>
        <v>3</v>
      </c>
      <c r="V8" s="65">
        <f>VLOOKUP($A8,'Return Data'!$B$7:$R$2843,17,0)</f>
        <v>6.7855999999999996</v>
      </c>
      <c r="W8" s="66">
        <f>RANK(V8,V$8:V$34,0)</f>
        <v>2</v>
      </c>
      <c r="X8" s="65">
        <f>VLOOKUP($A8,'Return Data'!$B$7:$R$2843,14,0)</f>
        <v>7.3975999999999997</v>
      </c>
      <c r="Y8" s="66">
        <f>RANK(X8,X$8:X$34,0)</f>
        <v>2</v>
      </c>
      <c r="Z8" s="65">
        <f>VLOOKUP($A8,'Return Data'!$B$7:$R$2843,16,0)</f>
        <v>7.6731999999999996</v>
      </c>
      <c r="AA8" s="67">
        <f>RANK(Z8,Z$8:Z$34,0)</f>
        <v>4</v>
      </c>
    </row>
    <row r="9" spans="1:27" x14ac:dyDescent="0.3">
      <c r="A9" s="63" t="s">
        <v>1501</v>
      </c>
      <c r="B9" s="64">
        <f>VLOOKUP($A9,'Return Data'!$B$7:$R$2843,3,0)</f>
        <v>44333</v>
      </c>
      <c r="C9" s="65">
        <f>VLOOKUP($A9,'Return Data'!$B$7:$R$2843,4,0)</f>
        <v>11.7501</v>
      </c>
      <c r="D9" s="65">
        <f>VLOOKUP($A9,'Return Data'!$B$7:$R$2843,5,0)</f>
        <v>7.1487999999999996</v>
      </c>
      <c r="E9" s="66">
        <f t="shared" si="0"/>
        <v>1</v>
      </c>
      <c r="F9" s="65">
        <f>VLOOKUP($A9,'Return Data'!$B$7:$R$2843,6,0)</f>
        <v>7.1487999999999996</v>
      </c>
      <c r="G9" s="66">
        <f t="shared" si="1"/>
        <v>1</v>
      </c>
      <c r="H9" s="65">
        <f>VLOOKUP($A9,'Return Data'!$B$7:$R$2843,7,0)</f>
        <v>4.1303000000000001</v>
      </c>
      <c r="I9" s="66">
        <f t="shared" si="2"/>
        <v>1</v>
      </c>
      <c r="J9" s="65">
        <f>VLOOKUP($A9,'Return Data'!$B$7:$R$2843,8,0)</f>
        <v>3.3102</v>
      </c>
      <c r="K9" s="66">
        <f t="shared" si="3"/>
        <v>4</v>
      </c>
      <c r="L9" s="65">
        <f>VLOOKUP($A9,'Return Data'!$B$7:$R$2843,9,0)</f>
        <v>3.7496</v>
      </c>
      <c r="M9" s="66">
        <f t="shared" si="4"/>
        <v>6</v>
      </c>
      <c r="N9" s="65">
        <f>VLOOKUP($A9,'Return Data'!$B$7:$R$2843,10,0)</f>
        <v>3.7334000000000001</v>
      </c>
      <c r="O9" s="66">
        <f t="shared" si="5"/>
        <v>8</v>
      </c>
      <c r="P9" s="65">
        <f>VLOOKUP($A9,'Return Data'!$B$7:$R$2843,11,0)</f>
        <v>3.3374999999999999</v>
      </c>
      <c r="Q9" s="66">
        <f t="shared" si="6"/>
        <v>11</v>
      </c>
      <c r="R9" s="65">
        <f>VLOOKUP($A9,'Return Data'!$B$7:$R$2843,12,0)</f>
        <v>3.7250999999999999</v>
      </c>
      <c r="S9" s="66">
        <f t="shared" ref="S9:S34" si="7">RANK(R9,R$8:R$34,0)</f>
        <v>10</v>
      </c>
      <c r="T9" s="65">
        <f>VLOOKUP($A9,'Return Data'!$B$7:$R$2843,13,0)</f>
        <v>4.4127999999999998</v>
      </c>
      <c r="U9" s="66">
        <f t="shared" ref="U9:U34" si="8">RANK(T9,T$8:T$34,0)</f>
        <v>9</v>
      </c>
      <c r="V9" s="65">
        <f>VLOOKUP($A9,'Return Data'!$B$7:$R$2843,17,0)</f>
        <v>5.5541999999999998</v>
      </c>
      <c r="W9" s="66">
        <f t="shared" ref="W9:W33" si="9">RANK(V9,V$8:V$34,0)</f>
        <v>11</v>
      </c>
      <c r="X9" s="65"/>
      <c r="Y9" s="66"/>
      <c r="Z9" s="65">
        <f>VLOOKUP($A9,'Return Data'!$B$7:$R$2843,16,0)</f>
        <v>6.1908000000000003</v>
      </c>
      <c r="AA9" s="67">
        <f t="shared" ref="AA9:AA34" si="10">RANK(Z9,Z$8:Z$34,0)</f>
        <v>17</v>
      </c>
    </row>
    <row r="10" spans="1:27" x14ac:dyDescent="0.3">
      <c r="A10" s="63" t="s">
        <v>1502</v>
      </c>
      <c r="B10" s="64">
        <f>VLOOKUP($A10,'Return Data'!$B$7:$R$2843,3,0)</f>
        <v>44333</v>
      </c>
      <c r="C10" s="65">
        <f>VLOOKUP($A10,'Return Data'!$B$7:$R$2843,4,0)</f>
        <v>1201.9078</v>
      </c>
      <c r="D10" s="65">
        <f>VLOOKUP($A10,'Return Data'!$B$7:$R$2843,5,0)</f>
        <v>3.7191999999999998</v>
      </c>
      <c r="E10" s="66">
        <f t="shared" si="0"/>
        <v>4</v>
      </c>
      <c r="F10" s="65">
        <f>VLOOKUP($A10,'Return Data'!$B$7:$R$2843,6,0)</f>
        <v>3.7191999999999998</v>
      </c>
      <c r="G10" s="66">
        <f t="shared" si="1"/>
        <v>4</v>
      </c>
      <c r="H10" s="65">
        <f>VLOOKUP($A10,'Return Data'!$B$7:$R$2843,7,0)</f>
        <v>3.0581999999999998</v>
      </c>
      <c r="I10" s="66">
        <f t="shared" si="2"/>
        <v>12</v>
      </c>
      <c r="J10" s="65">
        <f>VLOOKUP($A10,'Return Data'!$B$7:$R$2843,8,0)</f>
        <v>3.2246000000000001</v>
      </c>
      <c r="K10" s="66">
        <f t="shared" si="3"/>
        <v>6</v>
      </c>
      <c r="L10" s="65">
        <f>VLOOKUP($A10,'Return Data'!$B$7:$R$2843,9,0)</f>
        <v>4.3205999999999998</v>
      </c>
      <c r="M10" s="66">
        <f t="shared" si="4"/>
        <v>3</v>
      </c>
      <c r="N10" s="65">
        <f>VLOOKUP($A10,'Return Data'!$B$7:$R$2843,10,0)</f>
        <v>4.3095999999999997</v>
      </c>
      <c r="O10" s="66">
        <f t="shared" si="5"/>
        <v>5</v>
      </c>
      <c r="P10" s="65">
        <f>VLOOKUP($A10,'Return Data'!$B$7:$R$2843,11,0)</f>
        <v>3.5632000000000001</v>
      </c>
      <c r="Q10" s="66">
        <f t="shared" si="6"/>
        <v>8</v>
      </c>
      <c r="R10" s="65">
        <f>VLOOKUP($A10,'Return Data'!$B$7:$R$2843,12,0)</f>
        <v>3.7574999999999998</v>
      </c>
      <c r="S10" s="66">
        <f t="shared" si="7"/>
        <v>9</v>
      </c>
      <c r="T10" s="65">
        <f>VLOOKUP($A10,'Return Data'!$B$7:$R$2843,13,0)</f>
        <v>4.0290999999999997</v>
      </c>
      <c r="U10" s="66">
        <f t="shared" si="8"/>
        <v>16</v>
      </c>
      <c r="V10" s="65">
        <f>VLOOKUP($A10,'Return Data'!$B$7:$R$2843,17,0)</f>
        <v>5.5255999999999998</v>
      </c>
      <c r="W10" s="66">
        <f t="shared" si="9"/>
        <v>12</v>
      </c>
      <c r="X10" s="65"/>
      <c r="Y10" s="66"/>
      <c r="Z10" s="65">
        <f>VLOOKUP($A10,'Return Data'!$B$7:$R$2843,16,0)</f>
        <v>6.4066000000000001</v>
      </c>
      <c r="AA10" s="67">
        <f t="shared" si="10"/>
        <v>16</v>
      </c>
    </row>
    <row r="11" spans="1:27" x14ac:dyDescent="0.3">
      <c r="A11" s="63" t="s">
        <v>1505</v>
      </c>
      <c r="B11" s="64">
        <f>VLOOKUP($A11,'Return Data'!$B$7:$R$2843,3,0)</f>
        <v>44333</v>
      </c>
      <c r="C11" s="65">
        <f>VLOOKUP($A11,'Return Data'!$B$7:$R$2843,4,0)</f>
        <v>2531.7773999999999</v>
      </c>
      <c r="D11" s="65">
        <f>VLOOKUP($A11,'Return Data'!$B$7:$R$2843,5,0)</f>
        <v>2.4653</v>
      </c>
      <c r="E11" s="66">
        <f t="shared" si="0"/>
        <v>21</v>
      </c>
      <c r="F11" s="65">
        <f>VLOOKUP($A11,'Return Data'!$B$7:$R$2843,6,0)</f>
        <v>2.4653</v>
      </c>
      <c r="G11" s="66">
        <f t="shared" si="1"/>
        <v>21</v>
      </c>
      <c r="H11" s="65">
        <f>VLOOKUP($A11,'Return Data'!$B$7:$R$2843,7,0)</f>
        <v>2.7696999999999998</v>
      </c>
      <c r="I11" s="66">
        <f t="shared" si="2"/>
        <v>17</v>
      </c>
      <c r="J11" s="65">
        <f>VLOOKUP($A11,'Return Data'!$B$7:$R$2843,8,0)</f>
        <v>2.3105000000000002</v>
      </c>
      <c r="K11" s="66">
        <f t="shared" si="3"/>
        <v>20</v>
      </c>
      <c r="L11" s="65">
        <f>VLOOKUP($A11,'Return Data'!$B$7:$R$2843,9,0)</f>
        <v>3.4422999999999999</v>
      </c>
      <c r="M11" s="66">
        <f t="shared" si="4"/>
        <v>14</v>
      </c>
      <c r="N11" s="65">
        <f>VLOOKUP($A11,'Return Data'!$B$7:$R$2843,10,0)</f>
        <v>3.4001000000000001</v>
      </c>
      <c r="O11" s="66">
        <f t="shared" si="5"/>
        <v>17</v>
      </c>
      <c r="P11" s="65">
        <f>VLOOKUP($A11,'Return Data'!$B$7:$R$2843,11,0)</f>
        <v>2.9912000000000001</v>
      </c>
      <c r="Q11" s="66">
        <f t="shared" si="6"/>
        <v>21</v>
      </c>
      <c r="R11" s="65">
        <f>VLOOKUP($A11,'Return Data'!$B$7:$R$2843,12,0)</f>
        <v>3.302</v>
      </c>
      <c r="S11" s="66">
        <f t="shared" si="7"/>
        <v>18</v>
      </c>
      <c r="T11" s="65">
        <f>VLOOKUP($A11,'Return Data'!$B$7:$R$2843,13,0)</f>
        <v>3.8934000000000002</v>
      </c>
      <c r="U11" s="66">
        <f t="shared" si="8"/>
        <v>17</v>
      </c>
      <c r="V11" s="65">
        <f>VLOOKUP($A11,'Return Data'!$B$7:$R$2843,17,0)</f>
        <v>5.3080999999999996</v>
      </c>
      <c r="W11" s="66">
        <f t="shared" si="9"/>
        <v>14</v>
      </c>
      <c r="X11" s="65">
        <f>VLOOKUP($A11,'Return Data'!$B$7:$R$2843,14,0)</f>
        <v>6.1729000000000003</v>
      </c>
      <c r="Y11" s="66">
        <f t="shared" ref="Y11:Y33" si="11">RANK(X11,X$8:X$34,0)</f>
        <v>9</v>
      </c>
      <c r="Z11" s="65">
        <f>VLOOKUP($A11,'Return Data'!$B$7:$R$2843,16,0)</f>
        <v>7.5004</v>
      </c>
      <c r="AA11" s="67">
        <f t="shared" si="10"/>
        <v>8</v>
      </c>
    </row>
    <row r="12" spans="1:27" x14ac:dyDescent="0.3">
      <c r="A12" s="63" t="s">
        <v>1507</v>
      </c>
      <c r="B12" s="64">
        <f>VLOOKUP($A12,'Return Data'!$B$7:$R$2843,3,0)</f>
        <v>44333</v>
      </c>
      <c r="C12" s="65">
        <f>VLOOKUP($A12,'Return Data'!$B$7:$R$2843,4,0)</f>
        <v>3056.7856000000002</v>
      </c>
      <c r="D12" s="65">
        <f>VLOOKUP($A12,'Return Data'!$B$7:$R$2843,5,0)</f>
        <v>2.4169</v>
      </c>
      <c r="E12" s="66">
        <f t="shared" si="0"/>
        <v>23</v>
      </c>
      <c r="F12" s="65">
        <f>VLOOKUP($A12,'Return Data'!$B$7:$R$2843,6,0)</f>
        <v>2.4169</v>
      </c>
      <c r="G12" s="66">
        <f t="shared" si="1"/>
        <v>23</v>
      </c>
      <c r="H12" s="65">
        <f>VLOOKUP($A12,'Return Data'!$B$7:$R$2843,7,0)</f>
        <v>2.3974000000000002</v>
      </c>
      <c r="I12" s="66">
        <f t="shared" si="2"/>
        <v>23</v>
      </c>
      <c r="J12" s="65">
        <f>VLOOKUP($A12,'Return Data'!$B$7:$R$2843,8,0)</f>
        <v>1.8676999999999999</v>
      </c>
      <c r="K12" s="66">
        <f t="shared" si="3"/>
        <v>24</v>
      </c>
      <c r="L12" s="65">
        <f>VLOOKUP($A12,'Return Data'!$B$7:$R$2843,9,0)</f>
        <v>2.8378000000000001</v>
      </c>
      <c r="M12" s="66">
        <f t="shared" si="4"/>
        <v>23</v>
      </c>
      <c r="N12" s="65">
        <f>VLOOKUP($A12,'Return Data'!$B$7:$R$2843,10,0)</f>
        <v>2.8445999999999998</v>
      </c>
      <c r="O12" s="66">
        <f t="shared" si="5"/>
        <v>23</v>
      </c>
      <c r="P12" s="65">
        <f>VLOOKUP($A12,'Return Data'!$B$7:$R$2843,11,0)</f>
        <v>2.5501999999999998</v>
      </c>
      <c r="Q12" s="66">
        <f t="shared" si="6"/>
        <v>24</v>
      </c>
      <c r="R12" s="65">
        <f>VLOOKUP($A12,'Return Data'!$B$7:$R$2843,12,0)</f>
        <v>2.7052</v>
      </c>
      <c r="S12" s="66">
        <f t="shared" si="7"/>
        <v>25</v>
      </c>
      <c r="T12" s="65">
        <f>VLOOKUP($A12,'Return Data'!$B$7:$R$2843,13,0)</f>
        <v>3.3915999999999999</v>
      </c>
      <c r="U12" s="66">
        <f t="shared" si="8"/>
        <v>23</v>
      </c>
      <c r="V12" s="65">
        <f>VLOOKUP($A12,'Return Data'!$B$7:$R$2843,17,0)</f>
        <v>4.7656999999999998</v>
      </c>
      <c r="W12" s="66">
        <f t="shared" si="9"/>
        <v>17</v>
      </c>
      <c r="X12" s="65">
        <f>VLOOKUP($A12,'Return Data'!$B$7:$R$2843,14,0)</f>
        <v>5.3079000000000001</v>
      </c>
      <c r="Y12" s="66">
        <f t="shared" si="11"/>
        <v>11</v>
      </c>
      <c r="Z12" s="65">
        <f>VLOOKUP($A12,'Return Data'!$B$7:$R$2843,16,0)</f>
        <v>7.2645999999999997</v>
      </c>
      <c r="AA12" s="67">
        <f t="shared" si="10"/>
        <v>10</v>
      </c>
    </row>
    <row r="13" spans="1:27" x14ac:dyDescent="0.3">
      <c r="A13" s="63" t="s">
        <v>1509</v>
      </c>
      <c r="B13" s="64">
        <f>VLOOKUP($A13,'Return Data'!$B$7:$R$2843,3,0)</f>
        <v>44333</v>
      </c>
      <c r="C13" s="65">
        <f>VLOOKUP($A13,'Return Data'!$B$7:$R$2843,4,0)</f>
        <v>2716.4596000000001</v>
      </c>
      <c r="D13" s="65">
        <f>VLOOKUP($A13,'Return Data'!$B$7:$R$2843,5,0)</f>
        <v>2.847</v>
      </c>
      <c r="E13" s="66">
        <f t="shared" si="0"/>
        <v>12</v>
      </c>
      <c r="F13" s="65">
        <f>VLOOKUP($A13,'Return Data'!$B$7:$R$2843,6,0)</f>
        <v>2.847</v>
      </c>
      <c r="G13" s="66">
        <f t="shared" si="1"/>
        <v>12</v>
      </c>
      <c r="H13" s="65">
        <f>VLOOKUP($A13,'Return Data'!$B$7:$R$2843,7,0)</f>
        <v>3.1737000000000002</v>
      </c>
      <c r="I13" s="66">
        <f t="shared" si="2"/>
        <v>9</v>
      </c>
      <c r="J13" s="65">
        <f>VLOOKUP($A13,'Return Data'!$B$7:$R$2843,8,0)</f>
        <v>2.2109000000000001</v>
      </c>
      <c r="K13" s="66">
        <f t="shared" si="3"/>
        <v>21</v>
      </c>
      <c r="L13" s="65">
        <f>VLOOKUP($A13,'Return Data'!$B$7:$R$2843,9,0)</f>
        <v>3.0261</v>
      </c>
      <c r="M13" s="66">
        <f t="shared" si="4"/>
        <v>20</v>
      </c>
      <c r="N13" s="65">
        <f>VLOOKUP($A13,'Return Data'!$B$7:$R$2843,10,0)</f>
        <v>3.2776999999999998</v>
      </c>
      <c r="O13" s="66">
        <f t="shared" si="5"/>
        <v>19</v>
      </c>
      <c r="P13" s="65">
        <f>VLOOKUP($A13,'Return Data'!$B$7:$R$2843,11,0)</f>
        <v>2.8662000000000001</v>
      </c>
      <c r="Q13" s="66">
        <f t="shared" si="6"/>
        <v>22</v>
      </c>
      <c r="R13" s="65">
        <f>VLOOKUP($A13,'Return Data'!$B$7:$R$2843,12,0)</f>
        <v>3.1015999999999999</v>
      </c>
      <c r="S13" s="66">
        <f t="shared" si="7"/>
        <v>22</v>
      </c>
      <c r="T13" s="65">
        <f>VLOOKUP($A13,'Return Data'!$B$7:$R$2843,13,0)</f>
        <v>3.4811999999999999</v>
      </c>
      <c r="U13" s="66">
        <f t="shared" si="8"/>
        <v>22</v>
      </c>
      <c r="V13" s="65">
        <f>VLOOKUP($A13,'Return Data'!$B$7:$R$2843,17,0)</f>
        <v>5.1048999999999998</v>
      </c>
      <c r="W13" s="66">
        <f t="shared" si="9"/>
        <v>16</v>
      </c>
      <c r="X13" s="65">
        <f>VLOOKUP($A13,'Return Data'!$B$7:$R$2843,14,0)</f>
        <v>5.2649999999999997</v>
      </c>
      <c r="Y13" s="66">
        <f t="shared" si="11"/>
        <v>12</v>
      </c>
      <c r="Z13" s="65">
        <f>VLOOKUP($A13,'Return Data'!$B$7:$R$2843,16,0)</f>
        <v>6.9827000000000004</v>
      </c>
      <c r="AA13" s="67">
        <f t="shared" si="10"/>
        <v>12</v>
      </c>
    </row>
    <row r="14" spans="1:27" x14ac:dyDescent="0.3">
      <c r="A14" s="63" t="s">
        <v>1512</v>
      </c>
      <c r="B14" s="64">
        <f>VLOOKUP($A14,'Return Data'!$B$7:$R$2843,3,0)</f>
        <v>44333</v>
      </c>
      <c r="C14" s="65">
        <f>VLOOKUP($A14,'Return Data'!$B$7:$R$2843,4,0)</f>
        <v>29.917899999999999</v>
      </c>
      <c r="D14" s="65">
        <f>VLOOKUP($A14,'Return Data'!$B$7:$R$2843,5,0)</f>
        <v>-113.8092</v>
      </c>
      <c r="E14" s="66">
        <f t="shared" si="0"/>
        <v>27</v>
      </c>
      <c r="F14" s="65">
        <f>VLOOKUP($A14,'Return Data'!$B$7:$R$2843,6,0)</f>
        <v>-113.8092</v>
      </c>
      <c r="G14" s="66">
        <f t="shared" si="1"/>
        <v>27</v>
      </c>
      <c r="H14" s="65">
        <f>VLOOKUP($A14,'Return Data'!$B$7:$R$2843,7,0)</f>
        <v>-42.730600000000003</v>
      </c>
      <c r="I14" s="66">
        <f t="shared" si="2"/>
        <v>27</v>
      </c>
      <c r="J14" s="65">
        <f>VLOOKUP($A14,'Return Data'!$B$7:$R$2843,8,0)</f>
        <v>-15.824400000000001</v>
      </c>
      <c r="K14" s="66">
        <f t="shared" si="3"/>
        <v>27</v>
      </c>
      <c r="L14" s="65">
        <f>VLOOKUP($A14,'Return Data'!$B$7:$R$2843,9,0)</f>
        <v>2.5874000000000001</v>
      </c>
      <c r="M14" s="66">
        <f t="shared" si="4"/>
        <v>24</v>
      </c>
      <c r="N14" s="65">
        <f>VLOOKUP($A14,'Return Data'!$B$7:$R$2843,10,0)</f>
        <v>6.4550000000000001</v>
      </c>
      <c r="O14" s="66">
        <f t="shared" si="5"/>
        <v>1</v>
      </c>
      <c r="P14" s="65">
        <f>VLOOKUP($A14,'Return Data'!$B$7:$R$2843,11,0)</f>
        <v>6.3097000000000003</v>
      </c>
      <c r="Q14" s="66">
        <f t="shared" si="6"/>
        <v>1</v>
      </c>
      <c r="R14" s="65">
        <f>VLOOKUP($A14,'Return Data'!$B$7:$R$2843,12,0)</f>
        <v>7.0052000000000003</v>
      </c>
      <c r="S14" s="66">
        <f t="shared" si="7"/>
        <v>1</v>
      </c>
      <c r="T14" s="65">
        <f>VLOOKUP($A14,'Return Data'!$B$7:$R$2843,13,0)</f>
        <v>8.2060999999999993</v>
      </c>
      <c r="U14" s="66">
        <f t="shared" si="8"/>
        <v>1</v>
      </c>
      <c r="V14" s="65">
        <f>VLOOKUP($A14,'Return Data'!$B$7:$R$2843,17,0)</f>
        <v>6.1318000000000001</v>
      </c>
      <c r="W14" s="66">
        <f t="shared" si="9"/>
        <v>6</v>
      </c>
      <c r="X14" s="65">
        <f>VLOOKUP($A14,'Return Data'!$B$7:$R$2843,14,0)</f>
        <v>7.3075000000000001</v>
      </c>
      <c r="Y14" s="66">
        <f t="shared" si="11"/>
        <v>3</v>
      </c>
      <c r="Z14" s="65">
        <f>VLOOKUP($A14,'Return Data'!$B$7:$R$2843,16,0)</f>
        <v>8.5074000000000005</v>
      </c>
      <c r="AA14" s="67">
        <f t="shared" si="10"/>
        <v>1</v>
      </c>
    </row>
    <row r="15" spans="1:27" x14ac:dyDescent="0.3">
      <c r="A15" s="63" t="s">
        <v>1515</v>
      </c>
      <c r="B15" s="64">
        <f>VLOOKUP($A15,'Return Data'!$B$7:$R$2843,3,0)</f>
        <v>44333</v>
      </c>
      <c r="C15" s="65">
        <f>VLOOKUP($A15,'Return Data'!$B$7:$R$2843,4,0)</f>
        <v>11.904999999999999</v>
      </c>
      <c r="D15" s="65">
        <f>VLOOKUP($A15,'Return Data'!$B$7:$R$2843,5,0)</f>
        <v>2.4531999999999998</v>
      </c>
      <c r="E15" s="66">
        <f t="shared" si="0"/>
        <v>22</v>
      </c>
      <c r="F15" s="65">
        <f>VLOOKUP($A15,'Return Data'!$B$7:$R$2843,6,0)</f>
        <v>2.4531999999999998</v>
      </c>
      <c r="G15" s="66">
        <f t="shared" si="1"/>
        <v>22</v>
      </c>
      <c r="H15" s="65">
        <f>VLOOKUP($A15,'Return Data'!$B$7:$R$2843,7,0)</f>
        <v>2.8923000000000001</v>
      </c>
      <c r="I15" s="66">
        <f t="shared" si="2"/>
        <v>14</v>
      </c>
      <c r="J15" s="65">
        <f>VLOOKUP($A15,'Return Data'!$B$7:$R$2843,8,0)</f>
        <v>2.8940000000000001</v>
      </c>
      <c r="K15" s="66">
        <f t="shared" si="3"/>
        <v>7</v>
      </c>
      <c r="L15" s="65">
        <f>VLOOKUP($A15,'Return Data'!$B$7:$R$2843,9,0)</f>
        <v>4.1585999999999999</v>
      </c>
      <c r="M15" s="66">
        <f t="shared" si="4"/>
        <v>5</v>
      </c>
      <c r="N15" s="65">
        <f>VLOOKUP($A15,'Return Data'!$B$7:$R$2843,10,0)</f>
        <v>4.1372999999999998</v>
      </c>
      <c r="O15" s="66">
        <f t="shared" si="5"/>
        <v>6</v>
      </c>
      <c r="P15" s="65">
        <f>VLOOKUP($A15,'Return Data'!$B$7:$R$2843,11,0)</f>
        <v>3.621</v>
      </c>
      <c r="Q15" s="66">
        <f t="shared" si="6"/>
        <v>7</v>
      </c>
      <c r="R15" s="65">
        <f>VLOOKUP($A15,'Return Data'!$B$7:$R$2843,12,0)</f>
        <v>4.0498000000000003</v>
      </c>
      <c r="S15" s="66">
        <f t="shared" si="7"/>
        <v>6</v>
      </c>
      <c r="T15" s="65">
        <f>VLOOKUP($A15,'Return Data'!$B$7:$R$2843,13,0)</f>
        <v>5.1341000000000001</v>
      </c>
      <c r="U15" s="66">
        <f t="shared" si="8"/>
        <v>5</v>
      </c>
      <c r="V15" s="65">
        <f>VLOOKUP($A15,'Return Data'!$B$7:$R$2843,17,0)</f>
        <v>6.1794000000000002</v>
      </c>
      <c r="W15" s="66">
        <f t="shared" si="9"/>
        <v>4</v>
      </c>
      <c r="X15" s="65"/>
      <c r="Y15" s="66"/>
      <c r="Z15" s="65">
        <f>VLOOKUP($A15,'Return Data'!$B$7:$R$2843,16,0)</f>
        <v>6.8105000000000002</v>
      </c>
      <c r="AA15" s="67">
        <f t="shared" si="10"/>
        <v>14</v>
      </c>
    </row>
    <row r="16" spans="1:27" x14ac:dyDescent="0.3">
      <c r="A16" s="63" t="s">
        <v>1517</v>
      </c>
      <c r="B16" s="64">
        <f>VLOOKUP($A16,'Return Data'!$B$7:$R$2843,3,0)</f>
        <v>44333</v>
      </c>
      <c r="C16" s="65">
        <f>VLOOKUP($A16,'Return Data'!$B$7:$R$2843,4,0)</f>
        <v>1062.614</v>
      </c>
      <c r="D16" s="65">
        <f>VLOOKUP($A16,'Return Data'!$B$7:$R$2843,5,0)</f>
        <v>3.3338999999999999</v>
      </c>
      <c r="E16" s="66">
        <f t="shared" si="0"/>
        <v>6</v>
      </c>
      <c r="F16" s="65">
        <f>VLOOKUP($A16,'Return Data'!$B$7:$R$2843,6,0)</f>
        <v>3.3338999999999999</v>
      </c>
      <c r="G16" s="66">
        <f t="shared" si="1"/>
        <v>6</v>
      </c>
      <c r="H16" s="65">
        <f>VLOOKUP($A16,'Return Data'!$B$7:$R$2843,7,0)</f>
        <v>3.3330000000000002</v>
      </c>
      <c r="I16" s="66">
        <f t="shared" si="2"/>
        <v>7</v>
      </c>
      <c r="J16" s="65">
        <f>VLOOKUP($A16,'Return Data'!$B$7:$R$2843,8,0)</f>
        <v>2.7351000000000001</v>
      </c>
      <c r="K16" s="66">
        <f t="shared" si="3"/>
        <v>9</v>
      </c>
      <c r="L16" s="65">
        <f>VLOOKUP($A16,'Return Data'!$B$7:$R$2843,9,0)</f>
        <v>3.6539999999999999</v>
      </c>
      <c r="M16" s="66">
        <f t="shared" si="4"/>
        <v>7</v>
      </c>
      <c r="N16" s="65">
        <f>VLOOKUP($A16,'Return Data'!$B$7:$R$2843,10,0)</f>
        <v>3.8933</v>
      </c>
      <c r="O16" s="66">
        <f t="shared" si="5"/>
        <v>7</v>
      </c>
      <c r="P16" s="65">
        <f>VLOOKUP($A16,'Return Data'!$B$7:$R$2843,11,0)</f>
        <v>3.3439000000000001</v>
      </c>
      <c r="Q16" s="66">
        <f t="shared" si="6"/>
        <v>10</v>
      </c>
      <c r="R16" s="65">
        <f>VLOOKUP($A16,'Return Data'!$B$7:$R$2843,12,0)</f>
        <v>3.6398000000000001</v>
      </c>
      <c r="S16" s="66">
        <f t="shared" si="7"/>
        <v>12</v>
      </c>
      <c r="T16" s="65">
        <f>VLOOKUP($A16,'Return Data'!$B$7:$R$2843,13,0)</f>
        <v>4.2618999999999998</v>
      </c>
      <c r="U16" s="66">
        <f t="shared" si="8"/>
        <v>12</v>
      </c>
      <c r="V16" s="65"/>
      <c r="W16" s="66"/>
      <c r="X16" s="65"/>
      <c r="Y16" s="66"/>
      <c r="Z16" s="65">
        <f>VLOOKUP($A16,'Return Data'!$B$7:$R$2843,16,0)</f>
        <v>4.7877000000000001</v>
      </c>
      <c r="AA16" s="67">
        <f t="shared" si="10"/>
        <v>22</v>
      </c>
    </row>
    <row r="17" spans="1:27" x14ac:dyDescent="0.3">
      <c r="A17" s="63" t="s">
        <v>1518</v>
      </c>
      <c r="B17" s="64">
        <f>VLOOKUP($A17,'Return Data'!$B$7:$R$2843,3,0)</f>
        <v>44333</v>
      </c>
      <c r="C17" s="65">
        <f>VLOOKUP($A17,'Return Data'!$B$7:$R$2843,4,0)</f>
        <v>21.684999999999999</v>
      </c>
      <c r="D17" s="65">
        <f>VLOOKUP($A17,'Return Data'!$B$7:$R$2843,5,0)</f>
        <v>3.8725999999999998</v>
      </c>
      <c r="E17" s="66">
        <f t="shared" si="0"/>
        <v>3</v>
      </c>
      <c r="F17" s="65">
        <f>VLOOKUP($A17,'Return Data'!$B$7:$R$2843,6,0)</f>
        <v>3.8725999999999998</v>
      </c>
      <c r="G17" s="66">
        <f t="shared" si="1"/>
        <v>3</v>
      </c>
      <c r="H17" s="65">
        <f>VLOOKUP($A17,'Return Data'!$B$7:$R$2843,7,0)</f>
        <v>3.8742000000000001</v>
      </c>
      <c r="I17" s="66">
        <f t="shared" si="2"/>
        <v>2</v>
      </c>
      <c r="J17" s="65">
        <f>VLOOKUP($A17,'Return Data'!$B$7:$R$2843,8,0)</f>
        <v>3.4672000000000001</v>
      </c>
      <c r="K17" s="66">
        <f t="shared" si="3"/>
        <v>3</v>
      </c>
      <c r="L17" s="65">
        <f>VLOOKUP($A17,'Return Data'!$B$7:$R$2843,9,0)</f>
        <v>4.1902999999999997</v>
      </c>
      <c r="M17" s="66">
        <f t="shared" si="4"/>
        <v>4</v>
      </c>
      <c r="N17" s="65">
        <f>VLOOKUP($A17,'Return Data'!$B$7:$R$2843,10,0)</f>
        <v>4.4794999999999998</v>
      </c>
      <c r="O17" s="66">
        <f t="shared" si="5"/>
        <v>4</v>
      </c>
      <c r="P17" s="65">
        <f>VLOOKUP($A17,'Return Data'!$B$7:$R$2843,11,0)</f>
        <v>4.0670999999999999</v>
      </c>
      <c r="Q17" s="66">
        <f t="shared" si="6"/>
        <v>3</v>
      </c>
      <c r="R17" s="65">
        <f>VLOOKUP($A17,'Return Data'!$B$7:$R$2843,12,0)</f>
        <v>4.7039</v>
      </c>
      <c r="S17" s="66">
        <f t="shared" si="7"/>
        <v>3</v>
      </c>
      <c r="T17" s="65">
        <f>VLOOKUP($A17,'Return Data'!$B$7:$R$2843,13,0)</f>
        <v>6.0092999999999996</v>
      </c>
      <c r="U17" s="66">
        <f t="shared" si="8"/>
        <v>2</v>
      </c>
      <c r="V17" s="65">
        <f>VLOOKUP($A17,'Return Data'!$B$7:$R$2843,17,0)</f>
        <v>6.665</v>
      </c>
      <c r="W17" s="66">
        <f t="shared" si="9"/>
        <v>3</v>
      </c>
      <c r="X17" s="65">
        <f>VLOOKUP($A17,'Return Data'!$B$7:$R$2843,14,0)</f>
        <v>7.1734</v>
      </c>
      <c r="Y17" s="66">
        <f t="shared" si="11"/>
        <v>4</v>
      </c>
      <c r="Z17" s="65">
        <f>VLOOKUP($A17,'Return Data'!$B$7:$R$2843,16,0)</f>
        <v>8.0090000000000003</v>
      </c>
      <c r="AA17" s="67">
        <f t="shared" si="10"/>
        <v>3</v>
      </c>
    </row>
    <row r="18" spans="1:27" x14ac:dyDescent="0.3">
      <c r="A18" s="63" t="s">
        <v>1520</v>
      </c>
      <c r="B18" s="64">
        <f>VLOOKUP($A18,'Return Data'!$B$7:$R$2843,3,0)</f>
        <v>44333</v>
      </c>
      <c r="C18" s="65">
        <f>VLOOKUP($A18,'Return Data'!$B$7:$R$2843,4,0)</f>
        <v>2176.9155999999998</v>
      </c>
      <c r="D18" s="65">
        <f>VLOOKUP($A18,'Return Data'!$B$7:$R$2843,5,0)</f>
        <v>4.5170000000000003</v>
      </c>
      <c r="E18" s="66">
        <f t="shared" si="0"/>
        <v>2</v>
      </c>
      <c r="F18" s="65">
        <f>VLOOKUP($A18,'Return Data'!$B$7:$R$2843,6,0)</f>
        <v>4.5170000000000003</v>
      </c>
      <c r="G18" s="66">
        <f t="shared" si="1"/>
        <v>2</v>
      </c>
      <c r="H18" s="65">
        <f>VLOOKUP($A18,'Return Data'!$B$7:$R$2843,7,0)</f>
        <v>2.8841000000000001</v>
      </c>
      <c r="I18" s="66">
        <f t="shared" si="2"/>
        <v>15</v>
      </c>
      <c r="J18" s="65">
        <f>VLOOKUP($A18,'Return Data'!$B$7:$R$2843,8,0)</f>
        <v>4.6725000000000003</v>
      </c>
      <c r="K18" s="66">
        <f t="shared" si="3"/>
        <v>1</v>
      </c>
      <c r="L18" s="65">
        <f>VLOOKUP($A18,'Return Data'!$B$7:$R$2843,9,0)</f>
        <v>3.5808</v>
      </c>
      <c r="M18" s="66">
        <f t="shared" si="4"/>
        <v>9</v>
      </c>
      <c r="N18" s="65">
        <f>VLOOKUP($A18,'Return Data'!$B$7:$R$2843,10,0)</f>
        <v>3.1431</v>
      </c>
      <c r="O18" s="66">
        <f t="shared" si="5"/>
        <v>21</v>
      </c>
      <c r="P18" s="65">
        <f>VLOOKUP($A18,'Return Data'!$B$7:$R$2843,11,0)</f>
        <v>3.6888999999999998</v>
      </c>
      <c r="Q18" s="66">
        <f t="shared" si="6"/>
        <v>6</v>
      </c>
      <c r="R18" s="65">
        <f>VLOOKUP($A18,'Return Data'!$B$7:$R$2843,12,0)</f>
        <v>3.9752000000000001</v>
      </c>
      <c r="S18" s="66">
        <f t="shared" si="7"/>
        <v>8</v>
      </c>
      <c r="T18" s="65">
        <f>VLOOKUP($A18,'Return Data'!$B$7:$R$2843,13,0)</f>
        <v>4.8273999999999999</v>
      </c>
      <c r="U18" s="66">
        <f t="shared" si="8"/>
        <v>6</v>
      </c>
      <c r="V18" s="65">
        <f>VLOOKUP($A18,'Return Data'!$B$7:$R$2843,17,0)</f>
        <v>6.1737000000000002</v>
      </c>
      <c r="W18" s="66">
        <f t="shared" si="9"/>
        <v>5</v>
      </c>
      <c r="X18" s="65">
        <f>VLOOKUP($A18,'Return Data'!$B$7:$R$2843,14,0)</f>
        <v>5.9501999999999997</v>
      </c>
      <c r="Y18" s="66">
        <f t="shared" si="11"/>
        <v>10</v>
      </c>
      <c r="Z18" s="65">
        <f>VLOOKUP($A18,'Return Data'!$B$7:$R$2843,16,0)</f>
        <v>7.5339999999999998</v>
      </c>
      <c r="AA18" s="67">
        <f t="shared" si="10"/>
        <v>7</v>
      </c>
    </row>
    <row r="19" spans="1:27" x14ac:dyDescent="0.3">
      <c r="A19" s="63" t="s">
        <v>1523</v>
      </c>
      <c r="B19" s="64">
        <f>VLOOKUP($A19,'Return Data'!$B$7:$R$2843,3,0)</f>
        <v>44333</v>
      </c>
      <c r="C19" s="65">
        <f>VLOOKUP($A19,'Return Data'!$B$7:$R$2843,4,0)</f>
        <v>11.972300000000001</v>
      </c>
      <c r="D19" s="65">
        <f>VLOOKUP($A19,'Return Data'!$B$7:$R$2843,5,0)</f>
        <v>2.7444999999999999</v>
      </c>
      <c r="E19" s="66">
        <f t="shared" si="0"/>
        <v>15</v>
      </c>
      <c r="F19" s="65">
        <f>VLOOKUP($A19,'Return Data'!$B$7:$R$2843,6,0)</f>
        <v>2.7444999999999999</v>
      </c>
      <c r="G19" s="66">
        <f t="shared" si="1"/>
        <v>15</v>
      </c>
      <c r="H19" s="65">
        <f>VLOOKUP($A19,'Return Data'!$B$7:$R$2843,7,0)</f>
        <v>2.8761000000000001</v>
      </c>
      <c r="I19" s="66">
        <f t="shared" si="2"/>
        <v>16</v>
      </c>
      <c r="J19" s="65">
        <f>VLOOKUP($A19,'Return Data'!$B$7:$R$2843,8,0)</f>
        <v>2.8121999999999998</v>
      </c>
      <c r="K19" s="66">
        <f t="shared" si="3"/>
        <v>8</v>
      </c>
      <c r="L19" s="65">
        <f>VLOOKUP($A19,'Return Data'!$B$7:$R$2843,9,0)</f>
        <v>3.6303000000000001</v>
      </c>
      <c r="M19" s="66">
        <f t="shared" si="4"/>
        <v>8</v>
      </c>
      <c r="N19" s="65">
        <f>VLOOKUP($A19,'Return Data'!$B$7:$R$2843,10,0)</f>
        <v>3.6669999999999998</v>
      </c>
      <c r="O19" s="66">
        <f t="shared" si="5"/>
        <v>10</v>
      </c>
      <c r="P19" s="65">
        <f>VLOOKUP($A19,'Return Data'!$B$7:$R$2843,11,0)</f>
        <v>3.1928000000000001</v>
      </c>
      <c r="Q19" s="66">
        <f t="shared" si="6"/>
        <v>15</v>
      </c>
      <c r="R19" s="65">
        <f>VLOOKUP($A19,'Return Data'!$B$7:$R$2843,12,0)</f>
        <v>3.407</v>
      </c>
      <c r="S19" s="66">
        <f t="shared" si="7"/>
        <v>16</v>
      </c>
      <c r="T19" s="65">
        <f>VLOOKUP($A19,'Return Data'!$B$7:$R$2843,13,0)</f>
        <v>4.1322999999999999</v>
      </c>
      <c r="U19" s="66">
        <f t="shared" si="8"/>
        <v>14</v>
      </c>
      <c r="V19" s="65">
        <f>VLOOKUP($A19,'Return Data'!$B$7:$R$2843,17,0)</f>
        <v>5.8132000000000001</v>
      </c>
      <c r="W19" s="66">
        <f t="shared" si="9"/>
        <v>9</v>
      </c>
      <c r="X19" s="65"/>
      <c r="Y19" s="66"/>
      <c r="Z19" s="65">
        <f>VLOOKUP($A19,'Return Data'!$B$7:$R$2843,16,0)</f>
        <v>6.5606</v>
      </c>
      <c r="AA19" s="67">
        <f t="shared" si="10"/>
        <v>15</v>
      </c>
    </row>
    <row r="20" spans="1:27" x14ac:dyDescent="0.3">
      <c r="A20" s="63" t="s">
        <v>1526</v>
      </c>
      <c r="B20" s="64">
        <f>VLOOKUP($A20,'Return Data'!$B$7:$R$2843,3,0)</f>
        <v>44333</v>
      </c>
      <c r="C20" s="65">
        <f>VLOOKUP($A20,'Return Data'!$B$7:$R$2843,4,0)</f>
        <v>2138.9160999999999</v>
      </c>
      <c r="D20" s="65">
        <f>VLOOKUP($A20,'Return Data'!$B$7:$R$2843,5,0)</f>
        <v>2.8083999999999998</v>
      </c>
      <c r="E20" s="66">
        <f t="shared" si="0"/>
        <v>13</v>
      </c>
      <c r="F20" s="65">
        <f>VLOOKUP($A20,'Return Data'!$B$7:$R$2843,6,0)</f>
        <v>2.8083999999999998</v>
      </c>
      <c r="G20" s="66">
        <f t="shared" si="1"/>
        <v>13</v>
      </c>
      <c r="H20" s="65">
        <f>VLOOKUP($A20,'Return Data'!$B$7:$R$2843,7,0)</f>
        <v>2.7206000000000001</v>
      </c>
      <c r="I20" s="66">
        <f t="shared" si="2"/>
        <v>19</v>
      </c>
      <c r="J20" s="65">
        <f>VLOOKUP($A20,'Return Data'!$B$7:$R$2843,8,0)</f>
        <v>2.3955000000000002</v>
      </c>
      <c r="K20" s="66">
        <f t="shared" si="3"/>
        <v>19</v>
      </c>
      <c r="L20" s="65">
        <f>VLOOKUP($A20,'Return Data'!$B$7:$R$2843,9,0)</f>
        <v>3.3738000000000001</v>
      </c>
      <c r="M20" s="66">
        <f t="shared" si="4"/>
        <v>17</v>
      </c>
      <c r="N20" s="65">
        <f>VLOOKUP($A20,'Return Data'!$B$7:$R$2843,10,0)</f>
        <v>3.4498000000000002</v>
      </c>
      <c r="O20" s="66">
        <f t="shared" si="5"/>
        <v>15</v>
      </c>
      <c r="P20" s="65">
        <f>VLOOKUP($A20,'Return Data'!$B$7:$R$2843,11,0)</f>
        <v>3.032</v>
      </c>
      <c r="Q20" s="66">
        <f t="shared" si="6"/>
        <v>19</v>
      </c>
      <c r="R20" s="65">
        <f>VLOOKUP($A20,'Return Data'!$B$7:$R$2843,12,0)</f>
        <v>3.1836000000000002</v>
      </c>
      <c r="S20" s="66">
        <f t="shared" si="7"/>
        <v>21</v>
      </c>
      <c r="T20" s="65">
        <f>VLOOKUP($A20,'Return Data'!$B$7:$R$2843,13,0)</f>
        <v>3.8795999999999999</v>
      </c>
      <c r="U20" s="66">
        <f t="shared" si="8"/>
        <v>18</v>
      </c>
      <c r="V20" s="65">
        <f>VLOOKUP($A20,'Return Data'!$B$7:$R$2843,17,0)</f>
        <v>5.4024999999999999</v>
      </c>
      <c r="W20" s="66">
        <f t="shared" si="9"/>
        <v>13</v>
      </c>
      <c r="X20" s="65">
        <f>VLOOKUP($A20,'Return Data'!$B$7:$R$2843,14,0)</f>
        <v>6.2187000000000001</v>
      </c>
      <c r="Y20" s="66">
        <f t="shared" si="11"/>
        <v>8</v>
      </c>
      <c r="Z20" s="65">
        <f>VLOOKUP($A20,'Return Data'!$B$7:$R$2843,16,0)</f>
        <v>7.5948000000000002</v>
      </c>
      <c r="AA20" s="67">
        <f t="shared" si="10"/>
        <v>5</v>
      </c>
    </row>
    <row r="21" spans="1:27" x14ac:dyDescent="0.3">
      <c r="A21" s="63" t="s">
        <v>1530</v>
      </c>
      <c r="B21" s="64">
        <f>VLOOKUP($A21,'Return Data'!$B$7:$R$2843,3,0)</f>
        <v>44333</v>
      </c>
      <c r="C21" s="65">
        <f>VLOOKUP($A21,'Return Data'!$B$7:$R$2843,4,0)</f>
        <v>33.871899999999997</v>
      </c>
      <c r="D21" s="65">
        <f>VLOOKUP($A21,'Return Data'!$B$7:$R$2843,5,0)</f>
        <v>2.6945999999999999</v>
      </c>
      <c r="E21" s="66">
        <f t="shared" si="0"/>
        <v>16</v>
      </c>
      <c r="F21" s="65">
        <f>VLOOKUP($A21,'Return Data'!$B$7:$R$2843,6,0)</f>
        <v>2.6945999999999999</v>
      </c>
      <c r="G21" s="66">
        <f t="shared" si="1"/>
        <v>16</v>
      </c>
      <c r="H21" s="65">
        <f>VLOOKUP($A21,'Return Data'!$B$7:$R$2843,7,0)</f>
        <v>3.1269</v>
      </c>
      <c r="I21" s="66">
        <f t="shared" si="2"/>
        <v>10</v>
      </c>
      <c r="J21" s="65">
        <f>VLOOKUP($A21,'Return Data'!$B$7:$R$2843,8,0)</f>
        <v>2.5348000000000002</v>
      </c>
      <c r="K21" s="66">
        <f t="shared" si="3"/>
        <v>16</v>
      </c>
      <c r="L21" s="65">
        <f>VLOOKUP($A21,'Return Data'!$B$7:$R$2843,9,0)</f>
        <v>3.4024999999999999</v>
      </c>
      <c r="M21" s="66">
        <f t="shared" si="4"/>
        <v>15</v>
      </c>
      <c r="N21" s="65">
        <f>VLOOKUP($A21,'Return Data'!$B$7:$R$2843,10,0)</f>
        <v>3.5908000000000002</v>
      </c>
      <c r="O21" s="66">
        <f t="shared" si="5"/>
        <v>13</v>
      </c>
      <c r="P21" s="65">
        <f>VLOOKUP($A21,'Return Data'!$B$7:$R$2843,11,0)</f>
        <v>3.1766999999999999</v>
      </c>
      <c r="Q21" s="66">
        <f t="shared" si="6"/>
        <v>16</v>
      </c>
      <c r="R21" s="65">
        <f>VLOOKUP($A21,'Return Data'!$B$7:$R$2843,12,0)</f>
        <v>3.5491000000000001</v>
      </c>
      <c r="S21" s="66">
        <f t="shared" si="7"/>
        <v>14</v>
      </c>
      <c r="T21" s="65">
        <f>VLOOKUP($A21,'Return Data'!$B$7:$R$2843,13,0)</f>
        <v>4.4696999999999996</v>
      </c>
      <c r="U21" s="66">
        <f t="shared" si="8"/>
        <v>8</v>
      </c>
      <c r="V21" s="65">
        <f>VLOOKUP($A21,'Return Data'!$B$7:$R$2843,17,0)</f>
        <v>5.8433000000000002</v>
      </c>
      <c r="W21" s="66">
        <f t="shared" si="9"/>
        <v>8</v>
      </c>
      <c r="X21" s="65">
        <f>VLOOKUP($A21,'Return Data'!$B$7:$R$2843,14,0)</f>
        <v>6.5780000000000003</v>
      </c>
      <c r="Y21" s="66">
        <f t="shared" si="11"/>
        <v>6</v>
      </c>
      <c r="Z21" s="65">
        <f>VLOOKUP($A21,'Return Data'!$B$7:$R$2843,16,0)</f>
        <v>7.5461</v>
      </c>
      <c r="AA21" s="67">
        <f t="shared" si="10"/>
        <v>6</v>
      </c>
    </row>
    <row r="22" spans="1:27" x14ac:dyDescent="0.3">
      <c r="A22" s="63" t="s">
        <v>1532</v>
      </c>
      <c r="B22" s="64">
        <f>VLOOKUP($A22,'Return Data'!$B$7:$R$2843,3,0)</f>
        <v>44333</v>
      </c>
      <c r="C22" s="65">
        <f>VLOOKUP($A22,'Return Data'!$B$7:$R$2843,4,0)</f>
        <v>34.377000000000002</v>
      </c>
      <c r="D22" s="65">
        <f>VLOOKUP($A22,'Return Data'!$B$7:$R$2843,5,0)</f>
        <v>2.8673999999999999</v>
      </c>
      <c r="E22" s="66">
        <f t="shared" si="0"/>
        <v>11</v>
      </c>
      <c r="F22" s="65">
        <f>VLOOKUP($A22,'Return Data'!$B$7:$R$2843,6,0)</f>
        <v>2.8673999999999999</v>
      </c>
      <c r="G22" s="66">
        <f t="shared" si="1"/>
        <v>11</v>
      </c>
      <c r="H22" s="65">
        <f>VLOOKUP($A22,'Return Data'!$B$7:$R$2843,7,0)</f>
        <v>3.3997999999999999</v>
      </c>
      <c r="I22" s="66">
        <f t="shared" si="2"/>
        <v>5</v>
      </c>
      <c r="J22" s="65">
        <f>VLOOKUP($A22,'Return Data'!$B$7:$R$2843,8,0)</f>
        <v>2.5203000000000002</v>
      </c>
      <c r="K22" s="66">
        <f t="shared" si="3"/>
        <v>17</v>
      </c>
      <c r="L22" s="65">
        <f>VLOOKUP($A22,'Return Data'!$B$7:$R$2843,9,0)</f>
        <v>3.5417999999999998</v>
      </c>
      <c r="M22" s="66">
        <f t="shared" si="4"/>
        <v>12</v>
      </c>
      <c r="N22" s="65">
        <f>VLOOKUP($A22,'Return Data'!$B$7:$R$2843,10,0)</f>
        <v>3.6360000000000001</v>
      </c>
      <c r="O22" s="66">
        <f t="shared" si="5"/>
        <v>11</v>
      </c>
      <c r="P22" s="65">
        <f>VLOOKUP($A22,'Return Data'!$B$7:$R$2843,11,0)</f>
        <v>3.2467000000000001</v>
      </c>
      <c r="Q22" s="66">
        <f t="shared" si="6"/>
        <v>14</v>
      </c>
      <c r="R22" s="65">
        <f>VLOOKUP($A22,'Return Data'!$B$7:$R$2843,12,0)</f>
        <v>3.4011</v>
      </c>
      <c r="S22" s="66">
        <f t="shared" si="7"/>
        <v>17</v>
      </c>
      <c r="T22" s="65">
        <f>VLOOKUP($A22,'Return Data'!$B$7:$R$2843,13,0)</f>
        <v>4.0380000000000003</v>
      </c>
      <c r="U22" s="66">
        <f t="shared" si="8"/>
        <v>15</v>
      </c>
      <c r="V22" s="65">
        <f>VLOOKUP($A22,'Return Data'!$B$7:$R$2843,17,0)</f>
        <v>5.6426999999999996</v>
      </c>
      <c r="W22" s="66">
        <f t="shared" si="9"/>
        <v>10</v>
      </c>
      <c r="X22" s="65">
        <f>VLOOKUP($A22,'Return Data'!$B$7:$R$2843,14,0)</f>
        <v>6.4192999999999998</v>
      </c>
      <c r="Y22" s="66">
        <f t="shared" si="11"/>
        <v>7</v>
      </c>
      <c r="Z22" s="65">
        <f>VLOOKUP($A22,'Return Data'!$B$7:$R$2843,16,0)</f>
        <v>3.8429000000000002</v>
      </c>
      <c r="AA22" s="67">
        <f t="shared" si="10"/>
        <v>27</v>
      </c>
    </row>
    <row r="23" spans="1:27" x14ac:dyDescent="0.3">
      <c r="A23" s="63" t="s">
        <v>1535</v>
      </c>
      <c r="B23" s="64">
        <f>VLOOKUP($A23,'Return Data'!$B$7:$R$2843,3,0)</f>
        <v>44333</v>
      </c>
      <c r="C23" s="65">
        <f>VLOOKUP($A23,'Return Data'!$B$7:$R$2843,4,0)</f>
        <v>1060.2608</v>
      </c>
      <c r="D23" s="65">
        <f>VLOOKUP($A23,'Return Data'!$B$7:$R$2843,5,0)</f>
        <v>2.7511999999999999</v>
      </c>
      <c r="E23" s="66">
        <f t="shared" si="0"/>
        <v>14</v>
      </c>
      <c r="F23" s="65">
        <f>VLOOKUP($A23,'Return Data'!$B$7:$R$2843,6,0)</f>
        <v>2.7511999999999999</v>
      </c>
      <c r="G23" s="66">
        <f t="shared" si="1"/>
        <v>14</v>
      </c>
      <c r="H23" s="65">
        <f>VLOOKUP($A23,'Return Data'!$B$7:$R$2843,7,0)</f>
        <v>3.0611999999999999</v>
      </c>
      <c r="I23" s="66">
        <f t="shared" si="2"/>
        <v>11</v>
      </c>
      <c r="J23" s="65">
        <f>VLOOKUP($A23,'Return Data'!$B$7:$R$2843,8,0)</f>
        <v>2.6844999999999999</v>
      </c>
      <c r="K23" s="66">
        <f t="shared" si="3"/>
        <v>10</v>
      </c>
      <c r="L23" s="65">
        <f>VLOOKUP($A23,'Return Data'!$B$7:$R$2843,9,0)</f>
        <v>3.0345</v>
      </c>
      <c r="M23" s="66">
        <f t="shared" si="4"/>
        <v>19</v>
      </c>
      <c r="N23" s="65">
        <f>VLOOKUP($A23,'Return Data'!$B$7:$R$2843,10,0)</f>
        <v>3.1806000000000001</v>
      </c>
      <c r="O23" s="66">
        <f t="shared" si="5"/>
        <v>20</v>
      </c>
      <c r="P23" s="65">
        <f>VLOOKUP($A23,'Return Data'!$B$7:$R$2843,11,0)</f>
        <v>3.0952999999999999</v>
      </c>
      <c r="Q23" s="66">
        <f t="shared" si="6"/>
        <v>18</v>
      </c>
      <c r="R23" s="65">
        <f>VLOOKUP($A23,'Return Data'!$B$7:$R$2843,12,0)</f>
        <v>3.2706</v>
      </c>
      <c r="S23" s="66">
        <f t="shared" si="7"/>
        <v>19</v>
      </c>
      <c r="T23" s="65">
        <f>VLOOKUP($A23,'Return Data'!$B$7:$R$2843,13,0)</f>
        <v>3.6855000000000002</v>
      </c>
      <c r="U23" s="66">
        <f t="shared" si="8"/>
        <v>21</v>
      </c>
      <c r="V23" s="65"/>
      <c r="W23" s="66"/>
      <c r="X23" s="65"/>
      <c r="Y23" s="66"/>
      <c r="Z23" s="65">
        <f>VLOOKUP($A23,'Return Data'!$B$7:$R$2843,16,0)</f>
        <v>4.0574000000000003</v>
      </c>
      <c r="AA23" s="67">
        <f t="shared" si="10"/>
        <v>25</v>
      </c>
    </row>
    <row r="24" spans="1:27" x14ac:dyDescent="0.3">
      <c r="A24" s="63" t="s">
        <v>1537</v>
      </c>
      <c r="B24" s="64">
        <f>VLOOKUP($A24,'Return Data'!$B$7:$R$2843,3,0)</f>
        <v>44333</v>
      </c>
      <c r="C24" s="65">
        <f>VLOOKUP($A24,'Return Data'!$B$7:$R$2843,4,0)</f>
        <v>1085.5864999999999</v>
      </c>
      <c r="D24" s="65">
        <f>VLOOKUP($A24,'Return Data'!$B$7:$R$2843,5,0)</f>
        <v>2.3058000000000001</v>
      </c>
      <c r="E24" s="66">
        <f t="shared" si="0"/>
        <v>24</v>
      </c>
      <c r="F24" s="65">
        <f>VLOOKUP($A24,'Return Data'!$B$7:$R$2843,6,0)</f>
        <v>2.3058000000000001</v>
      </c>
      <c r="G24" s="66">
        <f t="shared" si="1"/>
        <v>24</v>
      </c>
      <c r="H24" s="65">
        <f>VLOOKUP($A24,'Return Data'!$B$7:$R$2843,7,0)</f>
        <v>2.7595000000000001</v>
      </c>
      <c r="I24" s="66">
        <f t="shared" si="2"/>
        <v>18</v>
      </c>
      <c r="J24" s="65">
        <f>VLOOKUP($A24,'Return Data'!$B$7:$R$2843,8,0)</f>
        <v>2.6259000000000001</v>
      </c>
      <c r="K24" s="66">
        <f t="shared" si="3"/>
        <v>14</v>
      </c>
      <c r="L24" s="65">
        <f>VLOOKUP($A24,'Return Data'!$B$7:$R$2843,9,0)</f>
        <v>3.5476999999999999</v>
      </c>
      <c r="M24" s="66">
        <f t="shared" si="4"/>
        <v>11</v>
      </c>
      <c r="N24" s="65">
        <f>VLOOKUP($A24,'Return Data'!$B$7:$R$2843,10,0)</f>
        <v>3.5979000000000001</v>
      </c>
      <c r="O24" s="66">
        <f t="shared" si="5"/>
        <v>12</v>
      </c>
      <c r="P24" s="65">
        <f>VLOOKUP($A24,'Return Data'!$B$7:$R$2843,11,0)</f>
        <v>3.1465000000000001</v>
      </c>
      <c r="Q24" s="66">
        <f t="shared" si="6"/>
        <v>17</v>
      </c>
      <c r="R24" s="65">
        <f>VLOOKUP($A24,'Return Data'!$B$7:$R$2843,12,0)</f>
        <v>3.5278</v>
      </c>
      <c r="S24" s="66">
        <f t="shared" si="7"/>
        <v>15</v>
      </c>
      <c r="T24" s="65">
        <f>VLOOKUP($A24,'Return Data'!$B$7:$R$2843,13,0)</f>
        <v>4.3734000000000002</v>
      </c>
      <c r="U24" s="66">
        <f t="shared" si="8"/>
        <v>11</v>
      </c>
      <c r="V24" s="65"/>
      <c r="W24" s="66"/>
      <c r="X24" s="65"/>
      <c r="Y24" s="66"/>
      <c r="Z24" s="65">
        <f>VLOOKUP($A24,'Return Data'!$B$7:$R$2843,16,0)</f>
        <v>5.3226000000000004</v>
      </c>
      <c r="AA24" s="67">
        <f t="shared" si="10"/>
        <v>21</v>
      </c>
    </row>
    <row r="25" spans="1:27" x14ac:dyDescent="0.3">
      <c r="A25" s="63" t="s">
        <v>1539</v>
      </c>
      <c r="B25" s="64">
        <f>VLOOKUP($A25,'Return Data'!$B$7:$R$2843,3,0)</f>
        <v>44333</v>
      </c>
      <c r="C25" s="65">
        <f>VLOOKUP($A25,'Return Data'!$B$7:$R$2843,4,0)</f>
        <v>13.5783</v>
      </c>
      <c r="D25" s="65">
        <f>VLOOKUP($A25,'Return Data'!$B$7:$R$2843,5,0)</f>
        <v>2.5093999999999999</v>
      </c>
      <c r="E25" s="66">
        <f t="shared" si="0"/>
        <v>18</v>
      </c>
      <c r="F25" s="65">
        <f>VLOOKUP($A25,'Return Data'!$B$7:$R$2843,6,0)</f>
        <v>2.5093999999999999</v>
      </c>
      <c r="G25" s="66">
        <f t="shared" si="1"/>
        <v>18</v>
      </c>
      <c r="H25" s="65">
        <f>VLOOKUP($A25,'Return Data'!$B$7:$R$2843,7,0)</f>
        <v>2.4588999999999999</v>
      </c>
      <c r="I25" s="66">
        <f t="shared" si="2"/>
        <v>22</v>
      </c>
      <c r="J25" s="65">
        <f>VLOOKUP($A25,'Return Data'!$B$7:$R$2843,8,0)</f>
        <v>2.6332</v>
      </c>
      <c r="K25" s="66">
        <f t="shared" si="3"/>
        <v>13</v>
      </c>
      <c r="L25" s="65">
        <f>VLOOKUP($A25,'Return Data'!$B$7:$R$2843,9,0)</f>
        <v>2.4068999999999998</v>
      </c>
      <c r="M25" s="66">
        <f t="shared" si="4"/>
        <v>26</v>
      </c>
      <c r="N25" s="65">
        <f>VLOOKUP($A25,'Return Data'!$B$7:$R$2843,10,0)</f>
        <v>2.4306000000000001</v>
      </c>
      <c r="O25" s="66">
        <f t="shared" si="5"/>
        <v>26</v>
      </c>
      <c r="P25" s="65">
        <f>VLOOKUP($A25,'Return Data'!$B$7:$R$2843,11,0)</f>
        <v>2.5049999999999999</v>
      </c>
      <c r="Q25" s="66">
        <f t="shared" si="6"/>
        <v>25</v>
      </c>
      <c r="R25" s="65">
        <f>VLOOKUP($A25,'Return Data'!$B$7:$R$2843,12,0)</f>
        <v>2.8336000000000001</v>
      </c>
      <c r="S25" s="66">
        <f t="shared" si="7"/>
        <v>23</v>
      </c>
      <c r="T25" s="65">
        <f>VLOOKUP($A25,'Return Data'!$B$7:$R$2843,13,0)</f>
        <v>2.9681999999999999</v>
      </c>
      <c r="U25" s="66">
        <f t="shared" si="8"/>
        <v>26</v>
      </c>
      <c r="V25" s="65">
        <f>VLOOKUP($A25,'Return Data'!$B$7:$R$2843,17,0)</f>
        <v>4.4637000000000002</v>
      </c>
      <c r="W25" s="66">
        <f t="shared" si="9"/>
        <v>18</v>
      </c>
      <c r="X25" s="65">
        <f>VLOOKUP($A25,'Return Data'!$B$7:$R$2843,14,0)</f>
        <v>0.217</v>
      </c>
      <c r="Y25" s="66">
        <f t="shared" si="11"/>
        <v>17</v>
      </c>
      <c r="Z25" s="65">
        <f>VLOOKUP($A25,'Return Data'!$B$7:$R$2843,16,0)</f>
        <v>4.0533000000000001</v>
      </c>
      <c r="AA25" s="67">
        <f t="shared" si="10"/>
        <v>26</v>
      </c>
    </row>
    <row r="26" spans="1:27" x14ac:dyDescent="0.3">
      <c r="A26" s="63" t="s">
        <v>2030</v>
      </c>
      <c r="B26" s="64">
        <f>VLOOKUP($A26,'Return Data'!$B$7:$R$2843,3,0)</f>
        <v>44333</v>
      </c>
      <c r="C26" s="65">
        <f>VLOOKUP($A26,'Return Data'!$B$7:$R$2843,4,0)</f>
        <v>2199.6795000000002</v>
      </c>
      <c r="D26" s="65">
        <f>VLOOKUP($A26,'Return Data'!$B$7:$R$2843,5,0)</f>
        <v>1.3657999999999999</v>
      </c>
      <c r="E26" s="66">
        <f t="shared" si="0"/>
        <v>26</v>
      </c>
      <c r="F26" s="65">
        <f>VLOOKUP($A26,'Return Data'!$B$7:$R$2843,6,0)</f>
        <v>1.3657999999999999</v>
      </c>
      <c r="G26" s="66">
        <f t="shared" si="1"/>
        <v>26</v>
      </c>
      <c r="H26" s="65">
        <f>VLOOKUP($A26,'Return Data'!$B$7:$R$2843,7,0)</f>
        <v>1.6385000000000001</v>
      </c>
      <c r="I26" s="66">
        <f t="shared" si="2"/>
        <v>26</v>
      </c>
      <c r="J26" s="65">
        <f>VLOOKUP($A26,'Return Data'!$B$7:$R$2843,8,0)</f>
        <v>1.4931000000000001</v>
      </c>
      <c r="K26" s="66">
        <f t="shared" si="3"/>
        <v>26</v>
      </c>
      <c r="L26" s="65">
        <f>VLOOKUP($A26,'Return Data'!$B$7:$R$2843,9,0)</f>
        <v>2.0183</v>
      </c>
      <c r="M26" s="66">
        <f t="shared" si="4"/>
        <v>27</v>
      </c>
      <c r="N26" s="65">
        <f>VLOOKUP($A26,'Return Data'!$B$7:$R$2843,10,0)</f>
        <v>2.0341</v>
      </c>
      <c r="O26" s="66">
        <f t="shared" si="5"/>
        <v>27</v>
      </c>
      <c r="P26" s="65">
        <f>VLOOKUP($A26,'Return Data'!$B$7:$R$2843,11,0)</f>
        <v>1.7359</v>
      </c>
      <c r="Q26" s="66">
        <f t="shared" si="6"/>
        <v>27</v>
      </c>
      <c r="R26" s="65">
        <f>VLOOKUP($A26,'Return Data'!$B$7:$R$2843,12,0)</f>
        <v>1.9258999999999999</v>
      </c>
      <c r="S26" s="66">
        <f t="shared" si="7"/>
        <v>27</v>
      </c>
      <c r="T26" s="65">
        <f>VLOOKUP($A26,'Return Data'!$B$7:$R$2843,13,0)</f>
        <v>2.496</v>
      </c>
      <c r="U26" s="66">
        <f t="shared" si="8"/>
        <v>27</v>
      </c>
      <c r="V26" s="65">
        <f>VLOOKUP($A26,'Return Data'!$B$7:$R$2843,17,0)</f>
        <v>4.0502000000000002</v>
      </c>
      <c r="W26" s="66">
        <f t="shared" si="9"/>
        <v>20</v>
      </c>
      <c r="X26" s="65">
        <f>VLOOKUP($A26,'Return Data'!$B$7:$R$2843,14,0)</f>
        <v>5.0635000000000003</v>
      </c>
      <c r="Y26" s="66">
        <f t="shared" si="11"/>
        <v>13</v>
      </c>
      <c r="Z26" s="65">
        <f>VLOOKUP($A26,'Return Data'!$B$7:$R$2843,16,0)</f>
        <v>7.2607999999999997</v>
      </c>
      <c r="AA26" s="67">
        <f t="shared" si="10"/>
        <v>11</v>
      </c>
    </row>
    <row r="27" spans="1:27" x14ac:dyDescent="0.3">
      <c r="A27" s="63" t="s">
        <v>1540</v>
      </c>
      <c r="B27" s="64">
        <f>VLOOKUP($A27,'Return Data'!$B$7:$R$2843,3,0)</f>
        <v>44333</v>
      </c>
      <c r="C27" s="65">
        <f>VLOOKUP($A27,'Return Data'!$B$7:$R$2843,4,0)</f>
        <v>3062.971</v>
      </c>
      <c r="D27" s="65">
        <f>VLOOKUP($A27,'Return Data'!$B$7:$R$2843,5,0)</f>
        <v>3.5084</v>
      </c>
      <c r="E27" s="66">
        <f t="shared" si="0"/>
        <v>5</v>
      </c>
      <c r="F27" s="65">
        <f>VLOOKUP($A27,'Return Data'!$B$7:$R$2843,6,0)</f>
        <v>3.5084</v>
      </c>
      <c r="G27" s="66">
        <f t="shared" si="1"/>
        <v>5</v>
      </c>
      <c r="H27" s="65">
        <f>VLOOKUP($A27,'Return Data'!$B$7:$R$2843,7,0)</f>
        <v>3.8546</v>
      </c>
      <c r="I27" s="66">
        <f t="shared" si="2"/>
        <v>3</v>
      </c>
      <c r="J27" s="65">
        <f>VLOOKUP($A27,'Return Data'!$B$7:$R$2843,8,0)</f>
        <v>3.6371000000000002</v>
      </c>
      <c r="K27" s="66">
        <f t="shared" si="3"/>
        <v>2</v>
      </c>
      <c r="L27" s="65">
        <f>VLOOKUP($A27,'Return Data'!$B$7:$R$2843,9,0)</f>
        <v>4.4424999999999999</v>
      </c>
      <c r="M27" s="66">
        <f t="shared" si="4"/>
        <v>2</v>
      </c>
      <c r="N27" s="65">
        <f>VLOOKUP($A27,'Return Data'!$B$7:$R$2843,10,0)</f>
        <v>5.0948000000000002</v>
      </c>
      <c r="O27" s="66">
        <f t="shared" si="5"/>
        <v>2</v>
      </c>
      <c r="P27" s="65">
        <f>VLOOKUP($A27,'Return Data'!$B$7:$R$2843,11,0)</f>
        <v>4.6631</v>
      </c>
      <c r="Q27" s="66">
        <f t="shared" si="6"/>
        <v>2</v>
      </c>
      <c r="R27" s="65">
        <f>VLOOKUP($A27,'Return Data'!$B$7:$R$2843,12,0)</f>
        <v>5.5138999999999996</v>
      </c>
      <c r="S27" s="66">
        <f t="shared" si="7"/>
        <v>2</v>
      </c>
      <c r="T27" s="65">
        <f>VLOOKUP($A27,'Return Data'!$B$7:$R$2843,13,0)</f>
        <v>5.2640000000000002</v>
      </c>
      <c r="U27" s="66">
        <f t="shared" si="8"/>
        <v>4</v>
      </c>
      <c r="V27" s="65">
        <f>VLOOKUP($A27,'Return Data'!$B$7:$R$2843,17,0)</f>
        <v>2.7534999999999998</v>
      </c>
      <c r="W27" s="66">
        <f t="shared" si="9"/>
        <v>22</v>
      </c>
      <c r="X27" s="65">
        <f>VLOOKUP($A27,'Return Data'!$B$7:$R$2843,14,0)</f>
        <v>4.1146000000000003</v>
      </c>
      <c r="Y27" s="66">
        <f t="shared" si="11"/>
        <v>15</v>
      </c>
      <c r="Z27" s="65">
        <f>VLOOKUP($A27,'Return Data'!$B$7:$R$2843,16,0)</f>
        <v>5.9217000000000004</v>
      </c>
      <c r="AA27" s="67">
        <f t="shared" si="10"/>
        <v>19</v>
      </c>
    </row>
    <row r="28" spans="1:27" x14ac:dyDescent="0.3">
      <c r="A28" s="63" t="s">
        <v>1544</v>
      </c>
      <c r="B28" s="64">
        <f>VLOOKUP($A28,'Return Data'!$B$7:$R$2843,3,0)</f>
        <v>44333</v>
      </c>
      <c r="C28" s="65">
        <f>VLOOKUP($A28,'Return Data'!$B$7:$R$2843,4,0)</f>
        <v>27.171900000000001</v>
      </c>
      <c r="D28" s="65">
        <f>VLOOKUP($A28,'Return Data'!$B$7:$R$2843,5,0)</f>
        <v>3.1352000000000002</v>
      </c>
      <c r="E28" s="66">
        <f t="shared" si="0"/>
        <v>8</v>
      </c>
      <c r="F28" s="65">
        <f>VLOOKUP($A28,'Return Data'!$B$7:$R$2843,6,0)</f>
        <v>3.1352000000000002</v>
      </c>
      <c r="G28" s="66">
        <f t="shared" si="1"/>
        <v>8</v>
      </c>
      <c r="H28" s="65">
        <f>VLOOKUP($A28,'Return Data'!$B$7:$R$2843,7,0)</f>
        <v>2.9954000000000001</v>
      </c>
      <c r="I28" s="66">
        <f t="shared" si="2"/>
        <v>13</v>
      </c>
      <c r="J28" s="65">
        <f>VLOOKUP($A28,'Return Data'!$B$7:$R$2843,8,0)</f>
        <v>2.5644</v>
      </c>
      <c r="K28" s="66">
        <f t="shared" si="3"/>
        <v>15</v>
      </c>
      <c r="L28" s="65">
        <f>VLOOKUP($A28,'Return Data'!$B$7:$R$2843,9,0)</f>
        <v>3.3853</v>
      </c>
      <c r="M28" s="66">
        <f t="shared" si="4"/>
        <v>16</v>
      </c>
      <c r="N28" s="65">
        <f>VLOOKUP($A28,'Return Data'!$B$7:$R$2843,10,0)</f>
        <v>3.5564</v>
      </c>
      <c r="O28" s="66">
        <f t="shared" si="5"/>
        <v>14</v>
      </c>
      <c r="P28" s="65">
        <f>VLOOKUP($A28,'Return Data'!$B$7:$R$2843,11,0)</f>
        <v>3.2824</v>
      </c>
      <c r="Q28" s="66">
        <f t="shared" si="6"/>
        <v>13</v>
      </c>
      <c r="R28" s="65">
        <f>VLOOKUP($A28,'Return Data'!$B$7:$R$2843,12,0)</f>
        <v>3.6002999999999998</v>
      </c>
      <c r="S28" s="66">
        <f t="shared" si="7"/>
        <v>13</v>
      </c>
      <c r="T28" s="65">
        <f>VLOOKUP($A28,'Return Data'!$B$7:$R$2843,13,0)</f>
        <v>4.2545999999999999</v>
      </c>
      <c r="U28" s="66">
        <f t="shared" si="8"/>
        <v>13</v>
      </c>
      <c r="V28" s="65">
        <f>VLOOKUP($A28,'Return Data'!$B$7:$R$2843,17,0)</f>
        <v>9.1625999999999994</v>
      </c>
      <c r="W28" s="66">
        <f t="shared" si="9"/>
        <v>1</v>
      </c>
      <c r="X28" s="65">
        <f>VLOOKUP($A28,'Return Data'!$B$7:$R$2843,14,0)</f>
        <v>8.6157000000000004</v>
      </c>
      <c r="Y28" s="66">
        <f t="shared" si="11"/>
        <v>1</v>
      </c>
      <c r="Z28" s="65">
        <f>VLOOKUP($A28,'Return Data'!$B$7:$R$2843,16,0)</f>
        <v>8.0721000000000007</v>
      </c>
      <c r="AA28" s="67">
        <f t="shared" si="10"/>
        <v>2</v>
      </c>
    </row>
    <row r="29" spans="1:27" x14ac:dyDescent="0.3">
      <c r="A29" s="63" t="s">
        <v>1546</v>
      </c>
      <c r="B29" s="64">
        <f>VLOOKUP($A29,'Return Data'!$B$7:$R$2843,3,0)</f>
        <v>44333</v>
      </c>
      <c r="C29" s="65">
        <f>VLOOKUP($A29,'Return Data'!$B$7:$R$2843,4,0)</f>
        <v>2184.3314</v>
      </c>
      <c r="D29" s="65">
        <f>VLOOKUP($A29,'Return Data'!$B$7:$R$2843,5,0)</f>
        <v>2.468</v>
      </c>
      <c r="E29" s="66">
        <f t="shared" si="0"/>
        <v>20</v>
      </c>
      <c r="F29" s="65">
        <f>VLOOKUP($A29,'Return Data'!$B$7:$R$2843,6,0)</f>
        <v>2.468</v>
      </c>
      <c r="G29" s="66">
        <f t="shared" si="1"/>
        <v>20</v>
      </c>
      <c r="H29" s="65">
        <f>VLOOKUP($A29,'Return Data'!$B$7:$R$2843,7,0)</f>
        <v>2.3357000000000001</v>
      </c>
      <c r="I29" s="66">
        <f t="shared" si="2"/>
        <v>24</v>
      </c>
      <c r="J29" s="65">
        <f>VLOOKUP($A29,'Return Data'!$B$7:$R$2843,8,0)</f>
        <v>1.8586</v>
      </c>
      <c r="K29" s="66">
        <f t="shared" si="3"/>
        <v>25</v>
      </c>
      <c r="L29" s="65">
        <f>VLOOKUP($A29,'Return Data'!$B$7:$R$2843,9,0)</f>
        <v>3.0169999999999999</v>
      </c>
      <c r="M29" s="66">
        <f t="shared" si="4"/>
        <v>21</v>
      </c>
      <c r="N29" s="65">
        <f>VLOOKUP($A29,'Return Data'!$B$7:$R$2843,10,0)</f>
        <v>2.9746000000000001</v>
      </c>
      <c r="O29" s="66">
        <f t="shared" si="5"/>
        <v>22</v>
      </c>
      <c r="P29" s="65">
        <f>VLOOKUP($A29,'Return Data'!$B$7:$R$2843,11,0)</f>
        <v>2.6214</v>
      </c>
      <c r="Q29" s="66">
        <f t="shared" si="6"/>
        <v>23</v>
      </c>
      <c r="R29" s="65">
        <f>VLOOKUP($A29,'Return Data'!$B$7:$R$2843,12,0)</f>
        <v>2.7671999999999999</v>
      </c>
      <c r="S29" s="66">
        <f t="shared" si="7"/>
        <v>24</v>
      </c>
      <c r="T29" s="65">
        <f>VLOOKUP($A29,'Return Data'!$B$7:$R$2843,13,0)</f>
        <v>3.1484999999999999</v>
      </c>
      <c r="U29" s="66">
        <f t="shared" si="8"/>
        <v>25</v>
      </c>
      <c r="V29" s="65">
        <f>VLOOKUP($A29,'Return Data'!$B$7:$R$2843,17,0)</f>
        <v>4.4029999999999996</v>
      </c>
      <c r="W29" s="66">
        <f t="shared" si="9"/>
        <v>19</v>
      </c>
      <c r="X29" s="65">
        <f>VLOOKUP($A29,'Return Data'!$B$7:$R$2843,14,0)</f>
        <v>3.3875999999999999</v>
      </c>
      <c r="Y29" s="66">
        <f t="shared" si="11"/>
        <v>16</v>
      </c>
      <c r="Z29" s="65">
        <f>VLOOKUP($A29,'Return Data'!$B$7:$R$2843,16,0)</f>
        <v>6.0065</v>
      </c>
      <c r="AA29" s="67">
        <f t="shared" si="10"/>
        <v>18</v>
      </c>
    </row>
    <row r="30" spans="1:27" x14ac:dyDescent="0.3">
      <c r="A30" s="63" t="s">
        <v>1549</v>
      </c>
      <c r="B30" s="64">
        <f>VLOOKUP($A30,'Return Data'!$B$7:$R$2843,3,0)</f>
        <v>44333</v>
      </c>
      <c r="C30" s="65">
        <f>VLOOKUP($A30,'Return Data'!$B$7:$R$2843,4,0)</f>
        <v>4698.2560999999996</v>
      </c>
      <c r="D30" s="65">
        <f>VLOOKUP($A30,'Return Data'!$B$7:$R$2843,5,0)</f>
        <v>3.0661</v>
      </c>
      <c r="E30" s="66">
        <f t="shared" si="0"/>
        <v>9</v>
      </c>
      <c r="F30" s="65">
        <f>VLOOKUP($A30,'Return Data'!$B$7:$R$2843,6,0)</f>
        <v>3.0661</v>
      </c>
      <c r="G30" s="66">
        <f t="shared" si="1"/>
        <v>9</v>
      </c>
      <c r="H30" s="65">
        <f>VLOOKUP($A30,'Return Data'!$B$7:$R$2843,7,0)</f>
        <v>3.2881</v>
      </c>
      <c r="I30" s="66">
        <f t="shared" si="2"/>
        <v>8</v>
      </c>
      <c r="J30" s="65">
        <f>VLOOKUP($A30,'Return Data'!$B$7:$R$2843,8,0)</f>
        <v>2.6524000000000001</v>
      </c>
      <c r="K30" s="66">
        <f t="shared" si="3"/>
        <v>12</v>
      </c>
      <c r="L30" s="65">
        <f>VLOOKUP($A30,'Return Data'!$B$7:$R$2843,9,0)</f>
        <v>3.5661999999999998</v>
      </c>
      <c r="M30" s="66">
        <f t="shared" si="4"/>
        <v>10</v>
      </c>
      <c r="N30" s="65">
        <f>VLOOKUP($A30,'Return Data'!$B$7:$R$2843,10,0)</f>
        <v>3.7033</v>
      </c>
      <c r="O30" s="66">
        <f t="shared" si="5"/>
        <v>9</v>
      </c>
      <c r="P30" s="65">
        <f>VLOOKUP($A30,'Return Data'!$B$7:$R$2843,11,0)</f>
        <v>3.3151000000000002</v>
      </c>
      <c r="Q30" s="66">
        <f t="shared" si="6"/>
        <v>12</v>
      </c>
      <c r="R30" s="65">
        <f>VLOOKUP($A30,'Return Data'!$B$7:$R$2843,12,0)</f>
        <v>3.6699000000000002</v>
      </c>
      <c r="S30" s="66">
        <f t="shared" si="7"/>
        <v>11</v>
      </c>
      <c r="T30" s="65">
        <f>VLOOKUP($A30,'Return Data'!$B$7:$R$2843,13,0)</f>
        <v>4.4886999999999997</v>
      </c>
      <c r="U30" s="66">
        <f t="shared" si="8"/>
        <v>7</v>
      </c>
      <c r="V30" s="65">
        <f>VLOOKUP($A30,'Return Data'!$B$7:$R$2843,17,0)</f>
        <v>5.9749999999999996</v>
      </c>
      <c r="W30" s="66">
        <f t="shared" si="9"/>
        <v>7</v>
      </c>
      <c r="X30" s="65">
        <f>VLOOKUP($A30,'Return Data'!$B$7:$R$2843,14,0)</f>
        <v>6.7637999999999998</v>
      </c>
      <c r="Y30" s="66">
        <f t="shared" si="11"/>
        <v>5</v>
      </c>
      <c r="Z30" s="65">
        <f>VLOOKUP($A30,'Return Data'!$B$7:$R$2843,16,0)</f>
        <v>7.2820999999999998</v>
      </c>
      <c r="AA30" s="67">
        <f t="shared" si="10"/>
        <v>9</v>
      </c>
    </row>
    <row r="31" spans="1:27" x14ac:dyDescent="0.3">
      <c r="A31" s="63" t="s">
        <v>1551</v>
      </c>
      <c r="B31" s="64">
        <f>VLOOKUP($A31,'Return Data'!$B$7:$R$2843,3,0)</f>
        <v>44333</v>
      </c>
      <c r="C31" s="65">
        <f>VLOOKUP($A31,'Return Data'!$B$7:$R$2843,4,0)</f>
        <v>10.8825</v>
      </c>
      <c r="D31" s="65">
        <f>VLOOKUP($A31,'Return Data'!$B$7:$R$2843,5,0)</f>
        <v>2.1246</v>
      </c>
      <c r="E31" s="66">
        <f t="shared" si="0"/>
        <v>25</v>
      </c>
      <c r="F31" s="65">
        <f>VLOOKUP($A31,'Return Data'!$B$7:$R$2843,6,0)</f>
        <v>2.1246</v>
      </c>
      <c r="G31" s="66">
        <f t="shared" si="1"/>
        <v>25</v>
      </c>
      <c r="H31" s="65">
        <f>VLOOKUP($A31,'Return Data'!$B$7:$R$2843,7,0)</f>
        <v>1.9173</v>
      </c>
      <c r="I31" s="66">
        <f t="shared" si="2"/>
        <v>25</v>
      </c>
      <c r="J31" s="65">
        <f>VLOOKUP($A31,'Return Data'!$B$7:$R$2843,8,0)</f>
        <v>2.0619000000000001</v>
      </c>
      <c r="K31" s="66">
        <f t="shared" si="3"/>
        <v>23</v>
      </c>
      <c r="L31" s="65">
        <f>VLOOKUP($A31,'Return Data'!$B$7:$R$2843,9,0)</f>
        <v>2.9502000000000002</v>
      </c>
      <c r="M31" s="66">
        <f t="shared" si="4"/>
        <v>22</v>
      </c>
      <c r="N31" s="65">
        <f>VLOOKUP($A31,'Return Data'!$B$7:$R$2843,10,0)</f>
        <v>2.6511999999999998</v>
      </c>
      <c r="O31" s="66">
        <f t="shared" si="5"/>
        <v>25</v>
      </c>
      <c r="P31" s="65">
        <f>VLOOKUP($A31,'Return Data'!$B$7:$R$2843,11,0)</f>
        <v>2.3205</v>
      </c>
      <c r="Q31" s="66">
        <f t="shared" si="6"/>
        <v>26</v>
      </c>
      <c r="R31" s="65">
        <f>VLOOKUP($A31,'Return Data'!$B$7:$R$2843,12,0)</f>
        <v>2.5962999999999998</v>
      </c>
      <c r="S31" s="66">
        <f t="shared" si="7"/>
        <v>26</v>
      </c>
      <c r="T31" s="65">
        <f>VLOOKUP($A31,'Return Data'!$B$7:$R$2843,13,0)</f>
        <v>3.1627000000000001</v>
      </c>
      <c r="U31" s="66">
        <f t="shared" si="8"/>
        <v>24</v>
      </c>
      <c r="V31" s="65"/>
      <c r="W31" s="66"/>
      <c r="X31" s="65"/>
      <c r="Y31" s="66"/>
      <c r="Z31" s="65">
        <f>VLOOKUP($A31,'Return Data'!$B$7:$R$2843,16,0)</f>
        <v>4.5549999999999997</v>
      </c>
      <c r="AA31" s="67">
        <f t="shared" si="10"/>
        <v>23</v>
      </c>
    </row>
    <row r="32" spans="1:27" x14ac:dyDescent="0.3">
      <c r="A32" s="63" t="s">
        <v>1553</v>
      </c>
      <c r="B32" s="64">
        <f>VLOOKUP($A32,'Return Data'!$B$7:$R$2843,3,0)</f>
        <v>44333</v>
      </c>
      <c r="C32" s="65">
        <f>VLOOKUP($A32,'Return Data'!$B$7:$R$2843,4,0)</f>
        <v>11.315300000000001</v>
      </c>
      <c r="D32" s="65">
        <f>VLOOKUP($A32,'Return Data'!$B$7:$R$2843,5,0)</f>
        <v>2.6886999999999999</v>
      </c>
      <c r="E32" s="66">
        <f t="shared" si="0"/>
        <v>17</v>
      </c>
      <c r="F32" s="65">
        <f>VLOOKUP($A32,'Return Data'!$B$7:$R$2843,6,0)</f>
        <v>2.6886999999999999</v>
      </c>
      <c r="G32" s="66">
        <f t="shared" si="1"/>
        <v>17</v>
      </c>
      <c r="H32" s="65">
        <f>VLOOKUP($A32,'Return Data'!$B$7:$R$2843,7,0)</f>
        <v>3.3660999999999999</v>
      </c>
      <c r="I32" s="66">
        <f t="shared" si="2"/>
        <v>6</v>
      </c>
      <c r="J32" s="65">
        <f>VLOOKUP($A32,'Return Data'!$B$7:$R$2843,8,0)</f>
        <v>2.4676999999999998</v>
      </c>
      <c r="K32" s="66">
        <f t="shared" si="3"/>
        <v>18</v>
      </c>
      <c r="L32" s="65">
        <f>VLOOKUP($A32,'Return Data'!$B$7:$R$2843,9,0)</f>
        <v>3.4752999999999998</v>
      </c>
      <c r="M32" s="66">
        <f t="shared" si="4"/>
        <v>13</v>
      </c>
      <c r="N32" s="65">
        <f>VLOOKUP($A32,'Return Data'!$B$7:$R$2843,10,0)</f>
        <v>3.3948999999999998</v>
      </c>
      <c r="O32" s="66">
        <f t="shared" si="5"/>
        <v>18</v>
      </c>
      <c r="P32" s="65">
        <f>VLOOKUP($A32,'Return Data'!$B$7:$R$2843,11,0)</f>
        <v>2.9969000000000001</v>
      </c>
      <c r="Q32" s="66">
        <f t="shared" si="6"/>
        <v>20</v>
      </c>
      <c r="R32" s="65">
        <f>VLOOKUP($A32,'Return Data'!$B$7:$R$2843,12,0)</f>
        <v>3.2534000000000001</v>
      </c>
      <c r="S32" s="66">
        <f t="shared" si="7"/>
        <v>20</v>
      </c>
      <c r="T32" s="65">
        <f>VLOOKUP($A32,'Return Data'!$B$7:$R$2843,13,0)</f>
        <v>3.7940999999999998</v>
      </c>
      <c r="U32" s="66">
        <f t="shared" si="8"/>
        <v>19</v>
      </c>
      <c r="V32" s="65">
        <f>VLOOKUP($A32,'Return Data'!$B$7:$R$2843,17,0)</f>
        <v>5.1456</v>
      </c>
      <c r="W32" s="66">
        <f t="shared" si="9"/>
        <v>15</v>
      </c>
      <c r="X32" s="65"/>
      <c r="Y32" s="66"/>
      <c r="Z32" s="65">
        <f>VLOOKUP($A32,'Return Data'!$B$7:$R$2843,16,0)</f>
        <v>5.476</v>
      </c>
      <c r="AA32" s="67">
        <f t="shared" si="10"/>
        <v>20</v>
      </c>
    </row>
    <row r="33" spans="1:27" x14ac:dyDescent="0.3">
      <c r="A33" s="63" t="s">
        <v>1555</v>
      </c>
      <c r="B33" s="64">
        <f>VLOOKUP($A33,'Return Data'!$B$7:$R$2843,3,0)</f>
        <v>44333</v>
      </c>
      <c r="C33" s="65">
        <f>VLOOKUP($A33,'Return Data'!$B$7:$R$2843,4,0)</f>
        <v>3272.8193999999999</v>
      </c>
      <c r="D33" s="65">
        <f>VLOOKUP($A33,'Return Data'!$B$7:$R$2843,5,0)</f>
        <v>3.2418</v>
      </c>
      <c r="E33" s="66">
        <f t="shared" si="0"/>
        <v>7</v>
      </c>
      <c r="F33" s="65">
        <f>VLOOKUP($A33,'Return Data'!$B$7:$R$2843,6,0)</f>
        <v>3.2418</v>
      </c>
      <c r="G33" s="66">
        <f t="shared" si="1"/>
        <v>7</v>
      </c>
      <c r="H33" s="65">
        <f>VLOOKUP($A33,'Return Data'!$B$7:$R$2843,7,0)</f>
        <v>2.5644</v>
      </c>
      <c r="I33" s="66">
        <f t="shared" si="2"/>
        <v>20</v>
      </c>
      <c r="J33" s="65">
        <f>VLOOKUP($A33,'Return Data'!$B$7:$R$2843,8,0)</f>
        <v>2.6808000000000001</v>
      </c>
      <c r="K33" s="66">
        <f t="shared" si="3"/>
        <v>11</v>
      </c>
      <c r="L33" s="65">
        <f>VLOOKUP($A33,'Return Data'!$B$7:$R$2843,9,0)</f>
        <v>3.3431000000000002</v>
      </c>
      <c r="M33" s="66">
        <f t="shared" si="4"/>
        <v>18</v>
      </c>
      <c r="N33" s="65">
        <f>VLOOKUP($A33,'Return Data'!$B$7:$R$2843,10,0)</f>
        <v>3.4035000000000002</v>
      </c>
      <c r="O33" s="66">
        <f t="shared" si="5"/>
        <v>16</v>
      </c>
      <c r="P33" s="65">
        <f>VLOOKUP($A33,'Return Data'!$B$7:$R$2843,11,0)</f>
        <v>3.4887999999999999</v>
      </c>
      <c r="Q33" s="66">
        <f t="shared" si="6"/>
        <v>9</v>
      </c>
      <c r="R33" s="65">
        <f>VLOOKUP($A33,'Return Data'!$B$7:$R$2843,12,0)</f>
        <v>4.0423</v>
      </c>
      <c r="S33" s="66">
        <f t="shared" si="7"/>
        <v>7</v>
      </c>
      <c r="T33" s="65">
        <f>VLOOKUP($A33,'Return Data'!$B$7:$R$2843,13,0)</f>
        <v>4.3974000000000002</v>
      </c>
      <c r="U33" s="66">
        <f t="shared" si="8"/>
        <v>10</v>
      </c>
      <c r="V33" s="65">
        <f>VLOOKUP($A33,'Return Data'!$B$7:$R$2843,17,0)</f>
        <v>3.5173999999999999</v>
      </c>
      <c r="W33" s="66">
        <f t="shared" si="9"/>
        <v>21</v>
      </c>
      <c r="X33" s="65">
        <f>VLOOKUP($A33,'Return Data'!$B$7:$R$2843,14,0)</f>
        <v>4.8098000000000001</v>
      </c>
      <c r="Y33" s="66">
        <f t="shared" si="11"/>
        <v>14</v>
      </c>
      <c r="Z33" s="65">
        <f>VLOOKUP($A33,'Return Data'!$B$7:$R$2843,16,0)</f>
        <v>6.9164000000000003</v>
      </c>
      <c r="AA33" s="67">
        <f t="shared" si="10"/>
        <v>13</v>
      </c>
    </row>
    <row r="34" spans="1:27" x14ac:dyDescent="0.3">
      <c r="A34" s="63" t="s">
        <v>1557</v>
      </c>
      <c r="B34" s="64">
        <f>VLOOKUP($A34,'Return Data'!$B$7:$R$2843,3,0)</f>
        <v>44333</v>
      </c>
      <c r="C34" s="65">
        <f>VLOOKUP($A34,'Return Data'!$B$7:$R$2843,4,0)</f>
        <v>1088.8041000000001</v>
      </c>
      <c r="D34" s="65">
        <f>VLOOKUP($A34,'Return Data'!$B$7:$R$2843,5,0)</f>
        <v>2.4868000000000001</v>
      </c>
      <c r="E34" s="66">
        <f t="shared" si="0"/>
        <v>19</v>
      </c>
      <c r="F34" s="65">
        <f>VLOOKUP($A34,'Return Data'!$B$7:$R$2843,6,0)</f>
        <v>2.4868000000000001</v>
      </c>
      <c r="G34" s="66">
        <f t="shared" si="1"/>
        <v>19</v>
      </c>
      <c r="H34" s="65">
        <f>VLOOKUP($A34,'Return Data'!$B$7:$R$2843,7,0)</f>
        <v>2.4832999999999998</v>
      </c>
      <c r="I34" s="66">
        <f t="shared" si="2"/>
        <v>21</v>
      </c>
      <c r="J34" s="65">
        <f>VLOOKUP($A34,'Return Data'!$B$7:$R$2843,8,0)</f>
        <v>2.1907000000000001</v>
      </c>
      <c r="K34" s="66">
        <f t="shared" si="3"/>
        <v>22</v>
      </c>
      <c r="L34" s="65">
        <f>VLOOKUP($A34,'Return Data'!$B$7:$R$2843,9,0)</f>
        <v>2.5286</v>
      </c>
      <c r="M34" s="66">
        <f t="shared" si="4"/>
        <v>25</v>
      </c>
      <c r="N34" s="65">
        <f>VLOOKUP($A34,'Return Data'!$B$7:$R$2843,10,0)</f>
        <v>2.7111000000000001</v>
      </c>
      <c r="O34" s="66">
        <f t="shared" si="5"/>
        <v>24</v>
      </c>
      <c r="P34" s="65">
        <f>VLOOKUP($A34,'Return Data'!$B$7:$R$2843,11,0)</f>
        <v>3.9390000000000001</v>
      </c>
      <c r="Q34" s="66">
        <f t="shared" si="6"/>
        <v>4</v>
      </c>
      <c r="R34" s="65">
        <f>VLOOKUP($A34,'Return Data'!$B$7:$R$2843,12,0)</f>
        <v>4.3593000000000002</v>
      </c>
      <c r="S34" s="66">
        <f t="shared" si="7"/>
        <v>5</v>
      </c>
      <c r="T34" s="65">
        <f>VLOOKUP($A34,'Return Data'!$B$7:$R$2843,13,0)</f>
        <v>3.7092999999999998</v>
      </c>
      <c r="U34" s="66">
        <f t="shared" si="8"/>
        <v>20</v>
      </c>
      <c r="V34" s="65"/>
      <c r="W34" s="66"/>
      <c r="X34" s="65"/>
      <c r="Y34" s="66"/>
      <c r="Z34" s="65">
        <f>VLOOKUP($A34,'Return Data'!$B$7:$R$2843,16,0)</f>
        <v>4.4645000000000001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-1.3094222222222225</v>
      </c>
      <c r="E36" s="74"/>
      <c r="F36" s="75">
        <f>AVERAGE(F8:F34)</f>
        <v>-1.3094222222222225</v>
      </c>
      <c r="G36" s="74"/>
      <c r="H36" s="75">
        <f>AVERAGE(H8:H34)</f>
        <v>1.2756888888888884</v>
      </c>
      <c r="I36" s="74"/>
      <c r="J36" s="75">
        <f>AVERAGE(J8:J34)</f>
        <v>1.9968481481481481</v>
      </c>
      <c r="K36" s="74"/>
      <c r="L36" s="75">
        <f>AVERAGE(L8:L34)</f>
        <v>3.4044148148148143</v>
      </c>
      <c r="M36" s="74"/>
      <c r="N36" s="75">
        <f>AVERAGE(N8:N34)</f>
        <v>3.6076333333333328</v>
      </c>
      <c r="O36" s="74"/>
      <c r="P36" s="75">
        <f>AVERAGE(P8:P34)</f>
        <v>3.3341999999999983</v>
      </c>
      <c r="Q36" s="74"/>
      <c r="R36" s="75">
        <f>AVERAGE(R8:R34)</f>
        <v>3.6802222222222229</v>
      </c>
      <c r="S36" s="74"/>
      <c r="T36" s="75">
        <f>AVERAGE(T8:T34)</f>
        <v>4.2902370370370368</v>
      </c>
      <c r="U36" s="74"/>
      <c r="V36" s="75">
        <f>AVERAGE(V8:V34)</f>
        <v>5.471213636363637</v>
      </c>
      <c r="W36" s="74"/>
      <c r="X36" s="75">
        <f>AVERAGE(X8:X34)</f>
        <v>5.6919117647058837</v>
      </c>
      <c r="Y36" s="74"/>
      <c r="Z36" s="75">
        <f>AVERAGE(Z8:Z34)</f>
        <v>6.3925814814814812</v>
      </c>
      <c r="AA36" s="76"/>
    </row>
    <row r="37" spans="1:27" x14ac:dyDescent="0.3">
      <c r="A37" s="73" t="s">
        <v>28</v>
      </c>
      <c r="B37" s="74"/>
      <c r="C37" s="74"/>
      <c r="D37" s="75">
        <f>MIN(D8:D34)</f>
        <v>-113.8092</v>
      </c>
      <c r="E37" s="74"/>
      <c r="F37" s="75">
        <f>MIN(F8:F34)</f>
        <v>-113.8092</v>
      </c>
      <c r="G37" s="74"/>
      <c r="H37" s="75">
        <f>MIN(H8:H34)</f>
        <v>-42.730600000000003</v>
      </c>
      <c r="I37" s="74"/>
      <c r="J37" s="75">
        <f>MIN(J8:J34)</f>
        <v>-15.824400000000001</v>
      </c>
      <c r="K37" s="74"/>
      <c r="L37" s="75">
        <f>MIN(L8:L34)</f>
        <v>2.0183</v>
      </c>
      <c r="M37" s="74"/>
      <c r="N37" s="75">
        <f>MIN(N8:N34)</f>
        <v>2.0341</v>
      </c>
      <c r="O37" s="74"/>
      <c r="P37" s="75">
        <f>MIN(P8:P34)</f>
        <v>1.7359</v>
      </c>
      <c r="Q37" s="74"/>
      <c r="R37" s="75">
        <f>MIN(R8:R34)</f>
        <v>1.9258999999999999</v>
      </c>
      <c r="S37" s="74"/>
      <c r="T37" s="75">
        <f>MIN(T8:T34)</f>
        <v>2.496</v>
      </c>
      <c r="U37" s="74"/>
      <c r="V37" s="75">
        <f>MIN(V8:V34)</f>
        <v>2.7534999999999998</v>
      </c>
      <c r="W37" s="74"/>
      <c r="X37" s="75">
        <f>MIN(X8:X34)</f>
        <v>0.217</v>
      </c>
      <c r="Y37" s="74"/>
      <c r="Z37" s="75">
        <f>MIN(Z8:Z34)</f>
        <v>3.8429000000000002</v>
      </c>
      <c r="AA37" s="76"/>
    </row>
    <row r="38" spans="1:27" ht="15" thickBot="1" x14ac:dyDescent="0.35">
      <c r="A38" s="77" t="s">
        <v>29</v>
      </c>
      <c r="B38" s="78"/>
      <c r="C38" s="78"/>
      <c r="D38" s="79">
        <f>MAX(D8:D34)</f>
        <v>7.1487999999999996</v>
      </c>
      <c r="E38" s="78"/>
      <c r="F38" s="79">
        <f>MAX(F8:F34)</f>
        <v>7.1487999999999996</v>
      </c>
      <c r="G38" s="78"/>
      <c r="H38" s="79">
        <f>MAX(H8:H34)</f>
        <v>4.1303000000000001</v>
      </c>
      <c r="I38" s="78"/>
      <c r="J38" s="79">
        <f>MAX(J8:J34)</f>
        <v>4.6725000000000003</v>
      </c>
      <c r="K38" s="78"/>
      <c r="L38" s="79">
        <f>MAX(L8:L34)</f>
        <v>4.7077</v>
      </c>
      <c r="M38" s="78"/>
      <c r="N38" s="79">
        <f>MAX(N8:N34)</f>
        <v>6.4550000000000001</v>
      </c>
      <c r="O38" s="78"/>
      <c r="P38" s="79">
        <f>MAX(P8:P34)</f>
        <v>6.3097000000000003</v>
      </c>
      <c r="Q38" s="78"/>
      <c r="R38" s="79">
        <f>MAX(R8:R34)</f>
        <v>7.0052000000000003</v>
      </c>
      <c r="S38" s="78"/>
      <c r="T38" s="79">
        <f>MAX(T8:T34)</f>
        <v>8.2060999999999993</v>
      </c>
      <c r="U38" s="78"/>
      <c r="V38" s="79">
        <f>MAX(V8:V34)</f>
        <v>9.1625999999999994</v>
      </c>
      <c r="W38" s="78"/>
      <c r="X38" s="79">
        <f>MAX(X8:X34)</f>
        <v>8.6157000000000004</v>
      </c>
      <c r="Y38" s="78"/>
      <c r="Z38" s="79">
        <f>MAX(Z8:Z34)</f>
        <v>8.5074000000000005</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44333</v>
      </c>
      <c r="C8" s="65">
        <f>VLOOKUP($A8,'Return Data'!$B$7:$R$2843,4,0)</f>
        <v>288.68799999999999</v>
      </c>
      <c r="D8" s="65">
        <f>VLOOKUP($A8,'Return Data'!$B$7:$R$2843,5,0)</f>
        <v>3.7519999999999998</v>
      </c>
      <c r="E8" s="66">
        <f t="shared" ref="E8:E24" si="0">RANK(D8,D$8:D$24,0)</f>
        <v>4</v>
      </c>
      <c r="F8" s="65">
        <f>VLOOKUP($A8,'Return Data'!$B$7:$R$2843,6,0)</f>
        <v>3.7519999999999998</v>
      </c>
      <c r="G8" s="66">
        <f t="shared" ref="G8:G24" si="1">RANK(F8,F$8:F$24,0)</f>
        <v>4</v>
      </c>
      <c r="H8" s="65">
        <f>VLOOKUP($A8,'Return Data'!$B$7:$R$2843,7,0)</f>
        <v>3.7397</v>
      </c>
      <c r="I8" s="66">
        <f t="shared" ref="I8:I24" si="2">RANK(H8,H$8:H$24,0)</f>
        <v>7</v>
      </c>
      <c r="J8" s="65">
        <f>VLOOKUP($A8,'Return Data'!$B$7:$R$2843,8,0)</f>
        <v>3.1909000000000001</v>
      </c>
      <c r="K8" s="66">
        <f t="shared" ref="K8:K24" si="3">RANK(J8,J$8:J$24,0)</f>
        <v>5</v>
      </c>
      <c r="L8" s="65">
        <f>VLOOKUP($A8,'Return Data'!$B$7:$R$2843,9,0)</f>
        <v>4.2586000000000004</v>
      </c>
      <c r="M8" s="66">
        <f t="shared" ref="M8:M24" si="4">RANK(L8,L$8:L$24,0)</f>
        <v>6</v>
      </c>
      <c r="N8" s="65">
        <f>VLOOKUP($A8,'Return Data'!$B$7:$R$2843,10,0)</f>
        <v>4.4267000000000003</v>
      </c>
      <c r="O8" s="66">
        <f t="shared" ref="O8:O24" si="5">RANK(N8,N$8:N$24,0)</f>
        <v>4</v>
      </c>
      <c r="P8" s="65">
        <f>VLOOKUP($A8,'Return Data'!$B$7:$R$2843,11,0)</f>
        <v>3.9283000000000001</v>
      </c>
      <c r="Q8" s="66">
        <f t="shared" ref="Q8:Q24" si="6">RANK(P8,P$8:P$24,0)</f>
        <v>3</v>
      </c>
      <c r="R8" s="65">
        <f>VLOOKUP($A8,'Return Data'!$B$7:$R$2843,12,0)</f>
        <v>4.2656000000000001</v>
      </c>
      <c r="S8" s="66">
        <f t="shared" ref="S8:S24" si="7">RANK(R8,R$8:R$24,0)</f>
        <v>2</v>
      </c>
      <c r="T8" s="65">
        <f>VLOOKUP($A8,'Return Data'!$B$7:$R$2843,13,0)</f>
        <v>5.2470999999999997</v>
      </c>
      <c r="U8" s="66">
        <f t="shared" ref="U8:U19" si="8">RANK(T8,T$8:T$24,0)</f>
        <v>2</v>
      </c>
      <c r="V8" s="65">
        <f>VLOOKUP($A8,'Return Data'!$B$7:$R$2843,17,0)</f>
        <v>6.5879000000000003</v>
      </c>
      <c r="W8" s="66">
        <f>RANK(V8,V$8:V$24,0)</f>
        <v>2</v>
      </c>
      <c r="X8" s="65">
        <f>VLOOKUP($A8,'Return Data'!$B$7:$R$2843,14,0)</f>
        <v>7.2380000000000004</v>
      </c>
      <c r="Y8" s="66">
        <f>RANK(X8,X$8:X$24,0)</f>
        <v>1</v>
      </c>
      <c r="Z8" s="65">
        <f>VLOOKUP($A8,'Return Data'!$B$7:$R$2843,16,0)</f>
        <v>7.9054000000000002</v>
      </c>
      <c r="AA8" s="67">
        <f t="shared" ref="AA8:AA24" si="9">RANK(Z8,Z$8:Z$24,0)</f>
        <v>5</v>
      </c>
    </row>
    <row r="9" spans="1:27" x14ac:dyDescent="0.3">
      <c r="A9" s="63" t="s">
        <v>1204</v>
      </c>
      <c r="B9" s="64">
        <f>VLOOKUP($A9,'Return Data'!$B$7:$R$2843,3,0)</f>
        <v>44333</v>
      </c>
      <c r="C9" s="65">
        <f>VLOOKUP($A9,'Return Data'!$B$7:$R$2843,4,0)</f>
        <v>1112.6062999999999</v>
      </c>
      <c r="D9" s="65">
        <f>VLOOKUP($A9,'Return Data'!$B$7:$R$2843,5,0)</f>
        <v>3.7858999999999998</v>
      </c>
      <c r="E9" s="66">
        <f t="shared" si="0"/>
        <v>3</v>
      </c>
      <c r="F9" s="65">
        <f>VLOOKUP($A9,'Return Data'!$B$7:$R$2843,6,0)</f>
        <v>3.7858999999999998</v>
      </c>
      <c r="G9" s="66">
        <f t="shared" si="1"/>
        <v>3</v>
      </c>
      <c r="H9" s="65">
        <f>VLOOKUP($A9,'Return Data'!$B$7:$R$2843,7,0)</f>
        <v>3.7961</v>
      </c>
      <c r="I9" s="66">
        <f t="shared" si="2"/>
        <v>5</v>
      </c>
      <c r="J9" s="65">
        <f>VLOOKUP($A9,'Return Data'!$B$7:$R$2843,8,0)</f>
        <v>3.3005</v>
      </c>
      <c r="K9" s="66">
        <f t="shared" si="3"/>
        <v>3</v>
      </c>
      <c r="L9" s="65">
        <f>VLOOKUP($A9,'Return Data'!$B$7:$R$2843,9,0)</f>
        <v>4.0891000000000002</v>
      </c>
      <c r="M9" s="66">
        <f t="shared" si="4"/>
        <v>8</v>
      </c>
      <c r="N9" s="65">
        <f>VLOOKUP($A9,'Return Data'!$B$7:$R$2843,10,0)</f>
        <v>4.2488000000000001</v>
      </c>
      <c r="O9" s="66">
        <f t="shared" si="5"/>
        <v>6</v>
      </c>
      <c r="P9" s="65">
        <f>VLOOKUP($A9,'Return Data'!$B$7:$R$2843,11,0)</f>
        <v>3.9098999999999999</v>
      </c>
      <c r="Q9" s="66">
        <f t="shared" si="6"/>
        <v>4</v>
      </c>
      <c r="R9" s="65">
        <f>VLOOKUP($A9,'Return Data'!$B$7:$R$2843,12,0)</f>
        <v>4.1841999999999997</v>
      </c>
      <c r="S9" s="66">
        <f t="shared" si="7"/>
        <v>3</v>
      </c>
      <c r="T9" s="65">
        <f>VLOOKUP($A9,'Return Data'!$B$7:$R$2843,13,0)</f>
        <v>4.9659000000000004</v>
      </c>
      <c r="U9" s="66">
        <f t="shared" si="8"/>
        <v>6</v>
      </c>
      <c r="V9" s="65"/>
      <c r="W9" s="66"/>
      <c r="X9" s="65"/>
      <c r="Y9" s="66"/>
      <c r="Z9" s="65">
        <f>VLOOKUP($A9,'Return Data'!$B$7:$R$2843,16,0)</f>
        <v>6.1750999999999996</v>
      </c>
      <c r="AA9" s="67">
        <f t="shared" si="9"/>
        <v>15</v>
      </c>
    </row>
    <row r="10" spans="1:27" x14ac:dyDescent="0.3">
      <c r="A10" s="63" t="s">
        <v>1206</v>
      </c>
      <c r="B10" s="64">
        <f>VLOOKUP($A10,'Return Data'!$B$7:$R$2843,3,0)</f>
        <v>44333</v>
      </c>
      <c r="C10" s="65">
        <f>VLOOKUP($A10,'Return Data'!$B$7:$R$2843,4,0)</f>
        <v>1094.9974</v>
      </c>
      <c r="D10" s="65">
        <f>VLOOKUP($A10,'Return Data'!$B$7:$R$2843,5,0)</f>
        <v>2.9018000000000002</v>
      </c>
      <c r="E10" s="66">
        <f t="shared" si="0"/>
        <v>17</v>
      </c>
      <c r="F10" s="65">
        <f>VLOOKUP($A10,'Return Data'!$B$7:$R$2843,6,0)</f>
        <v>2.9018000000000002</v>
      </c>
      <c r="G10" s="66">
        <f t="shared" si="1"/>
        <v>17</v>
      </c>
      <c r="H10" s="65">
        <f>VLOOKUP($A10,'Return Data'!$B$7:$R$2843,7,0)</f>
        <v>2.9235000000000002</v>
      </c>
      <c r="I10" s="66">
        <f t="shared" si="2"/>
        <v>17</v>
      </c>
      <c r="J10" s="65">
        <f>VLOOKUP($A10,'Return Data'!$B$7:$R$2843,8,0)</f>
        <v>2.9257</v>
      </c>
      <c r="K10" s="66">
        <f t="shared" si="3"/>
        <v>15</v>
      </c>
      <c r="L10" s="65">
        <f>VLOOKUP($A10,'Return Data'!$B$7:$R$2843,9,0)</f>
        <v>2.8690000000000002</v>
      </c>
      <c r="M10" s="66">
        <f t="shared" si="4"/>
        <v>17</v>
      </c>
      <c r="N10" s="65">
        <f>VLOOKUP($A10,'Return Data'!$B$7:$R$2843,10,0)</f>
        <v>2.9451999999999998</v>
      </c>
      <c r="O10" s="66">
        <f t="shared" si="5"/>
        <v>17</v>
      </c>
      <c r="P10" s="65">
        <f>VLOOKUP($A10,'Return Data'!$B$7:$R$2843,11,0)</f>
        <v>2.9022000000000001</v>
      </c>
      <c r="Q10" s="66">
        <f t="shared" si="6"/>
        <v>17</v>
      </c>
      <c r="R10" s="65">
        <f>VLOOKUP($A10,'Return Data'!$B$7:$R$2843,12,0)</f>
        <v>3.1314000000000002</v>
      </c>
      <c r="S10" s="66">
        <f t="shared" si="7"/>
        <v>17</v>
      </c>
      <c r="T10" s="65">
        <f>VLOOKUP($A10,'Return Data'!$B$7:$R$2843,13,0)</f>
        <v>3.1802000000000001</v>
      </c>
      <c r="U10" s="66">
        <f t="shared" si="8"/>
        <v>16</v>
      </c>
      <c r="V10" s="65"/>
      <c r="W10" s="66"/>
      <c r="X10" s="65"/>
      <c r="Y10" s="66"/>
      <c r="Z10" s="65">
        <f>VLOOKUP($A10,'Return Data'!$B$7:$R$2843,16,0)</f>
        <v>4.8600000000000003</v>
      </c>
      <c r="AA10" s="67">
        <f t="shared" si="9"/>
        <v>16</v>
      </c>
    </row>
    <row r="11" spans="1:27" x14ac:dyDescent="0.3">
      <c r="A11" s="63" t="s">
        <v>1208</v>
      </c>
      <c r="B11" s="64">
        <f>VLOOKUP($A11,'Return Data'!$B$7:$R$2843,3,0)</f>
        <v>44333</v>
      </c>
      <c r="C11" s="65">
        <f>VLOOKUP($A11,'Return Data'!$B$7:$R$2843,4,0)</f>
        <v>42.3489</v>
      </c>
      <c r="D11" s="65">
        <f>VLOOKUP($A11,'Return Data'!$B$7:$R$2843,5,0)</f>
        <v>3.5348000000000002</v>
      </c>
      <c r="E11" s="66">
        <f t="shared" si="0"/>
        <v>13</v>
      </c>
      <c r="F11" s="65">
        <f>VLOOKUP($A11,'Return Data'!$B$7:$R$2843,6,0)</f>
        <v>3.5348000000000002</v>
      </c>
      <c r="G11" s="66">
        <f t="shared" si="1"/>
        <v>13</v>
      </c>
      <c r="H11" s="65">
        <f>VLOOKUP($A11,'Return Data'!$B$7:$R$2843,7,0)</f>
        <v>3.6964000000000001</v>
      </c>
      <c r="I11" s="66">
        <f t="shared" si="2"/>
        <v>8</v>
      </c>
      <c r="J11" s="65">
        <f>VLOOKUP($A11,'Return Data'!$B$7:$R$2843,8,0)</f>
        <v>3.0200999999999998</v>
      </c>
      <c r="K11" s="66">
        <f t="shared" si="3"/>
        <v>11</v>
      </c>
      <c r="L11" s="65">
        <f>VLOOKUP($A11,'Return Data'!$B$7:$R$2843,9,0)</f>
        <v>5.0061999999999998</v>
      </c>
      <c r="M11" s="66">
        <f t="shared" si="4"/>
        <v>1</v>
      </c>
      <c r="N11" s="65">
        <f>VLOOKUP($A11,'Return Data'!$B$7:$R$2843,10,0)</f>
        <v>4.6441999999999997</v>
      </c>
      <c r="O11" s="66">
        <f t="shared" si="5"/>
        <v>3</v>
      </c>
      <c r="P11" s="65">
        <f>VLOOKUP($A11,'Return Data'!$B$7:$R$2843,11,0)</f>
        <v>3.8586</v>
      </c>
      <c r="Q11" s="66">
        <f t="shared" si="6"/>
        <v>8</v>
      </c>
      <c r="R11" s="65">
        <f>VLOOKUP($A11,'Return Data'!$B$7:$R$2843,12,0)</f>
        <v>3.8803000000000001</v>
      </c>
      <c r="S11" s="66">
        <f t="shared" si="7"/>
        <v>11</v>
      </c>
      <c r="T11" s="65">
        <f>VLOOKUP($A11,'Return Data'!$B$7:$R$2843,13,0)</f>
        <v>4.8064999999999998</v>
      </c>
      <c r="U11" s="66">
        <f t="shared" si="8"/>
        <v>9</v>
      </c>
      <c r="V11" s="65">
        <f>VLOOKUP($A11,'Return Data'!$B$7:$R$2843,17,0)</f>
        <v>6.2023000000000001</v>
      </c>
      <c r="W11" s="66">
        <f t="shared" ref="W11:W19" si="10">RANK(V11,V$8:V$24,0)</f>
        <v>10</v>
      </c>
      <c r="X11" s="65">
        <f>VLOOKUP($A11,'Return Data'!$B$7:$R$2843,14,0)</f>
        <v>6.9439000000000002</v>
      </c>
      <c r="Y11" s="66">
        <f t="shared" ref="Y11:Y19" si="11">RANK(X11,X$8:X$24,0)</f>
        <v>8</v>
      </c>
      <c r="Z11" s="65">
        <f>VLOOKUP($A11,'Return Data'!$B$7:$R$2843,16,0)</f>
        <v>7.4610000000000003</v>
      </c>
      <c r="AA11" s="67">
        <f t="shared" si="9"/>
        <v>12</v>
      </c>
    </row>
    <row r="12" spans="1:27" x14ac:dyDescent="0.3">
      <c r="A12" s="63" t="s">
        <v>1211</v>
      </c>
      <c r="B12" s="64">
        <f>VLOOKUP($A12,'Return Data'!$B$7:$R$2843,3,0)</f>
        <v>44333</v>
      </c>
      <c r="C12" s="65">
        <f>VLOOKUP($A12,'Return Data'!$B$7:$R$2843,4,0)</f>
        <v>40.159199999999998</v>
      </c>
      <c r="D12" s="65">
        <f>VLOOKUP($A12,'Return Data'!$B$7:$R$2843,5,0)</f>
        <v>3.6063000000000001</v>
      </c>
      <c r="E12" s="66">
        <f t="shared" si="0"/>
        <v>9</v>
      </c>
      <c r="F12" s="65">
        <f>VLOOKUP($A12,'Return Data'!$B$7:$R$2843,6,0)</f>
        <v>3.6063000000000001</v>
      </c>
      <c r="G12" s="66">
        <f t="shared" si="1"/>
        <v>9</v>
      </c>
      <c r="H12" s="65">
        <f>VLOOKUP($A12,'Return Data'!$B$7:$R$2843,7,0)</f>
        <v>3.8460999999999999</v>
      </c>
      <c r="I12" s="66">
        <f t="shared" si="2"/>
        <v>4</v>
      </c>
      <c r="J12" s="65">
        <f>VLOOKUP($A12,'Return Data'!$B$7:$R$2843,8,0)</f>
        <v>2.9832000000000001</v>
      </c>
      <c r="K12" s="66">
        <f t="shared" si="3"/>
        <v>12</v>
      </c>
      <c r="L12" s="65">
        <f>VLOOKUP($A12,'Return Data'!$B$7:$R$2843,9,0)</f>
        <v>4.2843</v>
      </c>
      <c r="M12" s="66">
        <f t="shared" si="4"/>
        <v>5</v>
      </c>
      <c r="N12" s="65">
        <f>VLOOKUP($A12,'Return Data'!$B$7:$R$2843,10,0)</f>
        <v>4.0946999999999996</v>
      </c>
      <c r="O12" s="66">
        <f t="shared" si="5"/>
        <v>12</v>
      </c>
      <c r="P12" s="65">
        <f>VLOOKUP($A12,'Return Data'!$B$7:$R$2843,11,0)</f>
        <v>3.6518000000000002</v>
      </c>
      <c r="Q12" s="66">
        <f t="shared" si="6"/>
        <v>12</v>
      </c>
      <c r="R12" s="65">
        <f>VLOOKUP($A12,'Return Data'!$B$7:$R$2843,12,0)</f>
        <v>3.7951999999999999</v>
      </c>
      <c r="S12" s="66">
        <f t="shared" si="7"/>
        <v>12</v>
      </c>
      <c r="T12" s="65">
        <f>VLOOKUP($A12,'Return Data'!$B$7:$R$2843,13,0)</f>
        <v>4.7584999999999997</v>
      </c>
      <c r="U12" s="66">
        <f t="shared" si="8"/>
        <v>11</v>
      </c>
      <c r="V12" s="65">
        <f>VLOOKUP($A12,'Return Data'!$B$7:$R$2843,17,0)</f>
        <v>6.3811</v>
      </c>
      <c r="W12" s="66">
        <f t="shared" si="10"/>
        <v>6</v>
      </c>
      <c r="X12" s="65">
        <f>VLOOKUP($A12,'Return Data'!$B$7:$R$2843,14,0)</f>
        <v>7.1574</v>
      </c>
      <c r="Y12" s="66">
        <f t="shared" si="11"/>
        <v>2</v>
      </c>
      <c r="Z12" s="65">
        <f>VLOOKUP($A12,'Return Data'!$B$7:$R$2843,16,0)</f>
        <v>8.0677000000000003</v>
      </c>
      <c r="AA12" s="67">
        <f t="shared" si="9"/>
        <v>4</v>
      </c>
    </row>
    <row r="13" spans="1:27" x14ac:dyDescent="0.3">
      <c r="A13" s="63" t="s">
        <v>1213</v>
      </c>
      <c r="B13" s="64">
        <f>VLOOKUP($A13,'Return Data'!$B$7:$R$2843,3,0)</f>
        <v>44333</v>
      </c>
      <c r="C13" s="65">
        <f>VLOOKUP($A13,'Return Data'!$B$7:$R$2843,4,0)</f>
        <v>4497.5123999999996</v>
      </c>
      <c r="D13" s="65">
        <f>VLOOKUP($A13,'Return Data'!$B$7:$R$2843,5,0)</f>
        <v>3.5954999999999999</v>
      </c>
      <c r="E13" s="66">
        <f t="shared" si="0"/>
        <v>10</v>
      </c>
      <c r="F13" s="65">
        <f>VLOOKUP($A13,'Return Data'!$B$7:$R$2843,6,0)</f>
        <v>3.5954999999999999</v>
      </c>
      <c r="G13" s="66">
        <f t="shared" si="1"/>
        <v>10</v>
      </c>
      <c r="H13" s="65">
        <f>VLOOKUP($A13,'Return Data'!$B$7:$R$2843,7,0)</f>
        <v>3.6775000000000002</v>
      </c>
      <c r="I13" s="66">
        <f t="shared" si="2"/>
        <v>9</v>
      </c>
      <c r="J13" s="65">
        <f>VLOOKUP($A13,'Return Data'!$B$7:$R$2843,8,0)</f>
        <v>3.1920000000000002</v>
      </c>
      <c r="K13" s="66">
        <f t="shared" si="3"/>
        <v>4</v>
      </c>
      <c r="L13" s="65">
        <f>VLOOKUP($A13,'Return Data'!$B$7:$R$2843,9,0)</f>
        <v>4.3078000000000003</v>
      </c>
      <c r="M13" s="66">
        <f t="shared" si="4"/>
        <v>4</v>
      </c>
      <c r="N13" s="65">
        <f>VLOOKUP($A13,'Return Data'!$B$7:$R$2843,10,0)</f>
        <v>4.3879000000000001</v>
      </c>
      <c r="O13" s="66">
        <f t="shared" si="5"/>
        <v>5</v>
      </c>
      <c r="P13" s="65">
        <f>VLOOKUP($A13,'Return Data'!$B$7:$R$2843,11,0)</f>
        <v>3.8614000000000002</v>
      </c>
      <c r="Q13" s="66">
        <f t="shared" si="6"/>
        <v>7</v>
      </c>
      <c r="R13" s="65">
        <f>VLOOKUP($A13,'Return Data'!$B$7:$R$2843,12,0)</f>
        <v>4.0999999999999996</v>
      </c>
      <c r="S13" s="66">
        <f t="shared" si="7"/>
        <v>6</v>
      </c>
      <c r="T13" s="65">
        <f>VLOOKUP($A13,'Return Data'!$B$7:$R$2843,13,0)</f>
        <v>5.1521999999999997</v>
      </c>
      <c r="U13" s="66">
        <f t="shared" si="8"/>
        <v>3</v>
      </c>
      <c r="V13" s="65">
        <f>VLOOKUP($A13,'Return Data'!$B$7:$R$2843,17,0)</f>
        <v>6.6205999999999996</v>
      </c>
      <c r="W13" s="66">
        <f t="shared" si="10"/>
        <v>1</v>
      </c>
      <c r="X13" s="65">
        <f>VLOOKUP($A13,'Return Data'!$B$7:$R$2843,14,0)</f>
        <v>7.1467000000000001</v>
      </c>
      <c r="Y13" s="66">
        <f t="shared" si="11"/>
        <v>3</v>
      </c>
      <c r="Z13" s="65">
        <f>VLOOKUP($A13,'Return Data'!$B$7:$R$2843,16,0)</f>
        <v>7.7862</v>
      </c>
      <c r="AA13" s="67">
        <f t="shared" si="9"/>
        <v>6</v>
      </c>
    </row>
    <row r="14" spans="1:27" x14ac:dyDescent="0.3">
      <c r="A14" s="63" t="s">
        <v>1215</v>
      </c>
      <c r="B14" s="64">
        <f>VLOOKUP($A14,'Return Data'!$B$7:$R$2843,3,0)</f>
        <v>44333</v>
      </c>
      <c r="C14" s="65">
        <f>VLOOKUP($A14,'Return Data'!$B$7:$R$2843,4,0)</f>
        <v>296.75740000000002</v>
      </c>
      <c r="D14" s="65">
        <f>VLOOKUP($A14,'Return Data'!$B$7:$R$2843,5,0)</f>
        <v>3.6991999999999998</v>
      </c>
      <c r="E14" s="66">
        <f t="shared" si="0"/>
        <v>5</v>
      </c>
      <c r="F14" s="65">
        <f>VLOOKUP($A14,'Return Data'!$B$7:$R$2843,6,0)</f>
        <v>3.6991999999999998</v>
      </c>
      <c r="G14" s="66">
        <f t="shared" si="1"/>
        <v>5</v>
      </c>
      <c r="H14" s="65">
        <f>VLOOKUP($A14,'Return Data'!$B$7:$R$2843,7,0)</f>
        <v>3.4954000000000001</v>
      </c>
      <c r="I14" s="66">
        <f t="shared" si="2"/>
        <v>12</v>
      </c>
      <c r="J14" s="65">
        <f>VLOOKUP($A14,'Return Data'!$B$7:$R$2843,8,0)</f>
        <v>3.0872999999999999</v>
      </c>
      <c r="K14" s="66">
        <f t="shared" si="3"/>
        <v>9</v>
      </c>
      <c r="L14" s="65">
        <f>VLOOKUP($A14,'Return Data'!$B$7:$R$2843,9,0)</f>
        <v>4.0841000000000003</v>
      </c>
      <c r="M14" s="66">
        <f t="shared" si="4"/>
        <v>9</v>
      </c>
      <c r="N14" s="65">
        <f>VLOOKUP($A14,'Return Data'!$B$7:$R$2843,10,0)</f>
        <v>4.1654</v>
      </c>
      <c r="O14" s="66">
        <f t="shared" si="5"/>
        <v>10</v>
      </c>
      <c r="P14" s="65">
        <f>VLOOKUP($A14,'Return Data'!$B$7:$R$2843,11,0)</f>
        <v>3.7582</v>
      </c>
      <c r="Q14" s="66">
        <f t="shared" si="6"/>
        <v>10</v>
      </c>
      <c r="R14" s="65">
        <f>VLOOKUP($A14,'Return Data'!$B$7:$R$2843,12,0)</f>
        <v>4.0594999999999999</v>
      </c>
      <c r="S14" s="66">
        <f t="shared" si="7"/>
        <v>8</v>
      </c>
      <c r="T14" s="65">
        <f>VLOOKUP($A14,'Return Data'!$B$7:$R$2843,13,0)</f>
        <v>4.9785000000000004</v>
      </c>
      <c r="U14" s="66">
        <f t="shared" si="8"/>
        <v>5</v>
      </c>
      <c r="V14" s="65">
        <f>VLOOKUP($A14,'Return Data'!$B$7:$R$2843,17,0)</f>
        <v>6.3068</v>
      </c>
      <c r="W14" s="66">
        <f t="shared" si="10"/>
        <v>7</v>
      </c>
      <c r="X14" s="65">
        <f>VLOOKUP($A14,'Return Data'!$B$7:$R$2843,14,0)</f>
        <v>6.9414999999999996</v>
      </c>
      <c r="Y14" s="66">
        <f t="shared" si="11"/>
        <v>9</v>
      </c>
      <c r="Z14" s="65">
        <f>VLOOKUP($A14,'Return Data'!$B$7:$R$2843,16,0)</f>
        <v>7.7388000000000003</v>
      </c>
      <c r="AA14" s="67">
        <f t="shared" si="9"/>
        <v>9</v>
      </c>
    </row>
    <row r="15" spans="1:27" x14ac:dyDescent="0.3">
      <c r="A15" s="63" t="s">
        <v>1216</v>
      </c>
      <c r="B15" s="64">
        <f>VLOOKUP($A15,'Return Data'!$B$7:$R$2843,3,0)</f>
        <v>44333</v>
      </c>
      <c r="C15" s="65">
        <f>VLOOKUP($A15,'Return Data'!$B$7:$R$2843,4,0)</f>
        <v>33.809600000000003</v>
      </c>
      <c r="D15" s="65">
        <f>VLOOKUP($A15,'Return Data'!$B$7:$R$2843,5,0)</f>
        <v>3.4556</v>
      </c>
      <c r="E15" s="66">
        <f t="shared" si="0"/>
        <v>14</v>
      </c>
      <c r="F15" s="65">
        <f>VLOOKUP($A15,'Return Data'!$B$7:$R$2843,6,0)</f>
        <v>3.4556</v>
      </c>
      <c r="G15" s="66">
        <f t="shared" si="1"/>
        <v>14</v>
      </c>
      <c r="H15" s="65">
        <f>VLOOKUP($A15,'Return Data'!$B$7:$R$2843,7,0)</f>
        <v>3.4415</v>
      </c>
      <c r="I15" s="66">
        <f t="shared" si="2"/>
        <v>13</v>
      </c>
      <c r="J15" s="65">
        <f>VLOOKUP($A15,'Return Data'!$B$7:$R$2843,8,0)</f>
        <v>2.8639999999999999</v>
      </c>
      <c r="K15" s="66">
        <f t="shared" si="3"/>
        <v>17</v>
      </c>
      <c r="L15" s="65">
        <f>VLOOKUP($A15,'Return Data'!$B$7:$R$2843,9,0)</f>
        <v>3.9344000000000001</v>
      </c>
      <c r="M15" s="66">
        <f t="shared" si="4"/>
        <v>12</v>
      </c>
      <c r="N15" s="65">
        <f>VLOOKUP($A15,'Return Data'!$B$7:$R$2843,10,0)</f>
        <v>4.1760000000000002</v>
      </c>
      <c r="O15" s="66">
        <f t="shared" si="5"/>
        <v>8</v>
      </c>
      <c r="P15" s="65">
        <f>VLOOKUP($A15,'Return Data'!$B$7:$R$2843,11,0)</f>
        <v>3.6278999999999999</v>
      </c>
      <c r="Q15" s="66">
        <f t="shared" si="6"/>
        <v>13</v>
      </c>
      <c r="R15" s="65">
        <f>VLOOKUP($A15,'Return Data'!$B$7:$R$2843,12,0)</f>
        <v>3.7119</v>
      </c>
      <c r="S15" s="66">
        <f t="shared" si="7"/>
        <v>14</v>
      </c>
      <c r="T15" s="65">
        <f>VLOOKUP($A15,'Return Data'!$B$7:$R$2843,13,0)</f>
        <v>4.4760999999999997</v>
      </c>
      <c r="U15" s="66">
        <f t="shared" si="8"/>
        <v>13</v>
      </c>
      <c r="V15" s="65">
        <f>VLOOKUP($A15,'Return Data'!$B$7:$R$2843,17,0)</f>
        <v>5.8093000000000004</v>
      </c>
      <c r="W15" s="66">
        <f t="shared" si="10"/>
        <v>13</v>
      </c>
      <c r="X15" s="65">
        <f>VLOOKUP($A15,'Return Data'!$B$7:$R$2843,14,0)</f>
        <v>6.4819000000000004</v>
      </c>
      <c r="Y15" s="66">
        <f t="shared" si="11"/>
        <v>12</v>
      </c>
      <c r="Z15" s="65">
        <f>VLOOKUP($A15,'Return Data'!$B$7:$R$2843,16,0)</f>
        <v>7.6818999999999997</v>
      </c>
      <c r="AA15" s="67">
        <f t="shared" si="9"/>
        <v>11</v>
      </c>
    </row>
    <row r="16" spans="1:27" x14ac:dyDescent="0.3">
      <c r="A16" s="63" t="s">
        <v>1221</v>
      </c>
      <c r="B16" s="64">
        <f>VLOOKUP($A16,'Return Data'!$B$7:$R$2843,3,0)</f>
        <v>44333</v>
      </c>
      <c r="C16" s="65">
        <f>VLOOKUP($A16,'Return Data'!$B$7:$R$2843,4,0)</f>
        <v>2458.3867</v>
      </c>
      <c r="D16" s="65">
        <f>VLOOKUP($A16,'Return Data'!$B$7:$R$2843,5,0)</f>
        <v>3.6659000000000002</v>
      </c>
      <c r="E16" s="66">
        <f t="shared" si="0"/>
        <v>6</v>
      </c>
      <c r="F16" s="65">
        <f>VLOOKUP($A16,'Return Data'!$B$7:$R$2843,6,0)</f>
        <v>3.6659000000000002</v>
      </c>
      <c r="G16" s="66">
        <f t="shared" si="1"/>
        <v>6</v>
      </c>
      <c r="H16" s="65">
        <f>VLOOKUP($A16,'Return Data'!$B$7:$R$2843,7,0)</f>
        <v>3.4977999999999998</v>
      </c>
      <c r="I16" s="66">
        <f t="shared" si="2"/>
        <v>11</v>
      </c>
      <c r="J16" s="65">
        <f>VLOOKUP($A16,'Return Data'!$B$7:$R$2843,8,0)</f>
        <v>2.9487999999999999</v>
      </c>
      <c r="K16" s="66">
        <f t="shared" si="3"/>
        <v>13</v>
      </c>
      <c r="L16" s="65">
        <f>VLOOKUP($A16,'Return Data'!$B$7:$R$2843,9,0)</f>
        <v>4.7807000000000004</v>
      </c>
      <c r="M16" s="66">
        <f t="shared" si="4"/>
        <v>2</v>
      </c>
      <c r="N16" s="65">
        <f>VLOOKUP($A16,'Return Data'!$B$7:$R$2843,10,0)</f>
        <v>4.7453000000000003</v>
      </c>
      <c r="O16" s="66">
        <f t="shared" si="5"/>
        <v>1</v>
      </c>
      <c r="P16" s="65">
        <f>VLOOKUP($A16,'Return Data'!$B$7:$R$2843,11,0)</f>
        <v>3.99</v>
      </c>
      <c r="Q16" s="66">
        <f t="shared" si="6"/>
        <v>2</v>
      </c>
      <c r="R16" s="65">
        <f>VLOOKUP($A16,'Return Data'!$B$7:$R$2843,12,0)</f>
        <v>4.0054999999999996</v>
      </c>
      <c r="S16" s="66">
        <f t="shared" si="7"/>
        <v>9</v>
      </c>
      <c r="T16" s="65">
        <f>VLOOKUP($A16,'Return Data'!$B$7:$R$2843,13,0)</f>
        <v>4.8463000000000003</v>
      </c>
      <c r="U16" s="66">
        <f t="shared" si="8"/>
        <v>8</v>
      </c>
      <c r="V16" s="65">
        <f>VLOOKUP($A16,'Return Data'!$B$7:$R$2843,17,0)</f>
        <v>5.9118000000000004</v>
      </c>
      <c r="W16" s="66">
        <f t="shared" si="10"/>
        <v>12</v>
      </c>
      <c r="X16" s="65">
        <f>VLOOKUP($A16,'Return Data'!$B$7:$R$2843,14,0)</f>
        <v>6.6264000000000003</v>
      </c>
      <c r="Y16" s="66">
        <f t="shared" si="11"/>
        <v>11</v>
      </c>
      <c r="Z16" s="65">
        <f>VLOOKUP($A16,'Return Data'!$B$7:$R$2843,16,0)</f>
        <v>8.1676000000000002</v>
      </c>
      <c r="AA16" s="67">
        <f t="shared" si="9"/>
        <v>1</v>
      </c>
    </row>
    <row r="17" spans="1:27" x14ac:dyDescent="0.3">
      <c r="A17" s="63" t="s">
        <v>1225</v>
      </c>
      <c r="B17" s="64">
        <f>VLOOKUP($A17,'Return Data'!$B$7:$R$2843,3,0)</f>
        <v>44333</v>
      </c>
      <c r="C17" s="65">
        <f>VLOOKUP($A17,'Return Data'!$B$7:$R$2843,4,0)</f>
        <v>3500.1828</v>
      </c>
      <c r="D17" s="65">
        <f>VLOOKUP($A17,'Return Data'!$B$7:$R$2843,5,0)</f>
        <v>3.3654000000000002</v>
      </c>
      <c r="E17" s="66">
        <f t="shared" si="0"/>
        <v>15</v>
      </c>
      <c r="F17" s="65">
        <f>VLOOKUP($A17,'Return Data'!$B$7:$R$2843,6,0)</f>
        <v>3.3654000000000002</v>
      </c>
      <c r="G17" s="66">
        <f t="shared" si="1"/>
        <v>15</v>
      </c>
      <c r="H17" s="65">
        <f>VLOOKUP($A17,'Return Data'!$B$7:$R$2843,7,0)</f>
        <v>3.4392</v>
      </c>
      <c r="I17" s="66">
        <f t="shared" si="2"/>
        <v>14</v>
      </c>
      <c r="J17" s="65">
        <f>VLOOKUP($A17,'Return Data'!$B$7:$R$2843,8,0)</f>
        <v>2.9407000000000001</v>
      </c>
      <c r="K17" s="66">
        <f t="shared" si="3"/>
        <v>14</v>
      </c>
      <c r="L17" s="65">
        <f>VLOOKUP($A17,'Return Data'!$B$7:$R$2843,9,0)</f>
        <v>3.7454999999999998</v>
      </c>
      <c r="M17" s="66">
        <f t="shared" si="4"/>
        <v>14</v>
      </c>
      <c r="N17" s="65">
        <f>VLOOKUP($A17,'Return Data'!$B$7:$R$2843,10,0)</f>
        <v>4.0511999999999997</v>
      </c>
      <c r="O17" s="66">
        <f t="shared" si="5"/>
        <v>13</v>
      </c>
      <c r="P17" s="65">
        <f>VLOOKUP($A17,'Return Data'!$B$7:$R$2843,11,0)</f>
        <v>3.6791</v>
      </c>
      <c r="Q17" s="66">
        <f t="shared" si="6"/>
        <v>11</v>
      </c>
      <c r="R17" s="65">
        <f>VLOOKUP($A17,'Return Data'!$B$7:$R$2843,12,0)</f>
        <v>3.9485999999999999</v>
      </c>
      <c r="S17" s="66">
        <f t="shared" si="7"/>
        <v>10</v>
      </c>
      <c r="T17" s="65">
        <f>VLOOKUP($A17,'Return Data'!$B$7:$R$2843,13,0)</f>
        <v>4.5141</v>
      </c>
      <c r="U17" s="66">
        <f t="shared" si="8"/>
        <v>12</v>
      </c>
      <c r="V17" s="65">
        <f>VLOOKUP($A17,'Return Data'!$B$7:$R$2843,17,0)</f>
        <v>5.9781000000000004</v>
      </c>
      <c r="W17" s="66">
        <f t="shared" si="10"/>
        <v>11</v>
      </c>
      <c r="X17" s="65">
        <f>VLOOKUP($A17,'Return Data'!$B$7:$R$2843,14,0)</f>
        <v>6.7529000000000003</v>
      </c>
      <c r="Y17" s="66">
        <f t="shared" si="11"/>
        <v>10</v>
      </c>
      <c r="Z17" s="65">
        <f>VLOOKUP($A17,'Return Data'!$B$7:$R$2843,16,0)</f>
        <v>7.6870000000000003</v>
      </c>
      <c r="AA17" s="67">
        <f t="shared" si="9"/>
        <v>10</v>
      </c>
    </row>
    <row r="18" spans="1:27" x14ac:dyDescent="0.3">
      <c r="A18" s="63" t="s">
        <v>1226</v>
      </c>
      <c r="B18" s="64">
        <f>VLOOKUP($A18,'Return Data'!$B$7:$R$2843,3,0)</f>
        <v>44333</v>
      </c>
      <c r="C18" s="65">
        <f>VLOOKUP($A18,'Return Data'!$B$7:$R$2843,4,0)</f>
        <v>32.317684115794201</v>
      </c>
      <c r="D18" s="65">
        <f>VLOOKUP($A18,'Return Data'!$B$7:$R$2843,5,0)</f>
        <v>3.2195</v>
      </c>
      <c r="E18" s="66">
        <f t="shared" si="0"/>
        <v>16</v>
      </c>
      <c r="F18" s="65">
        <f>VLOOKUP($A18,'Return Data'!$B$7:$R$2843,6,0)</f>
        <v>3.2195</v>
      </c>
      <c r="G18" s="66">
        <f t="shared" si="1"/>
        <v>16</v>
      </c>
      <c r="H18" s="65">
        <f>VLOOKUP($A18,'Return Data'!$B$7:$R$2843,7,0)</f>
        <v>3.2206999999999999</v>
      </c>
      <c r="I18" s="66">
        <f t="shared" si="2"/>
        <v>16</v>
      </c>
      <c r="J18" s="65">
        <f>VLOOKUP($A18,'Return Data'!$B$7:$R$2843,8,0)</f>
        <v>2.8708999999999998</v>
      </c>
      <c r="K18" s="66">
        <f t="shared" si="3"/>
        <v>16</v>
      </c>
      <c r="L18" s="65">
        <f>VLOOKUP($A18,'Return Data'!$B$7:$R$2843,9,0)</f>
        <v>3.1835</v>
      </c>
      <c r="M18" s="66">
        <f t="shared" si="4"/>
        <v>16</v>
      </c>
      <c r="N18" s="65">
        <f>VLOOKUP($A18,'Return Data'!$B$7:$R$2843,10,0)</f>
        <v>3.306</v>
      </c>
      <c r="O18" s="66">
        <f t="shared" si="5"/>
        <v>16</v>
      </c>
      <c r="P18" s="65">
        <f>VLOOKUP($A18,'Return Data'!$B$7:$R$2843,11,0)</f>
        <v>3.1955</v>
      </c>
      <c r="Q18" s="66">
        <f t="shared" si="6"/>
        <v>16</v>
      </c>
      <c r="R18" s="65">
        <f>VLOOKUP($A18,'Return Data'!$B$7:$R$2843,12,0)</f>
        <v>3.4559000000000002</v>
      </c>
      <c r="S18" s="66">
        <f t="shared" si="7"/>
        <v>16</v>
      </c>
      <c r="T18" s="65">
        <f>VLOOKUP($A18,'Return Data'!$B$7:$R$2843,13,0)</f>
        <v>4.1012000000000004</v>
      </c>
      <c r="U18" s="66">
        <f t="shared" si="8"/>
        <v>14</v>
      </c>
      <c r="V18" s="65">
        <f>VLOOKUP($A18,'Return Data'!$B$7:$R$2843,17,0)</f>
        <v>6.5698999999999996</v>
      </c>
      <c r="W18" s="66">
        <f t="shared" si="10"/>
        <v>3</v>
      </c>
      <c r="X18" s="65">
        <f>VLOOKUP($A18,'Return Data'!$B$7:$R$2843,14,0)</f>
        <v>6.9602000000000004</v>
      </c>
      <c r="Y18" s="66">
        <f t="shared" si="11"/>
        <v>6</v>
      </c>
      <c r="Z18" s="65">
        <f>VLOOKUP($A18,'Return Data'!$B$7:$R$2843,16,0)</f>
        <v>8.0888000000000009</v>
      </c>
      <c r="AA18" s="67">
        <f t="shared" si="9"/>
        <v>3</v>
      </c>
    </row>
    <row r="19" spans="1:27" x14ac:dyDescent="0.3">
      <c r="A19" s="63" t="s">
        <v>1229</v>
      </c>
      <c r="B19" s="64">
        <f>VLOOKUP($A19,'Return Data'!$B$7:$R$2843,3,0)</f>
        <v>44333</v>
      </c>
      <c r="C19" s="65">
        <f>VLOOKUP($A19,'Return Data'!$B$7:$R$2843,4,0)</f>
        <v>3236.4189000000001</v>
      </c>
      <c r="D19" s="65">
        <f>VLOOKUP($A19,'Return Data'!$B$7:$R$2843,5,0)</f>
        <v>3.6341000000000001</v>
      </c>
      <c r="E19" s="66">
        <f t="shared" si="0"/>
        <v>7</v>
      </c>
      <c r="F19" s="65">
        <f>VLOOKUP($A19,'Return Data'!$B$7:$R$2843,6,0)</f>
        <v>3.6341000000000001</v>
      </c>
      <c r="G19" s="66">
        <f t="shared" si="1"/>
        <v>7</v>
      </c>
      <c r="H19" s="65">
        <f>VLOOKUP($A19,'Return Data'!$B$7:$R$2843,7,0)</f>
        <v>3.8914</v>
      </c>
      <c r="I19" s="66">
        <f t="shared" si="2"/>
        <v>3</v>
      </c>
      <c r="J19" s="65">
        <f>VLOOKUP($A19,'Return Data'!$B$7:$R$2843,8,0)</f>
        <v>3.1842999999999999</v>
      </c>
      <c r="K19" s="66">
        <f t="shared" si="3"/>
        <v>6</v>
      </c>
      <c r="L19" s="65">
        <f>VLOOKUP($A19,'Return Data'!$B$7:$R$2843,9,0)</f>
        <v>4.0076999999999998</v>
      </c>
      <c r="M19" s="66">
        <f t="shared" si="4"/>
        <v>10</v>
      </c>
      <c r="N19" s="65">
        <f>VLOOKUP($A19,'Return Data'!$B$7:$R$2843,10,0)</f>
        <v>4.1729000000000003</v>
      </c>
      <c r="O19" s="66">
        <f t="shared" si="5"/>
        <v>9</v>
      </c>
      <c r="P19" s="65">
        <f>VLOOKUP($A19,'Return Data'!$B$7:$R$2843,11,0)</f>
        <v>3.8849999999999998</v>
      </c>
      <c r="Q19" s="66">
        <f t="shared" si="6"/>
        <v>5</v>
      </c>
      <c r="R19" s="65">
        <f>VLOOKUP($A19,'Return Data'!$B$7:$R$2843,12,0)</f>
        <v>4.1135999999999999</v>
      </c>
      <c r="S19" s="66">
        <f t="shared" si="7"/>
        <v>5</v>
      </c>
      <c r="T19" s="65">
        <f>VLOOKUP($A19,'Return Data'!$B$7:$R$2843,13,0)</f>
        <v>4.7742000000000004</v>
      </c>
      <c r="U19" s="66">
        <f t="shared" si="8"/>
        <v>10</v>
      </c>
      <c r="V19" s="65">
        <f>VLOOKUP($A19,'Return Data'!$B$7:$R$2843,17,0)</f>
        <v>6.2461000000000002</v>
      </c>
      <c r="W19" s="66">
        <f t="shared" si="10"/>
        <v>8</v>
      </c>
      <c r="X19" s="65">
        <f>VLOOKUP($A19,'Return Data'!$B$7:$R$2843,14,0)</f>
        <v>7.0170000000000003</v>
      </c>
      <c r="Y19" s="66">
        <f t="shared" si="11"/>
        <v>5</v>
      </c>
      <c r="Z19" s="65">
        <f>VLOOKUP($A19,'Return Data'!$B$7:$R$2843,16,0)</f>
        <v>7.7606999999999999</v>
      </c>
      <c r="AA19" s="67">
        <f t="shared" si="9"/>
        <v>8</v>
      </c>
    </row>
    <row r="20" spans="1:27" x14ac:dyDescent="0.3">
      <c r="A20" s="63" t="s">
        <v>1230</v>
      </c>
      <c r="B20" s="64">
        <f>VLOOKUP($A20,'Return Data'!$B$7:$R$2843,3,0)</f>
        <v>44333</v>
      </c>
      <c r="C20" s="65">
        <f>VLOOKUP($A20,'Return Data'!$B$7:$R$2843,4,0)</f>
        <v>1057.8154999999999</v>
      </c>
      <c r="D20" s="65">
        <f>VLOOKUP($A20,'Return Data'!$B$7:$R$2843,5,0)</f>
        <v>3.8542999999999998</v>
      </c>
      <c r="E20" s="66">
        <f t="shared" si="0"/>
        <v>2</v>
      </c>
      <c r="F20" s="65">
        <f>VLOOKUP($A20,'Return Data'!$B$7:$R$2843,6,0)</f>
        <v>3.8542999999999998</v>
      </c>
      <c r="G20" s="66">
        <f t="shared" si="1"/>
        <v>2</v>
      </c>
      <c r="H20" s="65">
        <f>VLOOKUP($A20,'Return Data'!$B$7:$R$2843,7,0)</f>
        <v>4.0545</v>
      </c>
      <c r="I20" s="66">
        <f t="shared" si="2"/>
        <v>2</v>
      </c>
      <c r="J20" s="65">
        <f>VLOOKUP($A20,'Return Data'!$B$7:$R$2843,8,0)</f>
        <v>3.6507999999999998</v>
      </c>
      <c r="K20" s="66">
        <f t="shared" si="3"/>
        <v>1</v>
      </c>
      <c r="L20" s="65">
        <f>VLOOKUP($A20,'Return Data'!$B$7:$R$2843,9,0)</f>
        <v>3.774</v>
      </c>
      <c r="M20" s="66">
        <f t="shared" si="4"/>
        <v>13</v>
      </c>
      <c r="N20" s="65">
        <f>VLOOKUP($A20,'Return Data'!$B$7:$R$2843,10,0)</f>
        <v>3.8216000000000001</v>
      </c>
      <c r="O20" s="66">
        <f t="shared" si="5"/>
        <v>14</v>
      </c>
      <c r="P20" s="65">
        <f>VLOOKUP($A20,'Return Data'!$B$7:$R$2843,11,0)</f>
        <v>3.5929000000000002</v>
      </c>
      <c r="Q20" s="66">
        <f t="shared" si="6"/>
        <v>14</v>
      </c>
      <c r="R20" s="65">
        <f>VLOOKUP($A20,'Return Data'!$B$7:$R$2843,12,0)</f>
        <v>3.7871999999999999</v>
      </c>
      <c r="S20" s="66">
        <f t="shared" si="7"/>
        <v>13</v>
      </c>
      <c r="T20" s="65"/>
      <c r="U20" s="66"/>
      <c r="V20" s="65"/>
      <c r="W20" s="66"/>
      <c r="X20" s="65"/>
      <c r="Y20" s="66"/>
      <c r="Z20" s="65">
        <f>VLOOKUP($A20,'Return Data'!$B$7:$R$2843,16,0)</f>
        <v>4.8064999999999998</v>
      </c>
      <c r="AA20" s="67">
        <f t="shared" si="9"/>
        <v>17</v>
      </c>
    </row>
    <row r="21" spans="1:27" x14ac:dyDescent="0.3">
      <c r="A21" s="63" t="s">
        <v>1234</v>
      </c>
      <c r="B21" s="64">
        <f>VLOOKUP($A21,'Return Data'!$B$7:$R$2843,3,0)</f>
        <v>44333</v>
      </c>
      <c r="C21" s="65">
        <f>VLOOKUP($A21,'Return Data'!$B$7:$R$2843,4,0)</f>
        <v>34.370600000000003</v>
      </c>
      <c r="D21" s="65">
        <f>VLOOKUP($A21,'Return Data'!$B$7:$R$2843,5,0)</f>
        <v>3.5762999999999998</v>
      </c>
      <c r="E21" s="66">
        <f t="shared" si="0"/>
        <v>12</v>
      </c>
      <c r="F21" s="65">
        <f>VLOOKUP($A21,'Return Data'!$B$7:$R$2843,6,0)</f>
        <v>3.5762999999999998</v>
      </c>
      <c r="G21" s="66">
        <f t="shared" si="1"/>
        <v>12</v>
      </c>
      <c r="H21" s="65">
        <f>VLOOKUP($A21,'Return Data'!$B$7:$R$2843,7,0)</f>
        <v>3.2789000000000001</v>
      </c>
      <c r="I21" s="66">
        <f t="shared" si="2"/>
        <v>15</v>
      </c>
      <c r="J21" s="65">
        <f>VLOOKUP($A21,'Return Data'!$B$7:$R$2843,8,0)</f>
        <v>3.0225</v>
      </c>
      <c r="K21" s="66">
        <f t="shared" si="3"/>
        <v>10</v>
      </c>
      <c r="L21" s="65">
        <f>VLOOKUP($A21,'Return Data'!$B$7:$R$2843,9,0)</f>
        <v>4.2149000000000001</v>
      </c>
      <c r="M21" s="66">
        <f t="shared" si="4"/>
        <v>7</v>
      </c>
      <c r="N21" s="65">
        <f>VLOOKUP($A21,'Return Data'!$B$7:$R$2843,10,0)</f>
        <v>4.2301000000000002</v>
      </c>
      <c r="O21" s="66">
        <f t="shared" si="5"/>
        <v>7</v>
      </c>
      <c r="P21" s="65">
        <f>VLOOKUP($A21,'Return Data'!$B$7:$R$2843,11,0)</f>
        <v>3.8639999999999999</v>
      </c>
      <c r="Q21" s="66">
        <f t="shared" si="6"/>
        <v>6</v>
      </c>
      <c r="R21" s="65">
        <f>VLOOKUP($A21,'Return Data'!$B$7:$R$2843,12,0)</f>
        <v>4.1779999999999999</v>
      </c>
      <c r="S21" s="66">
        <f t="shared" si="7"/>
        <v>4</v>
      </c>
      <c r="T21" s="65">
        <f>VLOOKUP($A21,'Return Data'!$B$7:$R$2843,13,0)</f>
        <v>5.0458999999999996</v>
      </c>
      <c r="U21" s="66">
        <f>RANK(T21,T$8:T$24,0)</f>
        <v>4</v>
      </c>
      <c r="V21" s="65">
        <f>VLOOKUP($A21,'Return Data'!$B$7:$R$2843,17,0)</f>
        <v>6.4413</v>
      </c>
      <c r="W21" s="66">
        <f>RANK(V21,V$8:V$24,0)</f>
        <v>5</v>
      </c>
      <c r="X21" s="65">
        <f>VLOOKUP($A21,'Return Data'!$B$7:$R$2843,14,0)</f>
        <v>7.0987</v>
      </c>
      <c r="Y21" s="66">
        <f>RANK(X21,X$8:X$24,0)</f>
        <v>4</v>
      </c>
      <c r="Z21" s="65">
        <f>VLOOKUP($A21,'Return Data'!$B$7:$R$2843,16,0)</f>
        <v>8.1234000000000002</v>
      </c>
      <c r="AA21" s="67">
        <f t="shared" si="9"/>
        <v>2</v>
      </c>
    </row>
    <row r="22" spans="1:27" x14ac:dyDescent="0.3">
      <c r="A22" s="63" t="s">
        <v>1236</v>
      </c>
      <c r="B22" s="64">
        <f>VLOOKUP($A22,'Return Data'!$B$7:$R$2843,3,0)</f>
        <v>44333</v>
      </c>
      <c r="C22" s="65">
        <f>VLOOKUP($A22,'Return Data'!$B$7:$R$2843,4,0)</f>
        <v>11.763400000000001</v>
      </c>
      <c r="D22" s="65">
        <f>VLOOKUP($A22,'Return Data'!$B$7:$R$2843,5,0)</f>
        <v>4.5525000000000002</v>
      </c>
      <c r="E22" s="66">
        <f t="shared" si="0"/>
        <v>1</v>
      </c>
      <c r="F22" s="65">
        <f>VLOOKUP($A22,'Return Data'!$B$7:$R$2843,6,0)</f>
        <v>4.5525000000000002</v>
      </c>
      <c r="G22" s="66">
        <f t="shared" si="1"/>
        <v>1</v>
      </c>
      <c r="H22" s="65">
        <f>VLOOKUP($A22,'Return Data'!$B$7:$R$2843,7,0)</f>
        <v>4.2587999999999999</v>
      </c>
      <c r="I22" s="66">
        <f t="shared" si="2"/>
        <v>1</v>
      </c>
      <c r="J22" s="65">
        <f>VLOOKUP($A22,'Return Data'!$B$7:$R$2843,8,0)</f>
        <v>3.3287</v>
      </c>
      <c r="K22" s="66">
        <f t="shared" si="3"/>
        <v>2</v>
      </c>
      <c r="L22" s="65">
        <f>VLOOKUP($A22,'Return Data'!$B$7:$R$2843,9,0)</f>
        <v>3.4230999999999998</v>
      </c>
      <c r="M22" s="66">
        <f t="shared" si="4"/>
        <v>15</v>
      </c>
      <c r="N22" s="65">
        <f>VLOOKUP($A22,'Return Data'!$B$7:$R$2843,10,0)</f>
        <v>3.5339999999999998</v>
      </c>
      <c r="O22" s="66">
        <f t="shared" si="5"/>
        <v>15</v>
      </c>
      <c r="P22" s="65">
        <f>VLOOKUP($A22,'Return Data'!$B$7:$R$2843,11,0)</f>
        <v>3.4470999999999998</v>
      </c>
      <c r="Q22" s="66">
        <f t="shared" si="6"/>
        <v>15</v>
      </c>
      <c r="R22" s="65">
        <f>VLOOKUP($A22,'Return Data'!$B$7:$R$2843,12,0)</f>
        <v>3.5312999999999999</v>
      </c>
      <c r="S22" s="66">
        <f t="shared" si="7"/>
        <v>15</v>
      </c>
      <c r="T22" s="65">
        <f>VLOOKUP($A22,'Return Data'!$B$7:$R$2843,13,0)</f>
        <v>3.9613999999999998</v>
      </c>
      <c r="U22" s="66">
        <f>RANK(T22,T$8:T$24,0)</f>
        <v>15</v>
      </c>
      <c r="V22" s="65">
        <f>VLOOKUP($A22,'Return Data'!$B$7:$R$2843,17,0)</f>
        <v>5.6578999999999997</v>
      </c>
      <c r="W22" s="66">
        <f>RANK(V22,V$8:V$24,0)</f>
        <v>14</v>
      </c>
      <c r="X22" s="65"/>
      <c r="Y22" s="66"/>
      <c r="Z22" s="65">
        <f>VLOOKUP($A22,'Return Data'!$B$7:$R$2843,16,0)</f>
        <v>6.3422999999999998</v>
      </c>
      <c r="AA22" s="67">
        <f t="shared" si="9"/>
        <v>14</v>
      </c>
    </row>
    <row r="23" spans="1:27" x14ac:dyDescent="0.3">
      <c r="A23" s="63" t="s">
        <v>1238</v>
      </c>
      <c r="B23" s="64">
        <f>VLOOKUP($A23,'Return Data'!$B$7:$R$2843,3,0)</f>
        <v>44333</v>
      </c>
      <c r="C23" s="65">
        <f>VLOOKUP($A23,'Return Data'!$B$7:$R$2843,4,0)</f>
        <v>3690.7547</v>
      </c>
      <c r="D23" s="65">
        <f>VLOOKUP($A23,'Return Data'!$B$7:$R$2843,5,0)</f>
        <v>3.6240000000000001</v>
      </c>
      <c r="E23" s="66">
        <f t="shared" si="0"/>
        <v>8</v>
      </c>
      <c r="F23" s="65">
        <f>VLOOKUP($A23,'Return Data'!$B$7:$R$2843,6,0)</f>
        <v>3.6240000000000001</v>
      </c>
      <c r="G23" s="66">
        <f t="shared" si="1"/>
        <v>8</v>
      </c>
      <c r="H23" s="65">
        <f>VLOOKUP($A23,'Return Data'!$B$7:$R$2843,7,0)</f>
        <v>3.6328999999999998</v>
      </c>
      <c r="I23" s="66">
        <f t="shared" si="2"/>
        <v>10</v>
      </c>
      <c r="J23" s="65">
        <f>VLOOKUP($A23,'Return Data'!$B$7:$R$2843,8,0)</f>
        <v>3.1172</v>
      </c>
      <c r="K23" s="66">
        <f t="shared" si="3"/>
        <v>8</v>
      </c>
      <c r="L23" s="65">
        <f>VLOOKUP($A23,'Return Data'!$B$7:$R$2843,9,0)</f>
        <v>4.5536000000000003</v>
      </c>
      <c r="M23" s="66">
        <f t="shared" si="4"/>
        <v>3</v>
      </c>
      <c r="N23" s="65">
        <f>VLOOKUP($A23,'Return Data'!$B$7:$R$2843,10,0)</f>
        <v>4.7380000000000004</v>
      </c>
      <c r="O23" s="66">
        <f t="shared" si="5"/>
        <v>2</v>
      </c>
      <c r="P23" s="65">
        <f>VLOOKUP($A23,'Return Data'!$B$7:$R$2843,11,0)</f>
        <v>4.1643999999999997</v>
      </c>
      <c r="Q23" s="66">
        <f t="shared" si="6"/>
        <v>1</v>
      </c>
      <c r="R23" s="65">
        <f>VLOOKUP($A23,'Return Data'!$B$7:$R$2843,12,0)</f>
        <v>4.4409999999999998</v>
      </c>
      <c r="S23" s="66">
        <f t="shared" si="7"/>
        <v>1</v>
      </c>
      <c r="T23" s="65">
        <f>VLOOKUP($A23,'Return Data'!$B$7:$R$2843,13,0)</f>
        <v>5.3810000000000002</v>
      </c>
      <c r="U23" s="66">
        <f>RANK(T23,T$8:T$24,0)</f>
        <v>1</v>
      </c>
      <c r="V23" s="65">
        <f>VLOOKUP($A23,'Return Data'!$B$7:$R$2843,17,0)</f>
        <v>6.4687000000000001</v>
      </c>
      <c r="W23" s="66">
        <f>RANK(V23,V$8:V$24,0)</f>
        <v>4</v>
      </c>
      <c r="X23" s="65">
        <f>VLOOKUP($A23,'Return Data'!$B$7:$R$2843,14,0)</f>
        <v>4.5221</v>
      </c>
      <c r="Y23" s="66">
        <f>RANK(X23,X$8:X$24,0)</f>
        <v>13</v>
      </c>
      <c r="Z23" s="65">
        <f>VLOOKUP($A23,'Return Data'!$B$7:$R$2843,16,0)</f>
        <v>6.8346</v>
      </c>
      <c r="AA23" s="67">
        <f t="shared" si="9"/>
        <v>13</v>
      </c>
    </row>
    <row r="24" spans="1:27" x14ac:dyDescent="0.3">
      <c r="A24" s="63" t="s">
        <v>1240</v>
      </c>
      <c r="B24" s="64">
        <f>VLOOKUP($A24,'Return Data'!$B$7:$R$2843,3,0)</f>
        <v>44333</v>
      </c>
      <c r="C24" s="65">
        <f>VLOOKUP($A24,'Return Data'!$B$7:$R$2843,4,0)</f>
        <v>2406.7966000000001</v>
      </c>
      <c r="D24" s="65">
        <f>VLOOKUP($A24,'Return Data'!$B$7:$R$2843,5,0)</f>
        <v>3.5836000000000001</v>
      </c>
      <c r="E24" s="66">
        <f t="shared" si="0"/>
        <v>11</v>
      </c>
      <c r="F24" s="65">
        <f>VLOOKUP($A24,'Return Data'!$B$7:$R$2843,6,0)</f>
        <v>3.5836000000000001</v>
      </c>
      <c r="G24" s="66">
        <f t="shared" si="1"/>
        <v>11</v>
      </c>
      <c r="H24" s="65">
        <f>VLOOKUP($A24,'Return Data'!$B$7:$R$2843,7,0)</f>
        <v>3.7816999999999998</v>
      </c>
      <c r="I24" s="66">
        <f t="shared" si="2"/>
        <v>6</v>
      </c>
      <c r="J24" s="65">
        <f>VLOOKUP($A24,'Return Data'!$B$7:$R$2843,8,0)</f>
        <v>3.1393</v>
      </c>
      <c r="K24" s="66">
        <f t="shared" si="3"/>
        <v>7</v>
      </c>
      <c r="L24" s="65">
        <f>VLOOKUP($A24,'Return Data'!$B$7:$R$2843,9,0)</f>
        <v>4.0031999999999996</v>
      </c>
      <c r="M24" s="66">
        <f t="shared" si="4"/>
        <v>11</v>
      </c>
      <c r="N24" s="65">
        <f>VLOOKUP($A24,'Return Data'!$B$7:$R$2843,10,0)</f>
        <v>4.1520999999999999</v>
      </c>
      <c r="O24" s="66">
        <f t="shared" si="5"/>
        <v>11</v>
      </c>
      <c r="P24" s="65">
        <f>VLOOKUP($A24,'Return Data'!$B$7:$R$2843,11,0)</f>
        <v>3.7968000000000002</v>
      </c>
      <c r="Q24" s="66">
        <f t="shared" si="6"/>
        <v>9</v>
      </c>
      <c r="R24" s="65">
        <f>VLOOKUP($A24,'Return Data'!$B$7:$R$2843,12,0)</f>
        <v>4.0789999999999997</v>
      </c>
      <c r="S24" s="66">
        <f t="shared" si="7"/>
        <v>7</v>
      </c>
      <c r="T24" s="65">
        <f>VLOOKUP($A24,'Return Data'!$B$7:$R$2843,13,0)</f>
        <v>4.9080000000000004</v>
      </c>
      <c r="U24" s="66">
        <f>RANK(T24,T$8:T$24,0)</f>
        <v>7</v>
      </c>
      <c r="V24" s="65">
        <f>VLOOKUP($A24,'Return Data'!$B$7:$R$2843,17,0)</f>
        <v>6.2070999999999996</v>
      </c>
      <c r="W24" s="66">
        <f>RANK(V24,V$8:V$24,0)</f>
        <v>9</v>
      </c>
      <c r="X24" s="65">
        <f>VLOOKUP($A24,'Return Data'!$B$7:$R$2843,14,0)</f>
        <v>6.9541000000000004</v>
      </c>
      <c r="Y24" s="66">
        <f>RANK(X24,X$8:X$24,0)</f>
        <v>7</v>
      </c>
      <c r="Z24" s="65">
        <f>VLOOKUP($A24,'Return Data'!$B$7:$R$2843,16,0)</f>
        <v>7.7618999999999998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3.6121588235294122</v>
      </c>
      <c r="E26" s="74"/>
      <c r="F26" s="75">
        <f>AVERAGE(F8:F24)</f>
        <v>3.6121588235294122</v>
      </c>
      <c r="G26" s="74"/>
      <c r="H26" s="75">
        <f>AVERAGE(H8:H24)</f>
        <v>3.6277705882352942</v>
      </c>
      <c r="I26" s="74"/>
      <c r="J26" s="75">
        <f>AVERAGE(J8:J24)</f>
        <v>3.1039352941176466</v>
      </c>
      <c r="K26" s="74"/>
      <c r="L26" s="75">
        <f>AVERAGE(L8:L24)</f>
        <v>4.0305705882352942</v>
      </c>
      <c r="M26" s="74"/>
      <c r="N26" s="75">
        <f>AVERAGE(N8:N24)</f>
        <v>4.108241176470588</v>
      </c>
      <c r="O26" s="74"/>
      <c r="P26" s="75">
        <f>AVERAGE(P8:P24)</f>
        <v>3.7125352941176466</v>
      </c>
      <c r="Q26" s="74"/>
      <c r="R26" s="75">
        <f>AVERAGE(R8:R24)</f>
        <v>3.9216588235294108</v>
      </c>
      <c r="S26" s="74"/>
      <c r="T26" s="75">
        <f>AVERAGE(T8:T24)</f>
        <v>4.6935687499999998</v>
      </c>
      <c r="U26" s="74"/>
      <c r="V26" s="75">
        <f>AVERAGE(V8:V24)</f>
        <v>6.2420642857142852</v>
      </c>
      <c r="W26" s="74"/>
      <c r="X26" s="75">
        <f>AVERAGE(X8:X24)</f>
        <v>6.7569846153846145</v>
      </c>
      <c r="Y26" s="74"/>
      <c r="Z26" s="75">
        <f>AVERAGE(Z8:Z24)</f>
        <v>7.2499352941176465</v>
      </c>
      <c r="AA26" s="76"/>
    </row>
    <row r="27" spans="1:27" x14ac:dyDescent="0.3">
      <c r="A27" s="73" t="s">
        <v>28</v>
      </c>
      <c r="B27" s="74"/>
      <c r="C27" s="74"/>
      <c r="D27" s="75">
        <f>MIN(D8:D24)</f>
        <v>2.9018000000000002</v>
      </c>
      <c r="E27" s="74"/>
      <c r="F27" s="75">
        <f>MIN(F8:F24)</f>
        <v>2.9018000000000002</v>
      </c>
      <c r="G27" s="74"/>
      <c r="H27" s="75">
        <f>MIN(H8:H24)</f>
        <v>2.9235000000000002</v>
      </c>
      <c r="I27" s="74"/>
      <c r="J27" s="75">
        <f>MIN(J8:J24)</f>
        <v>2.8639999999999999</v>
      </c>
      <c r="K27" s="74"/>
      <c r="L27" s="75">
        <f>MIN(L8:L24)</f>
        <v>2.8690000000000002</v>
      </c>
      <c r="M27" s="74"/>
      <c r="N27" s="75">
        <f>MIN(N8:N24)</f>
        <v>2.9451999999999998</v>
      </c>
      <c r="O27" s="74"/>
      <c r="P27" s="75">
        <f>MIN(P8:P24)</f>
        <v>2.9022000000000001</v>
      </c>
      <c r="Q27" s="74"/>
      <c r="R27" s="75">
        <f>MIN(R8:R24)</f>
        <v>3.1314000000000002</v>
      </c>
      <c r="S27" s="74"/>
      <c r="T27" s="75">
        <f>MIN(T8:T24)</f>
        <v>3.1802000000000001</v>
      </c>
      <c r="U27" s="74"/>
      <c r="V27" s="75">
        <f>MIN(V8:V24)</f>
        <v>5.6578999999999997</v>
      </c>
      <c r="W27" s="74"/>
      <c r="X27" s="75">
        <f>MIN(X8:X24)</f>
        <v>4.5221</v>
      </c>
      <c r="Y27" s="74"/>
      <c r="Z27" s="75">
        <f>MIN(Z8:Z24)</f>
        <v>4.8064999999999998</v>
      </c>
      <c r="AA27" s="76"/>
    </row>
    <row r="28" spans="1:27" ht="15" thickBot="1" x14ac:dyDescent="0.35">
      <c r="A28" s="77" t="s">
        <v>29</v>
      </c>
      <c r="B28" s="78"/>
      <c r="C28" s="78"/>
      <c r="D28" s="79">
        <f>MAX(D8:D24)</f>
        <v>4.5525000000000002</v>
      </c>
      <c r="E28" s="78"/>
      <c r="F28" s="79">
        <f>MAX(F8:F24)</f>
        <v>4.5525000000000002</v>
      </c>
      <c r="G28" s="78"/>
      <c r="H28" s="79">
        <f>MAX(H8:H24)</f>
        <v>4.2587999999999999</v>
      </c>
      <c r="I28" s="78"/>
      <c r="J28" s="79">
        <f>MAX(J8:J24)</f>
        <v>3.6507999999999998</v>
      </c>
      <c r="K28" s="78"/>
      <c r="L28" s="79">
        <f>MAX(L8:L24)</f>
        <v>5.0061999999999998</v>
      </c>
      <c r="M28" s="78"/>
      <c r="N28" s="79">
        <f>MAX(N8:N24)</f>
        <v>4.7453000000000003</v>
      </c>
      <c r="O28" s="78"/>
      <c r="P28" s="79">
        <f>MAX(P8:P24)</f>
        <v>4.1643999999999997</v>
      </c>
      <c r="Q28" s="78"/>
      <c r="R28" s="79">
        <f>MAX(R8:R24)</f>
        <v>4.4409999999999998</v>
      </c>
      <c r="S28" s="78"/>
      <c r="T28" s="79">
        <f>MAX(T8:T24)</f>
        <v>5.3810000000000002</v>
      </c>
      <c r="U28" s="78"/>
      <c r="V28" s="79">
        <f>MAX(V8:V24)</f>
        <v>6.6205999999999996</v>
      </c>
      <c r="W28" s="78"/>
      <c r="X28" s="79">
        <f>MAX(X8:X24)</f>
        <v>7.2380000000000004</v>
      </c>
      <c r="Y28" s="78"/>
      <c r="Z28" s="79">
        <f>MAX(Z8:Z24)</f>
        <v>8.1676000000000002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44333</v>
      </c>
      <c r="C8" s="65">
        <f>VLOOKUP($A8,'Return Data'!$B$7:$R$2843,4,0)</f>
        <v>286.43119999999999</v>
      </c>
      <c r="D8" s="65">
        <f>VLOOKUP($A8,'Return Data'!$B$7:$R$2843,5,0)</f>
        <v>3.6242999999999999</v>
      </c>
      <c r="E8" s="66">
        <f t="shared" ref="E8:E24" si="0">RANK(D8,D$8:D$24,0)</f>
        <v>2</v>
      </c>
      <c r="F8" s="65">
        <f>VLOOKUP($A8,'Return Data'!$B$7:$R$2843,6,0)</f>
        <v>3.6242999999999999</v>
      </c>
      <c r="G8" s="66">
        <f t="shared" ref="G8:G24" si="1">RANK(F8,F$8:F$24,0)</f>
        <v>2</v>
      </c>
      <c r="H8" s="65">
        <f>VLOOKUP($A8,'Return Data'!$B$7:$R$2843,7,0)</f>
        <v>3.6343000000000001</v>
      </c>
      <c r="I8" s="66">
        <f t="shared" ref="I8:I24" si="2">RANK(H8,H$8:H$24,0)</f>
        <v>5</v>
      </c>
      <c r="J8" s="65">
        <f>VLOOKUP($A8,'Return Data'!$B$7:$R$2843,8,0)</f>
        <v>3.0929000000000002</v>
      </c>
      <c r="K8" s="66">
        <f t="shared" ref="K8:K24" si="3">RANK(J8,J$8:J$24,0)</f>
        <v>3</v>
      </c>
      <c r="L8" s="65">
        <f>VLOOKUP($A8,'Return Data'!$B$7:$R$2843,9,0)</f>
        <v>4.1643999999999997</v>
      </c>
      <c r="M8" s="66">
        <f t="shared" ref="M8:M24" si="4">RANK(L8,L$8:L$24,0)</f>
        <v>5</v>
      </c>
      <c r="N8" s="65">
        <f>VLOOKUP($A8,'Return Data'!$B$7:$R$2843,10,0)</f>
        <v>4.3353000000000002</v>
      </c>
      <c r="O8" s="66">
        <f t="shared" ref="O8:O24" si="5">RANK(N8,N$8:N$24,0)</f>
        <v>4</v>
      </c>
      <c r="P8" s="65">
        <f>VLOOKUP($A8,'Return Data'!$B$7:$R$2843,11,0)</f>
        <v>3.8195000000000001</v>
      </c>
      <c r="Q8" s="66">
        <f t="shared" ref="Q8:Q24" si="6">RANK(P8,P$8:P$24,0)</f>
        <v>2</v>
      </c>
      <c r="R8" s="65">
        <f>VLOOKUP($A8,'Return Data'!$B$7:$R$2843,12,0)</f>
        <v>4.1509</v>
      </c>
      <c r="S8" s="66">
        <f t="shared" ref="S8:S24" si="7">RANK(R8,R$8:R$24,0)</f>
        <v>2</v>
      </c>
      <c r="T8" s="65">
        <f>VLOOKUP($A8,'Return Data'!$B$7:$R$2843,13,0)</f>
        <v>5.1250999999999998</v>
      </c>
      <c r="U8" s="66">
        <f t="shared" ref="U8:U19" si="8">RANK(T8,T$8:T$24,0)</f>
        <v>2</v>
      </c>
      <c r="V8" s="65">
        <f>VLOOKUP($A8,'Return Data'!$B$7:$R$2843,17,0)</f>
        <v>6.4612999999999996</v>
      </c>
      <c r="W8" s="66">
        <f>RANK(V8,V$8:V$24,0)</f>
        <v>1</v>
      </c>
      <c r="X8" s="65">
        <f>VLOOKUP($A8,'Return Data'!$B$7:$R$2843,14,0)</f>
        <v>7.1045999999999996</v>
      </c>
      <c r="Y8" s="66">
        <f>RANK(X8,X$8:X$24,0)</f>
        <v>1</v>
      </c>
      <c r="Z8" s="65">
        <f>VLOOKUP($A8,'Return Data'!$B$7:$R$2843,16,0)</f>
        <v>6.9760999999999997</v>
      </c>
      <c r="AA8" s="67">
        <f t="shared" ref="AA8:AA24" si="9">RANK(Z8,Z$8:Z$24,0)</f>
        <v>10</v>
      </c>
    </row>
    <row r="9" spans="1:27" x14ac:dyDescent="0.3">
      <c r="A9" s="63" t="s">
        <v>1205</v>
      </c>
      <c r="B9" s="64">
        <f>VLOOKUP($A9,'Return Data'!$B$7:$R$2843,3,0)</f>
        <v>44333</v>
      </c>
      <c r="C9" s="65">
        <f>VLOOKUP($A9,'Return Data'!$B$7:$R$2843,4,0)</f>
        <v>1109.6890000000001</v>
      </c>
      <c r="D9" s="65">
        <f>VLOOKUP($A9,'Return Data'!$B$7:$R$2843,5,0)</f>
        <v>3.6049000000000002</v>
      </c>
      <c r="E9" s="66">
        <f t="shared" si="0"/>
        <v>3</v>
      </c>
      <c r="F9" s="65">
        <f>VLOOKUP($A9,'Return Data'!$B$7:$R$2843,6,0)</f>
        <v>3.6049000000000002</v>
      </c>
      <c r="G9" s="66">
        <f t="shared" si="1"/>
        <v>3</v>
      </c>
      <c r="H9" s="65">
        <f>VLOOKUP($A9,'Return Data'!$B$7:$R$2843,7,0)</f>
        <v>3.6150000000000002</v>
      </c>
      <c r="I9" s="66">
        <f t="shared" si="2"/>
        <v>6</v>
      </c>
      <c r="J9" s="65">
        <f>VLOOKUP($A9,'Return Data'!$B$7:$R$2843,8,0)</f>
        <v>3.1191</v>
      </c>
      <c r="K9" s="66">
        <f t="shared" si="3"/>
        <v>2</v>
      </c>
      <c r="L9" s="65">
        <f>VLOOKUP($A9,'Return Data'!$B$7:$R$2843,9,0)</f>
        <v>3.907</v>
      </c>
      <c r="M9" s="66">
        <f t="shared" si="4"/>
        <v>10</v>
      </c>
      <c r="N9" s="65">
        <f>VLOOKUP($A9,'Return Data'!$B$7:$R$2843,10,0)</f>
        <v>4.0747</v>
      </c>
      <c r="O9" s="66">
        <f t="shared" si="5"/>
        <v>6</v>
      </c>
      <c r="P9" s="65">
        <f>VLOOKUP($A9,'Return Data'!$B$7:$R$2843,11,0)</f>
        <v>3.7473000000000001</v>
      </c>
      <c r="Q9" s="66">
        <f t="shared" si="6"/>
        <v>4</v>
      </c>
      <c r="R9" s="65">
        <f>VLOOKUP($A9,'Return Data'!$B$7:$R$2843,12,0)</f>
        <v>4.0246000000000004</v>
      </c>
      <c r="S9" s="66">
        <f t="shared" si="7"/>
        <v>3</v>
      </c>
      <c r="T9" s="65">
        <f>VLOOKUP($A9,'Return Data'!$B$7:$R$2843,13,0)</f>
        <v>4.806</v>
      </c>
      <c r="U9" s="66">
        <f t="shared" si="8"/>
        <v>6</v>
      </c>
      <c r="V9" s="65"/>
      <c r="W9" s="66"/>
      <c r="X9" s="65"/>
      <c r="Y9" s="66"/>
      <c r="Z9" s="65">
        <f>VLOOKUP($A9,'Return Data'!$B$7:$R$2843,16,0)</f>
        <v>6.0186000000000002</v>
      </c>
      <c r="AA9" s="67">
        <f t="shared" si="9"/>
        <v>15</v>
      </c>
    </row>
    <row r="10" spans="1:27" x14ac:dyDescent="0.3">
      <c r="A10" s="63" t="s">
        <v>1207</v>
      </c>
      <c r="B10" s="64">
        <f>VLOOKUP($A10,'Return Data'!$B$7:$R$2843,3,0)</f>
        <v>44333</v>
      </c>
      <c r="C10" s="65">
        <f>VLOOKUP($A10,'Return Data'!$B$7:$R$2843,4,0)</f>
        <v>1088.5902000000001</v>
      </c>
      <c r="D10" s="65">
        <f>VLOOKUP($A10,'Return Data'!$B$7:$R$2843,5,0)</f>
        <v>2.6013000000000002</v>
      </c>
      <c r="E10" s="66">
        <f t="shared" si="0"/>
        <v>17</v>
      </c>
      <c r="F10" s="65">
        <f>VLOOKUP($A10,'Return Data'!$B$7:$R$2843,6,0)</f>
        <v>2.6013000000000002</v>
      </c>
      <c r="G10" s="66">
        <f t="shared" si="1"/>
        <v>17</v>
      </c>
      <c r="H10" s="65">
        <f>VLOOKUP($A10,'Return Data'!$B$7:$R$2843,7,0)</f>
        <v>2.6233</v>
      </c>
      <c r="I10" s="66">
        <f t="shared" si="2"/>
        <v>17</v>
      </c>
      <c r="J10" s="65">
        <f>VLOOKUP($A10,'Return Data'!$B$7:$R$2843,8,0)</f>
        <v>2.6254</v>
      </c>
      <c r="K10" s="66">
        <f t="shared" si="3"/>
        <v>13</v>
      </c>
      <c r="L10" s="65">
        <f>VLOOKUP($A10,'Return Data'!$B$7:$R$2843,9,0)</f>
        <v>2.5682</v>
      </c>
      <c r="M10" s="66">
        <f t="shared" si="4"/>
        <v>17</v>
      </c>
      <c r="N10" s="65">
        <f>VLOOKUP($A10,'Return Data'!$B$7:$R$2843,10,0)</f>
        <v>2.6392000000000002</v>
      </c>
      <c r="O10" s="66">
        <f t="shared" si="5"/>
        <v>17</v>
      </c>
      <c r="P10" s="65">
        <f>VLOOKUP($A10,'Return Data'!$B$7:$R$2843,11,0)</f>
        <v>2.5840999999999998</v>
      </c>
      <c r="Q10" s="66">
        <f t="shared" si="6"/>
        <v>17</v>
      </c>
      <c r="R10" s="65">
        <f>VLOOKUP($A10,'Return Data'!$B$7:$R$2843,12,0)</f>
        <v>2.7900999999999998</v>
      </c>
      <c r="S10" s="66">
        <f t="shared" si="7"/>
        <v>17</v>
      </c>
      <c r="T10" s="65">
        <f>VLOOKUP($A10,'Return Data'!$B$7:$R$2843,13,0)</f>
        <v>2.8405999999999998</v>
      </c>
      <c r="U10" s="66">
        <f t="shared" si="8"/>
        <v>16</v>
      </c>
      <c r="V10" s="65"/>
      <c r="W10" s="66"/>
      <c r="X10" s="65"/>
      <c r="Y10" s="66"/>
      <c r="Z10" s="65">
        <f>VLOOKUP($A10,'Return Data'!$B$7:$R$2843,16,0)</f>
        <v>4.5387000000000004</v>
      </c>
      <c r="AA10" s="67">
        <f t="shared" si="9"/>
        <v>16</v>
      </c>
    </row>
    <row r="11" spans="1:27" x14ac:dyDescent="0.3">
      <c r="A11" s="63" t="s">
        <v>1209</v>
      </c>
      <c r="B11" s="64">
        <f>VLOOKUP($A11,'Return Data'!$B$7:$R$2843,3,0)</f>
        <v>44333</v>
      </c>
      <c r="C11" s="65">
        <f>VLOOKUP($A11,'Return Data'!$B$7:$R$2843,4,0)</f>
        <v>41.499400000000001</v>
      </c>
      <c r="D11" s="65">
        <f>VLOOKUP($A11,'Return Data'!$B$7:$R$2843,5,0)</f>
        <v>3.3138000000000001</v>
      </c>
      <c r="E11" s="66">
        <f t="shared" si="0"/>
        <v>11</v>
      </c>
      <c r="F11" s="65">
        <f>VLOOKUP($A11,'Return Data'!$B$7:$R$2843,6,0)</f>
        <v>3.3138000000000001</v>
      </c>
      <c r="G11" s="66">
        <f t="shared" si="1"/>
        <v>11</v>
      </c>
      <c r="H11" s="65">
        <f>VLOOKUP($A11,'Return Data'!$B$7:$R$2843,7,0)</f>
        <v>3.4828000000000001</v>
      </c>
      <c r="I11" s="66">
        <f t="shared" si="2"/>
        <v>8</v>
      </c>
      <c r="J11" s="65">
        <f>VLOOKUP($A11,'Return Data'!$B$7:$R$2843,8,0)</f>
        <v>2.8048999999999999</v>
      </c>
      <c r="K11" s="66">
        <f t="shared" si="3"/>
        <v>11</v>
      </c>
      <c r="L11" s="65">
        <f>VLOOKUP($A11,'Return Data'!$B$7:$R$2843,9,0)</f>
        <v>4.7915999999999999</v>
      </c>
      <c r="M11" s="66">
        <f t="shared" si="4"/>
        <v>1</v>
      </c>
      <c r="N11" s="65">
        <f>VLOOKUP($A11,'Return Data'!$B$7:$R$2843,10,0)</f>
        <v>4.4341999999999997</v>
      </c>
      <c r="O11" s="66">
        <f t="shared" si="5"/>
        <v>2</v>
      </c>
      <c r="P11" s="65">
        <f>VLOOKUP($A11,'Return Data'!$B$7:$R$2843,11,0)</f>
        <v>3.6288999999999998</v>
      </c>
      <c r="Q11" s="66">
        <f t="shared" si="6"/>
        <v>9</v>
      </c>
      <c r="R11" s="65">
        <f>VLOOKUP($A11,'Return Data'!$B$7:$R$2843,12,0)</f>
        <v>3.6566999999999998</v>
      </c>
      <c r="S11" s="66">
        <f t="shared" si="7"/>
        <v>9</v>
      </c>
      <c r="T11" s="65">
        <f>VLOOKUP($A11,'Return Data'!$B$7:$R$2843,13,0)</f>
        <v>4.5842999999999998</v>
      </c>
      <c r="U11" s="66">
        <f t="shared" si="8"/>
        <v>9</v>
      </c>
      <c r="V11" s="65">
        <f>VLOOKUP($A11,'Return Data'!$B$7:$R$2843,17,0)</f>
        <v>5.9641999999999999</v>
      </c>
      <c r="W11" s="66">
        <f t="shared" ref="W11:W19" si="10">RANK(V11,V$8:V$24,0)</f>
        <v>9</v>
      </c>
      <c r="X11" s="65">
        <f>VLOOKUP($A11,'Return Data'!$B$7:$R$2843,14,0)</f>
        <v>6.6940999999999997</v>
      </c>
      <c r="Y11" s="66">
        <f t="shared" ref="Y11:Y19" si="11">RANK(X11,X$8:X$24,0)</f>
        <v>7</v>
      </c>
      <c r="Z11" s="65">
        <f>VLOOKUP($A11,'Return Data'!$B$7:$R$2843,16,0)</f>
        <v>6.7960000000000003</v>
      </c>
      <c r="AA11" s="67">
        <f t="shared" si="9"/>
        <v>12</v>
      </c>
    </row>
    <row r="12" spans="1:27" x14ac:dyDescent="0.3">
      <c r="A12" s="63" t="s">
        <v>1210</v>
      </c>
      <c r="B12" s="64">
        <f>VLOOKUP($A12,'Return Data'!$B$7:$R$2843,3,0)</f>
        <v>44333</v>
      </c>
      <c r="C12" s="65">
        <f>VLOOKUP($A12,'Return Data'!$B$7:$R$2843,4,0)</f>
        <v>39.125300000000003</v>
      </c>
      <c r="D12" s="65">
        <f>VLOOKUP($A12,'Return Data'!$B$7:$R$2843,5,0)</f>
        <v>3.4527000000000001</v>
      </c>
      <c r="E12" s="66">
        <f t="shared" si="0"/>
        <v>8</v>
      </c>
      <c r="F12" s="65">
        <f>VLOOKUP($A12,'Return Data'!$B$7:$R$2843,6,0)</f>
        <v>3.4527000000000001</v>
      </c>
      <c r="G12" s="66">
        <f t="shared" si="1"/>
        <v>8</v>
      </c>
      <c r="H12" s="65">
        <f>VLOOKUP($A12,'Return Data'!$B$7:$R$2843,7,0)</f>
        <v>3.6808999999999998</v>
      </c>
      <c r="I12" s="66">
        <f t="shared" si="2"/>
        <v>4</v>
      </c>
      <c r="J12" s="65">
        <f>VLOOKUP($A12,'Return Data'!$B$7:$R$2843,8,0)</f>
        <v>2.8216999999999999</v>
      </c>
      <c r="K12" s="66">
        <f t="shared" si="3"/>
        <v>10</v>
      </c>
      <c r="L12" s="65">
        <f>VLOOKUP($A12,'Return Data'!$B$7:$R$2843,9,0)</f>
        <v>4.1222000000000003</v>
      </c>
      <c r="M12" s="66">
        <f t="shared" si="4"/>
        <v>6</v>
      </c>
      <c r="N12" s="65">
        <f>VLOOKUP($A12,'Return Data'!$B$7:$R$2843,10,0)</f>
        <v>3.9367000000000001</v>
      </c>
      <c r="O12" s="66">
        <f t="shared" si="5"/>
        <v>11</v>
      </c>
      <c r="P12" s="65">
        <f>VLOOKUP($A12,'Return Data'!$B$7:$R$2843,11,0)</f>
        <v>3.4958</v>
      </c>
      <c r="Q12" s="66">
        <f t="shared" si="6"/>
        <v>11</v>
      </c>
      <c r="R12" s="65">
        <f>VLOOKUP($A12,'Return Data'!$B$7:$R$2843,12,0)</f>
        <v>3.6383000000000001</v>
      </c>
      <c r="S12" s="66">
        <f t="shared" si="7"/>
        <v>12</v>
      </c>
      <c r="T12" s="65">
        <f>VLOOKUP($A12,'Return Data'!$B$7:$R$2843,13,0)</f>
        <v>4.5984999999999996</v>
      </c>
      <c r="U12" s="66">
        <f t="shared" si="8"/>
        <v>8</v>
      </c>
      <c r="V12" s="65">
        <f>VLOOKUP($A12,'Return Data'!$B$7:$R$2843,17,0)</f>
        <v>6.2225000000000001</v>
      </c>
      <c r="W12" s="66">
        <f t="shared" si="10"/>
        <v>4</v>
      </c>
      <c r="X12" s="65">
        <f>VLOOKUP($A12,'Return Data'!$B$7:$R$2843,14,0)</f>
        <v>6.9851000000000001</v>
      </c>
      <c r="Y12" s="66">
        <f t="shared" si="11"/>
        <v>2</v>
      </c>
      <c r="Z12" s="65">
        <f>VLOOKUP($A12,'Return Data'!$B$7:$R$2843,16,0)</f>
        <v>7.3343999999999996</v>
      </c>
      <c r="AA12" s="67">
        <f t="shared" si="9"/>
        <v>6</v>
      </c>
    </row>
    <row r="13" spans="1:27" x14ac:dyDescent="0.3">
      <c r="A13" s="63" t="s">
        <v>1212</v>
      </c>
      <c r="B13" s="64">
        <f>VLOOKUP($A13,'Return Data'!$B$7:$R$2843,3,0)</f>
        <v>44333</v>
      </c>
      <c r="C13" s="65">
        <f>VLOOKUP($A13,'Return Data'!$B$7:$R$2843,4,0)</f>
        <v>4441.1283999999996</v>
      </c>
      <c r="D13" s="65">
        <f>VLOOKUP($A13,'Return Data'!$B$7:$R$2843,5,0)</f>
        <v>3.4552999999999998</v>
      </c>
      <c r="E13" s="66">
        <f t="shared" si="0"/>
        <v>7</v>
      </c>
      <c r="F13" s="65">
        <f>VLOOKUP($A13,'Return Data'!$B$7:$R$2843,6,0)</f>
        <v>3.4552999999999998</v>
      </c>
      <c r="G13" s="66">
        <f t="shared" si="1"/>
        <v>7</v>
      </c>
      <c r="H13" s="65">
        <f>VLOOKUP($A13,'Return Data'!$B$7:$R$2843,7,0)</f>
        <v>3.5371999999999999</v>
      </c>
      <c r="I13" s="66">
        <f t="shared" si="2"/>
        <v>7</v>
      </c>
      <c r="J13" s="65">
        <f>VLOOKUP($A13,'Return Data'!$B$7:$R$2843,8,0)</f>
        <v>3.0526</v>
      </c>
      <c r="K13" s="66">
        <f t="shared" si="3"/>
        <v>5</v>
      </c>
      <c r="L13" s="65">
        <f>VLOOKUP($A13,'Return Data'!$B$7:$R$2843,9,0)</f>
        <v>4.1680000000000001</v>
      </c>
      <c r="M13" s="66">
        <f t="shared" si="4"/>
        <v>4</v>
      </c>
      <c r="N13" s="65">
        <f>VLOOKUP($A13,'Return Data'!$B$7:$R$2843,10,0)</f>
        <v>4.2466999999999997</v>
      </c>
      <c r="O13" s="66">
        <f t="shared" si="5"/>
        <v>5</v>
      </c>
      <c r="P13" s="65">
        <f>VLOOKUP($A13,'Return Data'!$B$7:$R$2843,11,0)</f>
        <v>3.7187999999999999</v>
      </c>
      <c r="Q13" s="66">
        <f t="shared" si="6"/>
        <v>5</v>
      </c>
      <c r="R13" s="65">
        <f>VLOOKUP($A13,'Return Data'!$B$7:$R$2843,12,0)</f>
        <v>3.9565999999999999</v>
      </c>
      <c r="S13" s="66">
        <f t="shared" si="7"/>
        <v>6</v>
      </c>
      <c r="T13" s="65">
        <f>VLOOKUP($A13,'Return Data'!$B$7:$R$2843,13,0)</f>
        <v>4.9999000000000002</v>
      </c>
      <c r="U13" s="66">
        <f t="shared" si="8"/>
        <v>3</v>
      </c>
      <c r="V13" s="65">
        <f>VLOOKUP($A13,'Return Data'!$B$7:$R$2843,17,0)</f>
        <v>6.4372999999999996</v>
      </c>
      <c r="W13" s="66">
        <f t="shared" si="10"/>
        <v>2</v>
      </c>
      <c r="X13" s="65">
        <f>VLOOKUP($A13,'Return Data'!$B$7:$R$2843,14,0)</f>
        <v>6.9523999999999999</v>
      </c>
      <c r="Y13" s="66">
        <f t="shared" si="11"/>
        <v>3</v>
      </c>
      <c r="Z13" s="65">
        <f>VLOOKUP($A13,'Return Data'!$B$7:$R$2843,16,0)</f>
        <v>7.1646000000000001</v>
      </c>
      <c r="AA13" s="67">
        <f t="shared" si="9"/>
        <v>9</v>
      </c>
    </row>
    <row r="14" spans="1:27" x14ac:dyDescent="0.3">
      <c r="A14" s="63" t="s">
        <v>1214</v>
      </c>
      <c r="B14" s="64">
        <f>VLOOKUP($A14,'Return Data'!$B$7:$R$2843,3,0)</f>
        <v>44333</v>
      </c>
      <c r="C14" s="65">
        <f>VLOOKUP($A14,'Return Data'!$B$7:$R$2843,4,0)</f>
        <v>294.4941</v>
      </c>
      <c r="D14" s="65">
        <f>VLOOKUP($A14,'Return Data'!$B$7:$R$2843,5,0)</f>
        <v>3.5788000000000002</v>
      </c>
      <c r="E14" s="66">
        <f t="shared" si="0"/>
        <v>4</v>
      </c>
      <c r="F14" s="65">
        <f>VLOOKUP($A14,'Return Data'!$B$7:$R$2843,6,0)</f>
        <v>3.5788000000000002</v>
      </c>
      <c r="G14" s="66">
        <f t="shared" si="1"/>
        <v>4</v>
      </c>
      <c r="H14" s="65">
        <f>VLOOKUP($A14,'Return Data'!$B$7:$R$2843,7,0)</f>
        <v>3.3752</v>
      </c>
      <c r="I14" s="66">
        <f t="shared" si="2"/>
        <v>10</v>
      </c>
      <c r="J14" s="65">
        <f>VLOOKUP($A14,'Return Data'!$B$7:$R$2843,8,0)</f>
        <v>2.9672999999999998</v>
      </c>
      <c r="K14" s="66">
        <f t="shared" si="3"/>
        <v>7</v>
      </c>
      <c r="L14" s="65">
        <f>VLOOKUP($A14,'Return Data'!$B$7:$R$2843,9,0)</f>
        <v>3.9638</v>
      </c>
      <c r="M14" s="66">
        <f t="shared" si="4"/>
        <v>7</v>
      </c>
      <c r="N14" s="65">
        <f>VLOOKUP($A14,'Return Data'!$B$7:$R$2843,10,0)</f>
        <v>4.0442999999999998</v>
      </c>
      <c r="O14" s="66">
        <f t="shared" si="5"/>
        <v>9</v>
      </c>
      <c r="P14" s="65">
        <f>VLOOKUP($A14,'Return Data'!$B$7:$R$2843,11,0)</f>
        <v>3.6360000000000001</v>
      </c>
      <c r="Q14" s="66">
        <f t="shared" si="6"/>
        <v>7</v>
      </c>
      <c r="R14" s="65">
        <f>VLOOKUP($A14,'Return Data'!$B$7:$R$2843,12,0)</f>
        <v>3.9359000000000002</v>
      </c>
      <c r="S14" s="66">
        <f t="shared" si="7"/>
        <v>7</v>
      </c>
      <c r="T14" s="65">
        <f>VLOOKUP($A14,'Return Data'!$B$7:$R$2843,13,0)</f>
        <v>4.8526999999999996</v>
      </c>
      <c r="U14" s="66">
        <f t="shared" si="8"/>
        <v>4</v>
      </c>
      <c r="V14" s="65">
        <f>VLOOKUP($A14,'Return Data'!$B$7:$R$2843,17,0)</f>
        <v>6.1805000000000003</v>
      </c>
      <c r="W14" s="66">
        <f t="shared" si="10"/>
        <v>5</v>
      </c>
      <c r="X14" s="65">
        <f>VLOOKUP($A14,'Return Data'!$B$7:$R$2843,14,0)</f>
        <v>6.8140999999999998</v>
      </c>
      <c r="Y14" s="66">
        <f t="shared" si="11"/>
        <v>6</v>
      </c>
      <c r="Z14" s="65">
        <f>VLOOKUP($A14,'Return Data'!$B$7:$R$2843,16,0)</f>
        <v>7.3630000000000004</v>
      </c>
      <c r="AA14" s="67">
        <f t="shared" si="9"/>
        <v>5</v>
      </c>
    </row>
    <row r="15" spans="1:27" x14ac:dyDescent="0.3">
      <c r="A15" s="63" t="s">
        <v>1217</v>
      </c>
      <c r="B15" s="64">
        <f>VLOOKUP($A15,'Return Data'!$B$7:$R$2843,3,0)</f>
        <v>44333</v>
      </c>
      <c r="C15" s="65">
        <f>VLOOKUP($A15,'Return Data'!$B$7:$R$2843,4,0)</f>
        <v>32.027299999999997</v>
      </c>
      <c r="D15" s="65">
        <f>VLOOKUP($A15,'Return Data'!$B$7:$R$2843,5,0)</f>
        <v>2.7357999999999998</v>
      </c>
      <c r="E15" s="66">
        <f t="shared" si="0"/>
        <v>16</v>
      </c>
      <c r="F15" s="65">
        <f>VLOOKUP($A15,'Return Data'!$B$7:$R$2843,6,0)</f>
        <v>2.7357999999999998</v>
      </c>
      <c r="G15" s="66">
        <f t="shared" si="1"/>
        <v>16</v>
      </c>
      <c r="H15" s="65">
        <f>VLOOKUP($A15,'Return Data'!$B$7:$R$2843,7,0)</f>
        <v>2.7854999999999999</v>
      </c>
      <c r="I15" s="66">
        <f t="shared" si="2"/>
        <v>14</v>
      </c>
      <c r="J15" s="65">
        <f>VLOOKUP($A15,'Return Data'!$B$7:$R$2843,8,0)</f>
        <v>2.1916000000000002</v>
      </c>
      <c r="K15" s="66">
        <f t="shared" si="3"/>
        <v>17</v>
      </c>
      <c r="L15" s="65">
        <f>VLOOKUP($A15,'Return Data'!$B$7:$R$2843,9,0)</f>
        <v>3.2551000000000001</v>
      </c>
      <c r="M15" s="66">
        <f t="shared" si="4"/>
        <v>14</v>
      </c>
      <c r="N15" s="65">
        <f>VLOOKUP($A15,'Return Data'!$B$7:$R$2843,10,0)</f>
        <v>3.492</v>
      </c>
      <c r="O15" s="66">
        <f t="shared" si="5"/>
        <v>13</v>
      </c>
      <c r="P15" s="65">
        <f>VLOOKUP($A15,'Return Data'!$B$7:$R$2843,11,0)</f>
        <v>2.9113000000000002</v>
      </c>
      <c r="Q15" s="66">
        <f t="shared" si="6"/>
        <v>14</v>
      </c>
      <c r="R15" s="65">
        <f>VLOOKUP($A15,'Return Data'!$B$7:$R$2843,12,0)</f>
        <v>2.9683000000000002</v>
      </c>
      <c r="S15" s="66">
        <f t="shared" si="7"/>
        <v>14</v>
      </c>
      <c r="T15" s="65">
        <f>VLOOKUP($A15,'Return Data'!$B$7:$R$2843,13,0)</f>
        <v>3.6953999999999998</v>
      </c>
      <c r="U15" s="66">
        <f t="shared" si="8"/>
        <v>14</v>
      </c>
      <c r="V15" s="65">
        <f>VLOOKUP($A15,'Return Data'!$B$7:$R$2843,17,0)</f>
        <v>5.0244</v>
      </c>
      <c r="W15" s="66">
        <f t="shared" si="10"/>
        <v>14</v>
      </c>
      <c r="X15" s="65">
        <f>VLOOKUP($A15,'Return Data'!$B$7:$R$2843,14,0)</f>
        <v>5.7251000000000003</v>
      </c>
      <c r="Y15" s="66">
        <f t="shared" si="11"/>
        <v>12</v>
      </c>
      <c r="Z15" s="65">
        <f>VLOOKUP($A15,'Return Data'!$B$7:$R$2843,16,0)</f>
        <v>6.5841000000000003</v>
      </c>
      <c r="AA15" s="67">
        <f t="shared" si="9"/>
        <v>13</v>
      </c>
    </row>
    <row r="16" spans="1:27" x14ac:dyDescent="0.3">
      <c r="A16" s="63" t="s">
        <v>1220</v>
      </c>
      <c r="B16" s="64">
        <f>VLOOKUP($A16,'Return Data'!$B$7:$R$2843,3,0)</f>
        <v>44333</v>
      </c>
      <c r="C16" s="65">
        <f>VLOOKUP($A16,'Return Data'!$B$7:$R$2843,4,0)</f>
        <v>2404.1617000000001</v>
      </c>
      <c r="D16" s="65">
        <f>VLOOKUP($A16,'Return Data'!$B$7:$R$2843,5,0)</f>
        <v>3.3151000000000002</v>
      </c>
      <c r="E16" s="66">
        <f t="shared" si="0"/>
        <v>10</v>
      </c>
      <c r="F16" s="65">
        <f>VLOOKUP($A16,'Return Data'!$B$7:$R$2843,6,0)</f>
        <v>3.3151000000000002</v>
      </c>
      <c r="G16" s="66">
        <f t="shared" si="1"/>
        <v>10</v>
      </c>
      <c r="H16" s="65">
        <f>VLOOKUP($A16,'Return Data'!$B$7:$R$2843,7,0)</f>
        <v>3.1463000000000001</v>
      </c>
      <c r="I16" s="66">
        <f t="shared" si="2"/>
        <v>13</v>
      </c>
      <c r="J16" s="65">
        <f>VLOOKUP($A16,'Return Data'!$B$7:$R$2843,8,0)</f>
        <v>2.5977000000000001</v>
      </c>
      <c r="K16" s="66">
        <f t="shared" si="3"/>
        <v>14</v>
      </c>
      <c r="L16" s="65">
        <f>VLOOKUP($A16,'Return Data'!$B$7:$R$2843,9,0)</f>
        <v>4.4287999999999998</v>
      </c>
      <c r="M16" s="66">
        <f t="shared" si="4"/>
        <v>2</v>
      </c>
      <c r="N16" s="65">
        <f>VLOOKUP($A16,'Return Data'!$B$7:$R$2843,10,0)</f>
        <v>4.3903999999999996</v>
      </c>
      <c r="O16" s="66">
        <f t="shared" si="5"/>
        <v>3</v>
      </c>
      <c r="P16" s="65">
        <f>VLOOKUP($A16,'Return Data'!$B$7:$R$2843,11,0)</f>
        <v>3.633</v>
      </c>
      <c r="Q16" s="66">
        <f t="shared" si="6"/>
        <v>8</v>
      </c>
      <c r="R16" s="65">
        <f>VLOOKUP($A16,'Return Data'!$B$7:$R$2843,12,0)</f>
        <v>3.6453000000000002</v>
      </c>
      <c r="S16" s="66">
        <f t="shared" si="7"/>
        <v>11</v>
      </c>
      <c r="T16" s="65">
        <f>VLOOKUP($A16,'Return Data'!$B$7:$R$2843,13,0)</f>
        <v>4.4798999999999998</v>
      </c>
      <c r="U16" s="66">
        <f t="shared" si="8"/>
        <v>11</v>
      </c>
      <c r="V16" s="65">
        <f>VLOOKUP($A16,'Return Data'!$B$7:$R$2843,17,0)</f>
        <v>5.5839999999999996</v>
      </c>
      <c r="W16" s="66">
        <f t="shared" si="10"/>
        <v>12</v>
      </c>
      <c r="X16" s="65">
        <f>VLOOKUP($A16,'Return Data'!$B$7:$R$2843,14,0)</f>
        <v>6.3188000000000004</v>
      </c>
      <c r="Y16" s="66">
        <f t="shared" si="11"/>
        <v>11</v>
      </c>
      <c r="Z16" s="65">
        <f>VLOOKUP($A16,'Return Data'!$B$7:$R$2843,16,0)</f>
        <v>7.7676999999999996</v>
      </c>
      <c r="AA16" s="67">
        <f t="shared" si="9"/>
        <v>1</v>
      </c>
    </row>
    <row r="17" spans="1:27" x14ac:dyDescent="0.3">
      <c r="A17" s="63" t="s">
        <v>1224</v>
      </c>
      <c r="B17" s="64">
        <f>VLOOKUP($A17,'Return Data'!$B$7:$R$2843,3,0)</f>
        <v>44333</v>
      </c>
      <c r="C17" s="65">
        <f>VLOOKUP($A17,'Return Data'!$B$7:$R$2843,4,0)</f>
        <v>3482.8827000000001</v>
      </c>
      <c r="D17" s="65">
        <f>VLOOKUP($A17,'Return Data'!$B$7:$R$2843,5,0)</f>
        <v>3.2915999999999999</v>
      </c>
      <c r="E17" s="66">
        <f t="shared" si="0"/>
        <v>12</v>
      </c>
      <c r="F17" s="65">
        <f>VLOOKUP($A17,'Return Data'!$B$7:$R$2843,6,0)</f>
        <v>3.2915999999999999</v>
      </c>
      <c r="G17" s="66">
        <f t="shared" si="1"/>
        <v>12</v>
      </c>
      <c r="H17" s="65">
        <f>VLOOKUP($A17,'Return Data'!$B$7:$R$2843,7,0)</f>
        <v>3.3664999999999998</v>
      </c>
      <c r="I17" s="66">
        <f t="shared" si="2"/>
        <v>11</v>
      </c>
      <c r="J17" s="65">
        <f>VLOOKUP($A17,'Return Data'!$B$7:$R$2843,8,0)</f>
        <v>2.8675999999999999</v>
      </c>
      <c r="K17" s="66">
        <f t="shared" si="3"/>
        <v>9</v>
      </c>
      <c r="L17" s="65">
        <f>VLOOKUP($A17,'Return Data'!$B$7:$R$2843,9,0)</f>
        <v>3.6720999999999999</v>
      </c>
      <c r="M17" s="66">
        <f t="shared" si="4"/>
        <v>12</v>
      </c>
      <c r="N17" s="65">
        <f>VLOOKUP($A17,'Return Data'!$B$7:$R$2843,10,0)</f>
        <v>3.9575999999999998</v>
      </c>
      <c r="O17" s="66">
        <f t="shared" si="5"/>
        <v>10</v>
      </c>
      <c r="P17" s="65">
        <f>VLOOKUP($A17,'Return Data'!$B$7:$R$2843,11,0)</f>
        <v>3.5792000000000002</v>
      </c>
      <c r="Q17" s="66">
        <f t="shared" si="6"/>
        <v>10</v>
      </c>
      <c r="R17" s="65">
        <f>VLOOKUP($A17,'Return Data'!$B$7:$R$2843,12,0)</f>
        <v>3.8534000000000002</v>
      </c>
      <c r="S17" s="66">
        <f t="shared" si="7"/>
        <v>8</v>
      </c>
      <c r="T17" s="65">
        <f>VLOOKUP($A17,'Return Data'!$B$7:$R$2843,13,0)</f>
        <v>4.4123999999999999</v>
      </c>
      <c r="U17" s="66">
        <f t="shared" si="8"/>
        <v>12</v>
      </c>
      <c r="V17" s="65">
        <f>VLOOKUP($A17,'Return Data'!$B$7:$R$2843,17,0)</f>
        <v>5.8856999999999999</v>
      </c>
      <c r="W17" s="66">
        <f t="shared" si="10"/>
        <v>10</v>
      </c>
      <c r="X17" s="65">
        <f>VLOOKUP($A17,'Return Data'!$B$7:$R$2843,14,0)</f>
        <v>6.6711</v>
      </c>
      <c r="Y17" s="66">
        <f t="shared" si="11"/>
        <v>8</v>
      </c>
      <c r="Z17" s="65">
        <f>VLOOKUP($A17,'Return Data'!$B$7:$R$2843,16,0)</f>
        <v>7.2389999999999999</v>
      </c>
      <c r="AA17" s="67">
        <f t="shared" si="9"/>
        <v>8</v>
      </c>
    </row>
    <row r="18" spans="1:27" x14ac:dyDescent="0.3">
      <c r="A18" s="63" t="s">
        <v>1227</v>
      </c>
      <c r="B18" s="64">
        <f>VLOOKUP($A18,'Return Data'!$B$7:$R$2843,3,0)</f>
        <v>44333</v>
      </c>
      <c r="C18" s="65">
        <f>VLOOKUP($A18,'Return Data'!$B$7:$R$2843,4,0)</f>
        <v>31.263836808159599</v>
      </c>
      <c r="D18" s="65">
        <f>VLOOKUP($A18,'Return Data'!$B$7:$R$2843,5,0)</f>
        <v>2.7441</v>
      </c>
      <c r="E18" s="66">
        <f t="shared" si="0"/>
        <v>15</v>
      </c>
      <c r="F18" s="65">
        <f>VLOOKUP($A18,'Return Data'!$B$7:$R$2843,6,0)</f>
        <v>2.7441</v>
      </c>
      <c r="G18" s="66">
        <f t="shared" si="1"/>
        <v>15</v>
      </c>
      <c r="H18" s="65">
        <f>VLOOKUP($A18,'Return Data'!$B$7:$R$2843,7,0)</f>
        <v>2.7532000000000001</v>
      </c>
      <c r="I18" s="66">
        <f t="shared" si="2"/>
        <v>15</v>
      </c>
      <c r="J18" s="65">
        <f>VLOOKUP($A18,'Return Data'!$B$7:$R$2843,8,0)</f>
        <v>2.3912</v>
      </c>
      <c r="K18" s="66">
        <f t="shared" si="3"/>
        <v>16</v>
      </c>
      <c r="L18" s="65">
        <f>VLOOKUP($A18,'Return Data'!$B$7:$R$2843,9,0)</f>
        <v>2.7006999999999999</v>
      </c>
      <c r="M18" s="66">
        <f t="shared" si="4"/>
        <v>16</v>
      </c>
      <c r="N18" s="65">
        <f>VLOOKUP($A18,'Return Data'!$B$7:$R$2843,10,0)</f>
        <v>2.8231000000000002</v>
      </c>
      <c r="O18" s="66">
        <f t="shared" si="5"/>
        <v>16</v>
      </c>
      <c r="P18" s="65">
        <f>VLOOKUP($A18,'Return Data'!$B$7:$R$2843,11,0)</f>
        <v>2.7109999999999999</v>
      </c>
      <c r="Q18" s="66">
        <f t="shared" si="6"/>
        <v>15</v>
      </c>
      <c r="R18" s="65">
        <f>VLOOKUP($A18,'Return Data'!$B$7:$R$2843,12,0)</f>
        <v>2.9662999999999999</v>
      </c>
      <c r="S18" s="66">
        <f t="shared" si="7"/>
        <v>15</v>
      </c>
      <c r="T18" s="65">
        <f>VLOOKUP($A18,'Return Data'!$B$7:$R$2843,13,0)</f>
        <v>3.6040000000000001</v>
      </c>
      <c r="U18" s="66">
        <f t="shared" si="8"/>
        <v>15</v>
      </c>
      <c r="V18" s="65">
        <f>VLOOKUP($A18,'Return Data'!$B$7:$R$2843,17,0)</f>
        <v>6.0636000000000001</v>
      </c>
      <c r="W18" s="66">
        <f t="shared" si="10"/>
        <v>8</v>
      </c>
      <c r="X18" s="65">
        <f>VLOOKUP($A18,'Return Data'!$B$7:$R$2843,14,0)</f>
        <v>6.4488000000000003</v>
      </c>
      <c r="Y18" s="66">
        <f t="shared" si="11"/>
        <v>10</v>
      </c>
      <c r="Z18" s="65">
        <f>VLOOKUP($A18,'Return Data'!$B$7:$R$2843,16,0)</f>
        <v>7.4917999999999996</v>
      </c>
      <c r="AA18" s="67">
        <f t="shared" si="9"/>
        <v>4</v>
      </c>
    </row>
    <row r="19" spans="1:27" x14ac:dyDescent="0.3">
      <c r="A19" s="63" t="s">
        <v>1228</v>
      </c>
      <c r="B19" s="64">
        <f>VLOOKUP($A19,'Return Data'!$B$7:$R$2843,3,0)</f>
        <v>44333</v>
      </c>
      <c r="C19" s="65">
        <f>VLOOKUP($A19,'Return Data'!$B$7:$R$2843,4,0)</f>
        <v>3211.2379999999998</v>
      </c>
      <c r="D19" s="65">
        <f>VLOOKUP($A19,'Return Data'!$B$7:$R$2843,5,0)</f>
        <v>3.5337000000000001</v>
      </c>
      <c r="E19" s="66">
        <f t="shared" si="0"/>
        <v>5</v>
      </c>
      <c r="F19" s="65">
        <f>VLOOKUP($A19,'Return Data'!$B$7:$R$2843,6,0)</f>
        <v>3.5337000000000001</v>
      </c>
      <c r="G19" s="66">
        <f t="shared" si="1"/>
        <v>5</v>
      </c>
      <c r="H19" s="65">
        <f>VLOOKUP($A19,'Return Data'!$B$7:$R$2843,7,0)</f>
        <v>3.7911999999999999</v>
      </c>
      <c r="I19" s="66">
        <f t="shared" si="2"/>
        <v>2</v>
      </c>
      <c r="J19" s="65">
        <f>VLOOKUP($A19,'Return Data'!$B$7:$R$2843,8,0)</f>
        <v>3.0842999999999998</v>
      </c>
      <c r="K19" s="66">
        <f t="shared" si="3"/>
        <v>4</v>
      </c>
      <c r="L19" s="65">
        <f>VLOOKUP($A19,'Return Data'!$B$7:$R$2843,9,0)</f>
        <v>3.9073000000000002</v>
      </c>
      <c r="M19" s="66">
        <f t="shared" si="4"/>
        <v>9</v>
      </c>
      <c r="N19" s="65">
        <f>VLOOKUP($A19,'Return Data'!$B$7:$R$2843,10,0)</f>
        <v>4.0719000000000003</v>
      </c>
      <c r="O19" s="66">
        <f t="shared" si="5"/>
        <v>7</v>
      </c>
      <c r="P19" s="65">
        <f>VLOOKUP($A19,'Return Data'!$B$7:$R$2843,11,0)</f>
        <v>3.7831999999999999</v>
      </c>
      <c r="Q19" s="66">
        <f t="shared" si="6"/>
        <v>3</v>
      </c>
      <c r="R19" s="65">
        <f>VLOOKUP($A19,'Return Data'!$B$7:$R$2843,12,0)</f>
        <v>4.0106000000000002</v>
      </c>
      <c r="S19" s="66">
        <f t="shared" si="7"/>
        <v>4</v>
      </c>
      <c r="T19" s="65">
        <f>VLOOKUP($A19,'Return Data'!$B$7:$R$2843,13,0)</f>
        <v>4.6695000000000002</v>
      </c>
      <c r="U19" s="66">
        <f t="shared" si="8"/>
        <v>7</v>
      </c>
      <c r="V19" s="65">
        <f>VLOOKUP($A19,'Return Data'!$B$7:$R$2843,17,0)</f>
        <v>6.1401000000000003</v>
      </c>
      <c r="W19" s="66">
        <f t="shared" si="10"/>
        <v>6</v>
      </c>
      <c r="X19" s="65">
        <f>VLOOKUP($A19,'Return Data'!$B$7:$R$2843,14,0)</f>
        <v>6.91</v>
      </c>
      <c r="Y19" s="66">
        <f t="shared" si="11"/>
        <v>4</v>
      </c>
      <c r="Z19" s="65">
        <f>VLOOKUP($A19,'Return Data'!$B$7:$R$2843,16,0)</f>
        <v>7.5976999999999997</v>
      </c>
      <c r="AA19" s="67">
        <f t="shared" si="9"/>
        <v>3</v>
      </c>
    </row>
    <row r="20" spans="1:27" x14ac:dyDescent="0.3">
      <c r="A20" s="63" t="s">
        <v>1231</v>
      </c>
      <c r="B20" s="64">
        <f>VLOOKUP($A20,'Return Data'!$B$7:$R$2843,3,0)</f>
        <v>44333</v>
      </c>
      <c r="C20" s="65">
        <f>VLOOKUP($A20,'Return Data'!$B$7:$R$2843,4,0)</f>
        <v>1046.9367999999999</v>
      </c>
      <c r="D20" s="65">
        <f>VLOOKUP($A20,'Return Data'!$B$7:$R$2843,5,0)</f>
        <v>2.9466999999999999</v>
      </c>
      <c r="E20" s="66">
        <f t="shared" si="0"/>
        <v>14</v>
      </c>
      <c r="F20" s="65">
        <f>VLOOKUP($A20,'Return Data'!$B$7:$R$2843,6,0)</f>
        <v>2.9466999999999999</v>
      </c>
      <c r="G20" s="66">
        <f t="shared" si="1"/>
        <v>14</v>
      </c>
      <c r="H20" s="65">
        <f>VLOOKUP($A20,'Return Data'!$B$7:$R$2843,7,0)</f>
        <v>3.1501000000000001</v>
      </c>
      <c r="I20" s="66">
        <f t="shared" si="2"/>
        <v>12</v>
      </c>
      <c r="J20" s="65">
        <f>VLOOKUP($A20,'Return Data'!$B$7:$R$2843,8,0)</f>
        <v>2.7469000000000001</v>
      </c>
      <c r="K20" s="66">
        <f t="shared" si="3"/>
        <v>12</v>
      </c>
      <c r="L20" s="65">
        <f>VLOOKUP($A20,'Return Data'!$B$7:$R$2843,9,0)</f>
        <v>2.8723000000000001</v>
      </c>
      <c r="M20" s="66">
        <f t="shared" si="4"/>
        <v>15</v>
      </c>
      <c r="N20" s="65">
        <f>VLOOKUP($A20,'Return Data'!$B$7:$R$2843,10,0)</f>
        <v>2.9220999999999999</v>
      </c>
      <c r="O20" s="66">
        <f t="shared" si="5"/>
        <v>15</v>
      </c>
      <c r="P20" s="65">
        <f>VLOOKUP($A20,'Return Data'!$B$7:$R$2843,11,0)</f>
        <v>2.6938</v>
      </c>
      <c r="Q20" s="66">
        <f t="shared" si="6"/>
        <v>16</v>
      </c>
      <c r="R20" s="65">
        <f>VLOOKUP($A20,'Return Data'!$B$7:$R$2843,12,0)</f>
        <v>2.875</v>
      </c>
      <c r="S20" s="66">
        <f t="shared" si="7"/>
        <v>16</v>
      </c>
      <c r="T20" s="65"/>
      <c r="U20" s="66"/>
      <c r="V20" s="65"/>
      <c r="W20" s="66"/>
      <c r="X20" s="65"/>
      <c r="Y20" s="66"/>
      <c r="Z20" s="65">
        <f>VLOOKUP($A20,'Return Data'!$B$7:$R$2843,16,0)</f>
        <v>3.9055</v>
      </c>
      <c r="AA20" s="67">
        <f t="shared" si="9"/>
        <v>17</v>
      </c>
    </row>
    <row r="21" spans="1:27" x14ac:dyDescent="0.3">
      <c r="A21" s="63" t="s">
        <v>1235</v>
      </c>
      <c r="B21" s="64">
        <f>VLOOKUP($A21,'Return Data'!$B$7:$R$2843,3,0)</f>
        <v>44333</v>
      </c>
      <c r="C21" s="65">
        <f>VLOOKUP($A21,'Return Data'!$B$7:$R$2843,4,0)</f>
        <v>32.715200000000003</v>
      </c>
      <c r="D21" s="65">
        <f>VLOOKUP($A21,'Return Data'!$B$7:$R$2843,5,0)</f>
        <v>3.0131000000000001</v>
      </c>
      <c r="E21" s="66">
        <f t="shared" si="0"/>
        <v>13</v>
      </c>
      <c r="F21" s="65">
        <f>VLOOKUP($A21,'Return Data'!$B$7:$R$2843,6,0)</f>
        <v>3.0131000000000001</v>
      </c>
      <c r="G21" s="66">
        <f t="shared" si="1"/>
        <v>13</v>
      </c>
      <c r="H21" s="65">
        <f>VLOOKUP($A21,'Return Data'!$B$7:$R$2843,7,0)</f>
        <v>2.7429000000000001</v>
      </c>
      <c r="I21" s="66">
        <f t="shared" si="2"/>
        <v>16</v>
      </c>
      <c r="J21" s="65">
        <f>VLOOKUP($A21,'Return Data'!$B$7:$R$2843,8,0)</f>
        <v>2.4887999999999999</v>
      </c>
      <c r="K21" s="66">
        <f t="shared" si="3"/>
        <v>15</v>
      </c>
      <c r="L21" s="65">
        <f>VLOOKUP($A21,'Return Data'!$B$7:$R$2843,9,0)</f>
        <v>3.6825000000000001</v>
      </c>
      <c r="M21" s="66">
        <f t="shared" si="4"/>
        <v>11</v>
      </c>
      <c r="N21" s="65">
        <f>VLOOKUP($A21,'Return Data'!$B$7:$R$2843,10,0)</f>
        <v>3.6998000000000002</v>
      </c>
      <c r="O21" s="66">
        <f t="shared" si="5"/>
        <v>12</v>
      </c>
      <c r="P21" s="65">
        <f>VLOOKUP($A21,'Return Data'!$B$7:$R$2843,11,0)</f>
        <v>3.3813</v>
      </c>
      <c r="Q21" s="66">
        <f t="shared" si="6"/>
        <v>12</v>
      </c>
      <c r="R21" s="65">
        <f>VLOOKUP($A21,'Return Data'!$B$7:$R$2843,12,0)</f>
        <v>3.6496</v>
      </c>
      <c r="S21" s="66">
        <f t="shared" si="7"/>
        <v>10</v>
      </c>
      <c r="T21" s="65">
        <f>VLOOKUP($A21,'Return Data'!$B$7:$R$2843,13,0)</f>
        <v>4.4861000000000004</v>
      </c>
      <c r="U21" s="66">
        <f>RANK(T21,T$8:T$24,0)</f>
        <v>10</v>
      </c>
      <c r="V21" s="65">
        <f>VLOOKUP($A21,'Return Data'!$B$7:$R$2843,17,0)</f>
        <v>5.8507999999999996</v>
      </c>
      <c r="W21" s="66">
        <f>RANK(V21,V$8:V$24,0)</f>
        <v>11</v>
      </c>
      <c r="X21" s="65">
        <f>VLOOKUP($A21,'Return Data'!$B$7:$R$2843,14,0)</f>
        <v>6.4618000000000002</v>
      </c>
      <c r="Y21" s="66">
        <f>RANK(X21,X$8:X$24,0)</f>
        <v>9</v>
      </c>
      <c r="Z21" s="65">
        <f>VLOOKUP($A21,'Return Data'!$B$7:$R$2843,16,0)</f>
        <v>7.2865000000000002</v>
      </c>
      <c r="AA21" s="67">
        <f t="shared" si="9"/>
        <v>7</v>
      </c>
    </row>
    <row r="22" spans="1:27" x14ac:dyDescent="0.3">
      <c r="A22" s="63" t="s">
        <v>1237</v>
      </c>
      <c r="B22" s="64">
        <f>VLOOKUP($A22,'Return Data'!$B$7:$R$2843,3,0)</f>
        <v>44333</v>
      </c>
      <c r="C22" s="65">
        <f>VLOOKUP($A22,'Return Data'!$B$7:$R$2843,4,0)</f>
        <v>11.7333</v>
      </c>
      <c r="D22" s="65">
        <f>VLOOKUP($A22,'Return Data'!$B$7:$R$2843,5,0)</f>
        <v>4.4604999999999997</v>
      </c>
      <c r="E22" s="66">
        <f t="shared" si="0"/>
        <v>1</v>
      </c>
      <c r="F22" s="65">
        <f>VLOOKUP($A22,'Return Data'!$B$7:$R$2843,6,0)</f>
        <v>4.4604999999999997</v>
      </c>
      <c r="G22" s="66">
        <f t="shared" si="1"/>
        <v>1</v>
      </c>
      <c r="H22" s="65">
        <f>VLOOKUP($A22,'Return Data'!$B$7:$R$2843,7,0)</f>
        <v>4.1361999999999997</v>
      </c>
      <c r="I22" s="66">
        <f t="shared" si="2"/>
        <v>1</v>
      </c>
      <c r="J22" s="65">
        <f>VLOOKUP($A22,'Return Data'!$B$7:$R$2843,8,0)</f>
        <v>3.4708999999999999</v>
      </c>
      <c r="K22" s="66">
        <f t="shared" si="3"/>
        <v>1</v>
      </c>
      <c r="L22" s="65">
        <f>VLOOKUP($A22,'Return Data'!$B$7:$R$2843,9,0)</f>
        <v>3.4319000000000002</v>
      </c>
      <c r="M22" s="66">
        <f t="shared" si="4"/>
        <v>13</v>
      </c>
      <c r="N22" s="65">
        <f>VLOOKUP($A22,'Return Data'!$B$7:$R$2843,10,0)</f>
        <v>3.4790999999999999</v>
      </c>
      <c r="O22" s="66">
        <f t="shared" si="5"/>
        <v>14</v>
      </c>
      <c r="P22" s="65">
        <f>VLOOKUP($A22,'Return Data'!$B$7:$R$2843,11,0)</f>
        <v>3.3742999999999999</v>
      </c>
      <c r="Q22" s="66">
        <f t="shared" si="6"/>
        <v>13</v>
      </c>
      <c r="R22" s="65">
        <f>VLOOKUP($A22,'Return Data'!$B$7:$R$2843,12,0)</f>
        <v>3.4506000000000001</v>
      </c>
      <c r="S22" s="66">
        <f t="shared" si="7"/>
        <v>13</v>
      </c>
      <c r="T22" s="65">
        <f>VLOOKUP($A22,'Return Data'!$B$7:$R$2843,13,0)</f>
        <v>3.8776000000000002</v>
      </c>
      <c r="U22" s="66">
        <f>RANK(T22,T$8:T$24,0)</f>
        <v>13</v>
      </c>
      <c r="V22" s="65">
        <f>VLOOKUP($A22,'Return Data'!$B$7:$R$2843,17,0)</f>
        <v>5.5724</v>
      </c>
      <c r="W22" s="66">
        <f>RANK(V22,V$8:V$24,0)</f>
        <v>13</v>
      </c>
      <c r="X22" s="65"/>
      <c r="Y22" s="66"/>
      <c r="Z22" s="65">
        <f>VLOOKUP($A22,'Return Data'!$B$7:$R$2843,16,0)</f>
        <v>6.2392000000000003</v>
      </c>
      <c r="AA22" s="67">
        <f t="shared" si="9"/>
        <v>14</v>
      </c>
    </row>
    <row r="23" spans="1:27" x14ac:dyDescent="0.3">
      <c r="A23" s="63" t="s">
        <v>1239</v>
      </c>
      <c r="B23" s="64">
        <f>VLOOKUP($A23,'Return Data'!$B$7:$R$2843,3,0)</f>
        <v>44333</v>
      </c>
      <c r="C23" s="65">
        <f>VLOOKUP($A23,'Return Data'!$B$7:$R$2843,4,0)</f>
        <v>3659.9169999999999</v>
      </c>
      <c r="D23" s="65">
        <f>VLOOKUP($A23,'Return Data'!$B$7:$R$2843,5,0)</f>
        <v>3.3605</v>
      </c>
      <c r="E23" s="66">
        <f t="shared" si="0"/>
        <v>9</v>
      </c>
      <c r="F23" s="65">
        <f>VLOOKUP($A23,'Return Data'!$B$7:$R$2843,6,0)</f>
        <v>3.3605</v>
      </c>
      <c r="G23" s="66">
        <f t="shared" si="1"/>
        <v>9</v>
      </c>
      <c r="H23" s="65">
        <f>VLOOKUP($A23,'Return Data'!$B$7:$R$2843,7,0)</f>
        <v>3.4556</v>
      </c>
      <c r="I23" s="66">
        <f t="shared" si="2"/>
        <v>9</v>
      </c>
      <c r="J23" s="65">
        <f>VLOOKUP($A23,'Return Data'!$B$7:$R$2843,8,0)</f>
        <v>2.9420000000000002</v>
      </c>
      <c r="K23" s="66">
        <f t="shared" si="3"/>
        <v>8</v>
      </c>
      <c r="L23" s="65">
        <f>VLOOKUP($A23,'Return Data'!$B$7:$R$2843,9,0)</f>
        <v>4.3986999999999998</v>
      </c>
      <c r="M23" s="66">
        <f t="shared" si="4"/>
        <v>3</v>
      </c>
      <c r="N23" s="65">
        <f>VLOOKUP($A23,'Return Data'!$B$7:$R$2843,10,0)</f>
        <v>4.5446</v>
      </c>
      <c r="O23" s="66">
        <f t="shared" si="5"/>
        <v>1</v>
      </c>
      <c r="P23" s="65">
        <f>VLOOKUP($A23,'Return Data'!$B$7:$R$2843,11,0)</f>
        <v>3.9641000000000002</v>
      </c>
      <c r="Q23" s="66">
        <f t="shared" si="6"/>
        <v>1</v>
      </c>
      <c r="R23" s="65">
        <f>VLOOKUP($A23,'Return Data'!$B$7:$R$2843,12,0)</f>
        <v>4.2344999999999997</v>
      </c>
      <c r="S23" s="66">
        <f t="shared" si="7"/>
        <v>1</v>
      </c>
      <c r="T23" s="65">
        <f>VLOOKUP($A23,'Return Data'!$B$7:$R$2843,13,0)</f>
        <v>5.1736000000000004</v>
      </c>
      <c r="U23" s="66">
        <f>RANK(T23,T$8:T$24,0)</f>
        <v>1</v>
      </c>
      <c r="V23" s="65">
        <f>VLOOKUP($A23,'Return Data'!$B$7:$R$2843,17,0)</f>
        <v>6.2878999999999996</v>
      </c>
      <c r="W23" s="66">
        <f>RANK(V23,V$8:V$24,0)</f>
        <v>3</v>
      </c>
      <c r="X23" s="65">
        <f>VLOOKUP($A23,'Return Data'!$B$7:$R$2843,14,0)</f>
        <v>4.3640999999999996</v>
      </c>
      <c r="Y23" s="66">
        <f>RANK(X23,X$8:X$24,0)</f>
        <v>13</v>
      </c>
      <c r="Z23" s="65">
        <f>VLOOKUP($A23,'Return Data'!$B$7:$R$2843,16,0)</f>
        <v>6.8464999999999998</v>
      </c>
      <c r="AA23" s="67">
        <f t="shared" si="9"/>
        <v>11</v>
      </c>
    </row>
    <row r="24" spans="1:27" x14ac:dyDescent="0.3">
      <c r="A24" s="63" t="s">
        <v>1241</v>
      </c>
      <c r="B24" s="64">
        <f>VLOOKUP($A24,'Return Data'!$B$7:$R$2843,3,0)</f>
        <v>44333</v>
      </c>
      <c r="C24" s="65">
        <f>VLOOKUP($A24,'Return Data'!$B$7:$R$2843,4,0)</f>
        <v>2386.0529000000001</v>
      </c>
      <c r="D24" s="65">
        <f>VLOOKUP($A24,'Return Data'!$B$7:$R$2843,5,0)</f>
        <v>3.4939</v>
      </c>
      <c r="E24" s="66">
        <f t="shared" si="0"/>
        <v>6</v>
      </c>
      <c r="F24" s="65">
        <f>VLOOKUP($A24,'Return Data'!$B$7:$R$2843,6,0)</f>
        <v>3.4939</v>
      </c>
      <c r="G24" s="66">
        <f t="shared" si="1"/>
        <v>6</v>
      </c>
      <c r="H24" s="65">
        <f>VLOOKUP($A24,'Return Data'!$B$7:$R$2843,7,0)</f>
        <v>3.6916000000000002</v>
      </c>
      <c r="I24" s="66">
        <f t="shared" si="2"/>
        <v>3</v>
      </c>
      <c r="J24" s="65">
        <f>VLOOKUP($A24,'Return Data'!$B$7:$R$2843,8,0)</f>
        <v>3.0491999999999999</v>
      </c>
      <c r="K24" s="66">
        <f t="shared" si="3"/>
        <v>6</v>
      </c>
      <c r="L24" s="65">
        <f>VLOOKUP($A24,'Return Data'!$B$7:$R$2843,9,0)</f>
        <v>3.9129</v>
      </c>
      <c r="M24" s="66">
        <f t="shared" si="4"/>
        <v>8</v>
      </c>
      <c r="N24" s="65">
        <f>VLOOKUP($A24,'Return Data'!$B$7:$R$2843,10,0)</f>
        <v>4.0631000000000004</v>
      </c>
      <c r="O24" s="66">
        <f t="shared" si="5"/>
        <v>8</v>
      </c>
      <c r="P24" s="65">
        <f>VLOOKUP($A24,'Return Data'!$B$7:$R$2843,11,0)</f>
        <v>3.706</v>
      </c>
      <c r="Q24" s="66">
        <f t="shared" si="6"/>
        <v>6</v>
      </c>
      <c r="R24" s="65">
        <f>VLOOKUP($A24,'Return Data'!$B$7:$R$2843,12,0)</f>
        <v>3.9847000000000001</v>
      </c>
      <c r="S24" s="66">
        <f t="shared" si="7"/>
        <v>5</v>
      </c>
      <c r="T24" s="65">
        <f>VLOOKUP($A24,'Return Data'!$B$7:$R$2843,13,0)</f>
        <v>4.8097000000000003</v>
      </c>
      <c r="U24" s="66">
        <f>RANK(T24,T$8:T$24,0)</f>
        <v>5</v>
      </c>
      <c r="V24" s="65">
        <f>VLOOKUP($A24,'Return Data'!$B$7:$R$2843,17,0)</f>
        <v>6.1031000000000004</v>
      </c>
      <c r="W24" s="66">
        <f>RANK(V24,V$8:V$24,0)</f>
        <v>7</v>
      </c>
      <c r="X24" s="65">
        <f>VLOOKUP($A24,'Return Data'!$B$7:$R$2843,14,0)</f>
        <v>6.8376999999999999</v>
      </c>
      <c r="Y24" s="66">
        <f>RANK(X24,X$8:X$24,0)</f>
        <v>5</v>
      </c>
      <c r="Z24" s="65">
        <f>VLOOKUP($A24,'Return Data'!$B$7:$R$2843,16,0)</f>
        <v>7.6060999999999996</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3.3250647058823537</v>
      </c>
      <c r="E26" s="74"/>
      <c r="F26" s="75">
        <f>AVERAGE(F8:F24)</f>
        <v>3.3250647058823537</v>
      </c>
      <c r="G26" s="74"/>
      <c r="H26" s="75">
        <f>AVERAGE(H8:H24)</f>
        <v>3.351047058823529</v>
      </c>
      <c r="I26" s="74"/>
      <c r="J26" s="75">
        <f>AVERAGE(J8:J24)</f>
        <v>2.8420058823529413</v>
      </c>
      <c r="K26" s="74"/>
      <c r="L26" s="75">
        <f>AVERAGE(L8:L24)</f>
        <v>3.7616176470588232</v>
      </c>
      <c r="M26" s="74"/>
      <c r="N26" s="75">
        <f>AVERAGE(N8:N24)</f>
        <v>3.8326352941176474</v>
      </c>
      <c r="O26" s="74"/>
      <c r="P26" s="75">
        <f>AVERAGE(P8:P24)</f>
        <v>3.4333882352941183</v>
      </c>
      <c r="Q26" s="74"/>
      <c r="R26" s="75">
        <f>AVERAGE(R8:R24)</f>
        <v>3.6347882352941174</v>
      </c>
      <c r="S26" s="74"/>
      <c r="T26" s="75">
        <f>AVERAGE(T8:T24)</f>
        <v>4.4384562500000007</v>
      </c>
      <c r="U26" s="74"/>
      <c r="V26" s="75">
        <f>AVERAGE(V8:V24)</f>
        <v>5.9841285714285712</v>
      </c>
      <c r="W26" s="74"/>
      <c r="X26" s="75">
        <f>AVERAGE(X8:X24)</f>
        <v>6.4836692307692294</v>
      </c>
      <c r="Y26" s="74"/>
      <c r="Z26" s="75">
        <f>AVERAGE(Z8:Z24)</f>
        <v>6.7503235294117658</v>
      </c>
      <c r="AA26" s="76"/>
    </row>
    <row r="27" spans="1:27" x14ac:dyDescent="0.3">
      <c r="A27" s="73" t="s">
        <v>28</v>
      </c>
      <c r="B27" s="74"/>
      <c r="C27" s="74"/>
      <c r="D27" s="75">
        <f>MIN(D8:D24)</f>
        <v>2.6013000000000002</v>
      </c>
      <c r="E27" s="74"/>
      <c r="F27" s="75">
        <f>MIN(F8:F24)</f>
        <v>2.6013000000000002</v>
      </c>
      <c r="G27" s="74"/>
      <c r="H27" s="75">
        <f>MIN(H8:H24)</f>
        <v>2.6233</v>
      </c>
      <c r="I27" s="74"/>
      <c r="J27" s="75">
        <f>MIN(J8:J24)</f>
        <v>2.1916000000000002</v>
      </c>
      <c r="K27" s="74"/>
      <c r="L27" s="75">
        <f>MIN(L8:L24)</f>
        <v>2.5682</v>
      </c>
      <c r="M27" s="74"/>
      <c r="N27" s="75">
        <f>MIN(N8:N24)</f>
        <v>2.6392000000000002</v>
      </c>
      <c r="O27" s="74"/>
      <c r="P27" s="75">
        <f>MIN(P8:P24)</f>
        <v>2.5840999999999998</v>
      </c>
      <c r="Q27" s="74"/>
      <c r="R27" s="75">
        <f>MIN(R8:R24)</f>
        <v>2.7900999999999998</v>
      </c>
      <c r="S27" s="74"/>
      <c r="T27" s="75">
        <f>MIN(T8:T24)</f>
        <v>2.8405999999999998</v>
      </c>
      <c r="U27" s="74"/>
      <c r="V27" s="75">
        <f>MIN(V8:V24)</f>
        <v>5.0244</v>
      </c>
      <c r="W27" s="74"/>
      <c r="X27" s="75">
        <f>MIN(X8:X24)</f>
        <v>4.3640999999999996</v>
      </c>
      <c r="Y27" s="74"/>
      <c r="Z27" s="75">
        <f>MIN(Z8:Z24)</f>
        <v>3.9055</v>
      </c>
      <c r="AA27" s="76"/>
    </row>
    <row r="28" spans="1:27" ht="15" thickBot="1" x14ac:dyDescent="0.35">
      <c r="A28" s="77" t="s">
        <v>29</v>
      </c>
      <c r="B28" s="78"/>
      <c r="C28" s="78"/>
      <c r="D28" s="79">
        <f>MAX(D8:D24)</f>
        <v>4.4604999999999997</v>
      </c>
      <c r="E28" s="78"/>
      <c r="F28" s="79">
        <f>MAX(F8:F24)</f>
        <v>4.4604999999999997</v>
      </c>
      <c r="G28" s="78"/>
      <c r="H28" s="79">
        <f>MAX(H8:H24)</f>
        <v>4.1361999999999997</v>
      </c>
      <c r="I28" s="78"/>
      <c r="J28" s="79">
        <f>MAX(J8:J24)</f>
        <v>3.4708999999999999</v>
      </c>
      <c r="K28" s="78"/>
      <c r="L28" s="79">
        <f>MAX(L8:L24)</f>
        <v>4.7915999999999999</v>
      </c>
      <c r="M28" s="78"/>
      <c r="N28" s="79">
        <f>MAX(N8:N24)</f>
        <v>4.5446</v>
      </c>
      <c r="O28" s="78"/>
      <c r="P28" s="79">
        <f>MAX(P8:P24)</f>
        <v>3.9641000000000002</v>
      </c>
      <c r="Q28" s="78"/>
      <c r="R28" s="79">
        <f>MAX(R8:R24)</f>
        <v>4.2344999999999997</v>
      </c>
      <c r="S28" s="78"/>
      <c r="T28" s="79">
        <f>MAX(T8:T24)</f>
        <v>5.1736000000000004</v>
      </c>
      <c r="U28" s="78"/>
      <c r="V28" s="79">
        <f>MAX(V8:V24)</f>
        <v>6.4612999999999996</v>
      </c>
      <c r="W28" s="78"/>
      <c r="X28" s="79">
        <f>MAX(X8:X24)</f>
        <v>7.1045999999999996</v>
      </c>
      <c r="Y28" s="78"/>
      <c r="Z28" s="79">
        <f>MAX(Z8:Z24)</f>
        <v>7.7676999999999996</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44333</v>
      </c>
      <c r="C8" s="65">
        <f>VLOOKUP($A8,'Return Data'!$B$7:$R$2843,4,0)</f>
        <v>29.020199999999999</v>
      </c>
      <c r="D8" s="65">
        <f>VLOOKUP($A8,'Return Data'!$B$7:$R$2843,10,0)</f>
        <v>0.69569999999999999</v>
      </c>
      <c r="E8" s="66">
        <f t="shared" ref="E8:E16" si="0">RANK(D8,D$8:D$16,0)</f>
        <v>7</v>
      </c>
      <c r="F8" s="65">
        <f>VLOOKUP($A8,'Return Data'!$B$7:$R$2843,11,0)</f>
        <v>12.126300000000001</v>
      </c>
      <c r="G8" s="66">
        <f t="shared" ref="G8:G16" si="1">RANK(F8,F$8:F$16,0)</f>
        <v>5</v>
      </c>
      <c r="H8" s="65">
        <f>VLOOKUP($A8,'Return Data'!$B$7:$R$2843,12,0)</f>
        <v>24.4482</v>
      </c>
      <c r="I8" s="66">
        <f t="shared" ref="I8:I16" si="2">RANK(H8,H$8:H$16,0)</f>
        <v>4</v>
      </c>
      <c r="J8" s="65">
        <f>VLOOKUP($A8,'Return Data'!$B$7:$R$2843,13,0)</f>
        <v>45.060400000000001</v>
      </c>
      <c r="K8" s="66">
        <f t="shared" ref="K8:K16" si="3">RANK(J8,J$8:J$16,0)</f>
        <v>5</v>
      </c>
      <c r="L8" s="65">
        <f>VLOOKUP($A8,'Return Data'!$B$7:$R$2843,17,0)</f>
        <v>19.243200000000002</v>
      </c>
      <c r="M8" s="66">
        <f t="shared" ref="M8:M14" si="4">RANK(L8,L$8:L$16,0)</f>
        <v>2</v>
      </c>
      <c r="N8" s="65">
        <f>VLOOKUP($A8,'Return Data'!$B$7:$R$2843,14,0)</f>
        <v>13.7882</v>
      </c>
      <c r="O8" s="66">
        <f t="shared" ref="O8:O14" si="5">RANK(N8,N$8:N$16,0)</f>
        <v>2</v>
      </c>
      <c r="P8" s="65">
        <f>VLOOKUP($A8,'Return Data'!$B$7:$R$2843,15,0)</f>
        <v>12.3033</v>
      </c>
      <c r="Q8" s="66">
        <f t="shared" ref="Q8:Q14" si="6">RANK(P8,P$8:P$16,0)</f>
        <v>3</v>
      </c>
      <c r="R8" s="65">
        <f>VLOOKUP($A8,'Return Data'!$B$7:$R$2843,16,0)</f>
        <v>10.3795</v>
      </c>
      <c r="S8" s="67">
        <f t="shared" ref="S8:S16" si="7">RANK(R8,R$8:R$16,0)</f>
        <v>6</v>
      </c>
    </row>
    <row r="9" spans="1:20" x14ac:dyDescent="0.3">
      <c r="A9" s="63" t="s">
        <v>1247</v>
      </c>
      <c r="B9" s="64">
        <f>VLOOKUP($A9,'Return Data'!$B$7:$R$2843,3,0)</f>
        <v>44333</v>
      </c>
      <c r="C9" s="65">
        <f>VLOOKUP($A9,'Return Data'!$B$7:$R$2843,4,0)</f>
        <v>44.805999999999997</v>
      </c>
      <c r="D9" s="65">
        <f>VLOOKUP($A9,'Return Data'!$B$7:$R$2843,10,0)</f>
        <v>2.0474999999999999</v>
      </c>
      <c r="E9" s="66">
        <f t="shared" si="0"/>
        <v>6</v>
      </c>
      <c r="F9" s="65">
        <f>VLOOKUP($A9,'Return Data'!$B$7:$R$2843,11,0)</f>
        <v>13.0009</v>
      </c>
      <c r="G9" s="66">
        <f t="shared" si="1"/>
        <v>4</v>
      </c>
      <c r="H9" s="65">
        <f>VLOOKUP($A9,'Return Data'!$B$7:$R$2843,12,0)</f>
        <v>20.549900000000001</v>
      </c>
      <c r="I9" s="66">
        <f t="shared" si="2"/>
        <v>5</v>
      </c>
      <c r="J9" s="65">
        <f>VLOOKUP($A9,'Return Data'!$B$7:$R$2843,13,0)</f>
        <v>46.429600000000001</v>
      </c>
      <c r="K9" s="66">
        <f t="shared" si="3"/>
        <v>4</v>
      </c>
      <c r="L9" s="65">
        <f>VLOOKUP($A9,'Return Data'!$B$7:$R$2843,17,0)</f>
        <v>17.426100000000002</v>
      </c>
      <c r="M9" s="66">
        <f t="shared" si="4"/>
        <v>3</v>
      </c>
      <c r="N9" s="65">
        <f>VLOOKUP($A9,'Return Data'!$B$7:$R$2843,14,0)</f>
        <v>11.5823</v>
      </c>
      <c r="O9" s="66">
        <f t="shared" si="5"/>
        <v>4</v>
      </c>
      <c r="P9" s="65">
        <f>VLOOKUP($A9,'Return Data'!$B$7:$R$2843,15,0)</f>
        <v>10.8674</v>
      </c>
      <c r="Q9" s="66">
        <f t="shared" si="6"/>
        <v>4</v>
      </c>
      <c r="R9" s="65">
        <f>VLOOKUP($A9,'Return Data'!$B$7:$R$2843,16,0)</f>
        <v>10.6791</v>
      </c>
      <c r="S9" s="67">
        <f t="shared" si="7"/>
        <v>5</v>
      </c>
    </row>
    <row r="10" spans="1:20" x14ac:dyDescent="0.3">
      <c r="A10" s="63" t="s">
        <v>1249</v>
      </c>
      <c r="B10" s="64">
        <f>VLOOKUP($A10,'Return Data'!$B$7:$R$2843,3,0)</f>
        <v>44333</v>
      </c>
      <c r="C10" s="65">
        <f>VLOOKUP($A10,'Return Data'!$B$7:$R$2843,4,0)</f>
        <v>376.42200000000003</v>
      </c>
      <c r="D10" s="65">
        <f>VLOOKUP($A10,'Return Data'!$B$7:$R$2843,10,0)</f>
        <v>5.7786999999999997</v>
      </c>
      <c r="E10" s="66">
        <f t="shared" si="0"/>
        <v>2</v>
      </c>
      <c r="F10" s="65">
        <f>VLOOKUP($A10,'Return Data'!$B$7:$R$2843,11,0)</f>
        <v>27.8734</v>
      </c>
      <c r="G10" s="66">
        <f t="shared" si="1"/>
        <v>2</v>
      </c>
      <c r="H10" s="65">
        <f>VLOOKUP($A10,'Return Data'!$B$7:$R$2843,12,0)</f>
        <v>31.146899999999999</v>
      </c>
      <c r="I10" s="66">
        <f t="shared" si="2"/>
        <v>2</v>
      </c>
      <c r="J10" s="65">
        <f>VLOOKUP($A10,'Return Data'!$B$7:$R$2843,13,0)</f>
        <v>53.343299999999999</v>
      </c>
      <c r="K10" s="66">
        <f t="shared" si="3"/>
        <v>2</v>
      </c>
      <c r="L10" s="65">
        <f>VLOOKUP($A10,'Return Data'!$B$7:$R$2843,17,0)</f>
        <v>17.007300000000001</v>
      </c>
      <c r="M10" s="66">
        <f t="shared" si="4"/>
        <v>4</v>
      </c>
      <c r="N10" s="65">
        <f>VLOOKUP($A10,'Return Data'!$B$7:$R$2843,14,0)</f>
        <v>12.1028</v>
      </c>
      <c r="O10" s="66">
        <f t="shared" si="5"/>
        <v>3</v>
      </c>
      <c r="P10" s="65">
        <f>VLOOKUP($A10,'Return Data'!$B$7:$R$2843,15,0)</f>
        <v>15.076000000000001</v>
      </c>
      <c r="Q10" s="66">
        <f t="shared" si="6"/>
        <v>2</v>
      </c>
      <c r="R10" s="65">
        <f>VLOOKUP($A10,'Return Data'!$B$7:$R$2843,16,0)</f>
        <v>14.9581</v>
      </c>
      <c r="S10" s="67">
        <f t="shared" si="7"/>
        <v>2</v>
      </c>
    </row>
    <row r="11" spans="1:20" x14ac:dyDescent="0.3">
      <c r="A11" s="63" t="s">
        <v>2028</v>
      </c>
      <c r="B11" s="64">
        <f>VLOOKUP($A11,'Return Data'!$B$7:$R$2843,3,0)</f>
        <v>44333</v>
      </c>
      <c r="C11" s="65">
        <f>VLOOKUP($A11,'Return Data'!$B$7:$R$2843,4,0)</f>
        <v>24.526199999999999</v>
      </c>
      <c r="D11" s="65">
        <f>VLOOKUP($A11,'Return Data'!$B$7:$R$2843,10,0)</f>
        <v>-0.499</v>
      </c>
      <c r="E11" s="66">
        <f t="shared" si="0"/>
        <v>9</v>
      </c>
      <c r="F11" s="65">
        <f>VLOOKUP($A11,'Return Data'!$B$7:$R$2843,11,0)</f>
        <v>9.8164999999999996</v>
      </c>
      <c r="G11" s="66">
        <f t="shared" si="1"/>
        <v>7</v>
      </c>
      <c r="H11" s="65">
        <f>VLOOKUP($A11,'Return Data'!$B$7:$R$2843,12,0)</f>
        <v>20.176400000000001</v>
      </c>
      <c r="I11" s="66">
        <f t="shared" si="2"/>
        <v>6</v>
      </c>
      <c r="J11" s="65">
        <f>VLOOKUP($A11,'Return Data'!$B$7:$R$2843,13,0)</f>
        <v>39.400100000000002</v>
      </c>
      <c r="K11" s="66">
        <f t="shared" si="3"/>
        <v>6</v>
      </c>
      <c r="L11" s="65">
        <f>VLOOKUP($A11,'Return Data'!$B$7:$R$2843,17,0)</f>
        <v>13.682499999999999</v>
      </c>
      <c r="M11" s="66">
        <f t="shared" si="4"/>
        <v>6</v>
      </c>
      <c r="N11" s="65">
        <f>VLOOKUP($A11,'Return Data'!$B$7:$R$2843,14,0)</f>
        <v>10.239599999999999</v>
      </c>
      <c r="O11" s="66">
        <f t="shared" si="5"/>
        <v>6</v>
      </c>
      <c r="P11" s="65">
        <f>VLOOKUP($A11,'Return Data'!$B$7:$R$2843,15,0)</f>
        <v>9.1905999999999999</v>
      </c>
      <c r="Q11" s="66">
        <f t="shared" si="6"/>
        <v>7</v>
      </c>
      <c r="R11" s="65">
        <f>VLOOKUP($A11,'Return Data'!$B$7:$R$2843,16,0)</f>
        <v>8.9031000000000002</v>
      </c>
      <c r="S11" s="67">
        <f t="shared" si="7"/>
        <v>8</v>
      </c>
    </row>
    <row r="12" spans="1:20" x14ac:dyDescent="0.3">
      <c r="A12" s="63" t="s">
        <v>1251</v>
      </c>
      <c r="B12" s="64">
        <f>VLOOKUP($A12,'Return Data'!$B$7:$R$2843,3,0)</f>
        <v>44333</v>
      </c>
      <c r="C12" s="65">
        <f>VLOOKUP($A12,'Return Data'!$B$7:$R$2843,4,0)</f>
        <v>67.495900000000006</v>
      </c>
      <c r="D12" s="65">
        <f>VLOOKUP($A12,'Return Data'!$B$7:$R$2843,10,0)</f>
        <v>31.020800000000001</v>
      </c>
      <c r="E12" s="66">
        <f t="shared" si="0"/>
        <v>1</v>
      </c>
      <c r="F12" s="65">
        <f>VLOOKUP($A12,'Return Data'!$B$7:$R$2843,11,0)</f>
        <v>40.079799999999999</v>
      </c>
      <c r="G12" s="66">
        <f t="shared" si="1"/>
        <v>1</v>
      </c>
      <c r="H12" s="65">
        <f>VLOOKUP($A12,'Return Data'!$B$7:$R$2843,12,0)</f>
        <v>46.476399999999998</v>
      </c>
      <c r="I12" s="66">
        <f t="shared" si="2"/>
        <v>1</v>
      </c>
      <c r="J12" s="65">
        <f>VLOOKUP($A12,'Return Data'!$B$7:$R$2843,13,0)</f>
        <v>96.386600000000001</v>
      </c>
      <c r="K12" s="66">
        <f t="shared" si="3"/>
        <v>1</v>
      </c>
      <c r="L12" s="65">
        <f>VLOOKUP($A12,'Return Data'!$B$7:$R$2843,17,0)</f>
        <v>35.381900000000002</v>
      </c>
      <c r="M12" s="66">
        <f t="shared" si="4"/>
        <v>1</v>
      </c>
      <c r="N12" s="65">
        <f>VLOOKUP($A12,'Return Data'!$B$7:$R$2843,14,0)</f>
        <v>25.307600000000001</v>
      </c>
      <c r="O12" s="66">
        <f t="shared" si="5"/>
        <v>1</v>
      </c>
      <c r="P12" s="65">
        <f>VLOOKUP($A12,'Return Data'!$B$7:$R$2843,15,0)</f>
        <v>16.702300000000001</v>
      </c>
      <c r="Q12" s="66">
        <f t="shared" si="6"/>
        <v>1</v>
      </c>
      <c r="R12" s="65">
        <f>VLOOKUP($A12,'Return Data'!$B$7:$R$2843,16,0)</f>
        <v>12.9213</v>
      </c>
      <c r="S12" s="67">
        <f t="shared" si="7"/>
        <v>3</v>
      </c>
    </row>
    <row r="13" spans="1:20" x14ac:dyDescent="0.3">
      <c r="A13" s="63" t="s">
        <v>761</v>
      </c>
      <c r="B13" s="64">
        <f>VLOOKUP($A13,'Return Data'!$B$7:$R$2843,3,0)</f>
        <v>44333</v>
      </c>
      <c r="C13" s="65">
        <f>VLOOKUP($A13,'Return Data'!$B$7:$R$2843,4,0)</f>
        <v>22.484100000000002</v>
      </c>
      <c r="D13" s="65">
        <f>VLOOKUP($A13,'Return Data'!$B$7:$R$2843,10,0)</f>
        <v>3.0337000000000001</v>
      </c>
      <c r="E13" s="66">
        <f t="shared" si="0"/>
        <v>3</v>
      </c>
      <c r="F13" s="65">
        <f>VLOOKUP($A13,'Return Data'!$B$7:$R$2843,11,0)</f>
        <v>10.701000000000001</v>
      </c>
      <c r="G13" s="66">
        <f t="shared" si="1"/>
        <v>6</v>
      </c>
      <c r="H13" s="65">
        <f>VLOOKUP($A13,'Return Data'!$B$7:$R$2843,12,0)</f>
        <v>12.9209</v>
      </c>
      <c r="I13" s="66">
        <f t="shared" si="2"/>
        <v>7</v>
      </c>
      <c r="J13" s="65">
        <f>VLOOKUP($A13,'Return Data'!$B$7:$R$2843,13,0)</f>
        <v>21.008099999999999</v>
      </c>
      <c r="K13" s="66">
        <f t="shared" si="3"/>
        <v>9</v>
      </c>
      <c r="L13" s="65">
        <f>VLOOKUP($A13,'Return Data'!$B$7:$R$2843,17,0)</f>
        <v>10.861700000000001</v>
      </c>
      <c r="M13" s="66">
        <f t="shared" si="4"/>
        <v>8</v>
      </c>
      <c r="N13" s="65">
        <f>VLOOKUP($A13,'Return Data'!$B$7:$R$2843,14,0)</f>
        <v>9.1028000000000002</v>
      </c>
      <c r="O13" s="66">
        <f t="shared" si="5"/>
        <v>7</v>
      </c>
      <c r="P13" s="65">
        <f>VLOOKUP($A13,'Return Data'!$B$7:$R$2843,15,0)</f>
        <v>9.3552</v>
      </c>
      <c r="Q13" s="66">
        <f t="shared" si="6"/>
        <v>6</v>
      </c>
      <c r="R13" s="65">
        <f>VLOOKUP($A13,'Return Data'!$B$7:$R$2843,16,0)</f>
        <v>9.5817999999999994</v>
      </c>
      <c r="S13" s="67">
        <f t="shared" si="7"/>
        <v>7</v>
      </c>
    </row>
    <row r="14" spans="1:20" x14ac:dyDescent="0.3">
      <c r="A14" s="63" t="s">
        <v>1252</v>
      </c>
      <c r="B14" s="64">
        <f>VLOOKUP($A14,'Return Data'!$B$7:$R$2843,3,0)</f>
        <v>44333</v>
      </c>
      <c r="C14" s="65">
        <f>VLOOKUP($A14,'Return Data'!$B$7:$R$2843,4,0)</f>
        <v>36.681199999999997</v>
      </c>
      <c r="D14" s="65">
        <f>VLOOKUP($A14,'Return Data'!$B$7:$R$2843,10,0)</f>
        <v>2.7111000000000001</v>
      </c>
      <c r="E14" s="66">
        <f t="shared" si="0"/>
        <v>4</v>
      </c>
      <c r="F14" s="65">
        <f>VLOOKUP($A14,'Return Data'!$B$7:$R$2843,11,0)</f>
        <v>9.5045999999999999</v>
      </c>
      <c r="G14" s="66">
        <f t="shared" si="1"/>
        <v>8</v>
      </c>
      <c r="H14" s="65">
        <f>VLOOKUP($A14,'Return Data'!$B$7:$R$2843,12,0)</f>
        <v>12.428699999999999</v>
      </c>
      <c r="I14" s="66">
        <f t="shared" si="2"/>
        <v>9</v>
      </c>
      <c r="J14" s="65">
        <f>VLOOKUP($A14,'Return Data'!$B$7:$R$2843,13,0)</f>
        <v>24.162099999999999</v>
      </c>
      <c r="K14" s="66">
        <f t="shared" si="3"/>
        <v>8</v>
      </c>
      <c r="L14" s="65">
        <f>VLOOKUP($A14,'Return Data'!$B$7:$R$2843,17,0)</f>
        <v>15.5623</v>
      </c>
      <c r="M14" s="66">
        <f t="shared" si="4"/>
        <v>5</v>
      </c>
      <c r="N14" s="65">
        <f>VLOOKUP($A14,'Return Data'!$B$7:$R$2843,14,0)</f>
        <v>10.475899999999999</v>
      </c>
      <c r="O14" s="66">
        <f t="shared" si="5"/>
        <v>5</v>
      </c>
      <c r="P14" s="65">
        <f>VLOOKUP($A14,'Return Data'!$B$7:$R$2843,15,0)</f>
        <v>10.1547</v>
      </c>
      <c r="Q14" s="66">
        <f t="shared" si="6"/>
        <v>5</v>
      </c>
      <c r="R14" s="65">
        <f>VLOOKUP($A14,'Return Data'!$B$7:$R$2843,16,0)</f>
        <v>11.0914</v>
      </c>
      <c r="S14" s="67">
        <f t="shared" si="7"/>
        <v>4</v>
      </c>
    </row>
    <row r="15" spans="1:20" x14ac:dyDescent="0.3">
      <c r="A15" s="63" t="s">
        <v>1254</v>
      </c>
      <c r="B15" s="64">
        <f>VLOOKUP($A15,'Return Data'!$B$7:$R$2843,3,0)</f>
        <v>44333</v>
      </c>
      <c r="C15" s="65">
        <f>VLOOKUP($A15,'Return Data'!$B$7:$R$2843,4,0)</f>
        <v>13.9339</v>
      </c>
      <c r="D15" s="65">
        <f>VLOOKUP($A15,'Return Data'!$B$7:$R$2843,10,0)</f>
        <v>2.1892</v>
      </c>
      <c r="E15" s="66">
        <f t="shared" si="0"/>
        <v>5</v>
      </c>
      <c r="F15" s="65">
        <f>VLOOKUP($A15,'Return Data'!$B$7:$R$2843,11,0)</f>
        <v>17.265000000000001</v>
      </c>
      <c r="G15" s="66">
        <f t="shared" si="1"/>
        <v>3</v>
      </c>
      <c r="H15" s="65">
        <f>VLOOKUP($A15,'Return Data'!$B$7:$R$2843,12,0)</f>
        <v>27.4038</v>
      </c>
      <c r="I15" s="66">
        <f t="shared" si="2"/>
        <v>3</v>
      </c>
      <c r="J15" s="65">
        <f>VLOOKUP($A15,'Return Data'!$B$7:$R$2843,13,0)</f>
        <v>46.455300000000001</v>
      </c>
      <c r="K15" s="66">
        <f t="shared" si="3"/>
        <v>3</v>
      </c>
      <c r="L15" s="65"/>
      <c r="M15" s="66"/>
      <c r="N15" s="65"/>
      <c r="O15" s="66"/>
      <c r="P15" s="65"/>
      <c r="Q15" s="66"/>
      <c r="R15" s="65">
        <f>VLOOKUP($A15,'Return Data'!$B$7:$R$2843,16,0)</f>
        <v>31.761099999999999</v>
      </c>
      <c r="S15" s="67">
        <f t="shared" si="7"/>
        <v>1</v>
      </c>
    </row>
    <row r="16" spans="1:20" x14ac:dyDescent="0.3">
      <c r="A16" s="63" t="s">
        <v>1256</v>
      </c>
      <c r="B16" s="64">
        <f>VLOOKUP($A16,'Return Data'!$B$7:$R$2843,3,0)</f>
        <v>44333</v>
      </c>
      <c r="C16" s="65">
        <f>VLOOKUP($A16,'Return Data'!$B$7:$R$2843,4,0)</f>
        <v>43.1815</v>
      </c>
      <c r="D16" s="65">
        <f>VLOOKUP($A16,'Return Data'!$B$7:$R$2843,10,0)</f>
        <v>0.13500000000000001</v>
      </c>
      <c r="E16" s="66">
        <f t="shared" si="0"/>
        <v>8</v>
      </c>
      <c r="F16" s="65">
        <f>VLOOKUP($A16,'Return Data'!$B$7:$R$2843,11,0)</f>
        <v>6.8677000000000001</v>
      </c>
      <c r="G16" s="66">
        <f t="shared" si="1"/>
        <v>9</v>
      </c>
      <c r="H16" s="65">
        <f>VLOOKUP($A16,'Return Data'!$B$7:$R$2843,12,0)</f>
        <v>12.913500000000001</v>
      </c>
      <c r="I16" s="66">
        <f t="shared" si="2"/>
        <v>8</v>
      </c>
      <c r="J16" s="65">
        <f>VLOOKUP($A16,'Return Data'!$B$7:$R$2843,13,0)</f>
        <v>33.209200000000003</v>
      </c>
      <c r="K16" s="66">
        <f t="shared" si="3"/>
        <v>7</v>
      </c>
      <c r="L16" s="65">
        <f>VLOOKUP($A16,'Return Data'!$B$7:$R$2843,17,0)</f>
        <v>11.476000000000001</v>
      </c>
      <c r="M16" s="66">
        <f>RANK(L16,L$8:L$16,0)</f>
        <v>7</v>
      </c>
      <c r="N16" s="65">
        <f>VLOOKUP($A16,'Return Data'!$B$7:$R$2843,14,0)</f>
        <v>7.4690000000000003</v>
      </c>
      <c r="O16" s="66">
        <f>RANK(N16,N$8:N$16,0)</f>
        <v>8</v>
      </c>
      <c r="P16" s="65">
        <f>VLOOKUP($A16,'Return Data'!$B$7:$R$2843,15,0)</f>
        <v>9.0017999999999994</v>
      </c>
      <c r="Q16" s="66">
        <f>RANK(P16,P$8:P$16,0)</f>
        <v>8</v>
      </c>
      <c r="R16" s="65">
        <f>VLOOKUP($A16,'Return Data'!$B$7:$R$2843,16,0)</f>
        <v>7.4668000000000001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5.2347444444444449</v>
      </c>
      <c r="E18" s="74"/>
      <c r="F18" s="75">
        <f>AVERAGE(F8:F16)</f>
        <v>16.35946666666667</v>
      </c>
      <c r="G18" s="74"/>
      <c r="H18" s="75">
        <f>AVERAGE(H8:H16)</f>
        <v>23.162744444444442</v>
      </c>
      <c r="I18" s="74"/>
      <c r="J18" s="75">
        <f>AVERAGE(J8:J16)</f>
        <v>45.050522222222227</v>
      </c>
      <c r="K18" s="74"/>
      <c r="L18" s="75">
        <f>AVERAGE(L8:L16)</f>
        <v>17.580125000000002</v>
      </c>
      <c r="M18" s="74"/>
      <c r="N18" s="75">
        <f>AVERAGE(N8:N16)</f>
        <v>12.508524999999999</v>
      </c>
      <c r="O18" s="74"/>
      <c r="P18" s="75">
        <f>AVERAGE(P8:P16)</f>
        <v>11.581412500000001</v>
      </c>
      <c r="Q18" s="74"/>
      <c r="R18" s="75">
        <f>AVERAGE(R8:R16)</f>
        <v>13.082466666666667</v>
      </c>
      <c r="S18" s="76"/>
    </row>
    <row r="19" spans="1:19" x14ac:dyDescent="0.3">
      <c r="A19" s="73" t="s">
        <v>28</v>
      </c>
      <c r="B19" s="74"/>
      <c r="C19" s="74"/>
      <c r="D19" s="75">
        <f>MIN(D8:D16)</f>
        <v>-0.499</v>
      </c>
      <c r="E19" s="74"/>
      <c r="F19" s="75">
        <f>MIN(F8:F16)</f>
        <v>6.8677000000000001</v>
      </c>
      <c r="G19" s="74"/>
      <c r="H19" s="75">
        <f>MIN(H8:H16)</f>
        <v>12.428699999999999</v>
      </c>
      <c r="I19" s="74"/>
      <c r="J19" s="75">
        <f>MIN(J8:J16)</f>
        <v>21.008099999999999</v>
      </c>
      <c r="K19" s="74"/>
      <c r="L19" s="75">
        <f>MIN(L8:L16)</f>
        <v>10.861700000000001</v>
      </c>
      <c r="M19" s="74"/>
      <c r="N19" s="75">
        <f>MIN(N8:N16)</f>
        <v>7.4690000000000003</v>
      </c>
      <c r="O19" s="74"/>
      <c r="P19" s="75">
        <f>MIN(P8:P16)</f>
        <v>9.0017999999999994</v>
      </c>
      <c r="Q19" s="74"/>
      <c r="R19" s="75">
        <f>MIN(R8:R16)</f>
        <v>7.4668000000000001</v>
      </c>
      <c r="S19" s="76"/>
    </row>
    <row r="20" spans="1:19" ht="15" thickBot="1" x14ac:dyDescent="0.35">
      <c r="A20" s="77" t="s">
        <v>29</v>
      </c>
      <c r="B20" s="78"/>
      <c r="C20" s="78"/>
      <c r="D20" s="79">
        <f>MAX(D8:D16)</f>
        <v>31.020800000000001</v>
      </c>
      <c r="E20" s="78"/>
      <c r="F20" s="79">
        <f>MAX(F8:F16)</f>
        <v>40.079799999999999</v>
      </c>
      <c r="G20" s="78"/>
      <c r="H20" s="79">
        <f>MAX(H8:H16)</f>
        <v>46.476399999999998</v>
      </c>
      <c r="I20" s="78"/>
      <c r="J20" s="79">
        <f>MAX(J8:J16)</f>
        <v>96.386600000000001</v>
      </c>
      <c r="K20" s="78"/>
      <c r="L20" s="79">
        <f>MAX(L8:L16)</f>
        <v>35.381900000000002</v>
      </c>
      <c r="M20" s="78"/>
      <c r="N20" s="79">
        <f>MAX(N8:N16)</f>
        <v>25.307600000000001</v>
      </c>
      <c r="O20" s="78"/>
      <c r="P20" s="79">
        <f>MAX(P8:P16)</f>
        <v>16.702300000000001</v>
      </c>
      <c r="Q20" s="78"/>
      <c r="R20" s="79">
        <f>MAX(R8:R16)</f>
        <v>31.761099999999999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44333</v>
      </c>
      <c r="C8" s="65">
        <f>VLOOKUP($A8,'Return Data'!$B$7:$R$2843,4,0)</f>
        <v>273.20479999999998</v>
      </c>
      <c r="D8" s="65">
        <f>VLOOKUP($A8,'Return Data'!$B$7:$R$2843,5,0)</f>
        <v>3.4121999999999999</v>
      </c>
      <c r="E8" s="66">
        <f>RANK(D8,D$8:D$14,0)</f>
        <v>5</v>
      </c>
      <c r="F8" s="65">
        <f>VLOOKUP($A8,'Return Data'!$B$7:$R$2843,6,0)</f>
        <v>3.4121999999999999</v>
      </c>
      <c r="G8" s="66">
        <f>RANK(F8,F$8:F$14,0)</f>
        <v>5</v>
      </c>
      <c r="H8" s="65">
        <f>VLOOKUP($A8,'Return Data'!$B$7:$R$2843,7,0)</f>
        <v>4.5176999999999996</v>
      </c>
      <c r="I8" s="66">
        <f>RANK(H8,H$8:H$14,0)</f>
        <v>5</v>
      </c>
      <c r="J8" s="65">
        <f>VLOOKUP($A8,'Return Data'!$B$7:$R$2843,8,0)</f>
        <v>5.3032000000000004</v>
      </c>
      <c r="K8" s="66">
        <f>RANK(J8,J$8:J$14,0)</f>
        <v>6</v>
      </c>
      <c r="L8" s="65">
        <f>VLOOKUP($A8,'Return Data'!$B$7:$R$2843,9,0)</f>
        <v>8.32</v>
      </c>
      <c r="M8" s="66">
        <f>RANK(L8,L$8:L$14,0)</f>
        <v>4</v>
      </c>
      <c r="N8" s="65">
        <f>VLOOKUP($A8,'Return Data'!$B$7:$R$2843,10,0)</f>
        <v>6.4116</v>
      </c>
      <c r="O8" s="66">
        <f>RANK(N8,N$8:N$14,0)</f>
        <v>3</v>
      </c>
      <c r="P8" s="65">
        <f>VLOOKUP($A8,'Return Data'!$B$7:$R$2843,11,0)</f>
        <v>4.0372000000000003</v>
      </c>
      <c r="Q8" s="66">
        <f>RANK(P8,P$8:P$14,0)</f>
        <v>6</v>
      </c>
      <c r="R8" s="65">
        <f>VLOOKUP($A8,'Return Data'!$B$7:$R$2843,12,0)</f>
        <v>4.9695999999999998</v>
      </c>
      <c r="S8" s="66">
        <f>RANK(R8,R$8:R$14,0)</f>
        <v>6</v>
      </c>
      <c r="T8" s="65">
        <f>VLOOKUP($A8,'Return Data'!$B$7:$R$2843,13,0)</f>
        <v>6.9092000000000002</v>
      </c>
      <c r="U8" s="66">
        <f>RANK(T8,T$8:T$14,0)</f>
        <v>5</v>
      </c>
      <c r="V8" s="65">
        <f>VLOOKUP($A8,'Return Data'!$B$7:$R$2843,17,0)</f>
        <v>7.8026999999999997</v>
      </c>
      <c r="W8" s="66">
        <f>RANK(V8,V$8:V$14,0)</f>
        <v>4</v>
      </c>
      <c r="X8" s="65">
        <f>VLOOKUP($A8,'Return Data'!$B$7:$R$2843,14,0)</f>
        <v>8.1396999999999995</v>
      </c>
      <c r="Y8" s="66">
        <f>RANK(X8,X$8:X$14,0)</f>
        <v>4</v>
      </c>
      <c r="Z8" s="65">
        <f>VLOOKUP($A8,'Return Data'!$B$7:$R$2843,16,0)</f>
        <v>8.6323000000000008</v>
      </c>
      <c r="AA8" s="67">
        <f>RANK(Z8,Z$8:Z$14,0)</f>
        <v>3</v>
      </c>
    </row>
    <row r="9" spans="1:27" x14ac:dyDescent="0.3">
      <c r="A9" s="63" t="s">
        <v>806</v>
      </c>
      <c r="B9" s="64">
        <f>VLOOKUP($A9,'Return Data'!$B$7:$R$2843,3,0)</f>
        <v>44333</v>
      </c>
      <c r="C9" s="65">
        <f>VLOOKUP($A9,'Return Data'!$B$7:$R$2843,4,0)</f>
        <v>33.508499999999998</v>
      </c>
      <c r="D9" s="65">
        <f>VLOOKUP($A9,'Return Data'!$B$7:$R$2843,5,0)</f>
        <v>23.7562</v>
      </c>
      <c r="E9" s="66">
        <f t="shared" ref="E9:E14" si="0">RANK(D9,D$8:D$14,0)</f>
        <v>1</v>
      </c>
      <c r="F9" s="65">
        <f>VLOOKUP($A9,'Return Data'!$B$7:$R$2843,6,0)</f>
        <v>23.7562</v>
      </c>
      <c r="G9" s="66">
        <f t="shared" ref="G9:G14" si="1">RANK(F9,F$8:F$14,0)</f>
        <v>1</v>
      </c>
      <c r="H9" s="65">
        <f>VLOOKUP($A9,'Return Data'!$B$7:$R$2843,7,0)</f>
        <v>12.431800000000001</v>
      </c>
      <c r="I9" s="66">
        <f t="shared" ref="I9:I14" si="2">RANK(H9,H$8:H$14,0)</f>
        <v>1</v>
      </c>
      <c r="J9" s="65">
        <f>VLOOKUP($A9,'Return Data'!$B$7:$R$2843,8,0)</f>
        <v>9.4093999999999998</v>
      </c>
      <c r="K9" s="66">
        <f t="shared" ref="K9:K14" si="3">RANK(J9,J$8:J$14,0)</f>
        <v>2</v>
      </c>
      <c r="L9" s="65">
        <f>VLOOKUP($A9,'Return Data'!$B$7:$R$2843,9,0)</f>
        <v>7.6675000000000004</v>
      </c>
      <c r="M9" s="66">
        <f t="shared" ref="M9:M14" si="4">RANK(L9,L$8:L$14,0)</f>
        <v>6</v>
      </c>
      <c r="N9" s="65">
        <f>VLOOKUP($A9,'Return Data'!$B$7:$R$2843,10,0)</f>
        <v>5.1078000000000001</v>
      </c>
      <c r="O9" s="66">
        <f t="shared" ref="O9:O14" si="5">RANK(N9,N$8:N$14,0)</f>
        <v>6</v>
      </c>
      <c r="P9" s="65">
        <f>VLOOKUP($A9,'Return Data'!$B$7:$R$2843,11,0)</f>
        <v>4.7302999999999997</v>
      </c>
      <c r="Q9" s="66">
        <f t="shared" ref="Q9:Q14" si="6">RANK(P9,P$8:P$14,0)</f>
        <v>3</v>
      </c>
      <c r="R9" s="65">
        <f>VLOOKUP($A9,'Return Data'!$B$7:$R$2843,12,0)</f>
        <v>5.4634</v>
      </c>
      <c r="S9" s="66">
        <f t="shared" ref="S9:S14" si="7">RANK(R9,R$8:R$14,0)</f>
        <v>5</v>
      </c>
      <c r="T9" s="65">
        <f>VLOOKUP($A9,'Return Data'!$B$7:$R$2843,13,0)</f>
        <v>6.3112000000000004</v>
      </c>
      <c r="U9" s="66">
        <f t="shared" ref="U9:U14" si="8">RANK(T9,T$8:T$14,0)</f>
        <v>6</v>
      </c>
      <c r="V9" s="65">
        <f>VLOOKUP($A9,'Return Data'!$B$7:$R$2843,17,0)</f>
        <v>6.7462</v>
      </c>
      <c r="W9" s="66">
        <f t="shared" ref="W9:W13" si="9">RANK(V9,V$8:V$14,0)</f>
        <v>6</v>
      </c>
      <c r="X9" s="65">
        <f>VLOOKUP($A9,'Return Data'!$B$7:$R$2843,14,0)</f>
        <v>7.0018000000000002</v>
      </c>
      <c r="Y9" s="66">
        <f t="shared" ref="Y9:Y13" si="10">RANK(X9,X$8:X$14,0)</f>
        <v>5</v>
      </c>
      <c r="Z9" s="65">
        <f>VLOOKUP($A9,'Return Data'!$B$7:$R$2843,16,0)</f>
        <v>7.1539000000000001</v>
      </c>
      <c r="AA9" s="67">
        <f t="shared" ref="AA9:AA14" si="11">RANK(Z9,Z$8:Z$14,0)</f>
        <v>7</v>
      </c>
    </row>
    <row r="10" spans="1:27" x14ac:dyDescent="0.3">
      <c r="A10" s="63" t="s">
        <v>808</v>
      </c>
      <c r="B10" s="64">
        <f>VLOOKUP($A10,'Return Data'!$B$7:$R$2843,3,0)</f>
        <v>44333</v>
      </c>
      <c r="C10" s="65">
        <f>VLOOKUP($A10,'Return Data'!$B$7:$R$2843,4,0)</f>
        <v>38.628399999999999</v>
      </c>
      <c r="D10" s="65">
        <f>VLOOKUP($A10,'Return Data'!$B$7:$R$2843,5,0)</f>
        <v>8.7623999999999995</v>
      </c>
      <c r="E10" s="66">
        <f t="shared" si="0"/>
        <v>3</v>
      </c>
      <c r="F10" s="65">
        <f>VLOOKUP($A10,'Return Data'!$B$7:$R$2843,6,0)</f>
        <v>8.7623999999999995</v>
      </c>
      <c r="G10" s="66">
        <f t="shared" si="1"/>
        <v>3</v>
      </c>
      <c r="H10" s="65">
        <f>VLOOKUP($A10,'Return Data'!$B$7:$R$2843,7,0)</f>
        <v>5.3914999999999997</v>
      </c>
      <c r="I10" s="66">
        <f t="shared" si="2"/>
        <v>4</v>
      </c>
      <c r="J10" s="65">
        <f>VLOOKUP($A10,'Return Data'!$B$7:$R$2843,8,0)</f>
        <v>7.9954000000000001</v>
      </c>
      <c r="K10" s="66">
        <f t="shared" si="3"/>
        <v>3</v>
      </c>
      <c r="L10" s="65">
        <f>VLOOKUP($A10,'Return Data'!$B$7:$R$2843,9,0)</f>
        <v>7.6882999999999999</v>
      </c>
      <c r="M10" s="66">
        <f t="shared" si="4"/>
        <v>5</v>
      </c>
      <c r="N10" s="65">
        <f>VLOOKUP($A10,'Return Data'!$B$7:$R$2843,10,0)</f>
        <v>5.3573000000000004</v>
      </c>
      <c r="O10" s="66">
        <f t="shared" si="5"/>
        <v>4</v>
      </c>
      <c r="P10" s="65">
        <f>VLOOKUP($A10,'Return Data'!$B$7:$R$2843,11,0)</f>
        <v>5.085</v>
      </c>
      <c r="Q10" s="66">
        <f t="shared" si="6"/>
        <v>2</v>
      </c>
      <c r="R10" s="65">
        <f>VLOOKUP($A10,'Return Data'!$B$7:$R$2843,12,0)</f>
        <v>6.1965000000000003</v>
      </c>
      <c r="S10" s="66">
        <f t="shared" si="7"/>
        <v>4</v>
      </c>
      <c r="T10" s="65">
        <f>VLOOKUP($A10,'Return Data'!$B$7:$R$2843,13,0)</f>
        <v>8.0563000000000002</v>
      </c>
      <c r="U10" s="66">
        <f t="shared" si="8"/>
        <v>4</v>
      </c>
      <c r="V10" s="65">
        <f>VLOOKUP($A10,'Return Data'!$B$7:$R$2843,17,0)</f>
        <v>8.1478999999999999</v>
      </c>
      <c r="W10" s="66">
        <f t="shared" si="9"/>
        <v>3</v>
      </c>
      <c r="X10" s="65">
        <f>VLOOKUP($A10,'Return Data'!$B$7:$R$2843,14,0)</f>
        <v>8.2454999999999998</v>
      </c>
      <c r="Y10" s="66">
        <f t="shared" si="10"/>
        <v>3</v>
      </c>
      <c r="Z10" s="65">
        <f>VLOOKUP($A10,'Return Data'!$B$7:$R$2843,16,0)</f>
        <v>8.4151000000000007</v>
      </c>
      <c r="AA10" s="67">
        <f t="shared" si="11"/>
        <v>4</v>
      </c>
    </row>
    <row r="11" spans="1:27" x14ac:dyDescent="0.3">
      <c r="A11" s="63" t="s">
        <v>810</v>
      </c>
      <c r="B11" s="64">
        <f>VLOOKUP($A11,'Return Data'!$B$7:$R$2843,3,0)</f>
        <v>44333</v>
      </c>
      <c r="C11" s="65">
        <f>VLOOKUP($A11,'Return Data'!$B$7:$R$2843,4,0)</f>
        <v>347.00060000000002</v>
      </c>
      <c r="D11" s="65">
        <f>VLOOKUP($A11,'Return Data'!$B$7:$R$2843,5,0)</f>
        <v>17.890599999999999</v>
      </c>
      <c r="E11" s="66">
        <f t="shared" si="0"/>
        <v>2</v>
      </c>
      <c r="F11" s="65">
        <f>VLOOKUP($A11,'Return Data'!$B$7:$R$2843,6,0)</f>
        <v>17.890599999999999</v>
      </c>
      <c r="G11" s="66">
        <f t="shared" si="1"/>
        <v>2</v>
      </c>
      <c r="H11" s="65">
        <f>VLOOKUP($A11,'Return Data'!$B$7:$R$2843,7,0)</f>
        <v>10.601800000000001</v>
      </c>
      <c r="I11" s="66">
        <f t="shared" si="2"/>
        <v>2</v>
      </c>
      <c r="J11" s="65">
        <f>VLOOKUP($A11,'Return Data'!$B$7:$R$2843,8,0)</f>
        <v>9.7616999999999994</v>
      </c>
      <c r="K11" s="66">
        <f t="shared" si="3"/>
        <v>1</v>
      </c>
      <c r="L11" s="65">
        <f>VLOOKUP($A11,'Return Data'!$B$7:$R$2843,9,0)</f>
        <v>8.3534000000000006</v>
      </c>
      <c r="M11" s="66">
        <f t="shared" si="4"/>
        <v>3</v>
      </c>
      <c r="N11" s="65">
        <f>VLOOKUP($A11,'Return Data'!$B$7:$R$2843,10,0)</f>
        <v>3.0789</v>
      </c>
      <c r="O11" s="66">
        <f t="shared" si="5"/>
        <v>7</v>
      </c>
      <c r="P11" s="65">
        <f>VLOOKUP($A11,'Return Data'!$B$7:$R$2843,11,0)</f>
        <v>5.1748000000000003</v>
      </c>
      <c r="Q11" s="66">
        <f t="shared" si="6"/>
        <v>1</v>
      </c>
      <c r="R11" s="65">
        <f>VLOOKUP($A11,'Return Data'!$B$7:$R$2843,12,0)</f>
        <v>6.5519999999999996</v>
      </c>
      <c r="S11" s="66">
        <f t="shared" si="7"/>
        <v>1</v>
      </c>
      <c r="T11" s="65">
        <f>VLOOKUP($A11,'Return Data'!$B$7:$R$2843,13,0)</f>
        <v>9.0528999999999993</v>
      </c>
      <c r="U11" s="66">
        <f t="shared" si="8"/>
        <v>2</v>
      </c>
      <c r="V11" s="65">
        <f>VLOOKUP($A11,'Return Data'!$B$7:$R$2843,17,0)</f>
        <v>8.6823999999999995</v>
      </c>
      <c r="W11" s="66">
        <f t="shared" si="9"/>
        <v>2</v>
      </c>
      <c r="X11" s="65">
        <f>VLOOKUP($A11,'Return Data'!$B$7:$R$2843,14,0)</f>
        <v>8.6050000000000004</v>
      </c>
      <c r="Y11" s="66">
        <f t="shared" si="10"/>
        <v>2</v>
      </c>
      <c r="Z11" s="65">
        <f>VLOOKUP($A11,'Return Data'!$B$7:$R$2843,16,0)</f>
        <v>8.8446999999999996</v>
      </c>
      <c r="AA11" s="67">
        <f t="shared" si="11"/>
        <v>1</v>
      </c>
    </row>
    <row r="12" spans="1:27" x14ac:dyDescent="0.3">
      <c r="A12" s="63" t="s">
        <v>811</v>
      </c>
      <c r="B12" s="64">
        <f>VLOOKUP($A12,'Return Data'!$B$7:$R$2843,3,0)</f>
        <v>44333</v>
      </c>
      <c r="C12" s="65">
        <f>VLOOKUP($A12,'Return Data'!$B$7:$R$2843,4,0)</f>
        <v>1175.1271999999999</v>
      </c>
      <c r="D12" s="65">
        <f>VLOOKUP($A12,'Return Data'!$B$7:$R$2843,5,0)</f>
        <v>-1.1791</v>
      </c>
      <c r="E12" s="66">
        <f t="shared" si="0"/>
        <v>7</v>
      </c>
      <c r="F12" s="65">
        <f>VLOOKUP($A12,'Return Data'!$B$7:$R$2843,6,0)</f>
        <v>-1.1791</v>
      </c>
      <c r="G12" s="66">
        <f t="shared" si="1"/>
        <v>7</v>
      </c>
      <c r="H12" s="65">
        <f>VLOOKUP($A12,'Return Data'!$B$7:$R$2843,7,0)</f>
        <v>6.1571999999999996</v>
      </c>
      <c r="I12" s="66">
        <f t="shared" si="2"/>
        <v>3</v>
      </c>
      <c r="J12" s="65">
        <f>VLOOKUP($A12,'Return Data'!$B$7:$R$2843,8,0)</f>
        <v>7.2945000000000002</v>
      </c>
      <c r="K12" s="66">
        <f t="shared" si="3"/>
        <v>4</v>
      </c>
      <c r="L12" s="65">
        <f>VLOOKUP($A12,'Return Data'!$B$7:$R$2843,9,0)</f>
        <v>13.9381</v>
      </c>
      <c r="M12" s="66">
        <f t="shared" si="4"/>
        <v>1</v>
      </c>
      <c r="N12" s="65">
        <f>VLOOKUP($A12,'Return Data'!$B$7:$R$2843,10,0)</f>
        <v>7.7713999999999999</v>
      </c>
      <c r="O12" s="66">
        <f t="shared" si="5"/>
        <v>1</v>
      </c>
      <c r="P12" s="65">
        <f>VLOOKUP($A12,'Return Data'!$B$7:$R$2843,11,0)</f>
        <v>4.2938999999999998</v>
      </c>
      <c r="Q12" s="66">
        <f t="shared" si="6"/>
        <v>5</v>
      </c>
      <c r="R12" s="65">
        <f>VLOOKUP($A12,'Return Data'!$B$7:$R$2843,12,0)</f>
        <v>6.1981999999999999</v>
      </c>
      <c r="S12" s="66">
        <f t="shared" si="7"/>
        <v>3</v>
      </c>
      <c r="T12" s="65">
        <f>VLOOKUP($A12,'Return Data'!$B$7:$R$2843,13,0)</f>
        <v>9.5639000000000003</v>
      </c>
      <c r="U12" s="66">
        <f t="shared" si="8"/>
        <v>1</v>
      </c>
      <c r="V12" s="65"/>
      <c r="W12" s="66"/>
      <c r="X12" s="65"/>
      <c r="Y12" s="66"/>
      <c r="Z12" s="65">
        <f>VLOOKUP($A12,'Return Data'!$B$7:$R$2843,16,0)</f>
        <v>8.3556000000000008</v>
      </c>
      <c r="AA12" s="67">
        <f t="shared" si="11"/>
        <v>5</v>
      </c>
    </row>
    <row r="13" spans="1:27" x14ac:dyDescent="0.3">
      <c r="A13" s="63" t="s">
        <v>814</v>
      </c>
      <c r="B13" s="64">
        <f>VLOOKUP($A13,'Return Data'!$B$7:$R$2843,3,0)</f>
        <v>44333</v>
      </c>
      <c r="C13" s="65">
        <f>VLOOKUP($A13,'Return Data'!$B$7:$R$2843,4,0)</f>
        <v>36.365400000000001</v>
      </c>
      <c r="D13" s="65">
        <f>VLOOKUP($A13,'Return Data'!$B$7:$R$2843,5,0)</f>
        <v>2.6436999999999999</v>
      </c>
      <c r="E13" s="66">
        <f t="shared" si="0"/>
        <v>6</v>
      </c>
      <c r="F13" s="65">
        <f>VLOOKUP($A13,'Return Data'!$B$7:$R$2843,6,0)</f>
        <v>2.6436999999999999</v>
      </c>
      <c r="G13" s="66">
        <f t="shared" si="1"/>
        <v>6</v>
      </c>
      <c r="H13" s="65">
        <f>VLOOKUP($A13,'Return Data'!$B$7:$R$2843,7,0)</f>
        <v>3.8599000000000001</v>
      </c>
      <c r="I13" s="66">
        <f t="shared" si="2"/>
        <v>6</v>
      </c>
      <c r="J13" s="65">
        <f>VLOOKUP($A13,'Return Data'!$B$7:$R$2843,8,0)</f>
        <v>5.6977000000000002</v>
      </c>
      <c r="K13" s="66">
        <f t="shared" si="3"/>
        <v>5</v>
      </c>
      <c r="L13" s="65">
        <f>VLOOKUP($A13,'Return Data'!$B$7:$R$2843,9,0)</f>
        <v>10.479100000000001</v>
      </c>
      <c r="M13" s="66">
        <f t="shared" si="4"/>
        <v>2</v>
      </c>
      <c r="N13" s="65">
        <f>VLOOKUP($A13,'Return Data'!$B$7:$R$2843,10,0)</f>
        <v>7.4649999999999999</v>
      </c>
      <c r="O13" s="66">
        <f t="shared" si="5"/>
        <v>2</v>
      </c>
      <c r="P13" s="65">
        <f>VLOOKUP($A13,'Return Data'!$B$7:$R$2843,11,0)</f>
        <v>4.4908000000000001</v>
      </c>
      <c r="Q13" s="66">
        <f t="shared" si="6"/>
        <v>4</v>
      </c>
      <c r="R13" s="65">
        <f>VLOOKUP($A13,'Return Data'!$B$7:$R$2843,12,0)</f>
        <v>6.2062999999999997</v>
      </c>
      <c r="S13" s="66">
        <f t="shared" si="7"/>
        <v>2</v>
      </c>
      <c r="T13" s="65">
        <f>VLOOKUP($A13,'Return Data'!$B$7:$R$2843,13,0)</f>
        <v>8.6149000000000004</v>
      </c>
      <c r="U13" s="66">
        <f t="shared" si="8"/>
        <v>3</v>
      </c>
      <c r="V13" s="65">
        <f>VLOOKUP($A13,'Return Data'!$B$7:$R$2843,17,0)</f>
        <v>9.4312000000000005</v>
      </c>
      <c r="W13" s="66">
        <f t="shared" si="9"/>
        <v>1</v>
      </c>
      <c r="X13" s="65">
        <f>VLOOKUP($A13,'Return Data'!$B$7:$R$2843,14,0)</f>
        <v>9.1956000000000007</v>
      </c>
      <c r="Y13" s="66">
        <f t="shared" si="10"/>
        <v>1</v>
      </c>
      <c r="Z13" s="65">
        <f>VLOOKUP($A13,'Return Data'!$B$7:$R$2843,16,0)</f>
        <v>8.6624999999999996</v>
      </c>
      <c r="AA13" s="67">
        <f t="shared" si="11"/>
        <v>2</v>
      </c>
    </row>
    <row r="14" spans="1:27" x14ac:dyDescent="0.3">
      <c r="A14" s="63" t="s">
        <v>815</v>
      </c>
      <c r="B14" s="64">
        <f>VLOOKUP($A14,'Return Data'!$B$7:$R$2843,3,0)</f>
        <v>44333</v>
      </c>
      <c r="C14" s="65">
        <f>VLOOKUP($A14,'Return Data'!$B$7:$R$2843,4,0)</f>
        <v>1217.7955999999999</v>
      </c>
      <c r="D14" s="65">
        <f>VLOOKUP($A14,'Return Data'!$B$7:$R$2843,5,0)</f>
        <v>3.4607999999999999</v>
      </c>
      <c r="E14" s="66">
        <f t="shared" si="0"/>
        <v>4</v>
      </c>
      <c r="F14" s="65">
        <f>VLOOKUP($A14,'Return Data'!$B$7:$R$2843,6,0)</f>
        <v>3.4607999999999999</v>
      </c>
      <c r="G14" s="66">
        <f t="shared" si="1"/>
        <v>4</v>
      </c>
      <c r="H14" s="65">
        <f>VLOOKUP($A14,'Return Data'!$B$7:$R$2843,7,0)</f>
        <v>2.0526</v>
      </c>
      <c r="I14" s="66">
        <f t="shared" si="2"/>
        <v>7</v>
      </c>
      <c r="J14" s="65">
        <f>VLOOKUP($A14,'Return Data'!$B$7:$R$2843,8,0)</f>
        <v>3.2515000000000001</v>
      </c>
      <c r="K14" s="66">
        <f t="shared" si="3"/>
        <v>7</v>
      </c>
      <c r="L14" s="65">
        <f>VLOOKUP($A14,'Return Data'!$B$7:$R$2843,9,0)</f>
        <v>5.8582000000000001</v>
      </c>
      <c r="M14" s="66">
        <f t="shared" si="4"/>
        <v>7</v>
      </c>
      <c r="N14" s="65">
        <f>VLOOKUP($A14,'Return Data'!$B$7:$R$2843,10,0)</f>
        <v>5.2676999999999996</v>
      </c>
      <c r="O14" s="66">
        <f t="shared" si="5"/>
        <v>5</v>
      </c>
      <c r="P14" s="65">
        <f>VLOOKUP($A14,'Return Data'!$B$7:$R$2843,11,0)</f>
        <v>3.9333999999999998</v>
      </c>
      <c r="Q14" s="66">
        <f t="shared" si="6"/>
        <v>7</v>
      </c>
      <c r="R14" s="65">
        <f>VLOOKUP($A14,'Return Data'!$B$7:$R$2843,12,0)</f>
        <v>4.7220000000000004</v>
      </c>
      <c r="S14" s="66">
        <f t="shared" si="7"/>
        <v>7</v>
      </c>
      <c r="T14" s="65">
        <f>VLOOKUP($A14,'Return Data'!$B$7:$R$2843,13,0)</f>
        <v>6.2832999999999997</v>
      </c>
      <c r="U14" s="66">
        <f t="shared" si="8"/>
        <v>7</v>
      </c>
      <c r="V14" s="65">
        <f>VLOOKUP($A14,'Return Data'!$B$7:$R$2843,17,0)</f>
        <v>7.6794000000000002</v>
      </c>
      <c r="W14" s="66">
        <f t="shared" ref="W14" si="12">RANK(V14,V$8:V$14,0)</f>
        <v>5</v>
      </c>
      <c r="X14" s="65"/>
      <c r="Y14" s="66"/>
      <c r="Z14" s="65">
        <f>VLOOKUP($A14,'Return Data'!$B$7:$R$2843,16,0)</f>
        <v>8.0403000000000002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8.3924000000000003</v>
      </c>
      <c r="E16" s="74"/>
      <c r="F16" s="75">
        <f>AVERAGE(F8:F14)</f>
        <v>8.3924000000000003</v>
      </c>
      <c r="G16" s="74"/>
      <c r="H16" s="75">
        <f>AVERAGE(H8:H14)</f>
        <v>6.4303571428571447</v>
      </c>
      <c r="I16" s="74"/>
      <c r="J16" s="75">
        <f>AVERAGE(J8:J14)</f>
        <v>6.9590571428571417</v>
      </c>
      <c r="K16" s="74"/>
      <c r="L16" s="75">
        <f>AVERAGE(L8:L14)</f>
        <v>8.9006571428571437</v>
      </c>
      <c r="M16" s="74"/>
      <c r="N16" s="75">
        <f>AVERAGE(N8:N14)</f>
        <v>5.7799571428571426</v>
      </c>
      <c r="O16" s="74"/>
      <c r="P16" s="75">
        <f>AVERAGE(P8:P14)</f>
        <v>4.5350571428571431</v>
      </c>
      <c r="Q16" s="74"/>
      <c r="R16" s="75">
        <f>AVERAGE(R8:R14)</f>
        <v>5.758285714285714</v>
      </c>
      <c r="S16" s="74"/>
      <c r="T16" s="75">
        <f>AVERAGE(T8:T14)</f>
        <v>7.8273857142857137</v>
      </c>
      <c r="U16" s="74"/>
      <c r="V16" s="75">
        <f>AVERAGE(V8:V14)</f>
        <v>8.0816333333333343</v>
      </c>
      <c r="W16" s="74"/>
      <c r="X16" s="75">
        <f>AVERAGE(X8:X14)</f>
        <v>8.23752</v>
      </c>
      <c r="Y16" s="74"/>
      <c r="Z16" s="75">
        <f>AVERAGE(Z8:Z14)</f>
        <v>8.3006285714285735</v>
      </c>
      <c r="AA16" s="76"/>
    </row>
    <row r="17" spans="1:27" x14ac:dyDescent="0.3">
      <c r="A17" s="73" t="s">
        <v>28</v>
      </c>
      <c r="B17" s="74"/>
      <c r="C17" s="74"/>
      <c r="D17" s="75">
        <f>MIN(D8:D14)</f>
        <v>-1.1791</v>
      </c>
      <c r="E17" s="74"/>
      <c r="F17" s="75">
        <f>MIN(F8:F14)</f>
        <v>-1.1791</v>
      </c>
      <c r="G17" s="74"/>
      <c r="H17" s="75">
        <f>MIN(H8:H14)</f>
        <v>2.0526</v>
      </c>
      <c r="I17" s="74"/>
      <c r="J17" s="75">
        <f>MIN(J8:J14)</f>
        <v>3.2515000000000001</v>
      </c>
      <c r="K17" s="74"/>
      <c r="L17" s="75">
        <f>MIN(L8:L14)</f>
        <v>5.8582000000000001</v>
      </c>
      <c r="M17" s="74"/>
      <c r="N17" s="75">
        <f>MIN(N8:N14)</f>
        <v>3.0789</v>
      </c>
      <c r="O17" s="74"/>
      <c r="P17" s="75">
        <f>MIN(P8:P14)</f>
        <v>3.9333999999999998</v>
      </c>
      <c r="Q17" s="74"/>
      <c r="R17" s="75">
        <f>MIN(R8:R14)</f>
        <v>4.7220000000000004</v>
      </c>
      <c r="S17" s="74"/>
      <c r="T17" s="75">
        <f>MIN(T8:T14)</f>
        <v>6.2832999999999997</v>
      </c>
      <c r="U17" s="74"/>
      <c r="V17" s="75">
        <f>MIN(V8:V14)</f>
        <v>6.7462</v>
      </c>
      <c r="W17" s="74"/>
      <c r="X17" s="75">
        <f>MIN(X8:X14)</f>
        <v>7.0018000000000002</v>
      </c>
      <c r="Y17" s="74"/>
      <c r="Z17" s="75">
        <f>MIN(Z8:Z14)</f>
        <v>7.1539000000000001</v>
      </c>
      <c r="AA17" s="76"/>
    </row>
    <row r="18" spans="1:27" ht="15" thickBot="1" x14ac:dyDescent="0.35">
      <c r="A18" s="77" t="s">
        <v>29</v>
      </c>
      <c r="B18" s="78"/>
      <c r="C18" s="78"/>
      <c r="D18" s="79">
        <f>MAX(D8:D14)</f>
        <v>23.7562</v>
      </c>
      <c r="E18" s="78"/>
      <c r="F18" s="79">
        <f>MAX(F8:F14)</f>
        <v>23.7562</v>
      </c>
      <c r="G18" s="78"/>
      <c r="H18" s="79">
        <f>MAX(H8:H14)</f>
        <v>12.431800000000001</v>
      </c>
      <c r="I18" s="78"/>
      <c r="J18" s="79">
        <f>MAX(J8:J14)</f>
        <v>9.7616999999999994</v>
      </c>
      <c r="K18" s="78"/>
      <c r="L18" s="79">
        <f>MAX(L8:L14)</f>
        <v>13.9381</v>
      </c>
      <c r="M18" s="78"/>
      <c r="N18" s="79">
        <f>MAX(N8:N14)</f>
        <v>7.7713999999999999</v>
      </c>
      <c r="O18" s="78"/>
      <c r="P18" s="79">
        <f>MAX(P8:P14)</f>
        <v>5.1748000000000003</v>
      </c>
      <c r="Q18" s="78"/>
      <c r="R18" s="79">
        <f>MAX(R8:R14)</f>
        <v>6.5519999999999996</v>
      </c>
      <c r="S18" s="78"/>
      <c r="T18" s="79">
        <f>MAX(T8:T14)</f>
        <v>9.5639000000000003</v>
      </c>
      <c r="U18" s="78"/>
      <c r="V18" s="79">
        <f>MAX(V8:V14)</f>
        <v>9.4312000000000005</v>
      </c>
      <c r="W18" s="78"/>
      <c r="X18" s="79">
        <f>MAX(X8:X14)</f>
        <v>9.1956000000000007</v>
      </c>
      <c r="Y18" s="78"/>
      <c r="Z18" s="79">
        <f>MAX(Z8:Z14)</f>
        <v>8.8446999999999996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44333</v>
      </c>
      <c r="C8" s="65">
        <f>VLOOKUP($A8,'Return Data'!$B$7:$R$2843,4,0)</f>
        <v>268.2396</v>
      </c>
      <c r="D8" s="65">
        <f>VLOOKUP($A8,'Return Data'!$B$7:$R$2843,5,0)</f>
        <v>3.2439</v>
      </c>
      <c r="E8" s="66">
        <f>RANK(D8,D$8:D$14,0)</f>
        <v>4</v>
      </c>
      <c r="F8" s="65">
        <f>VLOOKUP($A8,'Return Data'!$B$7:$R$2843,6,0)</f>
        <v>3.2439</v>
      </c>
      <c r="G8" s="66">
        <f>RANK(F8,F$8:F$14,0)</f>
        <v>4</v>
      </c>
      <c r="H8" s="65">
        <f>VLOOKUP($A8,'Return Data'!$B$7:$R$2843,7,0)</f>
        <v>4.3598999999999997</v>
      </c>
      <c r="I8" s="66">
        <f>RANK(H8,H$8:H$14,0)</f>
        <v>5</v>
      </c>
      <c r="J8" s="65">
        <f>VLOOKUP($A8,'Return Data'!$B$7:$R$2843,8,0)</f>
        <v>5.1487999999999996</v>
      </c>
      <c r="K8" s="66">
        <f>RANK(J8,J$8:J$14,0)</f>
        <v>6</v>
      </c>
      <c r="L8" s="65">
        <f>VLOOKUP($A8,'Return Data'!$B$7:$R$2843,9,0)</f>
        <v>8.1666000000000007</v>
      </c>
      <c r="M8" s="66">
        <f>RANK(L8,L$8:L$14,0)</f>
        <v>3</v>
      </c>
      <c r="N8" s="65">
        <f>VLOOKUP($A8,'Return Data'!$B$7:$R$2843,10,0)</f>
        <v>6.2586000000000004</v>
      </c>
      <c r="O8" s="66">
        <f>RANK(N8,N$8:N$14,0)</f>
        <v>3</v>
      </c>
      <c r="P8" s="65">
        <f>VLOOKUP($A8,'Return Data'!$B$7:$R$2843,11,0)</f>
        <v>3.8778999999999999</v>
      </c>
      <c r="Q8" s="66">
        <f>RANK(P8,P$8:P$14,0)</f>
        <v>6</v>
      </c>
      <c r="R8" s="65">
        <f>VLOOKUP($A8,'Return Data'!$B$7:$R$2843,12,0)</f>
        <v>4.8025000000000002</v>
      </c>
      <c r="S8" s="66">
        <f>RANK(R8,R$8:R$14,0)</f>
        <v>5</v>
      </c>
      <c r="T8" s="65">
        <f>VLOOKUP($A8,'Return Data'!$B$7:$R$2843,13,0)</f>
        <v>6.7336</v>
      </c>
      <c r="U8" s="66">
        <f>RANK(T8,T$8:T$14,0)</f>
        <v>5</v>
      </c>
      <c r="V8" s="65">
        <f>VLOOKUP($A8,'Return Data'!$B$7:$R$2843,17,0)</f>
        <v>7.5972999999999997</v>
      </c>
      <c r="W8" s="66">
        <f>RANK(V8,V$8:V$14,0)</f>
        <v>4</v>
      </c>
      <c r="X8" s="65">
        <f>VLOOKUP($A8,'Return Data'!$B$7:$R$2843,14,0)</f>
        <v>7.9214000000000002</v>
      </c>
      <c r="Y8" s="66">
        <f>RANK(X8,X$8:X$14,0)</f>
        <v>3</v>
      </c>
      <c r="Z8" s="65">
        <f>VLOOKUP($A8,'Return Data'!$B$7:$R$2843,16,0)</f>
        <v>8.4556000000000004</v>
      </c>
      <c r="AA8" s="67">
        <f>RANK(Z8,Z$8:Z$14,0)</f>
        <v>1</v>
      </c>
    </row>
    <row r="9" spans="1:27" x14ac:dyDescent="0.3">
      <c r="A9" s="63" t="s">
        <v>805</v>
      </c>
      <c r="B9" s="64">
        <f>VLOOKUP($A9,'Return Data'!$B$7:$R$2843,3,0)</f>
        <v>44333</v>
      </c>
      <c r="C9" s="65">
        <f>VLOOKUP($A9,'Return Data'!$B$7:$R$2843,4,0)</f>
        <v>31.606300000000001</v>
      </c>
      <c r="D9" s="65">
        <f>VLOOKUP($A9,'Return Data'!$B$7:$R$2843,5,0)</f>
        <v>23.063300000000002</v>
      </c>
      <c r="E9" s="66">
        <f t="shared" ref="E9:E14" si="0">RANK(D9,D$8:D$14,0)</f>
        <v>1</v>
      </c>
      <c r="F9" s="65">
        <f>VLOOKUP($A9,'Return Data'!$B$7:$R$2843,6,0)</f>
        <v>23.063300000000002</v>
      </c>
      <c r="G9" s="66">
        <f t="shared" ref="G9:G14" si="1">RANK(F9,F$8:F$14,0)</f>
        <v>1</v>
      </c>
      <c r="H9" s="65">
        <f>VLOOKUP($A9,'Return Data'!$B$7:$R$2843,7,0)</f>
        <v>11.739699999999999</v>
      </c>
      <c r="I9" s="66">
        <f t="shared" ref="I9:I14" si="2">RANK(H9,H$8:H$14,0)</f>
        <v>1</v>
      </c>
      <c r="J9" s="65">
        <f>VLOOKUP($A9,'Return Data'!$B$7:$R$2843,8,0)</f>
        <v>8.7316000000000003</v>
      </c>
      <c r="K9" s="66">
        <f t="shared" ref="K9:K14" si="3">RANK(J9,J$8:J$14,0)</f>
        <v>2</v>
      </c>
      <c r="L9" s="65">
        <f>VLOOKUP($A9,'Return Data'!$B$7:$R$2843,9,0)</f>
        <v>6.9889000000000001</v>
      </c>
      <c r="M9" s="66">
        <f t="shared" ref="M9:M14" si="4">RANK(L9,L$8:L$14,0)</f>
        <v>6</v>
      </c>
      <c r="N9" s="65">
        <f>VLOOKUP($A9,'Return Data'!$B$7:$R$2843,10,0)</f>
        <v>4.4809000000000001</v>
      </c>
      <c r="O9" s="66">
        <f t="shared" ref="O9:O14" si="5">RANK(N9,N$8:N$14,0)</f>
        <v>5</v>
      </c>
      <c r="P9" s="65">
        <f>VLOOKUP($A9,'Return Data'!$B$7:$R$2843,11,0)</f>
        <v>4.0974000000000004</v>
      </c>
      <c r="Q9" s="66">
        <f t="shared" ref="Q9:Q14" si="6">RANK(P9,P$8:P$14,0)</f>
        <v>4</v>
      </c>
      <c r="R9" s="65">
        <f>VLOOKUP($A9,'Return Data'!$B$7:$R$2843,12,0)</f>
        <v>4.7846000000000002</v>
      </c>
      <c r="S9" s="66">
        <f t="shared" ref="S9:S14" si="7">RANK(R9,R$8:R$14,0)</f>
        <v>6</v>
      </c>
      <c r="T9" s="65">
        <f>VLOOKUP($A9,'Return Data'!$B$7:$R$2843,13,0)</f>
        <v>5.5723000000000003</v>
      </c>
      <c r="U9" s="66">
        <f t="shared" ref="U9:U14" si="8">RANK(T9,T$8:T$14,0)</f>
        <v>6</v>
      </c>
      <c r="V9" s="65">
        <f>VLOOKUP($A9,'Return Data'!$B$7:$R$2843,17,0)</f>
        <v>6.0713999999999997</v>
      </c>
      <c r="W9" s="66">
        <f t="shared" ref="W9:W11" si="9">RANK(V9,V$8:V$14,0)</f>
        <v>6</v>
      </c>
      <c r="X9" s="65">
        <f>VLOOKUP($A9,'Return Data'!$B$7:$R$2843,14,0)</f>
        <v>6.3662999999999998</v>
      </c>
      <c r="Y9" s="66">
        <f t="shared" ref="Y9:Y11" si="10">RANK(X9,X$8:X$14,0)</f>
        <v>5</v>
      </c>
      <c r="Z9" s="65">
        <f>VLOOKUP($A9,'Return Data'!$B$7:$R$2843,16,0)</f>
        <v>5.8985000000000003</v>
      </c>
      <c r="AA9" s="67">
        <f t="shared" ref="AA9:AA14" si="11">RANK(Z9,Z$8:Z$14,0)</f>
        <v>7</v>
      </c>
    </row>
    <row r="10" spans="1:27" x14ac:dyDescent="0.3">
      <c r="A10" s="63" t="s">
        <v>807</v>
      </c>
      <c r="B10" s="64">
        <f>VLOOKUP($A10,'Return Data'!$B$7:$R$2843,3,0)</f>
        <v>44333</v>
      </c>
      <c r="C10" s="65">
        <f>VLOOKUP($A10,'Return Data'!$B$7:$R$2843,4,0)</f>
        <v>38.233800000000002</v>
      </c>
      <c r="D10" s="65">
        <f>VLOOKUP($A10,'Return Data'!$B$7:$R$2843,5,0)</f>
        <v>8.5342000000000002</v>
      </c>
      <c r="E10" s="66">
        <f t="shared" si="0"/>
        <v>3</v>
      </c>
      <c r="F10" s="65">
        <f>VLOOKUP($A10,'Return Data'!$B$7:$R$2843,6,0)</f>
        <v>8.5342000000000002</v>
      </c>
      <c r="G10" s="66">
        <f t="shared" si="1"/>
        <v>3</v>
      </c>
      <c r="H10" s="65">
        <f>VLOOKUP($A10,'Return Data'!$B$7:$R$2843,7,0)</f>
        <v>5.1466000000000003</v>
      </c>
      <c r="I10" s="66">
        <f t="shared" si="2"/>
        <v>4</v>
      </c>
      <c r="J10" s="65">
        <f>VLOOKUP($A10,'Return Data'!$B$7:$R$2843,8,0)</f>
        <v>7.7488000000000001</v>
      </c>
      <c r="K10" s="66">
        <f t="shared" si="3"/>
        <v>3</v>
      </c>
      <c r="L10" s="65">
        <f>VLOOKUP($A10,'Return Data'!$B$7:$R$2843,9,0)</f>
        <v>7.4406999999999996</v>
      </c>
      <c r="M10" s="66">
        <f t="shared" si="4"/>
        <v>5</v>
      </c>
      <c r="N10" s="65">
        <f>VLOOKUP($A10,'Return Data'!$B$7:$R$2843,10,0)</f>
        <v>5.1052999999999997</v>
      </c>
      <c r="O10" s="66">
        <f t="shared" si="5"/>
        <v>4</v>
      </c>
      <c r="P10" s="65">
        <f>VLOOKUP($A10,'Return Data'!$B$7:$R$2843,11,0)</f>
        <v>4.8292000000000002</v>
      </c>
      <c r="Q10" s="66">
        <f t="shared" si="6"/>
        <v>1</v>
      </c>
      <c r="R10" s="65">
        <f>VLOOKUP($A10,'Return Data'!$B$7:$R$2843,12,0)</f>
        <v>5.9351000000000003</v>
      </c>
      <c r="S10" s="66">
        <f t="shared" si="7"/>
        <v>1</v>
      </c>
      <c r="T10" s="65">
        <f>VLOOKUP($A10,'Return Data'!$B$7:$R$2843,13,0)</f>
        <v>7.7957000000000001</v>
      </c>
      <c r="U10" s="66">
        <f t="shared" si="8"/>
        <v>4</v>
      </c>
      <c r="V10" s="65">
        <f>VLOOKUP($A10,'Return Data'!$B$7:$R$2843,17,0)</f>
        <v>7.9366000000000003</v>
      </c>
      <c r="W10" s="66">
        <f t="shared" si="9"/>
        <v>2</v>
      </c>
      <c r="X10" s="65">
        <f>VLOOKUP($A10,'Return Data'!$B$7:$R$2843,14,0)</f>
        <v>8.0475999999999992</v>
      </c>
      <c r="Y10" s="66">
        <f t="shared" si="10"/>
        <v>2</v>
      </c>
      <c r="Z10" s="65">
        <f>VLOOKUP($A10,'Return Data'!$B$7:$R$2843,16,0)</f>
        <v>8.1599000000000004</v>
      </c>
      <c r="AA10" s="67">
        <f t="shared" si="11"/>
        <v>2</v>
      </c>
    </row>
    <row r="11" spans="1:27" x14ac:dyDescent="0.3">
      <c r="A11" s="63" t="s">
        <v>809</v>
      </c>
      <c r="B11" s="64">
        <f>VLOOKUP($A11,'Return Data'!$B$7:$R$2843,3,0)</f>
        <v>44333</v>
      </c>
      <c r="C11" s="65">
        <f>VLOOKUP($A11,'Return Data'!$B$7:$R$2843,4,0)</f>
        <v>326.60019999999997</v>
      </c>
      <c r="D11" s="65">
        <f>VLOOKUP($A11,'Return Data'!$B$7:$R$2843,5,0)</f>
        <v>17.1678</v>
      </c>
      <c r="E11" s="66">
        <f t="shared" si="0"/>
        <v>2</v>
      </c>
      <c r="F11" s="65">
        <f>VLOOKUP($A11,'Return Data'!$B$7:$R$2843,6,0)</f>
        <v>17.1678</v>
      </c>
      <c r="G11" s="66">
        <f t="shared" si="1"/>
        <v>2</v>
      </c>
      <c r="H11" s="65">
        <f>VLOOKUP($A11,'Return Data'!$B$7:$R$2843,7,0)</f>
        <v>9.8804999999999996</v>
      </c>
      <c r="I11" s="66">
        <f t="shared" si="2"/>
        <v>2</v>
      </c>
      <c r="J11" s="65">
        <f>VLOOKUP($A11,'Return Data'!$B$7:$R$2843,8,0)</f>
        <v>9.0388999999999999</v>
      </c>
      <c r="K11" s="66">
        <f t="shared" si="3"/>
        <v>1</v>
      </c>
      <c r="L11" s="65">
        <f>VLOOKUP($A11,'Return Data'!$B$7:$R$2843,9,0)</f>
        <v>7.6288</v>
      </c>
      <c r="M11" s="66">
        <f t="shared" si="4"/>
        <v>4</v>
      </c>
      <c r="N11" s="65">
        <f>VLOOKUP($A11,'Return Data'!$B$7:$R$2843,10,0)</f>
        <v>2.3540999999999999</v>
      </c>
      <c r="O11" s="66">
        <f t="shared" si="5"/>
        <v>7</v>
      </c>
      <c r="P11" s="65">
        <f>VLOOKUP($A11,'Return Data'!$B$7:$R$2843,11,0)</f>
        <v>4.4377000000000004</v>
      </c>
      <c r="Q11" s="66">
        <f t="shared" si="6"/>
        <v>2</v>
      </c>
      <c r="R11" s="65">
        <f>VLOOKUP($A11,'Return Data'!$B$7:$R$2843,12,0)</f>
        <v>5.7988999999999997</v>
      </c>
      <c r="S11" s="66">
        <f t="shared" si="7"/>
        <v>3</v>
      </c>
      <c r="T11" s="65">
        <f>VLOOKUP($A11,'Return Data'!$B$7:$R$2843,13,0)</f>
        <v>8.2696000000000005</v>
      </c>
      <c r="U11" s="66">
        <f t="shared" si="8"/>
        <v>2</v>
      </c>
      <c r="V11" s="65">
        <f>VLOOKUP($A11,'Return Data'!$B$7:$R$2843,17,0)</f>
        <v>7.8924000000000003</v>
      </c>
      <c r="W11" s="66">
        <f t="shared" si="9"/>
        <v>3</v>
      </c>
      <c r="X11" s="65">
        <f>VLOOKUP($A11,'Return Data'!$B$7:$R$2843,14,0)</f>
        <v>7.8029999999999999</v>
      </c>
      <c r="Y11" s="66">
        <f t="shared" si="10"/>
        <v>4</v>
      </c>
      <c r="Z11" s="65">
        <f>VLOOKUP($A11,'Return Data'!$B$7:$R$2843,16,0)</f>
        <v>7.9314</v>
      </c>
      <c r="AA11" s="67">
        <f t="shared" si="11"/>
        <v>4</v>
      </c>
    </row>
    <row r="12" spans="1:27" x14ac:dyDescent="0.3">
      <c r="A12" s="63" t="s">
        <v>812</v>
      </c>
      <c r="B12" s="64">
        <f>VLOOKUP($A12,'Return Data'!$B$7:$R$2843,3,0)</f>
        <v>44333</v>
      </c>
      <c r="C12" s="65">
        <f>VLOOKUP($A12,'Return Data'!$B$7:$R$2843,4,0)</f>
        <v>1167.2050999999999</v>
      </c>
      <c r="D12" s="65">
        <f>VLOOKUP($A12,'Return Data'!$B$7:$R$2843,5,0)</f>
        <v>-1.579</v>
      </c>
      <c r="E12" s="66">
        <f t="shared" si="0"/>
        <v>7</v>
      </c>
      <c r="F12" s="65">
        <f>VLOOKUP($A12,'Return Data'!$B$7:$R$2843,6,0)</f>
        <v>-1.579</v>
      </c>
      <c r="G12" s="66">
        <f t="shared" si="1"/>
        <v>7</v>
      </c>
      <c r="H12" s="65">
        <f>VLOOKUP($A12,'Return Data'!$B$7:$R$2843,7,0)</f>
        <v>5.7567000000000004</v>
      </c>
      <c r="I12" s="66">
        <f t="shared" si="2"/>
        <v>3</v>
      </c>
      <c r="J12" s="65">
        <f>VLOOKUP($A12,'Return Data'!$B$7:$R$2843,8,0)</f>
        <v>6.8933999999999997</v>
      </c>
      <c r="K12" s="66">
        <f t="shared" si="3"/>
        <v>4</v>
      </c>
      <c r="L12" s="65">
        <f>VLOOKUP($A12,'Return Data'!$B$7:$R$2843,9,0)</f>
        <v>13.533300000000001</v>
      </c>
      <c r="M12" s="66">
        <f t="shared" si="4"/>
        <v>1</v>
      </c>
      <c r="N12" s="65">
        <f>VLOOKUP($A12,'Return Data'!$B$7:$R$2843,10,0)</f>
        <v>7.3632999999999997</v>
      </c>
      <c r="O12" s="66">
        <f t="shared" si="5"/>
        <v>1</v>
      </c>
      <c r="P12" s="65">
        <f>VLOOKUP($A12,'Return Data'!$B$7:$R$2843,11,0)</f>
        <v>3.8854000000000002</v>
      </c>
      <c r="Q12" s="66">
        <f t="shared" si="6"/>
        <v>5</v>
      </c>
      <c r="R12" s="65">
        <f>VLOOKUP($A12,'Return Data'!$B$7:$R$2843,12,0)</f>
        <v>5.7801</v>
      </c>
      <c r="S12" s="66">
        <f t="shared" si="7"/>
        <v>4</v>
      </c>
      <c r="T12" s="65">
        <f>VLOOKUP($A12,'Return Data'!$B$7:$R$2843,13,0)</f>
        <v>9.1256000000000004</v>
      </c>
      <c r="U12" s="66">
        <f t="shared" si="8"/>
        <v>1</v>
      </c>
      <c r="V12" s="65"/>
      <c r="W12" s="66"/>
      <c r="X12" s="65"/>
      <c r="Y12" s="66"/>
      <c r="Z12" s="65">
        <f>VLOOKUP($A12,'Return Data'!$B$7:$R$2843,16,0)</f>
        <v>7.9917999999999996</v>
      </c>
      <c r="AA12" s="67">
        <f t="shared" si="11"/>
        <v>3</v>
      </c>
    </row>
    <row r="13" spans="1:27" x14ac:dyDescent="0.3">
      <c r="A13" s="63" t="s">
        <v>813</v>
      </c>
      <c r="B13" s="64">
        <f>VLOOKUP($A13,'Return Data'!$B$7:$R$2843,3,0)</f>
        <v>44333</v>
      </c>
      <c r="C13" s="65">
        <f>VLOOKUP($A13,'Return Data'!$B$7:$R$2843,4,0)</f>
        <v>35.006700000000002</v>
      </c>
      <c r="D13" s="65">
        <f>VLOOKUP($A13,'Return Data'!$B$7:$R$2843,5,0)</f>
        <v>2.3637999999999999</v>
      </c>
      <c r="E13" s="66">
        <f t="shared" si="0"/>
        <v>6</v>
      </c>
      <c r="F13" s="65">
        <f>VLOOKUP($A13,'Return Data'!$B$7:$R$2843,6,0)</f>
        <v>2.3637999999999999</v>
      </c>
      <c r="G13" s="66">
        <f t="shared" si="1"/>
        <v>6</v>
      </c>
      <c r="H13" s="65">
        <f>VLOOKUP($A13,'Return Data'!$B$7:$R$2843,7,0)</f>
        <v>3.5325000000000002</v>
      </c>
      <c r="I13" s="66">
        <f t="shared" si="2"/>
        <v>6</v>
      </c>
      <c r="J13" s="65">
        <f>VLOOKUP($A13,'Return Data'!$B$7:$R$2843,8,0)</f>
        <v>5.3733000000000004</v>
      </c>
      <c r="K13" s="66">
        <f t="shared" si="3"/>
        <v>5</v>
      </c>
      <c r="L13" s="65">
        <f>VLOOKUP($A13,'Return Data'!$B$7:$R$2843,9,0)</f>
        <v>10.146699999999999</v>
      </c>
      <c r="M13" s="66">
        <f t="shared" si="4"/>
        <v>2</v>
      </c>
      <c r="N13" s="65">
        <f>VLOOKUP($A13,'Return Data'!$B$7:$R$2843,10,0)</f>
        <v>7.1262999999999996</v>
      </c>
      <c r="O13" s="66">
        <f t="shared" si="5"/>
        <v>2</v>
      </c>
      <c r="P13" s="65">
        <f>VLOOKUP($A13,'Return Data'!$B$7:$R$2843,11,0)</f>
        <v>4.1416000000000004</v>
      </c>
      <c r="Q13" s="66">
        <f t="shared" si="6"/>
        <v>3</v>
      </c>
      <c r="R13" s="65">
        <f>VLOOKUP($A13,'Return Data'!$B$7:$R$2843,12,0)</f>
        <v>5.8467000000000002</v>
      </c>
      <c r="S13" s="66">
        <f t="shared" si="7"/>
        <v>2</v>
      </c>
      <c r="T13" s="65">
        <f>VLOOKUP($A13,'Return Data'!$B$7:$R$2843,13,0)</f>
        <v>8.2424999999999997</v>
      </c>
      <c r="U13" s="66">
        <f t="shared" si="8"/>
        <v>3</v>
      </c>
      <c r="V13" s="65">
        <f>VLOOKUP($A13,'Return Data'!$B$7:$R$2843,17,0)</f>
        <v>9.0106999999999999</v>
      </c>
      <c r="W13" s="66">
        <f t="shared" ref="W13:W14" si="12">RANK(V13,V$8:V$14,0)</f>
        <v>1</v>
      </c>
      <c r="X13" s="65">
        <f>VLOOKUP($A13,'Return Data'!$B$7:$R$2843,14,0)</f>
        <v>8.7527000000000008</v>
      </c>
      <c r="Y13" s="66">
        <f t="shared" ref="Y13" si="13">RANK(X13,X$8:X$14,0)</f>
        <v>1</v>
      </c>
      <c r="Z13" s="65">
        <f>VLOOKUP($A13,'Return Data'!$B$7:$R$2843,16,0)</f>
        <v>7.7840999999999996</v>
      </c>
      <c r="AA13" s="67">
        <f t="shared" si="11"/>
        <v>5</v>
      </c>
    </row>
    <row r="14" spans="1:27" x14ac:dyDescent="0.3">
      <c r="A14" s="63" t="s">
        <v>816</v>
      </c>
      <c r="B14" s="64">
        <f>VLOOKUP($A14,'Return Data'!$B$7:$R$2843,3,0)</f>
        <v>44333</v>
      </c>
      <c r="C14" s="65">
        <f>VLOOKUP($A14,'Return Data'!$B$7:$R$2843,4,0)</f>
        <v>1188.2547</v>
      </c>
      <c r="D14" s="65">
        <f>VLOOKUP($A14,'Return Data'!$B$7:$R$2843,5,0)</f>
        <v>2.5910000000000002</v>
      </c>
      <c r="E14" s="66">
        <f t="shared" si="0"/>
        <v>5</v>
      </c>
      <c r="F14" s="65">
        <f>VLOOKUP($A14,'Return Data'!$B$7:$R$2843,6,0)</f>
        <v>2.5910000000000002</v>
      </c>
      <c r="G14" s="66">
        <f t="shared" si="1"/>
        <v>5</v>
      </c>
      <c r="H14" s="65">
        <f>VLOOKUP($A14,'Return Data'!$B$7:$R$2843,7,0)</f>
        <v>1.1823999999999999</v>
      </c>
      <c r="I14" s="66">
        <f t="shared" si="2"/>
        <v>7</v>
      </c>
      <c r="J14" s="65">
        <f>VLOOKUP($A14,'Return Data'!$B$7:$R$2843,8,0)</f>
        <v>2.3805999999999998</v>
      </c>
      <c r="K14" s="66">
        <f t="shared" si="3"/>
        <v>7</v>
      </c>
      <c r="L14" s="65">
        <f>VLOOKUP($A14,'Return Data'!$B$7:$R$2843,9,0)</f>
        <v>4.9842000000000004</v>
      </c>
      <c r="M14" s="66">
        <f t="shared" si="4"/>
        <v>7</v>
      </c>
      <c r="N14" s="65">
        <f>VLOOKUP($A14,'Return Data'!$B$7:$R$2843,10,0)</f>
        <v>4.3811</v>
      </c>
      <c r="O14" s="66">
        <f t="shared" si="5"/>
        <v>6</v>
      </c>
      <c r="P14" s="65">
        <f>VLOOKUP($A14,'Return Data'!$B$7:$R$2843,11,0)</f>
        <v>3.0316000000000001</v>
      </c>
      <c r="Q14" s="66">
        <f t="shared" si="6"/>
        <v>7</v>
      </c>
      <c r="R14" s="65">
        <f>VLOOKUP($A14,'Return Data'!$B$7:$R$2843,12,0)</f>
        <v>3.7948</v>
      </c>
      <c r="S14" s="66">
        <f t="shared" si="7"/>
        <v>7</v>
      </c>
      <c r="T14" s="65">
        <f>VLOOKUP($A14,'Return Data'!$B$7:$R$2843,13,0)</f>
        <v>5.3193000000000001</v>
      </c>
      <c r="U14" s="66">
        <f t="shared" si="8"/>
        <v>7</v>
      </c>
      <c r="V14" s="65">
        <f>VLOOKUP($A14,'Return Data'!$B$7:$R$2843,17,0)</f>
        <v>6.6761999999999997</v>
      </c>
      <c r="W14" s="66">
        <f t="shared" si="12"/>
        <v>5</v>
      </c>
      <c r="X14" s="65"/>
      <c r="Y14" s="66"/>
      <c r="Z14" s="65">
        <f>VLOOKUP($A14,'Return Data'!$B$7:$R$2843,16,0)</f>
        <v>7.0039999999999996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7.9121428571428565</v>
      </c>
      <c r="E16" s="74"/>
      <c r="F16" s="75">
        <f>AVERAGE(F8:F14)</f>
        <v>7.9121428571428565</v>
      </c>
      <c r="G16" s="74"/>
      <c r="H16" s="75">
        <f>AVERAGE(H8:H14)</f>
        <v>5.9426142857142858</v>
      </c>
      <c r="I16" s="74"/>
      <c r="J16" s="75">
        <f>AVERAGE(J8:J14)</f>
        <v>6.4736285714285717</v>
      </c>
      <c r="K16" s="74"/>
      <c r="L16" s="75">
        <f>AVERAGE(L8:L14)</f>
        <v>8.4127428571428577</v>
      </c>
      <c r="M16" s="74"/>
      <c r="N16" s="75">
        <f>AVERAGE(N8:N14)</f>
        <v>5.2956571428571424</v>
      </c>
      <c r="O16" s="74"/>
      <c r="P16" s="75">
        <f>AVERAGE(P8:P14)</f>
        <v>4.0429714285714287</v>
      </c>
      <c r="Q16" s="74"/>
      <c r="R16" s="75">
        <f>AVERAGE(R8:R14)</f>
        <v>5.2489571428571438</v>
      </c>
      <c r="S16" s="74"/>
      <c r="T16" s="75">
        <f>AVERAGE(T8:T14)</f>
        <v>7.2940857142857141</v>
      </c>
      <c r="U16" s="74"/>
      <c r="V16" s="75">
        <f>AVERAGE(V8:V14)</f>
        <v>7.5307666666666675</v>
      </c>
      <c r="W16" s="74"/>
      <c r="X16" s="75">
        <f>AVERAGE(X8:X14)</f>
        <v>7.7782000000000009</v>
      </c>
      <c r="Y16" s="74"/>
      <c r="Z16" s="75">
        <f>AVERAGE(Z8:Z14)</f>
        <v>7.6036142857142863</v>
      </c>
      <c r="AA16" s="76"/>
    </row>
    <row r="17" spans="1:27" x14ac:dyDescent="0.3">
      <c r="A17" s="73" t="s">
        <v>28</v>
      </c>
      <c r="B17" s="74"/>
      <c r="C17" s="74"/>
      <c r="D17" s="75">
        <f>MIN(D8:D14)</f>
        <v>-1.579</v>
      </c>
      <c r="E17" s="74"/>
      <c r="F17" s="75">
        <f>MIN(F8:F14)</f>
        <v>-1.579</v>
      </c>
      <c r="G17" s="74"/>
      <c r="H17" s="75">
        <f>MIN(H8:H14)</f>
        <v>1.1823999999999999</v>
      </c>
      <c r="I17" s="74"/>
      <c r="J17" s="75">
        <f>MIN(J8:J14)</f>
        <v>2.3805999999999998</v>
      </c>
      <c r="K17" s="74"/>
      <c r="L17" s="75">
        <f>MIN(L8:L14)</f>
        <v>4.9842000000000004</v>
      </c>
      <c r="M17" s="74"/>
      <c r="N17" s="75">
        <f>MIN(N8:N14)</f>
        <v>2.3540999999999999</v>
      </c>
      <c r="O17" s="74"/>
      <c r="P17" s="75">
        <f>MIN(P8:P14)</f>
        <v>3.0316000000000001</v>
      </c>
      <c r="Q17" s="74"/>
      <c r="R17" s="75">
        <f>MIN(R8:R14)</f>
        <v>3.7948</v>
      </c>
      <c r="S17" s="74"/>
      <c r="T17" s="75">
        <f>MIN(T8:T14)</f>
        <v>5.3193000000000001</v>
      </c>
      <c r="U17" s="74"/>
      <c r="V17" s="75">
        <f>MIN(V8:V14)</f>
        <v>6.0713999999999997</v>
      </c>
      <c r="W17" s="74"/>
      <c r="X17" s="75">
        <f>MIN(X8:X14)</f>
        <v>6.3662999999999998</v>
      </c>
      <c r="Y17" s="74"/>
      <c r="Z17" s="75">
        <f>MIN(Z8:Z14)</f>
        <v>5.8985000000000003</v>
      </c>
      <c r="AA17" s="76"/>
    </row>
    <row r="18" spans="1:27" ht="15" thickBot="1" x14ac:dyDescent="0.35">
      <c r="A18" s="77" t="s">
        <v>29</v>
      </c>
      <c r="B18" s="78"/>
      <c r="C18" s="78"/>
      <c r="D18" s="79">
        <f>MAX(D8:D14)</f>
        <v>23.063300000000002</v>
      </c>
      <c r="E18" s="78"/>
      <c r="F18" s="79">
        <f>MAX(F8:F14)</f>
        <v>23.063300000000002</v>
      </c>
      <c r="G18" s="78"/>
      <c r="H18" s="79">
        <f>MAX(H8:H14)</f>
        <v>11.739699999999999</v>
      </c>
      <c r="I18" s="78"/>
      <c r="J18" s="79">
        <f>MAX(J8:J14)</f>
        <v>9.0388999999999999</v>
      </c>
      <c r="K18" s="78"/>
      <c r="L18" s="79">
        <f>MAX(L8:L14)</f>
        <v>13.533300000000001</v>
      </c>
      <c r="M18" s="78"/>
      <c r="N18" s="79">
        <f>MAX(N8:N14)</f>
        <v>7.3632999999999997</v>
      </c>
      <c r="O18" s="78"/>
      <c r="P18" s="79">
        <f>MAX(P8:P14)</f>
        <v>4.8292000000000002</v>
      </c>
      <c r="Q18" s="78"/>
      <c r="R18" s="79">
        <f>MAX(R8:R14)</f>
        <v>5.9351000000000003</v>
      </c>
      <c r="S18" s="78"/>
      <c r="T18" s="79">
        <f>MAX(T8:T14)</f>
        <v>9.1256000000000004</v>
      </c>
      <c r="U18" s="78"/>
      <c r="V18" s="79">
        <f>MAX(V8:V14)</f>
        <v>9.0106999999999999</v>
      </c>
      <c r="W18" s="78"/>
      <c r="X18" s="79">
        <f>MAX(X8:X14)</f>
        <v>8.7527000000000008</v>
      </c>
      <c r="Y18" s="78"/>
      <c r="Z18" s="79">
        <f>MAX(Z8:Z14)</f>
        <v>8.4556000000000004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44333</v>
      </c>
      <c r="C8" s="65">
        <f>VLOOKUP($A8,'Return Data'!$B$7:$R$2843,4,0)</f>
        <v>332.9049</v>
      </c>
      <c r="D8" s="65">
        <f>VLOOKUP($A8,'Return Data'!$B$7:$R$2843,5,0)</f>
        <v>3.6185</v>
      </c>
      <c r="E8" s="66">
        <f t="shared" ref="E8:E50" si="0">RANK(D8,D$8:D$50,0)</f>
        <v>2</v>
      </c>
      <c r="F8" s="65">
        <f>VLOOKUP($A8,'Return Data'!$B$7:$R$2843,6,0)</f>
        <v>3.6301999999999999</v>
      </c>
      <c r="G8" s="66">
        <f t="shared" ref="G8:G50" si="1">RANK(F8,F$8:F$50,0)</f>
        <v>2</v>
      </c>
      <c r="H8" s="65">
        <f>VLOOKUP($A8,'Return Data'!$B$7:$R$2843,7,0)</f>
        <v>3.3351999999999999</v>
      </c>
      <c r="I8" s="66">
        <f t="shared" ref="I8:I50" si="2">RANK(H8,H$8:H$50,0)</f>
        <v>9</v>
      </c>
      <c r="J8" s="65">
        <f>VLOOKUP($A8,'Return Data'!$B$7:$R$2843,8,0)</f>
        <v>3.1520999999999999</v>
      </c>
      <c r="K8" s="66">
        <f t="shared" ref="K8:K50" si="3">RANK(J8,J$8:J$50,0)</f>
        <v>12</v>
      </c>
      <c r="L8" s="65">
        <f>VLOOKUP($A8,'Return Data'!$B$7:$R$2843,9,0)</f>
        <v>3.2151000000000001</v>
      </c>
      <c r="M8" s="66">
        <f t="shared" ref="M8:M50" si="4">RANK(L8,L$8:L$50,0)</f>
        <v>13</v>
      </c>
      <c r="N8" s="65">
        <f>VLOOKUP($A8,'Return Data'!$B$7:$R$2843,10,0)</f>
        <v>3.2671000000000001</v>
      </c>
      <c r="O8" s="66">
        <f t="shared" ref="O8:O50" si="5">RANK(N8,N$8:N$50,0)</f>
        <v>15</v>
      </c>
      <c r="P8" s="65">
        <f>VLOOKUP($A8,'Return Data'!$B$7:$R$2843,11,0)</f>
        <v>3.1732999999999998</v>
      </c>
      <c r="Q8" s="66">
        <f t="shared" ref="Q8:Q50" si="6">RANK(P8,P$8:P$50,0)</f>
        <v>19</v>
      </c>
      <c r="R8" s="65">
        <f>VLOOKUP($A8,'Return Data'!$B$7:$R$2843,12,0)</f>
        <v>3.2347000000000001</v>
      </c>
      <c r="S8" s="66">
        <f t="shared" ref="S8:S50" si="7">RANK(R8,R$8:R$50,0)</f>
        <v>14</v>
      </c>
      <c r="T8" s="65">
        <f>VLOOKUP($A8,'Return Data'!$B$7:$R$2843,13,0)</f>
        <v>3.4485000000000001</v>
      </c>
      <c r="U8" s="66">
        <f t="shared" ref="U8:U23" si="8">RANK(T8,T$8:T$50,0)</f>
        <v>5</v>
      </c>
      <c r="V8" s="65">
        <f>VLOOKUP($A8,'Return Data'!$B$7:$R$2843,17,0)</f>
        <v>4.7731000000000003</v>
      </c>
      <c r="W8" s="66">
        <f t="shared" ref="W8:W23" si="9">RANK(V8,V$8:V$50,0)</f>
        <v>6</v>
      </c>
      <c r="X8" s="65">
        <f>VLOOKUP($A8,'Return Data'!$B$7:$R$2843,14,0)</f>
        <v>5.7115</v>
      </c>
      <c r="Y8" s="66">
        <f t="shared" ref="Y8:Y23" si="10">RANK(X8,X$8:X$50,0)</f>
        <v>7</v>
      </c>
      <c r="Z8" s="65">
        <f>VLOOKUP($A8,'Return Data'!$B$7:$R$2843,16,0)</f>
        <v>7.3330000000000002</v>
      </c>
      <c r="AA8" s="67">
        <f t="shared" ref="AA8:AA50" si="11">RANK(Z8,Z$8:Z$50,0)</f>
        <v>3</v>
      </c>
    </row>
    <row r="9" spans="1:27" x14ac:dyDescent="0.3">
      <c r="A9" s="63" t="s">
        <v>119</v>
      </c>
      <c r="B9" s="64">
        <f>VLOOKUP($A9,'Return Data'!$B$7:$R$2843,3,0)</f>
        <v>44333</v>
      </c>
      <c r="C9" s="65">
        <f>VLOOKUP($A9,'Return Data'!$B$7:$R$2843,4,0)</f>
        <v>2294.1048999999998</v>
      </c>
      <c r="D9" s="65">
        <f>VLOOKUP($A9,'Return Data'!$B$7:$R$2843,5,0)</f>
        <v>3.2078000000000002</v>
      </c>
      <c r="E9" s="66">
        <f t="shared" si="0"/>
        <v>22</v>
      </c>
      <c r="F9" s="65">
        <f>VLOOKUP($A9,'Return Data'!$B$7:$R$2843,6,0)</f>
        <v>3.2136999999999998</v>
      </c>
      <c r="G9" s="66">
        <f t="shared" si="1"/>
        <v>26</v>
      </c>
      <c r="H9" s="65">
        <f>VLOOKUP($A9,'Return Data'!$B$7:$R$2843,7,0)</f>
        <v>3.2010999999999998</v>
      </c>
      <c r="I9" s="66">
        <f t="shared" si="2"/>
        <v>27</v>
      </c>
      <c r="J9" s="65">
        <f>VLOOKUP($A9,'Return Data'!$B$7:$R$2843,8,0)</f>
        <v>3.0672999999999999</v>
      </c>
      <c r="K9" s="66">
        <f t="shared" si="3"/>
        <v>25</v>
      </c>
      <c r="L9" s="65">
        <f>VLOOKUP($A9,'Return Data'!$B$7:$R$2843,9,0)</f>
        <v>3.1373000000000002</v>
      </c>
      <c r="M9" s="66">
        <f t="shared" si="4"/>
        <v>25</v>
      </c>
      <c r="N9" s="65">
        <f>VLOOKUP($A9,'Return Data'!$B$7:$R$2843,10,0)</f>
        <v>3.234</v>
      </c>
      <c r="O9" s="66">
        <f t="shared" si="5"/>
        <v>21</v>
      </c>
      <c r="P9" s="65">
        <f>VLOOKUP($A9,'Return Data'!$B$7:$R$2843,11,0)</f>
        <v>3.1528999999999998</v>
      </c>
      <c r="Q9" s="66">
        <f t="shared" si="6"/>
        <v>22</v>
      </c>
      <c r="R9" s="65">
        <f>VLOOKUP($A9,'Return Data'!$B$7:$R$2843,12,0)</f>
        <v>3.2231000000000001</v>
      </c>
      <c r="S9" s="66">
        <f t="shared" si="7"/>
        <v>19</v>
      </c>
      <c r="T9" s="65">
        <f>VLOOKUP($A9,'Return Data'!$B$7:$R$2843,13,0)</f>
        <v>3.3523999999999998</v>
      </c>
      <c r="U9" s="66">
        <f t="shared" si="8"/>
        <v>16</v>
      </c>
      <c r="V9" s="65">
        <f>VLOOKUP($A9,'Return Data'!$B$7:$R$2843,17,0)</f>
        <v>4.6967999999999996</v>
      </c>
      <c r="W9" s="66">
        <f t="shared" si="9"/>
        <v>14</v>
      </c>
      <c r="X9" s="65">
        <f>VLOOKUP($A9,'Return Data'!$B$7:$R$2843,14,0)</f>
        <v>5.6608999999999998</v>
      </c>
      <c r="Y9" s="66">
        <f t="shared" si="10"/>
        <v>13</v>
      </c>
      <c r="Z9" s="65">
        <f>VLOOKUP($A9,'Return Data'!$B$7:$R$2843,16,0)</f>
        <v>7.2807000000000004</v>
      </c>
      <c r="AA9" s="67">
        <f t="shared" si="11"/>
        <v>11</v>
      </c>
    </row>
    <row r="10" spans="1:27" x14ac:dyDescent="0.3">
      <c r="A10" s="63" t="s">
        <v>120</v>
      </c>
      <c r="B10" s="64">
        <f>VLOOKUP($A10,'Return Data'!$B$7:$R$2843,3,0)</f>
        <v>44333</v>
      </c>
      <c r="C10" s="65">
        <f>VLOOKUP($A10,'Return Data'!$B$7:$R$2843,4,0)</f>
        <v>2379.3757999999998</v>
      </c>
      <c r="D10" s="65">
        <f>VLOOKUP($A10,'Return Data'!$B$7:$R$2843,5,0)</f>
        <v>3.2492999999999999</v>
      </c>
      <c r="E10" s="66">
        <f t="shared" si="0"/>
        <v>18</v>
      </c>
      <c r="F10" s="65">
        <f>VLOOKUP($A10,'Return Data'!$B$7:$R$2843,6,0)</f>
        <v>3.2883</v>
      </c>
      <c r="G10" s="66">
        <f t="shared" si="1"/>
        <v>16</v>
      </c>
      <c r="H10" s="65">
        <f>VLOOKUP($A10,'Return Data'!$B$7:$R$2843,7,0)</f>
        <v>3.3096999999999999</v>
      </c>
      <c r="I10" s="66">
        <f t="shared" si="2"/>
        <v>12</v>
      </c>
      <c r="J10" s="65">
        <f>VLOOKUP($A10,'Return Data'!$B$7:$R$2843,8,0)</f>
        <v>3.1976</v>
      </c>
      <c r="K10" s="66">
        <f t="shared" si="3"/>
        <v>8</v>
      </c>
      <c r="L10" s="65">
        <f>VLOOKUP($A10,'Return Data'!$B$7:$R$2843,9,0)</f>
        <v>3.2621000000000002</v>
      </c>
      <c r="M10" s="66">
        <f t="shared" si="4"/>
        <v>9</v>
      </c>
      <c r="N10" s="65">
        <f>VLOOKUP($A10,'Return Data'!$B$7:$R$2843,10,0)</f>
        <v>3.3883000000000001</v>
      </c>
      <c r="O10" s="66">
        <f t="shared" si="5"/>
        <v>3</v>
      </c>
      <c r="P10" s="65">
        <f>VLOOKUP($A10,'Return Data'!$B$7:$R$2843,11,0)</f>
        <v>3.2484999999999999</v>
      </c>
      <c r="Q10" s="66">
        <f t="shared" si="6"/>
        <v>11</v>
      </c>
      <c r="R10" s="65">
        <f>VLOOKUP($A10,'Return Data'!$B$7:$R$2843,12,0)</f>
        <v>3.2806999999999999</v>
      </c>
      <c r="S10" s="66">
        <f t="shared" si="7"/>
        <v>8</v>
      </c>
      <c r="T10" s="65">
        <f>VLOOKUP($A10,'Return Data'!$B$7:$R$2843,13,0)</f>
        <v>3.3129</v>
      </c>
      <c r="U10" s="66">
        <f t="shared" si="8"/>
        <v>22</v>
      </c>
      <c r="V10" s="65">
        <f>VLOOKUP($A10,'Return Data'!$B$7:$R$2843,17,0)</f>
        <v>4.6722999999999999</v>
      </c>
      <c r="W10" s="66">
        <f t="shared" si="9"/>
        <v>16</v>
      </c>
      <c r="X10" s="65">
        <f>VLOOKUP($A10,'Return Data'!$B$7:$R$2843,14,0)</f>
        <v>5.6615000000000002</v>
      </c>
      <c r="Y10" s="66">
        <f t="shared" si="10"/>
        <v>12</v>
      </c>
      <c r="Z10" s="65">
        <f>VLOOKUP($A10,'Return Data'!$B$7:$R$2843,16,0)</f>
        <v>7.3205999999999998</v>
      </c>
      <c r="AA10" s="67">
        <f t="shared" si="11"/>
        <v>4</v>
      </c>
    </row>
    <row r="11" spans="1:27" x14ac:dyDescent="0.3">
      <c r="A11" s="63" t="s">
        <v>121</v>
      </c>
      <c r="B11" s="64">
        <f>VLOOKUP($A11,'Return Data'!$B$7:$R$2843,3,0)</f>
        <v>44333</v>
      </c>
      <c r="C11" s="65">
        <f>VLOOKUP($A11,'Return Data'!$B$7:$R$2843,4,0)</f>
        <v>3180.1853999999998</v>
      </c>
      <c r="D11" s="65">
        <f>VLOOKUP($A11,'Return Data'!$B$7:$R$2843,5,0)</f>
        <v>3.4137</v>
      </c>
      <c r="E11" s="66">
        <f t="shared" si="0"/>
        <v>6</v>
      </c>
      <c r="F11" s="65">
        <f>VLOOKUP($A11,'Return Data'!$B$7:$R$2843,6,0)</f>
        <v>3.3997999999999999</v>
      </c>
      <c r="G11" s="66">
        <f t="shared" si="1"/>
        <v>4</v>
      </c>
      <c r="H11" s="65">
        <f>VLOOKUP($A11,'Return Data'!$B$7:$R$2843,7,0)</f>
        <v>3.4561000000000002</v>
      </c>
      <c r="I11" s="66">
        <f t="shared" si="2"/>
        <v>2</v>
      </c>
      <c r="J11" s="65">
        <f>VLOOKUP($A11,'Return Data'!$B$7:$R$2843,8,0)</f>
        <v>3.2370000000000001</v>
      </c>
      <c r="K11" s="66">
        <f t="shared" si="3"/>
        <v>4</v>
      </c>
      <c r="L11" s="65">
        <f>VLOOKUP($A11,'Return Data'!$B$7:$R$2843,9,0)</f>
        <v>3.2759999999999998</v>
      </c>
      <c r="M11" s="66">
        <f t="shared" si="4"/>
        <v>5</v>
      </c>
      <c r="N11" s="65">
        <f>VLOOKUP($A11,'Return Data'!$B$7:$R$2843,10,0)</f>
        <v>3.3191999999999999</v>
      </c>
      <c r="O11" s="66">
        <f t="shared" si="5"/>
        <v>8</v>
      </c>
      <c r="P11" s="65">
        <f>VLOOKUP($A11,'Return Data'!$B$7:$R$2843,11,0)</f>
        <v>3.2875999999999999</v>
      </c>
      <c r="Q11" s="66">
        <f t="shared" si="6"/>
        <v>4</v>
      </c>
      <c r="R11" s="65">
        <f>VLOOKUP($A11,'Return Data'!$B$7:$R$2843,12,0)</f>
        <v>3.3146</v>
      </c>
      <c r="S11" s="66">
        <f t="shared" si="7"/>
        <v>6</v>
      </c>
      <c r="T11" s="65">
        <f>VLOOKUP($A11,'Return Data'!$B$7:$R$2843,13,0)</f>
        <v>3.3649</v>
      </c>
      <c r="U11" s="66">
        <f t="shared" si="8"/>
        <v>13</v>
      </c>
      <c r="V11" s="65">
        <f>VLOOKUP($A11,'Return Data'!$B$7:$R$2843,17,0)</f>
        <v>4.7179000000000002</v>
      </c>
      <c r="W11" s="66">
        <f t="shared" si="9"/>
        <v>12</v>
      </c>
      <c r="X11" s="65">
        <f>VLOOKUP($A11,'Return Data'!$B$7:$R$2843,14,0)</f>
        <v>5.6942000000000004</v>
      </c>
      <c r="Y11" s="66">
        <f t="shared" si="10"/>
        <v>9</v>
      </c>
      <c r="Z11" s="65">
        <f>VLOOKUP($A11,'Return Data'!$B$7:$R$2843,16,0)</f>
        <v>7.2614000000000001</v>
      </c>
      <c r="AA11" s="67">
        <f t="shared" si="11"/>
        <v>14</v>
      </c>
    </row>
    <row r="12" spans="1:27" x14ac:dyDescent="0.3">
      <c r="A12" s="63" t="s">
        <v>122</v>
      </c>
      <c r="B12" s="64">
        <f>VLOOKUP($A12,'Return Data'!$B$7:$R$2843,3,0)</f>
        <v>44333</v>
      </c>
      <c r="C12" s="65">
        <f>VLOOKUP($A12,'Return Data'!$B$7:$R$2843,4,0)</f>
        <v>2376.7970999999998</v>
      </c>
      <c r="D12" s="65">
        <f>VLOOKUP($A12,'Return Data'!$B$7:$R$2843,5,0)</f>
        <v>2.8795999999999999</v>
      </c>
      <c r="E12" s="66">
        <f t="shared" si="0"/>
        <v>35</v>
      </c>
      <c r="F12" s="65">
        <f>VLOOKUP($A12,'Return Data'!$B$7:$R$2843,6,0)</f>
        <v>3.0756999999999999</v>
      </c>
      <c r="G12" s="66">
        <f t="shared" si="1"/>
        <v>33</v>
      </c>
      <c r="H12" s="65">
        <f>VLOOKUP($A12,'Return Data'!$B$7:$R$2843,7,0)</f>
        <v>3.1800999999999999</v>
      </c>
      <c r="I12" s="66">
        <f t="shared" si="2"/>
        <v>31</v>
      </c>
      <c r="J12" s="65">
        <f>VLOOKUP($A12,'Return Data'!$B$7:$R$2843,8,0)</f>
        <v>3.0463</v>
      </c>
      <c r="K12" s="66">
        <f t="shared" si="3"/>
        <v>31</v>
      </c>
      <c r="L12" s="65">
        <f>VLOOKUP($A12,'Return Data'!$B$7:$R$2843,9,0)</f>
        <v>3.1312000000000002</v>
      </c>
      <c r="M12" s="66">
        <f t="shared" si="4"/>
        <v>26</v>
      </c>
      <c r="N12" s="65">
        <f>VLOOKUP($A12,'Return Data'!$B$7:$R$2843,10,0)</f>
        <v>3.2391000000000001</v>
      </c>
      <c r="O12" s="66">
        <f t="shared" si="5"/>
        <v>19</v>
      </c>
      <c r="P12" s="65">
        <f>VLOOKUP($A12,'Return Data'!$B$7:$R$2843,11,0)</f>
        <v>3.1518000000000002</v>
      </c>
      <c r="Q12" s="66">
        <f t="shared" si="6"/>
        <v>24</v>
      </c>
      <c r="R12" s="65">
        <f>VLOOKUP($A12,'Return Data'!$B$7:$R$2843,12,0)</f>
        <v>3.1962000000000002</v>
      </c>
      <c r="S12" s="66">
        <f t="shared" si="7"/>
        <v>28</v>
      </c>
      <c r="T12" s="65">
        <f>VLOOKUP($A12,'Return Data'!$B$7:$R$2843,13,0)</f>
        <v>3.3245</v>
      </c>
      <c r="U12" s="66">
        <f t="shared" si="8"/>
        <v>20</v>
      </c>
      <c r="V12" s="65">
        <f>VLOOKUP($A12,'Return Data'!$B$7:$R$2843,17,0)</f>
        <v>4.5538999999999996</v>
      </c>
      <c r="W12" s="66">
        <f t="shared" si="9"/>
        <v>25</v>
      </c>
      <c r="X12" s="65">
        <f>VLOOKUP($A12,'Return Data'!$B$7:$R$2843,14,0)</f>
        <v>5.5457999999999998</v>
      </c>
      <c r="Y12" s="66">
        <f t="shared" si="10"/>
        <v>24</v>
      </c>
      <c r="Z12" s="65">
        <f>VLOOKUP($A12,'Return Data'!$B$7:$R$2843,16,0)</f>
        <v>7.2492999999999999</v>
      </c>
      <c r="AA12" s="67">
        <f t="shared" si="11"/>
        <v>16</v>
      </c>
    </row>
    <row r="13" spans="1:27" x14ac:dyDescent="0.3">
      <c r="A13" s="63" t="s">
        <v>123</v>
      </c>
      <c r="B13" s="64">
        <f>VLOOKUP($A13,'Return Data'!$B$7:$R$2843,3,0)</f>
        <v>44333</v>
      </c>
      <c r="C13" s="65">
        <f>VLOOKUP($A13,'Return Data'!$B$7:$R$2843,4,0)</f>
        <v>2476.8714</v>
      </c>
      <c r="D13" s="65">
        <f>VLOOKUP($A13,'Return Data'!$B$7:$R$2843,5,0)</f>
        <v>3.0579999999999998</v>
      </c>
      <c r="E13" s="66">
        <f t="shared" si="0"/>
        <v>31</v>
      </c>
      <c r="F13" s="65">
        <f>VLOOKUP($A13,'Return Data'!$B$7:$R$2843,6,0)</f>
        <v>3.1577999999999999</v>
      </c>
      <c r="G13" s="66">
        <f t="shared" si="1"/>
        <v>29</v>
      </c>
      <c r="H13" s="65">
        <f>VLOOKUP($A13,'Return Data'!$B$7:$R$2843,7,0)</f>
        <v>3.1785000000000001</v>
      </c>
      <c r="I13" s="66">
        <f t="shared" si="2"/>
        <v>32</v>
      </c>
      <c r="J13" s="65">
        <f>VLOOKUP($A13,'Return Data'!$B$7:$R$2843,8,0)</f>
        <v>3.0956000000000001</v>
      </c>
      <c r="K13" s="66">
        <f t="shared" si="3"/>
        <v>18</v>
      </c>
      <c r="L13" s="65">
        <f>VLOOKUP($A13,'Return Data'!$B$7:$R$2843,9,0)</f>
        <v>3.1147</v>
      </c>
      <c r="M13" s="66">
        <f t="shared" si="4"/>
        <v>29</v>
      </c>
      <c r="N13" s="65">
        <f>VLOOKUP($A13,'Return Data'!$B$7:$R$2843,10,0)</f>
        <v>3.1579999999999999</v>
      </c>
      <c r="O13" s="66">
        <f t="shared" si="5"/>
        <v>30</v>
      </c>
      <c r="P13" s="65">
        <f>VLOOKUP($A13,'Return Data'!$B$7:$R$2843,11,0)</f>
        <v>3.0914999999999999</v>
      </c>
      <c r="Q13" s="66">
        <f t="shared" si="6"/>
        <v>33</v>
      </c>
      <c r="R13" s="65">
        <f>VLOOKUP($A13,'Return Data'!$B$7:$R$2843,12,0)</f>
        <v>3.1320999999999999</v>
      </c>
      <c r="S13" s="66">
        <f t="shared" si="7"/>
        <v>34</v>
      </c>
      <c r="T13" s="65">
        <f>VLOOKUP($A13,'Return Data'!$B$7:$R$2843,13,0)</f>
        <v>3.1524999999999999</v>
      </c>
      <c r="U13" s="66">
        <f t="shared" si="8"/>
        <v>31</v>
      </c>
      <c r="V13" s="65">
        <f>VLOOKUP($A13,'Return Data'!$B$7:$R$2843,17,0)</f>
        <v>4.2470999999999997</v>
      </c>
      <c r="W13" s="66">
        <f t="shared" si="9"/>
        <v>31</v>
      </c>
      <c r="X13" s="65">
        <f>VLOOKUP($A13,'Return Data'!$B$7:$R$2843,14,0)</f>
        <v>5.3127000000000004</v>
      </c>
      <c r="Y13" s="66">
        <f t="shared" si="10"/>
        <v>30</v>
      </c>
      <c r="Z13" s="65">
        <f>VLOOKUP($A13,'Return Data'!$B$7:$R$2843,16,0)</f>
        <v>7.0735000000000001</v>
      </c>
      <c r="AA13" s="67">
        <f t="shared" si="11"/>
        <v>28</v>
      </c>
    </row>
    <row r="14" spans="1:27" x14ac:dyDescent="0.3">
      <c r="A14" s="63" t="s">
        <v>124</v>
      </c>
      <c r="B14" s="64">
        <f>VLOOKUP($A14,'Return Data'!$B$7:$R$2843,3,0)</f>
        <v>44333</v>
      </c>
      <c r="C14" s="65">
        <f>VLOOKUP($A14,'Return Data'!$B$7:$R$2843,4,0)</f>
        <v>2953.3640999999998</v>
      </c>
      <c r="D14" s="65">
        <f>VLOOKUP($A14,'Return Data'!$B$7:$R$2843,5,0)</f>
        <v>3.1640999999999999</v>
      </c>
      <c r="E14" s="66">
        <f t="shared" si="0"/>
        <v>26</v>
      </c>
      <c r="F14" s="65">
        <f>VLOOKUP($A14,'Return Data'!$B$7:$R$2843,6,0)</f>
        <v>3.2223999999999999</v>
      </c>
      <c r="G14" s="66">
        <f t="shared" si="1"/>
        <v>24</v>
      </c>
      <c r="H14" s="65">
        <f>VLOOKUP($A14,'Return Data'!$B$7:$R$2843,7,0)</f>
        <v>3.2321</v>
      </c>
      <c r="I14" s="66">
        <f t="shared" si="2"/>
        <v>24</v>
      </c>
      <c r="J14" s="65">
        <f>VLOOKUP($A14,'Return Data'!$B$7:$R$2843,8,0)</f>
        <v>3.1360999999999999</v>
      </c>
      <c r="K14" s="66">
        <f t="shared" si="3"/>
        <v>14</v>
      </c>
      <c r="L14" s="65">
        <f>VLOOKUP($A14,'Return Data'!$B$7:$R$2843,9,0)</f>
        <v>3.2052999999999998</v>
      </c>
      <c r="M14" s="66">
        <f t="shared" si="4"/>
        <v>14</v>
      </c>
      <c r="N14" s="65">
        <f>VLOOKUP($A14,'Return Data'!$B$7:$R$2843,10,0)</f>
        <v>3.2608999999999999</v>
      </c>
      <c r="O14" s="66">
        <f t="shared" si="5"/>
        <v>16</v>
      </c>
      <c r="P14" s="65">
        <f>VLOOKUP($A14,'Return Data'!$B$7:$R$2843,11,0)</f>
        <v>3.1749999999999998</v>
      </c>
      <c r="Q14" s="66">
        <f t="shared" si="6"/>
        <v>18</v>
      </c>
      <c r="R14" s="65">
        <f>VLOOKUP($A14,'Return Data'!$B$7:$R$2843,12,0)</f>
        <v>3.2141000000000002</v>
      </c>
      <c r="S14" s="66">
        <f t="shared" si="7"/>
        <v>23</v>
      </c>
      <c r="T14" s="65">
        <f>VLOOKUP($A14,'Return Data'!$B$7:$R$2843,13,0)</f>
        <v>3.2995999999999999</v>
      </c>
      <c r="U14" s="66">
        <f t="shared" si="8"/>
        <v>24</v>
      </c>
      <c r="V14" s="65">
        <f>VLOOKUP($A14,'Return Data'!$B$7:$R$2843,17,0)</f>
        <v>4.6222000000000003</v>
      </c>
      <c r="W14" s="66">
        <f t="shared" si="9"/>
        <v>19</v>
      </c>
      <c r="X14" s="65">
        <f>VLOOKUP($A14,'Return Data'!$B$7:$R$2843,14,0)</f>
        <v>5.6067999999999998</v>
      </c>
      <c r="Y14" s="66">
        <f t="shared" si="10"/>
        <v>18</v>
      </c>
      <c r="Z14" s="65">
        <f>VLOOKUP($A14,'Return Data'!$B$7:$R$2843,16,0)</f>
        <v>7.2427999999999999</v>
      </c>
      <c r="AA14" s="67">
        <f t="shared" si="11"/>
        <v>19</v>
      </c>
    </row>
    <row r="15" spans="1:27" x14ac:dyDescent="0.3">
      <c r="A15" s="63" t="s">
        <v>125</v>
      </c>
      <c r="B15" s="64">
        <f>VLOOKUP($A15,'Return Data'!$B$7:$R$2843,3,0)</f>
        <v>44333</v>
      </c>
      <c r="C15" s="65">
        <f>VLOOKUP($A15,'Return Data'!$B$7:$R$2843,4,0)</f>
        <v>2665.2343000000001</v>
      </c>
      <c r="D15" s="65">
        <f>VLOOKUP($A15,'Return Data'!$B$7:$R$2843,5,0)</f>
        <v>3.5842999999999998</v>
      </c>
      <c r="E15" s="66">
        <f t="shared" si="0"/>
        <v>3</v>
      </c>
      <c r="F15" s="65">
        <f>VLOOKUP($A15,'Return Data'!$B$7:$R$2843,6,0)</f>
        <v>3.4830999999999999</v>
      </c>
      <c r="G15" s="66">
        <f t="shared" si="1"/>
        <v>3</v>
      </c>
      <c r="H15" s="65">
        <f>VLOOKUP($A15,'Return Data'!$B$7:$R$2843,7,0)</f>
        <v>3.3778000000000001</v>
      </c>
      <c r="I15" s="66">
        <f t="shared" si="2"/>
        <v>4</v>
      </c>
      <c r="J15" s="65">
        <f>VLOOKUP($A15,'Return Data'!$B$7:$R$2843,8,0)</f>
        <v>3.2467999999999999</v>
      </c>
      <c r="K15" s="66">
        <f t="shared" si="3"/>
        <v>2</v>
      </c>
      <c r="L15" s="65">
        <f>VLOOKUP($A15,'Return Data'!$B$7:$R$2843,9,0)</f>
        <v>3.3613</v>
      </c>
      <c r="M15" s="66">
        <f t="shared" si="4"/>
        <v>2</v>
      </c>
      <c r="N15" s="65">
        <f>VLOOKUP($A15,'Return Data'!$B$7:$R$2843,10,0)</f>
        <v>3.4098999999999999</v>
      </c>
      <c r="O15" s="66">
        <f t="shared" si="5"/>
        <v>2</v>
      </c>
      <c r="P15" s="65">
        <f>VLOOKUP($A15,'Return Data'!$B$7:$R$2843,11,0)</f>
        <v>3.3618999999999999</v>
      </c>
      <c r="Q15" s="66">
        <f t="shared" si="6"/>
        <v>2</v>
      </c>
      <c r="R15" s="65">
        <f>VLOOKUP($A15,'Return Data'!$B$7:$R$2843,12,0)</f>
        <v>3.3751000000000002</v>
      </c>
      <c r="S15" s="66">
        <f t="shared" si="7"/>
        <v>2</v>
      </c>
      <c r="T15" s="65">
        <f>VLOOKUP($A15,'Return Data'!$B$7:$R$2843,13,0)</f>
        <v>3.4337</v>
      </c>
      <c r="U15" s="66">
        <f t="shared" si="8"/>
        <v>6</v>
      </c>
      <c r="V15" s="65">
        <f>VLOOKUP($A15,'Return Data'!$B$7:$R$2843,17,0)</f>
        <v>4.8108000000000004</v>
      </c>
      <c r="W15" s="66">
        <f t="shared" si="9"/>
        <v>4</v>
      </c>
      <c r="X15" s="65">
        <f>VLOOKUP($A15,'Return Data'!$B$7:$R$2843,14,0)</f>
        <v>5.7453000000000003</v>
      </c>
      <c r="Y15" s="66">
        <f t="shared" si="10"/>
        <v>5</v>
      </c>
      <c r="Z15" s="65">
        <f>VLOOKUP($A15,'Return Data'!$B$7:$R$2843,16,0)</f>
        <v>7.1933999999999996</v>
      </c>
      <c r="AA15" s="67">
        <f t="shared" si="11"/>
        <v>26</v>
      </c>
    </row>
    <row r="16" spans="1:27" x14ac:dyDescent="0.3">
      <c r="A16" s="63" t="s">
        <v>127</v>
      </c>
      <c r="B16" s="64">
        <f>VLOOKUP($A16,'Return Data'!$B$7:$R$2843,3,0)</f>
        <v>44333</v>
      </c>
      <c r="C16" s="65">
        <f>VLOOKUP($A16,'Return Data'!$B$7:$R$2843,4,0)</f>
        <v>3104.4261999999999</v>
      </c>
      <c r="D16" s="65">
        <f>VLOOKUP($A16,'Return Data'!$B$7:$R$2843,5,0)</f>
        <v>3.2406000000000001</v>
      </c>
      <c r="E16" s="66">
        <f t="shared" si="0"/>
        <v>19</v>
      </c>
      <c r="F16" s="65">
        <f>VLOOKUP($A16,'Return Data'!$B$7:$R$2843,6,0)</f>
        <v>3.2505999999999999</v>
      </c>
      <c r="G16" s="66">
        <f t="shared" si="1"/>
        <v>20</v>
      </c>
      <c r="H16" s="65">
        <f>VLOOKUP($A16,'Return Data'!$B$7:$R$2843,7,0)</f>
        <v>3.2999000000000001</v>
      </c>
      <c r="I16" s="66">
        <f t="shared" si="2"/>
        <v>13</v>
      </c>
      <c r="J16" s="65">
        <f>VLOOKUP($A16,'Return Data'!$B$7:$R$2843,8,0)</f>
        <v>3.0733999999999999</v>
      </c>
      <c r="K16" s="66">
        <f t="shared" si="3"/>
        <v>24</v>
      </c>
      <c r="L16" s="65">
        <f>VLOOKUP($A16,'Return Data'!$B$7:$R$2843,9,0)</f>
        <v>3.1760999999999999</v>
      </c>
      <c r="M16" s="66">
        <f t="shared" si="4"/>
        <v>17</v>
      </c>
      <c r="N16" s="65">
        <f>VLOOKUP($A16,'Return Data'!$B$7:$R$2843,10,0)</f>
        <v>3.2101999999999999</v>
      </c>
      <c r="O16" s="66">
        <f t="shared" si="5"/>
        <v>25</v>
      </c>
      <c r="P16" s="65">
        <f>VLOOKUP($A16,'Return Data'!$B$7:$R$2843,11,0)</f>
        <v>3.1524000000000001</v>
      </c>
      <c r="Q16" s="66">
        <f t="shared" si="6"/>
        <v>23</v>
      </c>
      <c r="R16" s="65">
        <f>VLOOKUP($A16,'Return Data'!$B$7:$R$2843,12,0)</f>
        <v>3.2046000000000001</v>
      </c>
      <c r="S16" s="66">
        <f t="shared" si="7"/>
        <v>25</v>
      </c>
      <c r="T16" s="65">
        <f>VLOOKUP($A16,'Return Data'!$B$7:$R$2843,13,0)</f>
        <v>3.3224</v>
      </c>
      <c r="U16" s="66">
        <f t="shared" si="8"/>
        <v>21</v>
      </c>
      <c r="V16" s="65">
        <f>VLOOKUP($A16,'Return Data'!$B$7:$R$2843,17,0)</f>
        <v>4.8228</v>
      </c>
      <c r="W16" s="66">
        <f t="shared" si="9"/>
        <v>3</v>
      </c>
      <c r="X16" s="65">
        <f>VLOOKUP($A16,'Return Data'!$B$7:$R$2843,14,0)</f>
        <v>5.7880000000000003</v>
      </c>
      <c r="Y16" s="66">
        <f t="shared" si="10"/>
        <v>3</v>
      </c>
      <c r="Z16" s="65">
        <f>VLOOKUP($A16,'Return Data'!$B$7:$R$2843,16,0)</f>
        <v>7.3784000000000001</v>
      </c>
      <c r="AA16" s="67">
        <f t="shared" si="11"/>
        <v>2</v>
      </c>
    </row>
    <row r="17" spans="1:27" x14ac:dyDescent="0.3">
      <c r="A17" s="63" t="s">
        <v>128</v>
      </c>
      <c r="B17" s="64">
        <f>VLOOKUP($A17,'Return Data'!$B$7:$R$2843,3,0)</f>
        <v>44333</v>
      </c>
      <c r="C17" s="65">
        <f>VLOOKUP($A17,'Return Data'!$B$7:$R$2843,4,0)</f>
        <v>4061.6248999999998</v>
      </c>
      <c r="D17" s="65">
        <f>VLOOKUP($A17,'Return Data'!$B$7:$R$2843,5,0)</f>
        <v>3.2669000000000001</v>
      </c>
      <c r="E17" s="66">
        <f t="shared" si="0"/>
        <v>14</v>
      </c>
      <c r="F17" s="65">
        <f>VLOOKUP($A17,'Return Data'!$B$7:$R$2843,6,0)</f>
        <v>3.2105000000000001</v>
      </c>
      <c r="G17" s="66">
        <f t="shared" si="1"/>
        <v>27</v>
      </c>
      <c r="H17" s="65">
        <f>VLOOKUP($A17,'Return Data'!$B$7:$R$2843,7,0)</f>
        <v>3.2170999999999998</v>
      </c>
      <c r="I17" s="66">
        <f t="shared" si="2"/>
        <v>26</v>
      </c>
      <c r="J17" s="65">
        <f>VLOOKUP($A17,'Return Data'!$B$7:$R$2843,8,0)</f>
        <v>3.0543</v>
      </c>
      <c r="K17" s="66">
        <f t="shared" si="3"/>
        <v>29</v>
      </c>
      <c r="L17" s="65">
        <f>VLOOKUP($A17,'Return Data'!$B$7:$R$2843,9,0)</f>
        <v>3.1116000000000001</v>
      </c>
      <c r="M17" s="66">
        <f t="shared" si="4"/>
        <v>30</v>
      </c>
      <c r="N17" s="65">
        <f>VLOOKUP($A17,'Return Data'!$B$7:$R$2843,10,0)</f>
        <v>3.1505999999999998</v>
      </c>
      <c r="O17" s="66">
        <f t="shared" si="5"/>
        <v>31</v>
      </c>
      <c r="P17" s="65">
        <f>VLOOKUP($A17,'Return Data'!$B$7:$R$2843,11,0)</f>
        <v>3.0735999999999999</v>
      </c>
      <c r="Q17" s="66">
        <f t="shared" si="6"/>
        <v>35</v>
      </c>
      <c r="R17" s="65">
        <f>VLOOKUP($A17,'Return Data'!$B$7:$R$2843,12,0)</f>
        <v>3.1372</v>
      </c>
      <c r="S17" s="66">
        <f t="shared" si="7"/>
        <v>33</v>
      </c>
      <c r="T17" s="65">
        <f>VLOOKUP($A17,'Return Data'!$B$7:$R$2843,13,0)</f>
        <v>3.2631000000000001</v>
      </c>
      <c r="U17" s="66">
        <f t="shared" si="8"/>
        <v>27</v>
      </c>
      <c r="V17" s="65">
        <f>VLOOKUP($A17,'Return Data'!$B$7:$R$2843,17,0)</f>
        <v>4.5914999999999999</v>
      </c>
      <c r="W17" s="66">
        <f t="shared" si="9"/>
        <v>23</v>
      </c>
      <c r="X17" s="65">
        <f>VLOOKUP($A17,'Return Data'!$B$7:$R$2843,14,0)</f>
        <v>5.5511999999999997</v>
      </c>
      <c r="Y17" s="66">
        <f t="shared" si="10"/>
        <v>23</v>
      </c>
      <c r="Z17" s="65">
        <f>VLOOKUP($A17,'Return Data'!$B$7:$R$2843,16,0)</f>
        <v>7.2157</v>
      </c>
      <c r="AA17" s="67">
        <f t="shared" si="11"/>
        <v>23</v>
      </c>
    </row>
    <row r="18" spans="1:27" x14ac:dyDescent="0.3">
      <c r="A18" s="63" t="s">
        <v>129</v>
      </c>
      <c r="B18" s="64">
        <f>VLOOKUP($A18,'Return Data'!$B$7:$R$2843,3,0)</f>
        <v>44333</v>
      </c>
      <c r="C18" s="65">
        <f>VLOOKUP($A18,'Return Data'!$B$7:$R$2843,4,0)</f>
        <v>2057.1768999999999</v>
      </c>
      <c r="D18" s="65">
        <f>VLOOKUP($A18,'Return Data'!$B$7:$R$2843,5,0)</f>
        <v>3.2595999999999998</v>
      </c>
      <c r="E18" s="66">
        <f t="shared" si="0"/>
        <v>16</v>
      </c>
      <c r="F18" s="65">
        <f>VLOOKUP($A18,'Return Data'!$B$7:$R$2843,6,0)</f>
        <v>3.2578999999999998</v>
      </c>
      <c r="G18" s="66">
        <f t="shared" si="1"/>
        <v>18</v>
      </c>
      <c r="H18" s="65">
        <f>VLOOKUP($A18,'Return Data'!$B$7:$R$2843,7,0)</f>
        <v>3.2784</v>
      </c>
      <c r="I18" s="66">
        <f t="shared" si="2"/>
        <v>17</v>
      </c>
      <c r="J18" s="65">
        <f>VLOOKUP($A18,'Return Data'!$B$7:$R$2843,8,0)</f>
        <v>3.0773000000000001</v>
      </c>
      <c r="K18" s="66">
        <f t="shared" si="3"/>
        <v>21</v>
      </c>
      <c r="L18" s="65">
        <f>VLOOKUP($A18,'Return Data'!$B$7:$R$2843,9,0)</f>
        <v>3.1633</v>
      </c>
      <c r="M18" s="66">
        <f t="shared" si="4"/>
        <v>20</v>
      </c>
      <c r="N18" s="65">
        <f>VLOOKUP($A18,'Return Data'!$B$7:$R$2843,10,0)</f>
        <v>3.2181000000000002</v>
      </c>
      <c r="O18" s="66">
        <f t="shared" si="5"/>
        <v>24</v>
      </c>
      <c r="P18" s="65">
        <f>VLOOKUP($A18,'Return Data'!$B$7:$R$2843,11,0)</f>
        <v>3.1465000000000001</v>
      </c>
      <c r="Q18" s="66">
        <f t="shared" si="6"/>
        <v>26</v>
      </c>
      <c r="R18" s="65">
        <f>VLOOKUP($A18,'Return Data'!$B$7:$R$2843,12,0)</f>
        <v>3.2031999999999998</v>
      </c>
      <c r="S18" s="66">
        <f t="shared" si="7"/>
        <v>26</v>
      </c>
      <c r="T18" s="65">
        <f>VLOOKUP($A18,'Return Data'!$B$7:$R$2843,13,0)</f>
        <v>3.3252999999999999</v>
      </c>
      <c r="U18" s="66">
        <f t="shared" si="8"/>
        <v>19</v>
      </c>
      <c r="V18" s="65">
        <f>VLOOKUP($A18,'Return Data'!$B$7:$R$2843,17,0)</f>
        <v>4.6138000000000003</v>
      </c>
      <c r="W18" s="66">
        <f t="shared" si="9"/>
        <v>21</v>
      </c>
      <c r="X18" s="65">
        <f>VLOOKUP($A18,'Return Data'!$B$7:$R$2843,14,0)</f>
        <v>5.6041999999999996</v>
      </c>
      <c r="Y18" s="66">
        <f t="shared" si="10"/>
        <v>19</v>
      </c>
      <c r="Z18" s="65">
        <f>VLOOKUP($A18,'Return Data'!$B$7:$R$2843,16,0)</f>
        <v>7.2361000000000004</v>
      </c>
      <c r="AA18" s="67">
        <f t="shared" si="11"/>
        <v>22</v>
      </c>
    </row>
    <row r="19" spans="1:27" x14ac:dyDescent="0.3">
      <c r="A19" s="63" t="s">
        <v>130</v>
      </c>
      <c r="B19" s="64">
        <f>VLOOKUP($A19,'Return Data'!$B$7:$R$2843,3,0)</f>
        <v>44333</v>
      </c>
      <c r="C19" s="65">
        <f>VLOOKUP($A19,'Return Data'!$B$7:$R$2843,4,0)</f>
        <v>305.97309999999999</v>
      </c>
      <c r="D19" s="65">
        <f>VLOOKUP($A19,'Return Data'!$B$7:$R$2843,5,0)</f>
        <v>3.2092000000000001</v>
      </c>
      <c r="E19" s="66">
        <f t="shared" si="0"/>
        <v>21</v>
      </c>
      <c r="F19" s="65">
        <f>VLOOKUP($A19,'Return Data'!$B$7:$R$2843,6,0)</f>
        <v>3.2376</v>
      </c>
      <c r="G19" s="66">
        <f t="shared" si="1"/>
        <v>21</v>
      </c>
      <c r="H19" s="65">
        <f>VLOOKUP($A19,'Return Data'!$B$7:$R$2843,7,0)</f>
        <v>3.2467999999999999</v>
      </c>
      <c r="I19" s="66">
        <f t="shared" si="2"/>
        <v>22</v>
      </c>
      <c r="J19" s="65">
        <f>VLOOKUP($A19,'Return Data'!$B$7:$R$2843,8,0)</f>
        <v>3.06</v>
      </c>
      <c r="K19" s="66">
        <f t="shared" si="3"/>
        <v>26</v>
      </c>
      <c r="L19" s="65">
        <f>VLOOKUP($A19,'Return Data'!$B$7:$R$2843,9,0)</f>
        <v>3.1499000000000001</v>
      </c>
      <c r="M19" s="66">
        <f t="shared" si="4"/>
        <v>21</v>
      </c>
      <c r="N19" s="65">
        <f>VLOOKUP($A19,'Return Data'!$B$7:$R$2843,10,0)</f>
        <v>3.2336999999999998</v>
      </c>
      <c r="O19" s="66">
        <f t="shared" si="5"/>
        <v>22</v>
      </c>
      <c r="P19" s="65">
        <f>VLOOKUP($A19,'Return Data'!$B$7:$R$2843,11,0)</f>
        <v>3.1707999999999998</v>
      </c>
      <c r="Q19" s="66">
        <f t="shared" si="6"/>
        <v>20</v>
      </c>
      <c r="R19" s="65">
        <f>VLOOKUP($A19,'Return Data'!$B$7:$R$2843,12,0)</f>
        <v>3.234</v>
      </c>
      <c r="S19" s="66">
        <f t="shared" si="7"/>
        <v>15</v>
      </c>
      <c r="T19" s="65">
        <f>VLOOKUP($A19,'Return Data'!$B$7:$R$2843,13,0)</f>
        <v>3.4188000000000001</v>
      </c>
      <c r="U19" s="66">
        <f t="shared" si="8"/>
        <v>9</v>
      </c>
      <c r="V19" s="65">
        <f>VLOOKUP($A19,'Return Data'!$B$7:$R$2843,17,0)</f>
        <v>4.7191000000000001</v>
      </c>
      <c r="W19" s="66">
        <f t="shared" si="9"/>
        <v>11</v>
      </c>
      <c r="X19" s="65">
        <f>VLOOKUP($A19,'Return Data'!$B$7:$R$2843,14,0)</f>
        <v>5.6585999999999999</v>
      </c>
      <c r="Y19" s="66">
        <f t="shared" si="10"/>
        <v>14</v>
      </c>
      <c r="Z19" s="65">
        <f>VLOOKUP($A19,'Return Data'!$B$7:$R$2843,16,0)</f>
        <v>7.2743000000000002</v>
      </c>
      <c r="AA19" s="67">
        <f t="shared" si="11"/>
        <v>12</v>
      </c>
    </row>
    <row r="20" spans="1:27" x14ac:dyDescent="0.3">
      <c r="A20" s="63" t="s">
        <v>131</v>
      </c>
      <c r="B20" s="64">
        <f>VLOOKUP($A20,'Return Data'!$B$7:$R$2843,3,0)</f>
        <v>44333</v>
      </c>
      <c r="C20" s="65">
        <f>VLOOKUP($A20,'Return Data'!$B$7:$R$2843,4,0)</f>
        <v>2222.6455000000001</v>
      </c>
      <c r="D20" s="65">
        <f>VLOOKUP($A20,'Return Data'!$B$7:$R$2843,5,0)</f>
        <v>3.3765999999999998</v>
      </c>
      <c r="E20" s="66">
        <f t="shared" si="0"/>
        <v>9</v>
      </c>
      <c r="F20" s="65">
        <f>VLOOKUP($A20,'Return Data'!$B$7:$R$2843,6,0)</f>
        <v>3.3811</v>
      </c>
      <c r="G20" s="66">
        <f t="shared" si="1"/>
        <v>6</v>
      </c>
      <c r="H20" s="65">
        <f>VLOOKUP($A20,'Return Data'!$B$7:$R$2843,7,0)</f>
        <v>3.3553000000000002</v>
      </c>
      <c r="I20" s="66">
        <f t="shared" si="2"/>
        <v>7</v>
      </c>
      <c r="J20" s="65">
        <f>VLOOKUP($A20,'Return Data'!$B$7:$R$2843,8,0)</f>
        <v>3.1042999999999998</v>
      </c>
      <c r="K20" s="66">
        <f t="shared" si="3"/>
        <v>16</v>
      </c>
      <c r="L20" s="65">
        <f>VLOOKUP($A20,'Return Data'!$B$7:$R$2843,9,0)</f>
        <v>3.2703000000000002</v>
      </c>
      <c r="M20" s="66">
        <f t="shared" si="4"/>
        <v>7</v>
      </c>
      <c r="N20" s="65">
        <f>VLOOKUP($A20,'Return Data'!$B$7:$R$2843,10,0)</f>
        <v>3.3224999999999998</v>
      </c>
      <c r="O20" s="66">
        <f t="shared" si="5"/>
        <v>6</v>
      </c>
      <c r="P20" s="65">
        <f>VLOOKUP($A20,'Return Data'!$B$7:$R$2843,11,0)</f>
        <v>3.2837999999999998</v>
      </c>
      <c r="Q20" s="66">
        <f t="shared" si="6"/>
        <v>5</v>
      </c>
      <c r="R20" s="65">
        <f>VLOOKUP($A20,'Return Data'!$B$7:$R$2843,12,0)</f>
        <v>3.3671000000000002</v>
      </c>
      <c r="S20" s="66">
        <f t="shared" si="7"/>
        <v>3</v>
      </c>
      <c r="T20" s="65">
        <f>VLOOKUP($A20,'Return Data'!$B$7:$R$2843,13,0)</f>
        <v>3.5575000000000001</v>
      </c>
      <c r="U20" s="66">
        <f t="shared" si="8"/>
        <v>2</v>
      </c>
      <c r="V20" s="65">
        <f>VLOOKUP($A20,'Return Data'!$B$7:$R$2843,17,0)</f>
        <v>4.8616000000000001</v>
      </c>
      <c r="W20" s="66">
        <f t="shared" si="9"/>
        <v>2</v>
      </c>
      <c r="X20" s="65">
        <f>VLOOKUP($A20,'Return Data'!$B$7:$R$2843,14,0)</f>
        <v>5.7910000000000004</v>
      </c>
      <c r="Y20" s="66">
        <f t="shared" si="10"/>
        <v>2</v>
      </c>
      <c r="Z20" s="65">
        <f>VLOOKUP($A20,'Return Data'!$B$7:$R$2843,16,0)</f>
        <v>7.2872000000000003</v>
      </c>
      <c r="AA20" s="67">
        <f t="shared" si="11"/>
        <v>9</v>
      </c>
    </row>
    <row r="21" spans="1:27" x14ac:dyDescent="0.3">
      <c r="A21" s="63" t="s">
        <v>132</v>
      </c>
      <c r="B21" s="64">
        <f>VLOOKUP($A21,'Return Data'!$B$7:$R$2843,3,0)</f>
        <v>44333</v>
      </c>
      <c r="C21" s="65">
        <f>VLOOKUP($A21,'Return Data'!$B$7:$R$2843,4,0)</f>
        <v>2496.0599000000002</v>
      </c>
      <c r="D21" s="65">
        <f>VLOOKUP($A21,'Return Data'!$B$7:$R$2843,5,0)</f>
        <v>3.3694999999999999</v>
      </c>
      <c r="E21" s="66">
        <f t="shared" si="0"/>
        <v>10</v>
      </c>
      <c r="F21" s="65">
        <f>VLOOKUP($A21,'Return Data'!$B$7:$R$2843,6,0)</f>
        <v>3.2745000000000002</v>
      </c>
      <c r="G21" s="66">
        <f t="shared" si="1"/>
        <v>17</v>
      </c>
      <c r="H21" s="65">
        <f>VLOOKUP($A21,'Return Data'!$B$7:$R$2843,7,0)</f>
        <v>3.1806000000000001</v>
      </c>
      <c r="I21" s="66">
        <f t="shared" si="2"/>
        <v>30</v>
      </c>
      <c r="J21" s="65">
        <f>VLOOKUP($A21,'Return Data'!$B$7:$R$2843,8,0)</f>
        <v>3.0741000000000001</v>
      </c>
      <c r="K21" s="66">
        <f t="shared" si="3"/>
        <v>23</v>
      </c>
      <c r="L21" s="65">
        <f>VLOOKUP($A21,'Return Data'!$B$7:$R$2843,9,0)</f>
        <v>3.1406000000000001</v>
      </c>
      <c r="M21" s="66">
        <f t="shared" si="4"/>
        <v>24</v>
      </c>
      <c r="N21" s="65">
        <f>VLOOKUP($A21,'Return Data'!$B$7:$R$2843,10,0)</f>
        <v>3.1930999999999998</v>
      </c>
      <c r="O21" s="66">
        <f t="shared" si="5"/>
        <v>26</v>
      </c>
      <c r="P21" s="65">
        <f>VLOOKUP($A21,'Return Data'!$B$7:$R$2843,11,0)</f>
        <v>3.0975999999999999</v>
      </c>
      <c r="Q21" s="66">
        <f t="shared" si="6"/>
        <v>32</v>
      </c>
      <c r="R21" s="65">
        <f>VLOOKUP($A21,'Return Data'!$B$7:$R$2843,12,0)</f>
        <v>3.1516000000000002</v>
      </c>
      <c r="S21" s="66">
        <f t="shared" si="7"/>
        <v>31</v>
      </c>
      <c r="T21" s="65">
        <f>VLOOKUP($A21,'Return Data'!$B$7:$R$2843,13,0)</f>
        <v>3.2469000000000001</v>
      </c>
      <c r="U21" s="66">
        <f t="shared" si="8"/>
        <v>28</v>
      </c>
      <c r="V21" s="65">
        <f>VLOOKUP($A21,'Return Data'!$B$7:$R$2843,17,0)</f>
        <v>4.4650999999999996</v>
      </c>
      <c r="W21" s="66">
        <f t="shared" si="9"/>
        <v>29</v>
      </c>
      <c r="X21" s="65">
        <f>VLOOKUP($A21,'Return Data'!$B$7:$R$2843,14,0)</f>
        <v>5.4474</v>
      </c>
      <c r="Y21" s="66">
        <f t="shared" si="10"/>
        <v>28</v>
      </c>
      <c r="Z21" s="65">
        <f>VLOOKUP($A21,'Return Data'!$B$7:$R$2843,16,0)</f>
        <v>7.1750999999999996</v>
      </c>
      <c r="AA21" s="67">
        <f t="shared" si="11"/>
        <v>27</v>
      </c>
    </row>
    <row r="22" spans="1:27" x14ac:dyDescent="0.3">
      <c r="A22" s="63" t="s">
        <v>133</v>
      </c>
      <c r="B22" s="64">
        <f>VLOOKUP($A22,'Return Data'!$B$7:$R$2843,3,0)</f>
        <v>44333</v>
      </c>
      <c r="C22" s="65">
        <f>VLOOKUP($A22,'Return Data'!$B$7:$R$2843,4,0)</f>
        <v>1595.8897999999999</v>
      </c>
      <c r="D22" s="65">
        <f>VLOOKUP($A22,'Return Data'!$B$7:$R$2843,5,0)</f>
        <v>2.9529000000000001</v>
      </c>
      <c r="E22" s="66">
        <f t="shared" si="0"/>
        <v>34</v>
      </c>
      <c r="F22" s="65">
        <f>VLOOKUP($A22,'Return Data'!$B$7:$R$2843,6,0)</f>
        <v>2.99</v>
      </c>
      <c r="G22" s="66">
        <f t="shared" si="1"/>
        <v>35</v>
      </c>
      <c r="H22" s="65">
        <f>VLOOKUP($A22,'Return Data'!$B$7:$R$2843,7,0)</f>
        <v>2.9340999999999999</v>
      </c>
      <c r="I22" s="66">
        <f t="shared" si="2"/>
        <v>39</v>
      </c>
      <c r="J22" s="65">
        <f>VLOOKUP($A22,'Return Data'!$B$7:$R$2843,8,0)</f>
        <v>2.8559999999999999</v>
      </c>
      <c r="K22" s="66">
        <f t="shared" si="3"/>
        <v>40</v>
      </c>
      <c r="L22" s="65">
        <f>VLOOKUP($A22,'Return Data'!$B$7:$R$2843,9,0)</f>
        <v>2.8530000000000002</v>
      </c>
      <c r="M22" s="66">
        <f t="shared" si="4"/>
        <v>40</v>
      </c>
      <c r="N22" s="65">
        <f>VLOOKUP($A22,'Return Data'!$B$7:$R$2843,10,0)</f>
        <v>2.8592</v>
      </c>
      <c r="O22" s="66">
        <f t="shared" si="5"/>
        <v>41</v>
      </c>
      <c r="P22" s="65">
        <f>VLOOKUP($A22,'Return Data'!$B$7:$R$2843,11,0)</f>
        <v>2.7804000000000002</v>
      </c>
      <c r="Q22" s="66">
        <f t="shared" si="6"/>
        <v>42</v>
      </c>
      <c r="R22" s="65">
        <f>VLOOKUP($A22,'Return Data'!$B$7:$R$2843,12,0)</f>
        <v>2.8227000000000002</v>
      </c>
      <c r="S22" s="66">
        <f t="shared" si="7"/>
        <v>42</v>
      </c>
      <c r="T22" s="65">
        <f>VLOOKUP($A22,'Return Data'!$B$7:$R$2843,13,0)</f>
        <v>2.9062999999999999</v>
      </c>
      <c r="U22" s="66">
        <f t="shared" si="8"/>
        <v>38</v>
      </c>
      <c r="V22" s="65">
        <f>VLOOKUP($A22,'Return Data'!$B$7:$R$2843,17,0)</f>
        <v>3.9988000000000001</v>
      </c>
      <c r="W22" s="66">
        <f t="shared" si="9"/>
        <v>35</v>
      </c>
      <c r="X22" s="65">
        <f>VLOOKUP($A22,'Return Data'!$B$7:$R$2843,14,0)</f>
        <v>4.9496000000000002</v>
      </c>
      <c r="Y22" s="66">
        <f t="shared" si="10"/>
        <v>32</v>
      </c>
      <c r="Z22" s="65">
        <f>VLOOKUP($A22,'Return Data'!$B$7:$R$2843,16,0)</f>
        <v>6.4165999999999999</v>
      </c>
      <c r="AA22" s="67">
        <f t="shared" si="11"/>
        <v>32</v>
      </c>
    </row>
    <row r="23" spans="1:27" x14ac:dyDescent="0.3">
      <c r="A23" s="63" t="s">
        <v>134</v>
      </c>
      <c r="B23" s="64">
        <f>VLOOKUP($A23,'Return Data'!$B$7:$R$2843,3,0)</f>
        <v>44333</v>
      </c>
      <c r="C23" s="65">
        <f>VLOOKUP($A23,'Return Data'!$B$7:$R$2843,4,0)</f>
        <v>2013.6602</v>
      </c>
      <c r="D23" s="65">
        <f>VLOOKUP($A23,'Return Data'!$B$7:$R$2843,5,0)</f>
        <v>2.7155</v>
      </c>
      <c r="E23" s="66">
        <f t="shared" si="0"/>
        <v>37</v>
      </c>
      <c r="F23" s="65">
        <f>VLOOKUP($A23,'Return Data'!$B$7:$R$2843,6,0)</f>
        <v>2.8725000000000001</v>
      </c>
      <c r="G23" s="66">
        <f t="shared" si="1"/>
        <v>39</v>
      </c>
      <c r="H23" s="65">
        <f>VLOOKUP($A23,'Return Data'!$B$7:$R$2843,7,0)</f>
        <v>2.9394</v>
      </c>
      <c r="I23" s="66">
        <f t="shared" si="2"/>
        <v>38</v>
      </c>
      <c r="J23" s="65">
        <f>VLOOKUP($A23,'Return Data'!$B$7:$R$2843,8,0)</f>
        <v>2.8837999999999999</v>
      </c>
      <c r="K23" s="66">
        <f t="shared" si="3"/>
        <v>39</v>
      </c>
      <c r="L23" s="65">
        <f>VLOOKUP($A23,'Return Data'!$B$7:$R$2843,9,0)</f>
        <v>2.8519000000000001</v>
      </c>
      <c r="M23" s="66">
        <f t="shared" si="4"/>
        <v>41</v>
      </c>
      <c r="N23" s="65">
        <f>VLOOKUP($A23,'Return Data'!$B$7:$R$2843,10,0)</f>
        <v>2.9207999999999998</v>
      </c>
      <c r="O23" s="66">
        <f t="shared" si="5"/>
        <v>39</v>
      </c>
      <c r="P23" s="65">
        <f>VLOOKUP($A23,'Return Data'!$B$7:$R$2843,11,0)</f>
        <v>3.2797000000000001</v>
      </c>
      <c r="Q23" s="66">
        <f t="shared" si="6"/>
        <v>8</v>
      </c>
      <c r="R23" s="65">
        <f>VLOOKUP($A23,'Return Data'!$B$7:$R$2843,12,0)</f>
        <v>3.242</v>
      </c>
      <c r="S23" s="66">
        <f t="shared" si="7"/>
        <v>13</v>
      </c>
      <c r="T23" s="65">
        <f>VLOOKUP($A23,'Return Data'!$B$7:$R$2843,13,0)</f>
        <v>3.2323</v>
      </c>
      <c r="U23" s="66">
        <f t="shared" si="8"/>
        <v>29</v>
      </c>
      <c r="V23" s="65">
        <f>VLOOKUP($A23,'Return Data'!$B$7:$R$2843,17,0)</f>
        <v>4.5453000000000001</v>
      </c>
      <c r="W23" s="66">
        <f t="shared" si="9"/>
        <v>26</v>
      </c>
      <c r="X23" s="65">
        <f>VLOOKUP($A23,'Return Data'!$B$7:$R$2843,14,0)</f>
        <v>5.5251000000000001</v>
      </c>
      <c r="Y23" s="66">
        <f t="shared" si="10"/>
        <v>27</v>
      </c>
      <c r="Z23" s="65">
        <f>VLOOKUP($A23,'Return Data'!$B$7:$R$2843,16,0)</f>
        <v>7.2832999999999997</v>
      </c>
      <c r="AA23" s="67">
        <f t="shared" si="11"/>
        <v>10</v>
      </c>
    </row>
    <row r="24" spans="1:27" x14ac:dyDescent="0.3">
      <c r="A24" s="63" t="s">
        <v>135</v>
      </c>
      <c r="B24" s="64">
        <f>VLOOKUP($A24,'Return Data'!$B$7:$R$2843,3,0)</f>
        <v>44333</v>
      </c>
      <c r="C24" s="65">
        <f>VLOOKUP($A24,'Return Data'!$B$7:$R$2843,4,0)</f>
        <v>2003.8345999999999</v>
      </c>
      <c r="D24" s="65">
        <f>VLOOKUP($A24,'Return Data'!$B$7:$R$2843,5,0)</f>
        <v>2.7397999999999998</v>
      </c>
      <c r="E24" s="66">
        <f t="shared" si="0"/>
        <v>36</v>
      </c>
      <c r="F24" s="65">
        <f>VLOOKUP($A24,'Return Data'!$B$7:$R$2843,6,0)</f>
        <v>2.7395999999999998</v>
      </c>
      <c r="G24" s="66">
        <f t="shared" si="1"/>
        <v>41</v>
      </c>
      <c r="H24" s="65">
        <f>VLOOKUP($A24,'Return Data'!$B$7:$R$2843,7,0)</f>
        <v>2.7404999999999999</v>
      </c>
      <c r="I24" s="66">
        <f t="shared" si="2"/>
        <v>42</v>
      </c>
      <c r="J24" s="65">
        <f>VLOOKUP($A24,'Return Data'!$B$7:$R$2843,8,0)</f>
        <v>2.4479000000000002</v>
      </c>
      <c r="K24" s="66">
        <f t="shared" si="3"/>
        <v>42</v>
      </c>
      <c r="L24" s="65">
        <f>VLOOKUP($A24,'Return Data'!$B$7:$R$2843,9,0)</f>
        <v>2.6076999999999999</v>
      </c>
      <c r="M24" s="66">
        <f t="shared" si="4"/>
        <v>42</v>
      </c>
      <c r="N24" s="65">
        <f>VLOOKUP($A24,'Return Data'!$B$7:$R$2843,10,0)</f>
        <v>2.8043</v>
      </c>
      <c r="O24" s="66">
        <f t="shared" si="5"/>
        <v>42</v>
      </c>
      <c r="P24" s="65">
        <f>VLOOKUP($A24,'Return Data'!$B$7:$R$2843,11,0)</f>
        <v>2.7924000000000002</v>
      </c>
      <c r="Q24" s="66">
        <f t="shared" si="6"/>
        <v>41</v>
      </c>
      <c r="R24" s="65">
        <f>VLOOKUP($A24,'Return Data'!$B$7:$R$2843,12,0)</f>
        <v>2.8592</v>
      </c>
      <c r="S24" s="66">
        <f t="shared" si="7"/>
        <v>41</v>
      </c>
      <c r="T24" s="65"/>
      <c r="U24" s="66"/>
      <c r="V24" s="65"/>
      <c r="W24" s="66"/>
      <c r="X24" s="65"/>
      <c r="Y24" s="66"/>
      <c r="Z24" s="65">
        <f>VLOOKUP($A24,'Return Data'!$B$7:$R$2843,16,0)</f>
        <v>3.3639999999999999</v>
      </c>
      <c r="AA24" s="67">
        <f t="shared" si="11"/>
        <v>42</v>
      </c>
    </row>
    <row r="25" spans="1:27" x14ac:dyDescent="0.3">
      <c r="A25" s="63" t="s">
        <v>136</v>
      </c>
      <c r="B25" s="64">
        <f>VLOOKUP($A25,'Return Data'!$B$7:$R$2843,3,0)</f>
        <v>44333</v>
      </c>
      <c r="C25" s="65">
        <f>VLOOKUP($A25,'Return Data'!$B$7:$R$2843,4,0)</f>
        <v>2014.0444</v>
      </c>
      <c r="D25" s="65">
        <f>VLOOKUP($A25,'Return Data'!$B$7:$R$2843,5,0)</f>
        <v>2.5609000000000002</v>
      </c>
      <c r="E25" s="66">
        <f t="shared" si="0"/>
        <v>40</v>
      </c>
      <c r="F25" s="65">
        <f>VLOOKUP($A25,'Return Data'!$B$7:$R$2843,6,0)</f>
        <v>2.887</v>
      </c>
      <c r="G25" s="66">
        <f t="shared" si="1"/>
        <v>36</v>
      </c>
      <c r="H25" s="65">
        <f>VLOOKUP($A25,'Return Data'!$B$7:$R$2843,7,0)</f>
        <v>2.9460999999999999</v>
      </c>
      <c r="I25" s="66">
        <f t="shared" si="2"/>
        <v>37</v>
      </c>
      <c r="J25" s="65">
        <f>VLOOKUP($A25,'Return Data'!$B$7:$R$2843,8,0)</f>
        <v>2.9127000000000001</v>
      </c>
      <c r="K25" s="66">
        <f t="shared" si="3"/>
        <v>37</v>
      </c>
      <c r="L25" s="65">
        <f>VLOOKUP($A25,'Return Data'!$B$7:$R$2843,9,0)</f>
        <v>2.8605</v>
      </c>
      <c r="M25" s="66">
        <f t="shared" si="4"/>
        <v>39</v>
      </c>
      <c r="N25" s="65">
        <f>VLOOKUP($A25,'Return Data'!$B$7:$R$2843,10,0)</f>
        <v>2.923</v>
      </c>
      <c r="O25" s="66">
        <f t="shared" si="5"/>
        <v>38</v>
      </c>
      <c r="P25" s="65">
        <f>VLOOKUP($A25,'Return Data'!$B$7:$R$2843,11,0)</f>
        <v>3.28</v>
      </c>
      <c r="Q25" s="66">
        <f t="shared" si="6"/>
        <v>7</v>
      </c>
      <c r="R25" s="65">
        <f>VLOOKUP($A25,'Return Data'!$B$7:$R$2843,12,0)</f>
        <v>3.2202999999999999</v>
      </c>
      <c r="S25" s="66">
        <f t="shared" si="7"/>
        <v>21</v>
      </c>
      <c r="T25" s="65"/>
      <c r="U25" s="66"/>
      <c r="V25" s="65"/>
      <c r="W25" s="66"/>
      <c r="X25" s="65"/>
      <c r="Y25" s="66"/>
      <c r="Z25" s="65">
        <f>VLOOKUP($A25,'Return Data'!$B$7:$R$2843,16,0)</f>
        <v>3.7488999999999999</v>
      </c>
      <c r="AA25" s="67">
        <f t="shared" si="11"/>
        <v>40</v>
      </c>
    </row>
    <row r="26" spans="1:27" x14ac:dyDescent="0.3">
      <c r="A26" s="63" t="s">
        <v>137</v>
      </c>
      <c r="B26" s="64">
        <f>VLOOKUP($A26,'Return Data'!$B$7:$R$2843,3,0)</f>
        <v>44333</v>
      </c>
      <c r="C26" s="65">
        <f>VLOOKUP($A26,'Return Data'!$B$7:$R$2843,4,0)</f>
        <v>2014.0744</v>
      </c>
      <c r="D26" s="65">
        <f>VLOOKUP($A26,'Return Data'!$B$7:$R$2843,5,0)</f>
        <v>2.7149000000000001</v>
      </c>
      <c r="E26" s="66">
        <f t="shared" si="0"/>
        <v>39</v>
      </c>
      <c r="F26" s="65">
        <f>VLOOKUP($A26,'Return Data'!$B$7:$R$2843,6,0)</f>
        <v>2.8736999999999999</v>
      </c>
      <c r="G26" s="66">
        <f t="shared" si="1"/>
        <v>38</v>
      </c>
      <c r="H26" s="65">
        <f>VLOOKUP($A26,'Return Data'!$B$7:$R$2843,7,0)</f>
        <v>3.0228000000000002</v>
      </c>
      <c r="I26" s="66">
        <f t="shared" si="2"/>
        <v>36</v>
      </c>
      <c r="J26" s="65">
        <f>VLOOKUP($A26,'Return Data'!$B$7:$R$2843,8,0)</f>
        <v>2.927</v>
      </c>
      <c r="K26" s="66">
        <f t="shared" si="3"/>
        <v>36</v>
      </c>
      <c r="L26" s="65">
        <f>VLOOKUP($A26,'Return Data'!$B$7:$R$2843,9,0)</f>
        <v>2.8725999999999998</v>
      </c>
      <c r="M26" s="66">
        <f t="shared" si="4"/>
        <v>38</v>
      </c>
      <c r="N26" s="65">
        <f>VLOOKUP($A26,'Return Data'!$B$7:$R$2843,10,0)</f>
        <v>2.9304000000000001</v>
      </c>
      <c r="O26" s="66">
        <f t="shared" si="5"/>
        <v>36</v>
      </c>
      <c r="P26" s="65">
        <f>VLOOKUP($A26,'Return Data'!$B$7:$R$2843,11,0)</f>
        <v>3.2835999999999999</v>
      </c>
      <c r="Q26" s="66">
        <f t="shared" si="6"/>
        <v>6</v>
      </c>
      <c r="R26" s="65">
        <f>VLOOKUP($A26,'Return Data'!$B$7:$R$2843,12,0)</f>
        <v>3.2448000000000001</v>
      </c>
      <c r="S26" s="66">
        <f t="shared" si="7"/>
        <v>12</v>
      </c>
      <c r="T26" s="65"/>
      <c r="U26" s="66"/>
      <c r="V26" s="65"/>
      <c r="W26" s="66"/>
      <c r="X26" s="65"/>
      <c r="Y26" s="66"/>
      <c r="Z26" s="65">
        <f>VLOOKUP($A26,'Return Data'!$B$7:$R$2843,16,0)</f>
        <v>3.7515000000000001</v>
      </c>
      <c r="AA26" s="67">
        <f t="shared" si="11"/>
        <v>39</v>
      </c>
    </row>
    <row r="27" spans="1:27" x14ac:dyDescent="0.3">
      <c r="A27" s="63" t="s">
        <v>138</v>
      </c>
      <c r="B27" s="64">
        <f>VLOOKUP($A27,'Return Data'!$B$7:$R$2843,3,0)</f>
        <v>44333</v>
      </c>
      <c r="C27" s="65">
        <f>VLOOKUP($A27,'Return Data'!$B$7:$R$2843,4,0)</f>
        <v>2013.6688999999999</v>
      </c>
      <c r="D27" s="65">
        <f>VLOOKUP($A27,'Return Data'!$B$7:$R$2843,5,0)</f>
        <v>2.7155</v>
      </c>
      <c r="E27" s="66">
        <f t="shared" si="0"/>
        <v>37</v>
      </c>
      <c r="F27" s="65">
        <f>VLOOKUP($A27,'Return Data'!$B$7:$R$2843,6,0)</f>
        <v>2.8155999999999999</v>
      </c>
      <c r="G27" s="66">
        <f t="shared" si="1"/>
        <v>40</v>
      </c>
      <c r="H27" s="65">
        <f>VLOOKUP($A27,'Return Data'!$B$7:$R$2843,7,0)</f>
        <v>2.8883000000000001</v>
      </c>
      <c r="I27" s="66">
        <f t="shared" si="2"/>
        <v>41</v>
      </c>
      <c r="J27" s="65">
        <f>VLOOKUP($A27,'Return Data'!$B$7:$R$2843,8,0)</f>
        <v>2.8359000000000001</v>
      </c>
      <c r="K27" s="66">
        <f t="shared" si="3"/>
        <v>41</v>
      </c>
      <c r="L27" s="65">
        <f>VLOOKUP($A27,'Return Data'!$B$7:$R$2843,9,0)</f>
        <v>2.8769999999999998</v>
      </c>
      <c r="M27" s="66">
        <f t="shared" si="4"/>
        <v>37</v>
      </c>
      <c r="N27" s="65">
        <f>VLOOKUP($A27,'Return Data'!$B$7:$R$2843,10,0)</f>
        <v>2.9146000000000001</v>
      </c>
      <c r="O27" s="66">
        <f t="shared" si="5"/>
        <v>40</v>
      </c>
      <c r="P27" s="65">
        <f>VLOOKUP($A27,'Return Data'!$B$7:$R$2843,11,0)</f>
        <v>3.2637999999999998</v>
      </c>
      <c r="Q27" s="66">
        <f t="shared" si="6"/>
        <v>9</v>
      </c>
      <c r="R27" s="65">
        <f>VLOOKUP($A27,'Return Data'!$B$7:$R$2843,12,0)</f>
        <v>3.2199</v>
      </c>
      <c r="S27" s="66">
        <f t="shared" si="7"/>
        <v>22</v>
      </c>
      <c r="T27" s="65"/>
      <c r="U27" s="66"/>
      <c r="V27" s="65"/>
      <c r="W27" s="66"/>
      <c r="X27" s="65"/>
      <c r="Y27" s="66"/>
      <c r="Z27" s="65">
        <f>VLOOKUP($A27,'Return Data'!$B$7:$R$2843,16,0)</f>
        <v>3.7330999999999999</v>
      </c>
      <c r="AA27" s="67">
        <f t="shared" si="11"/>
        <v>41</v>
      </c>
    </row>
    <row r="28" spans="1:27" x14ac:dyDescent="0.3">
      <c r="A28" s="63" t="s">
        <v>139</v>
      </c>
      <c r="B28" s="64">
        <f>VLOOKUP($A28,'Return Data'!$B$7:$R$2843,3,0)</f>
        <v>44333</v>
      </c>
      <c r="C28" s="65">
        <f>VLOOKUP($A28,'Return Data'!$B$7:$R$2843,4,0)</f>
        <v>2837.4355999999998</v>
      </c>
      <c r="D28" s="65">
        <f>VLOOKUP($A28,'Return Data'!$B$7:$R$2843,5,0)</f>
        <v>3.4914999999999998</v>
      </c>
      <c r="E28" s="66">
        <f t="shared" si="0"/>
        <v>4</v>
      </c>
      <c r="F28" s="65">
        <f>VLOOKUP($A28,'Return Data'!$B$7:$R$2843,6,0)</f>
        <v>3.3403</v>
      </c>
      <c r="G28" s="66">
        <f t="shared" si="1"/>
        <v>8</v>
      </c>
      <c r="H28" s="65">
        <f>VLOOKUP($A28,'Return Data'!$B$7:$R$2843,7,0)</f>
        <v>3.2660999999999998</v>
      </c>
      <c r="I28" s="66">
        <f t="shared" si="2"/>
        <v>20</v>
      </c>
      <c r="J28" s="65">
        <f>VLOOKUP($A28,'Return Data'!$B$7:$R$2843,8,0)</f>
        <v>3.0388000000000002</v>
      </c>
      <c r="K28" s="66">
        <f t="shared" si="3"/>
        <v>32</v>
      </c>
      <c r="L28" s="65">
        <f>VLOOKUP($A28,'Return Data'!$B$7:$R$2843,9,0)</f>
        <v>3.1166999999999998</v>
      </c>
      <c r="M28" s="66">
        <f t="shared" si="4"/>
        <v>27</v>
      </c>
      <c r="N28" s="65">
        <f>VLOOKUP($A28,'Return Data'!$B$7:$R$2843,10,0)</f>
        <v>3.1738</v>
      </c>
      <c r="O28" s="66">
        <f t="shared" si="5"/>
        <v>28</v>
      </c>
      <c r="P28" s="65">
        <f>VLOOKUP($A28,'Return Data'!$B$7:$R$2843,11,0)</f>
        <v>3.1356999999999999</v>
      </c>
      <c r="Q28" s="66">
        <f t="shared" si="6"/>
        <v>29</v>
      </c>
      <c r="R28" s="65">
        <f>VLOOKUP($A28,'Return Data'!$B$7:$R$2843,12,0)</f>
        <v>3.1957</v>
      </c>
      <c r="S28" s="66">
        <f t="shared" si="7"/>
        <v>29</v>
      </c>
      <c r="T28" s="65">
        <f>VLOOKUP($A28,'Return Data'!$B$7:$R$2843,13,0)</f>
        <v>3.2995000000000001</v>
      </c>
      <c r="U28" s="66">
        <f t="shared" ref="U28:U50" si="12">RANK(T28,T$8:T$50,0)</f>
        <v>26</v>
      </c>
      <c r="V28" s="65">
        <f>VLOOKUP($A28,'Return Data'!$B$7:$R$2843,17,0)</f>
        <v>4.5393999999999997</v>
      </c>
      <c r="W28" s="66">
        <f>RANK(V28,V$8:V$50,0)</f>
        <v>28</v>
      </c>
      <c r="X28" s="65">
        <f>VLOOKUP($A28,'Return Data'!$B$7:$R$2843,14,0)</f>
        <v>5.5430000000000001</v>
      </c>
      <c r="Y28" s="66">
        <f>RANK(X28,X$8:X$50,0)</f>
        <v>25</v>
      </c>
      <c r="Z28" s="65">
        <f>VLOOKUP($A28,'Return Data'!$B$7:$R$2843,16,0)</f>
        <v>7.2428999999999997</v>
      </c>
      <c r="AA28" s="67">
        <f t="shared" si="11"/>
        <v>18</v>
      </c>
    </row>
    <row r="29" spans="1:27" x14ac:dyDescent="0.3">
      <c r="A29" s="63" t="s">
        <v>140</v>
      </c>
      <c r="B29" s="64">
        <f>VLOOKUP($A29,'Return Data'!$B$7:$R$2843,3,0)</f>
        <v>44333</v>
      </c>
      <c r="C29" s="65">
        <f>VLOOKUP($A29,'Return Data'!$B$7:$R$2843,4,0)</f>
        <v>1084.2058</v>
      </c>
      <c r="D29" s="65">
        <f>VLOOKUP($A29,'Return Data'!$B$7:$R$2843,5,0)</f>
        <v>3.1109</v>
      </c>
      <c r="E29" s="66">
        <f t="shared" si="0"/>
        <v>28</v>
      </c>
      <c r="F29" s="65">
        <f>VLOOKUP($A29,'Return Data'!$B$7:$R$2843,6,0)</f>
        <v>3.1294</v>
      </c>
      <c r="G29" s="66">
        <f t="shared" si="1"/>
        <v>32</v>
      </c>
      <c r="H29" s="65">
        <f>VLOOKUP($A29,'Return Data'!$B$7:$R$2843,7,0)</f>
        <v>3.1288999999999998</v>
      </c>
      <c r="I29" s="66">
        <f t="shared" si="2"/>
        <v>33</v>
      </c>
      <c r="J29" s="65">
        <f>VLOOKUP($A29,'Return Data'!$B$7:$R$2843,8,0)</f>
        <v>3.0773000000000001</v>
      </c>
      <c r="K29" s="66">
        <f t="shared" si="3"/>
        <v>21</v>
      </c>
      <c r="L29" s="65">
        <f>VLOOKUP($A29,'Return Data'!$B$7:$R$2843,9,0)</f>
        <v>3.0598999999999998</v>
      </c>
      <c r="M29" s="66">
        <f t="shared" si="4"/>
        <v>34</v>
      </c>
      <c r="N29" s="65">
        <f>VLOOKUP($A29,'Return Data'!$B$7:$R$2843,10,0)</f>
        <v>3.0024000000000002</v>
      </c>
      <c r="O29" s="66">
        <f t="shared" si="5"/>
        <v>34</v>
      </c>
      <c r="P29" s="65">
        <f>VLOOKUP($A29,'Return Data'!$B$7:$R$2843,11,0)</f>
        <v>2.9628999999999999</v>
      </c>
      <c r="Q29" s="66">
        <f t="shared" si="6"/>
        <v>39</v>
      </c>
      <c r="R29" s="65">
        <f>VLOOKUP($A29,'Return Data'!$B$7:$R$2843,12,0)</f>
        <v>2.9874000000000001</v>
      </c>
      <c r="S29" s="66">
        <f t="shared" si="7"/>
        <v>39</v>
      </c>
      <c r="T29" s="65">
        <f>VLOOKUP($A29,'Return Data'!$B$7:$R$2843,13,0)</f>
        <v>2.9798</v>
      </c>
      <c r="U29" s="66">
        <f t="shared" si="12"/>
        <v>37</v>
      </c>
      <c r="V29" s="65"/>
      <c r="W29" s="66"/>
      <c r="X29" s="65"/>
      <c r="Y29" s="66"/>
      <c r="Z29" s="65">
        <f>VLOOKUP($A29,'Return Data'!$B$7:$R$2843,16,0)</f>
        <v>3.9868999999999999</v>
      </c>
      <c r="AA29" s="67">
        <f t="shared" si="11"/>
        <v>38</v>
      </c>
    </row>
    <row r="30" spans="1:27" x14ac:dyDescent="0.3">
      <c r="A30" s="63" t="s">
        <v>141</v>
      </c>
      <c r="B30" s="64">
        <f>VLOOKUP($A30,'Return Data'!$B$7:$R$2843,3,0)</f>
        <v>44333</v>
      </c>
      <c r="C30" s="65">
        <f>VLOOKUP($A30,'Return Data'!$B$7:$R$2843,4,0)</f>
        <v>56.480600000000003</v>
      </c>
      <c r="D30" s="65">
        <f>VLOOKUP($A30,'Return Data'!$B$7:$R$2843,5,0)</f>
        <v>3.3607999999999998</v>
      </c>
      <c r="E30" s="66">
        <f t="shared" si="0"/>
        <v>11</v>
      </c>
      <c r="F30" s="65">
        <f>VLOOKUP($A30,'Return Data'!$B$7:$R$2843,6,0)</f>
        <v>3.2967</v>
      </c>
      <c r="G30" s="66">
        <f t="shared" si="1"/>
        <v>12</v>
      </c>
      <c r="H30" s="65">
        <f>VLOOKUP($A30,'Return Data'!$B$7:$R$2843,7,0)</f>
        <v>3.3719000000000001</v>
      </c>
      <c r="I30" s="66">
        <f t="shared" si="2"/>
        <v>5</v>
      </c>
      <c r="J30" s="65">
        <f>VLOOKUP($A30,'Return Data'!$B$7:$R$2843,8,0)</f>
        <v>3.2305999999999999</v>
      </c>
      <c r="K30" s="66">
        <f t="shared" si="3"/>
        <v>5</v>
      </c>
      <c r="L30" s="65">
        <f>VLOOKUP($A30,'Return Data'!$B$7:$R$2843,9,0)</f>
        <v>3.2745000000000002</v>
      </c>
      <c r="M30" s="66">
        <f t="shared" si="4"/>
        <v>6</v>
      </c>
      <c r="N30" s="65">
        <f>VLOOKUP($A30,'Return Data'!$B$7:$R$2843,10,0)</f>
        <v>3.3166000000000002</v>
      </c>
      <c r="O30" s="66">
        <f t="shared" si="5"/>
        <v>11</v>
      </c>
      <c r="P30" s="65">
        <f>VLOOKUP($A30,'Return Data'!$B$7:$R$2843,11,0)</f>
        <v>3.2042000000000002</v>
      </c>
      <c r="Q30" s="66">
        <f t="shared" si="6"/>
        <v>16</v>
      </c>
      <c r="R30" s="65">
        <f>VLOOKUP($A30,'Return Data'!$B$7:$R$2843,12,0)</f>
        <v>3.2204999999999999</v>
      </c>
      <c r="S30" s="66">
        <f t="shared" si="7"/>
        <v>20</v>
      </c>
      <c r="T30" s="65">
        <f>VLOOKUP($A30,'Return Data'!$B$7:$R$2843,13,0)</f>
        <v>3.3068</v>
      </c>
      <c r="U30" s="66">
        <f t="shared" si="12"/>
        <v>23</v>
      </c>
      <c r="V30" s="65">
        <f>VLOOKUP($A30,'Return Data'!$B$7:$R$2843,17,0)</f>
        <v>4.5416999999999996</v>
      </c>
      <c r="W30" s="66">
        <f t="shared" ref="W30:W35" si="13">RANK(V30,V$8:V$50,0)</f>
        <v>27</v>
      </c>
      <c r="X30" s="65">
        <f>VLOOKUP($A30,'Return Data'!$B$7:$R$2843,14,0)</f>
        <v>5.5736999999999997</v>
      </c>
      <c r="Y30" s="66">
        <f t="shared" ref="Y30:Y35" si="14">RANK(X30,X$8:X$50,0)</f>
        <v>22</v>
      </c>
      <c r="Z30" s="65">
        <f>VLOOKUP($A30,'Return Data'!$B$7:$R$2843,16,0)</f>
        <v>7.2916999999999996</v>
      </c>
      <c r="AA30" s="67">
        <f t="shared" si="11"/>
        <v>7</v>
      </c>
    </row>
    <row r="31" spans="1:27" x14ac:dyDescent="0.3">
      <c r="A31" s="63" t="s">
        <v>142</v>
      </c>
      <c r="B31" s="64">
        <f>VLOOKUP($A31,'Return Data'!$B$7:$R$2843,3,0)</f>
        <v>44333</v>
      </c>
      <c r="C31" s="65">
        <f>VLOOKUP($A31,'Return Data'!$B$7:$R$2843,4,0)</f>
        <v>4176.0931</v>
      </c>
      <c r="D31" s="65">
        <f>VLOOKUP($A31,'Return Data'!$B$7:$R$2843,5,0)</f>
        <v>3.145</v>
      </c>
      <c r="E31" s="66">
        <f t="shared" si="0"/>
        <v>27</v>
      </c>
      <c r="F31" s="65">
        <f>VLOOKUP($A31,'Return Data'!$B$7:$R$2843,6,0)</f>
        <v>3.2321</v>
      </c>
      <c r="G31" s="66">
        <f t="shared" si="1"/>
        <v>22</v>
      </c>
      <c r="H31" s="65">
        <f>VLOOKUP($A31,'Return Data'!$B$7:$R$2843,7,0)</f>
        <v>3.2934999999999999</v>
      </c>
      <c r="I31" s="66">
        <f t="shared" si="2"/>
        <v>14</v>
      </c>
      <c r="J31" s="65">
        <f>VLOOKUP($A31,'Return Data'!$B$7:$R$2843,8,0)</f>
        <v>3.0884999999999998</v>
      </c>
      <c r="K31" s="66">
        <f t="shared" si="3"/>
        <v>19</v>
      </c>
      <c r="L31" s="65">
        <f>VLOOKUP($A31,'Return Data'!$B$7:$R$2843,9,0)</f>
        <v>3.1671</v>
      </c>
      <c r="M31" s="66">
        <f t="shared" si="4"/>
        <v>19</v>
      </c>
      <c r="N31" s="65">
        <f>VLOOKUP($A31,'Return Data'!$B$7:$R$2843,10,0)</f>
        <v>3.2673999999999999</v>
      </c>
      <c r="O31" s="66">
        <f t="shared" si="5"/>
        <v>14</v>
      </c>
      <c r="P31" s="65">
        <f>VLOOKUP($A31,'Return Data'!$B$7:$R$2843,11,0)</f>
        <v>3.1385999999999998</v>
      </c>
      <c r="Q31" s="66">
        <f t="shared" si="6"/>
        <v>28</v>
      </c>
      <c r="R31" s="65">
        <f>VLOOKUP($A31,'Return Data'!$B$7:$R$2843,12,0)</f>
        <v>3.1979000000000002</v>
      </c>
      <c r="S31" s="66">
        <f t="shared" si="7"/>
        <v>27</v>
      </c>
      <c r="T31" s="65">
        <f>VLOOKUP($A31,'Return Data'!$B$7:$R$2843,13,0)</f>
        <v>3.3411</v>
      </c>
      <c r="U31" s="66">
        <f t="shared" si="12"/>
        <v>18</v>
      </c>
      <c r="V31" s="65">
        <f>VLOOKUP($A31,'Return Data'!$B$7:$R$2843,17,0)</f>
        <v>4.5721999999999996</v>
      </c>
      <c r="W31" s="66">
        <f t="shared" si="13"/>
        <v>24</v>
      </c>
      <c r="X31" s="65">
        <f>VLOOKUP($A31,'Return Data'!$B$7:$R$2843,14,0)</f>
        <v>5.5362999999999998</v>
      </c>
      <c r="Y31" s="66">
        <f t="shared" si="14"/>
        <v>26</v>
      </c>
      <c r="Z31" s="65">
        <f>VLOOKUP($A31,'Return Data'!$B$7:$R$2843,16,0)</f>
        <v>7.2107000000000001</v>
      </c>
      <c r="AA31" s="67">
        <f t="shared" si="11"/>
        <v>24</v>
      </c>
    </row>
    <row r="32" spans="1:27" x14ac:dyDescent="0.3">
      <c r="A32" s="63" t="s">
        <v>143</v>
      </c>
      <c r="B32" s="64">
        <f>VLOOKUP($A32,'Return Data'!$B$7:$R$2843,3,0)</f>
        <v>44333</v>
      </c>
      <c r="C32" s="65">
        <f>VLOOKUP($A32,'Return Data'!$B$7:$R$2843,4,0)</f>
        <v>2830.2330000000002</v>
      </c>
      <c r="D32" s="65">
        <f>VLOOKUP($A32,'Return Data'!$B$7:$R$2843,5,0)</f>
        <v>3.2309000000000001</v>
      </c>
      <c r="E32" s="66">
        <f t="shared" si="0"/>
        <v>20</v>
      </c>
      <c r="F32" s="65">
        <f>VLOOKUP($A32,'Return Data'!$B$7:$R$2843,6,0)</f>
        <v>3.2288000000000001</v>
      </c>
      <c r="G32" s="66">
        <f t="shared" si="1"/>
        <v>23</v>
      </c>
      <c r="H32" s="65">
        <f>VLOOKUP($A32,'Return Data'!$B$7:$R$2843,7,0)</f>
        <v>3.1879</v>
      </c>
      <c r="I32" s="66">
        <f t="shared" si="2"/>
        <v>29</v>
      </c>
      <c r="J32" s="65">
        <f>VLOOKUP($A32,'Return Data'!$B$7:$R$2843,8,0)</f>
        <v>3.0341</v>
      </c>
      <c r="K32" s="66">
        <f t="shared" si="3"/>
        <v>33</v>
      </c>
      <c r="L32" s="65">
        <f>VLOOKUP($A32,'Return Data'!$B$7:$R$2843,9,0)</f>
        <v>3.1008</v>
      </c>
      <c r="M32" s="66">
        <f t="shared" si="4"/>
        <v>31</v>
      </c>
      <c r="N32" s="65">
        <f>VLOOKUP($A32,'Return Data'!$B$7:$R$2843,10,0)</f>
        <v>3.1678000000000002</v>
      </c>
      <c r="O32" s="66">
        <f t="shared" si="5"/>
        <v>29</v>
      </c>
      <c r="P32" s="65">
        <f>VLOOKUP($A32,'Return Data'!$B$7:$R$2843,11,0)</f>
        <v>3.1230000000000002</v>
      </c>
      <c r="Q32" s="66">
        <f t="shared" si="6"/>
        <v>30</v>
      </c>
      <c r="R32" s="65">
        <f>VLOOKUP($A32,'Return Data'!$B$7:$R$2843,12,0)</f>
        <v>3.1692999999999998</v>
      </c>
      <c r="S32" s="66">
        <f t="shared" si="7"/>
        <v>30</v>
      </c>
      <c r="T32" s="65">
        <f>VLOOKUP($A32,'Return Data'!$B$7:$R$2843,13,0)</f>
        <v>3.2995999999999999</v>
      </c>
      <c r="U32" s="66">
        <f t="shared" si="12"/>
        <v>24</v>
      </c>
      <c r="V32" s="65">
        <f>VLOOKUP($A32,'Return Data'!$B$7:$R$2843,17,0)</f>
        <v>4.6085000000000003</v>
      </c>
      <c r="W32" s="66">
        <f t="shared" si="13"/>
        <v>22</v>
      </c>
      <c r="X32" s="65">
        <f>VLOOKUP($A32,'Return Data'!$B$7:$R$2843,14,0)</f>
        <v>5.5835999999999997</v>
      </c>
      <c r="Y32" s="66">
        <f t="shared" si="14"/>
        <v>20</v>
      </c>
      <c r="Z32" s="65">
        <f>VLOOKUP($A32,'Return Data'!$B$7:$R$2843,16,0)</f>
        <v>7.2388000000000003</v>
      </c>
      <c r="AA32" s="67">
        <f t="shared" si="11"/>
        <v>21</v>
      </c>
    </row>
    <row r="33" spans="1:27" x14ac:dyDescent="0.3">
      <c r="A33" s="63" t="s">
        <v>144</v>
      </c>
      <c r="B33" s="64">
        <f>VLOOKUP($A33,'Return Data'!$B$7:$R$2843,3,0)</f>
        <v>44333</v>
      </c>
      <c r="C33" s="65">
        <f>VLOOKUP($A33,'Return Data'!$B$7:$R$2843,4,0)</f>
        <v>3752.4472000000001</v>
      </c>
      <c r="D33" s="65">
        <f>VLOOKUP($A33,'Return Data'!$B$7:$R$2843,5,0)</f>
        <v>3.2801999999999998</v>
      </c>
      <c r="E33" s="66">
        <f t="shared" si="0"/>
        <v>13</v>
      </c>
      <c r="F33" s="65">
        <f>VLOOKUP($A33,'Return Data'!$B$7:$R$2843,6,0)</f>
        <v>3.3087</v>
      </c>
      <c r="G33" s="66">
        <f t="shared" si="1"/>
        <v>10</v>
      </c>
      <c r="H33" s="65">
        <f>VLOOKUP($A33,'Return Data'!$B$7:$R$2843,7,0)</f>
        <v>3.331</v>
      </c>
      <c r="I33" s="66">
        <f t="shared" si="2"/>
        <v>10</v>
      </c>
      <c r="J33" s="65">
        <f>VLOOKUP($A33,'Return Data'!$B$7:$R$2843,8,0)</f>
        <v>3.1859000000000002</v>
      </c>
      <c r="K33" s="66">
        <f t="shared" si="3"/>
        <v>9</v>
      </c>
      <c r="L33" s="65">
        <f>VLOOKUP($A33,'Return Data'!$B$7:$R$2843,9,0)</f>
        <v>3.2505000000000002</v>
      </c>
      <c r="M33" s="66">
        <f t="shared" si="4"/>
        <v>11</v>
      </c>
      <c r="N33" s="65">
        <f>VLOOKUP($A33,'Return Data'!$B$7:$R$2843,10,0)</f>
        <v>3.3113000000000001</v>
      </c>
      <c r="O33" s="66">
        <f t="shared" si="5"/>
        <v>12</v>
      </c>
      <c r="P33" s="65">
        <f>VLOOKUP($A33,'Return Data'!$B$7:$R$2843,11,0)</f>
        <v>3.2439</v>
      </c>
      <c r="Q33" s="66">
        <f t="shared" si="6"/>
        <v>12</v>
      </c>
      <c r="R33" s="65">
        <f>VLOOKUP($A33,'Return Data'!$B$7:$R$2843,12,0)</f>
        <v>3.2746</v>
      </c>
      <c r="S33" s="66">
        <f t="shared" si="7"/>
        <v>9</v>
      </c>
      <c r="T33" s="65">
        <f>VLOOKUP($A33,'Return Data'!$B$7:$R$2843,13,0)</f>
        <v>3.4312999999999998</v>
      </c>
      <c r="U33" s="66">
        <f t="shared" si="12"/>
        <v>7</v>
      </c>
      <c r="V33" s="65">
        <f>VLOOKUP($A33,'Return Data'!$B$7:$R$2843,17,0)</f>
        <v>4.7450000000000001</v>
      </c>
      <c r="W33" s="66">
        <f t="shared" si="13"/>
        <v>9</v>
      </c>
      <c r="X33" s="65">
        <f>VLOOKUP($A33,'Return Data'!$B$7:$R$2843,14,0)</f>
        <v>5.6741999999999999</v>
      </c>
      <c r="Y33" s="66">
        <f t="shared" si="14"/>
        <v>11</v>
      </c>
      <c r="Z33" s="65">
        <f>VLOOKUP($A33,'Return Data'!$B$7:$R$2843,16,0)</f>
        <v>7.2641999999999998</v>
      </c>
      <c r="AA33" s="67">
        <f t="shared" si="11"/>
        <v>13</v>
      </c>
    </row>
    <row r="34" spans="1:27" x14ac:dyDescent="0.3">
      <c r="A34" s="63" t="s">
        <v>436</v>
      </c>
      <c r="B34" s="64">
        <f>VLOOKUP($A34,'Return Data'!$B$7:$R$2843,3,0)</f>
        <v>44333</v>
      </c>
      <c r="C34" s="65">
        <f>VLOOKUP($A34,'Return Data'!$B$7:$R$2843,4,0)</f>
        <v>1342.8558</v>
      </c>
      <c r="D34" s="65">
        <f>VLOOKUP($A34,'Return Data'!$B$7:$R$2843,5,0)</f>
        <v>3.3843000000000001</v>
      </c>
      <c r="E34" s="66">
        <f t="shared" si="0"/>
        <v>8</v>
      </c>
      <c r="F34" s="65">
        <f>VLOOKUP($A34,'Return Data'!$B$7:$R$2843,6,0)</f>
        <v>3.3885999999999998</v>
      </c>
      <c r="G34" s="66">
        <f t="shared" si="1"/>
        <v>5</v>
      </c>
      <c r="H34" s="65">
        <f>VLOOKUP($A34,'Return Data'!$B$7:$R$2843,7,0)</f>
        <v>3.4068000000000001</v>
      </c>
      <c r="I34" s="66">
        <f t="shared" si="2"/>
        <v>3</v>
      </c>
      <c r="J34" s="65">
        <f>VLOOKUP($A34,'Return Data'!$B$7:$R$2843,8,0)</f>
        <v>3.2115</v>
      </c>
      <c r="K34" s="66">
        <f t="shared" si="3"/>
        <v>7</v>
      </c>
      <c r="L34" s="65">
        <f>VLOOKUP($A34,'Return Data'!$B$7:$R$2843,9,0)</f>
        <v>3.2921999999999998</v>
      </c>
      <c r="M34" s="66">
        <f t="shared" si="4"/>
        <v>3</v>
      </c>
      <c r="N34" s="65">
        <f>VLOOKUP($A34,'Return Data'!$B$7:$R$2843,10,0)</f>
        <v>3.3511000000000002</v>
      </c>
      <c r="O34" s="66">
        <f t="shared" si="5"/>
        <v>4</v>
      </c>
      <c r="P34" s="65">
        <f>VLOOKUP($A34,'Return Data'!$B$7:$R$2843,11,0)</f>
        <v>3.2608000000000001</v>
      </c>
      <c r="Q34" s="66">
        <f t="shared" si="6"/>
        <v>10</v>
      </c>
      <c r="R34" s="65">
        <f>VLOOKUP($A34,'Return Data'!$B$7:$R$2843,12,0)</f>
        <v>3.3346</v>
      </c>
      <c r="S34" s="66">
        <f t="shared" si="7"/>
        <v>5</v>
      </c>
      <c r="T34" s="65">
        <f>VLOOKUP($A34,'Return Data'!$B$7:$R$2843,13,0)</f>
        <v>3.4851999999999999</v>
      </c>
      <c r="U34" s="66">
        <f t="shared" si="12"/>
        <v>3</v>
      </c>
      <c r="V34" s="65">
        <f>VLOOKUP($A34,'Return Data'!$B$7:$R$2843,17,0)</f>
        <v>4.7927</v>
      </c>
      <c r="W34" s="66">
        <f t="shared" si="13"/>
        <v>5</v>
      </c>
      <c r="X34" s="65">
        <f>VLOOKUP($A34,'Return Data'!$B$7:$R$2843,14,0)</f>
        <v>5.7549000000000001</v>
      </c>
      <c r="Y34" s="66">
        <f t="shared" si="14"/>
        <v>4</v>
      </c>
      <c r="Z34" s="65">
        <f>VLOOKUP($A34,'Return Data'!$B$7:$R$2843,16,0)</f>
        <v>6.2351999999999999</v>
      </c>
      <c r="AA34" s="67">
        <f t="shared" si="11"/>
        <v>33</v>
      </c>
    </row>
    <row r="35" spans="1:27" x14ac:dyDescent="0.3">
      <c r="A35" s="63" t="s">
        <v>146</v>
      </c>
      <c r="B35" s="64">
        <f>VLOOKUP($A35,'Return Data'!$B$7:$R$2843,3,0)</f>
        <v>44333</v>
      </c>
      <c r="C35" s="65">
        <f>VLOOKUP($A35,'Return Data'!$B$7:$R$2843,4,0)</f>
        <v>2180.6147000000001</v>
      </c>
      <c r="D35" s="65">
        <f>VLOOKUP($A35,'Return Data'!$B$7:$R$2843,5,0)</f>
        <v>3.3982000000000001</v>
      </c>
      <c r="E35" s="66">
        <f t="shared" si="0"/>
        <v>7</v>
      </c>
      <c r="F35" s="65">
        <f>VLOOKUP($A35,'Return Data'!$B$7:$R$2843,6,0)</f>
        <v>3.3732000000000002</v>
      </c>
      <c r="G35" s="66">
        <f t="shared" si="1"/>
        <v>7</v>
      </c>
      <c r="H35" s="65">
        <f>VLOOKUP($A35,'Return Data'!$B$7:$R$2843,7,0)</f>
        <v>3.3397999999999999</v>
      </c>
      <c r="I35" s="66">
        <f t="shared" si="2"/>
        <v>8</v>
      </c>
      <c r="J35" s="65">
        <f>VLOOKUP($A35,'Return Data'!$B$7:$R$2843,8,0)</f>
        <v>3.2248000000000001</v>
      </c>
      <c r="K35" s="66">
        <f t="shared" si="3"/>
        <v>6</v>
      </c>
      <c r="L35" s="65">
        <f>VLOOKUP($A35,'Return Data'!$B$7:$R$2843,9,0)</f>
        <v>3.2831999999999999</v>
      </c>
      <c r="M35" s="66">
        <f t="shared" si="4"/>
        <v>4</v>
      </c>
      <c r="N35" s="65">
        <f>VLOOKUP($A35,'Return Data'!$B$7:$R$2843,10,0)</f>
        <v>3.3250999999999999</v>
      </c>
      <c r="O35" s="66">
        <f t="shared" si="5"/>
        <v>5</v>
      </c>
      <c r="P35" s="65">
        <f>VLOOKUP($A35,'Return Data'!$B$7:$R$2843,11,0)</f>
        <v>3.3029000000000002</v>
      </c>
      <c r="Q35" s="66">
        <f t="shared" si="6"/>
        <v>3</v>
      </c>
      <c r="R35" s="65">
        <f>VLOOKUP($A35,'Return Data'!$B$7:$R$2843,12,0)</f>
        <v>3.3401999999999998</v>
      </c>
      <c r="S35" s="66">
        <f t="shared" si="7"/>
        <v>4</v>
      </c>
      <c r="T35" s="65">
        <f>VLOOKUP($A35,'Return Data'!$B$7:$R$2843,13,0)</f>
        <v>3.4188999999999998</v>
      </c>
      <c r="U35" s="66">
        <f t="shared" si="12"/>
        <v>8</v>
      </c>
      <c r="V35" s="65">
        <f>VLOOKUP($A35,'Return Data'!$B$7:$R$2843,17,0)</f>
        <v>4.6764999999999999</v>
      </c>
      <c r="W35" s="66">
        <f t="shared" si="13"/>
        <v>15</v>
      </c>
      <c r="X35" s="65">
        <f>VLOOKUP($A35,'Return Data'!$B$7:$R$2843,14,0)</f>
        <v>5.6322000000000001</v>
      </c>
      <c r="Y35" s="66">
        <f t="shared" si="14"/>
        <v>17</v>
      </c>
      <c r="Z35" s="65">
        <f>VLOOKUP($A35,'Return Data'!$B$7:$R$2843,16,0)</f>
        <v>7.0491000000000001</v>
      </c>
      <c r="AA35" s="67">
        <f t="shared" si="11"/>
        <v>29</v>
      </c>
    </row>
    <row r="36" spans="1:27" x14ac:dyDescent="0.3">
      <c r="A36" s="63" t="s">
        <v>147</v>
      </c>
      <c r="B36" s="64">
        <f>VLOOKUP($A36,'Return Data'!$B$7:$R$2843,3,0)</f>
        <v>44333</v>
      </c>
      <c r="C36" s="65">
        <f>VLOOKUP($A36,'Return Data'!$B$7:$R$2843,4,0)</f>
        <v>11.077999999999999</v>
      </c>
      <c r="D36" s="65">
        <f>VLOOKUP($A36,'Return Data'!$B$7:$R$2843,5,0)</f>
        <v>1.9770000000000001</v>
      </c>
      <c r="E36" s="66">
        <f t="shared" si="0"/>
        <v>42</v>
      </c>
      <c r="F36" s="65">
        <f>VLOOKUP($A36,'Return Data'!$B$7:$R$2843,6,0)</f>
        <v>2.6364000000000001</v>
      </c>
      <c r="G36" s="66">
        <f t="shared" si="1"/>
        <v>42</v>
      </c>
      <c r="H36" s="65">
        <f>VLOOKUP($A36,'Return Data'!$B$7:$R$2843,7,0)</f>
        <v>2.9199000000000002</v>
      </c>
      <c r="I36" s="66">
        <f t="shared" si="2"/>
        <v>40</v>
      </c>
      <c r="J36" s="65">
        <f>VLOOKUP($A36,'Return Data'!$B$7:$R$2843,8,0)</f>
        <v>2.8980000000000001</v>
      </c>
      <c r="K36" s="66">
        <f t="shared" si="3"/>
        <v>38</v>
      </c>
      <c r="L36" s="65">
        <f>VLOOKUP($A36,'Return Data'!$B$7:$R$2843,9,0)</f>
        <v>2.8980999999999999</v>
      </c>
      <c r="M36" s="66">
        <f t="shared" si="4"/>
        <v>36</v>
      </c>
      <c r="N36" s="65">
        <f>VLOOKUP($A36,'Return Data'!$B$7:$R$2843,10,0)</f>
        <v>2.9268000000000001</v>
      </c>
      <c r="O36" s="66">
        <f t="shared" si="5"/>
        <v>37</v>
      </c>
      <c r="P36" s="65">
        <f>VLOOKUP($A36,'Return Data'!$B$7:$R$2843,11,0)</f>
        <v>2.8971</v>
      </c>
      <c r="Q36" s="66">
        <f t="shared" si="6"/>
        <v>40</v>
      </c>
      <c r="R36" s="65">
        <f>VLOOKUP($A36,'Return Data'!$B$7:$R$2843,12,0)</f>
        <v>2.9556</v>
      </c>
      <c r="S36" s="66">
        <f t="shared" si="7"/>
        <v>40</v>
      </c>
      <c r="T36" s="65">
        <f>VLOOKUP($A36,'Return Data'!$B$7:$R$2843,13,0)</f>
        <v>2.9811999999999999</v>
      </c>
      <c r="U36" s="66">
        <f t="shared" si="12"/>
        <v>36</v>
      </c>
      <c r="V36" s="65"/>
      <c r="W36" s="66"/>
      <c r="X36" s="65"/>
      <c r="Y36" s="66"/>
      <c r="Z36" s="65">
        <f>VLOOKUP($A36,'Return Data'!$B$7:$R$2843,16,0)</f>
        <v>4.3376999999999999</v>
      </c>
      <c r="AA36" s="67">
        <f t="shared" si="11"/>
        <v>37</v>
      </c>
    </row>
    <row r="37" spans="1:27" x14ac:dyDescent="0.3">
      <c r="A37" s="63" t="s">
        <v>2025</v>
      </c>
      <c r="B37" s="64">
        <f>VLOOKUP($A37,'Return Data'!$B$7:$R$2843,3,0)</f>
        <v>44333</v>
      </c>
      <c r="C37" s="65">
        <f>VLOOKUP($A37,'Return Data'!$B$7:$R$2843,4,0)</f>
        <v>2257.8271</v>
      </c>
      <c r="D37" s="65">
        <f>VLOOKUP($A37,'Return Data'!$B$7:$R$2843,5,0)</f>
        <v>3.2642000000000002</v>
      </c>
      <c r="E37" s="66">
        <f t="shared" si="0"/>
        <v>15</v>
      </c>
      <c r="F37" s="65">
        <f>VLOOKUP($A37,'Return Data'!$B$7:$R$2843,6,0)</f>
        <v>3.3035999999999999</v>
      </c>
      <c r="G37" s="66">
        <f t="shared" si="1"/>
        <v>11</v>
      </c>
      <c r="H37" s="65">
        <f>VLOOKUP($A37,'Return Data'!$B$7:$R$2843,7,0)</f>
        <v>3.2635999999999998</v>
      </c>
      <c r="I37" s="66">
        <f t="shared" si="2"/>
        <v>21</v>
      </c>
      <c r="J37" s="65">
        <f>VLOOKUP($A37,'Return Data'!$B$7:$R$2843,8,0)</f>
        <v>3.1297000000000001</v>
      </c>
      <c r="K37" s="66">
        <f t="shared" si="3"/>
        <v>15</v>
      </c>
      <c r="L37" s="65">
        <f>VLOOKUP($A37,'Return Data'!$B$7:$R$2843,9,0)</f>
        <v>3.2025999999999999</v>
      </c>
      <c r="M37" s="66">
        <f t="shared" si="4"/>
        <v>15</v>
      </c>
      <c r="N37" s="65">
        <f>VLOOKUP($A37,'Return Data'!$B$7:$R$2843,10,0)</f>
        <v>3.2501000000000002</v>
      </c>
      <c r="O37" s="66">
        <f t="shared" si="5"/>
        <v>17</v>
      </c>
      <c r="P37" s="65">
        <f>VLOOKUP($A37,'Return Data'!$B$7:$R$2843,11,0)</f>
        <v>3.0781000000000001</v>
      </c>
      <c r="Q37" s="66">
        <f t="shared" si="6"/>
        <v>34</v>
      </c>
      <c r="R37" s="65">
        <f>VLOOKUP($A37,'Return Data'!$B$7:$R$2843,12,0)</f>
        <v>3.0539999999999998</v>
      </c>
      <c r="S37" s="66">
        <f t="shared" si="7"/>
        <v>37</v>
      </c>
      <c r="T37" s="65">
        <f>VLOOKUP($A37,'Return Data'!$B$7:$R$2843,13,0)</f>
        <v>3.0829</v>
      </c>
      <c r="U37" s="66">
        <f t="shared" si="12"/>
        <v>34</v>
      </c>
      <c r="V37" s="65">
        <f>VLOOKUP($A37,'Return Data'!$B$7:$R$2843,17,0)</f>
        <v>4.1877000000000004</v>
      </c>
      <c r="W37" s="66">
        <f t="shared" ref="W37:W49" si="15">RANK(V37,V$8:V$50,0)</f>
        <v>33</v>
      </c>
      <c r="X37" s="65">
        <f>VLOOKUP($A37,'Return Data'!$B$7:$R$2843,14,0)</f>
        <v>5.3319000000000001</v>
      </c>
      <c r="Y37" s="66">
        <f>RANK(X37,X$8:X$50,0)</f>
        <v>29</v>
      </c>
      <c r="Z37" s="65">
        <f>VLOOKUP($A37,'Return Data'!$B$7:$R$2843,16,0)</f>
        <v>7.2447999999999997</v>
      </c>
      <c r="AA37" s="67">
        <f t="shared" si="11"/>
        <v>17</v>
      </c>
    </row>
    <row r="38" spans="1:27" x14ac:dyDescent="0.3">
      <c r="A38" s="63" t="s">
        <v>148</v>
      </c>
      <c r="B38" s="64">
        <f>VLOOKUP($A38,'Return Data'!$B$7:$R$2843,3,0)</f>
        <v>44333</v>
      </c>
      <c r="C38" s="65">
        <f>VLOOKUP($A38,'Return Data'!$B$7:$R$2843,4,0)</f>
        <v>5053.1432000000004</v>
      </c>
      <c r="D38" s="65">
        <f>VLOOKUP($A38,'Return Data'!$B$7:$R$2843,5,0)</f>
        <v>3.1857000000000002</v>
      </c>
      <c r="E38" s="66">
        <f t="shared" si="0"/>
        <v>25</v>
      </c>
      <c r="F38" s="65">
        <f>VLOOKUP($A38,'Return Data'!$B$7:$R$2843,6,0)</f>
        <v>3.2507999999999999</v>
      </c>
      <c r="G38" s="66">
        <f t="shared" si="1"/>
        <v>19</v>
      </c>
      <c r="H38" s="65">
        <f>VLOOKUP($A38,'Return Data'!$B$7:$R$2843,7,0)</f>
        <v>3.1960999999999999</v>
      </c>
      <c r="I38" s="66">
        <f t="shared" si="2"/>
        <v>28</v>
      </c>
      <c r="J38" s="65">
        <f>VLOOKUP($A38,'Return Data'!$B$7:$R$2843,8,0)</f>
        <v>3.0501999999999998</v>
      </c>
      <c r="K38" s="66">
        <f t="shared" si="3"/>
        <v>30</v>
      </c>
      <c r="L38" s="65">
        <f>VLOOKUP($A38,'Return Data'!$B$7:$R$2843,9,0)</f>
        <v>3.1456</v>
      </c>
      <c r="M38" s="66">
        <f t="shared" si="4"/>
        <v>22</v>
      </c>
      <c r="N38" s="65">
        <f>VLOOKUP($A38,'Return Data'!$B$7:$R$2843,10,0)</f>
        <v>3.2765</v>
      </c>
      <c r="O38" s="66">
        <f t="shared" si="5"/>
        <v>13</v>
      </c>
      <c r="P38" s="65">
        <f>VLOOKUP($A38,'Return Data'!$B$7:$R$2843,11,0)</f>
        <v>3.1800999999999999</v>
      </c>
      <c r="Q38" s="66">
        <f t="shared" si="6"/>
        <v>17</v>
      </c>
      <c r="R38" s="65">
        <f>VLOOKUP($A38,'Return Data'!$B$7:$R$2843,12,0)</f>
        <v>3.2299000000000002</v>
      </c>
      <c r="S38" s="66">
        <f t="shared" si="7"/>
        <v>17</v>
      </c>
      <c r="T38" s="65">
        <f>VLOOKUP($A38,'Return Data'!$B$7:$R$2843,13,0)</f>
        <v>3.3925000000000001</v>
      </c>
      <c r="U38" s="66">
        <f t="shared" si="12"/>
        <v>10</v>
      </c>
      <c r="V38" s="65">
        <f>VLOOKUP($A38,'Return Data'!$B$7:$R$2843,17,0)</f>
        <v>4.7511000000000001</v>
      </c>
      <c r="W38" s="66">
        <f t="shared" si="15"/>
        <v>8</v>
      </c>
      <c r="X38" s="65">
        <f>VLOOKUP($A38,'Return Data'!$B$7:$R$2843,14,0)</f>
        <v>5.7107000000000001</v>
      </c>
      <c r="Y38" s="66">
        <f>RANK(X38,X$8:X$50,0)</f>
        <v>8</v>
      </c>
      <c r="Z38" s="65">
        <f>VLOOKUP($A38,'Return Data'!$B$7:$R$2843,16,0)</f>
        <v>7.3095999999999997</v>
      </c>
      <c r="AA38" s="67">
        <f t="shared" si="11"/>
        <v>5</v>
      </c>
    </row>
    <row r="39" spans="1:27" x14ac:dyDescent="0.3">
      <c r="A39" s="63" t="s">
        <v>149</v>
      </c>
      <c r="B39" s="64">
        <f>VLOOKUP($A39,'Return Data'!$B$7:$R$2843,3,0)</f>
        <v>44333</v>
      </c>
      <c r="C39" s="65">
        <f>VLOOKUP($A39,'Return Data'!$B$7:$R$2843,4,0)</f>
        <v>1157.6286</v>
      </c>
      <c r="D39" s="65">
        <f>VLOOKUP($A39,'Return Data'!$B$7:$R$2843,5,0)</f>
        <v>3.0807000000000002</v>
      </c>
      <c r="E39" s="66">
        <f t="shared" si="0"/>
        <v>29</v>
      </c>
      <c r="F39" s="65">
        <f>VLOOKUP($A39,'Return Data'!$B$7:$R$2843,6,0)</f>
        <v>3.1337999999999999</v>
      </c>
      <c r="G39" s="66">
        <f t="shared" si="1"/>
        <v>31</v>
      </c>
      <c r="H39" s="65">
        <f>VLOOKUP($A39,'Return Data'!$B$7:$R$2843,7,0)</f>
        <v>3.2663000000000002</v>
      </c>
      <c r="I39" s="66">
        <f t="shared" si="2"/>
        <v>19</v>
      </c>
      <c r="J39" s="65">
        <f>VLOOKUP($A39,'Return Data'!$B$7:$R$2843,8,0)</f>
        <v>3.0545</v>
      </c>
      <c r="K39" s="66">
        <f t="shared" si="3"/>
        <v>28</v>
      </c>
      <c r="L39" s="65">
        <f>VLOOKUP($A39,'Return Data'!$B$7:$R$2843,9,0)</f>
        <v>3.0920000000000001</v>
      </c>
      <c r="M39" s="66">
        <f t="shared" si="4"/>
        <v>32</v>
      </c>
      <c r="N39" s="65">
        <f>VLOOKUP($A39,'Return Data'!$B$7:$R$2843,10,0)</f>
        <v>3.0735000000000001</v>
      </c>
      <c r="O39" s="66">
        <f t="shared" si="5"/>
        <v>32</v>
      </c>
      <c r="P39" s="65">
        <f>VLOOKUP($A39,'Return Data'!$B$7:$R$2843,11,0)</f>
        <v>3.0146000000000002</v>
      </c>
      <c r="Q39" s="66">
        <f t="shared" si="6"/>
        <v>37</v>
      </c>
      <c r="R39" s="65">
        <f>VLOOKUP($A39,'Return Data'!$B$7:$R$2843,12,0)</f>
        <v>3.0707</v>
      </c>
      <c r="S39" s="66">
        <f t="shared" si="7"/>
        <v>35</v>
      </c>
      <c r="T39" s="65">
        <f>VLOOKUP($A39,'Return Data'!$B$7:$R$2843,13,0)</f>
        <v>3.0983999999999998</v>
      </c>
      <c r="U39" s="66">
        <f t="shared" si="12"/>
        <v>32</v>
      </c>
      <c r="V39" s="65">
        <f>VLOOKUP($A39,'Return Data'!$B$7:$R$2843,17,0)</f>
        <v>4.2077</v>
      </c>
      <c r="W39" s="66">
        <f t="shared" si="15"/>
        <v>32</v>
      </c>
      <c r="X39" s="65"/>
      <c r="Y39" s="66"/>
      <c r="Z39" s="65">
        <f>VLOOKUP($A39,'Return Data'!$B$7:$R$2843,16,0)</f>
        <v>4.9676</v>
      </c>
      <c r="AA39" s="67">
        <f t="shared" si="11"/>
        <v>35</v>
      </c>
    </row>
    <row r="40" spans="1:27" x14ac:dyDescent="0.3">
      <c r="A40" s="63" t="s">
        <v>150</v>
      </c>
      <c r="B40" s="64">
        <f>VLOOKUP($A40,'Return Data'!$B$7:$R$2843,3,0)</f>
        <v>44333</v>
      </c>
      <c r="C40" s="65">
        <f>VLOOKUP($A40,'Return Data'!$B$7:$R$2843,4,0)</f>
        <v>269.19799999999998</v>
      </c>
      <c r="D40" s="65">
        <f>VLOOKUP($A40,'Return Data'!$B$7:$R$2843,5,0)</f>
        <v>3.1865999999999999</v>
      </c>
      <c r="E40" s="66">
        <f t="shared" si="0"/>
        <v>24</v>
      </c>
      <c r="F40" s="65">
        <f>VLOOKUP($A40,'Return Data'!$B$7:$R$2843,6,0)</f>
        <v>3.2911999999999999</v>
      </c>
      <c r="G40" s="66">
        <f t="shared" si="1"/>
        <v>15</v>
      </c>
      <c r="H40" s="65">
        <f>VLOOKUP($A40,'Return Data'!$B$7:$R$2843,7,0)</f>
        <v>3.3104</v>
      </c>
      <c r="I40" s="66">
        <f t="shared" si="2"/>
        <v>11</v>
      </c>
      <c r="J40" s="65">
        <f>VLOOKUP($A40,'Return Data'!$B$7:$R$2843,8,0)</f>
        <v>3.1581999999999999</v>
      </c>
      <c r="K40" s="66">
        <f t="shared" si="3"/>
        <v>11</v>
      </c>
      <c r="L40" s="65">
        <f>VLOOKUP($A40,'Return Data'!$B$7:$R$2843,9,0)</f>
        <v>3.2686999999999999</v>
      </c>
      <c r="M40" s="66">
        <f t="shared" si="4"/>
        <v>8</v>
      </c>
      <c r="N40" s="65">
        <f>VLOOKUP($A40,'Return Data'!$B$7:$R$2843,10,0)</f>
        <v>3.3216000000000001</v>
      </c>
      <c r="O40" s="66">
        <f t="shared" si="5"/>
        <v>7</v>
      </c>
      <c r="P40" s="65">
        <f>VLOOKUP($A40,'Return Data'!$B$7:$R$2843,11,0)</f>
        <v>3.2288999999999999</v>
      </c>
      <c r="Q40" s="66">
        <f t="shared" si="6"/>
        <v>14</v>
      </c>
      <c r="R40" s="65">
        <f>VLOOKUP($A40,'Return Data'!$B$7:$R$2843,12,0)</f>
        <v>3.2511000000000001</v>
      </c>
      <c r="S40" s="66">
        <f t="shared" si="7"/>
        <v>11</v>
      </c>
      <c r="T40" s="65">
        <f>VLOOKUP($A40,'Return Data'!$B$7:$R$2843,13,0)</f>
        <v>3.4725000000000001</v>
      </c>
      <c r="U40" s="66">
        <f t="shared" si="12"/>
        <v>4</v>
      </c>
      <c r="V40" s="65">
        <f>VLOOKUP($A40,'Return Data'!$B$7:$R$2843,17,0)</f>
        <v>4.7625000000000002</v>
      </c>
      <c r="W40" s="66">
        <f t="shared" si="15"/>
        <v>7</v>
      </c>
      <c r="X40" s="65">
        <f>VLOOKUP($A40,'Return Data'!$B$7:$R$2843,14,0)</f>
        <v>5.7190000000000003</v>
      </c>
      <c r="Y40" s="66">
        <f t="shared" ref="Y40:Y49" si="16">RANK(X40,X$8:X$50,0)</f>
        <v>6</v>
      </c>
      <c r="Z40" s="65">
        <f>VLOOKUP($A40,'Return Data'!$B$7:$R$2843,16,0)</f>
        <v>7.2901999999999996</v>
      </c>
      <c r="AA40" s="67">
        <f t="shared" si="11"/>
        <v>8</v>
      </c>
    </row>
    <row r="41" spans="1:27" x14ac:dyDescent="0.3">
      <c r="A41" s="63" t="s">
        <v>151</v>
      </c>
      <c r="B41" s="64">
        <f>VLOOKUP($A41,'Return Data'!$B$7:$R$2843,3,0)</f>
        <v>44333</v>
      </c>
      <c r="C41" s="65">
        <f>VLOOKUP($A41,'Return Data'!$B$7:$R$2843,4,0)</f>
        <v>2919.5561600000001</v>
      </c>
      <c r="D41" s="65">
        <f>VLOOKUP($A41,'Return Data'!$B$7:$R$2843,5,0)</f>
        <v>3.0687000000000002</v>
      </c>
      <c r="E41" s="66">
        <f t="shared" si="0"/>
        <v>30</v>
      </c>
      <c r="F41" s="65">
        <f>VLOOKUP($A41,'Return Data'!$B$7:$R$2843,6,0)</f>
        <v>3.1913</v>
      </c>
      <c r="G41" s="66">
        <f t="shared" si="1"/>
        <v>28</v>
      </c>
      <c r="H41" s="65">
        <f>VLOOKUP($A41,'Return Data'!$B$7:$R$2843,7,0)</f>
        <v>3.2454000000000001</v>
      </c>
      <c r="I41" s="66">
        <f t="shared" si="2"/>
        <v>23</v>
      </c>
      <c r="J41" s="65">
        <f>VLOOKUP($A41,'Return Data'!$B$7:$R$2843,8,0)</f>
        <v>3.1402999999999999</v>
      </c>
      <c r="K41" s="66">
        <f t="shared" si="3"/>
        <v>13</v>
      </c>
      <c r="L41" s="65">
        <f>VLOOKUP($A41,'Return Data'!$B$7:$R$2843,9,0)</f>
        <v>3.1429999999999998</v>
      </c>
      <c r="M41" s="66">
        <f t="shared" si="4"/>
        <v>23</v>
      </c>
      <c r="N41" s="65">
        <f>VLOOKUP($A41,'Return Data'!$B$7:$R$2843,10,0)</f>
        <v>3.1743999999999999</v>
      </c>
      <c r="O41" s="66">
        <f t="shared" si="5"/>
        <v>27</v>
      </c>
      <c r="P41" s="65">
        <f>VLOOKUP($A41,'Return Data'!$B$7:$R$2843,11,0)</f>
        <v>3.1080999999999999</v>
      </c>
      <c r="Q41" s="66">
        <f t="shared" si="6"/>
        <v>31</v>
      </c>
      <c r="R41" s="65">
        <f>VLOOKUP($A41,'Return Data'!$B$7:$R$2843,12,0)</f>
        <v>3.1406999999999998</v>
      </c>
      <c r="S41" s="66">
        <f t="shared" si="7"/>
        <v>32</v>
      </c>
      <c r="T41" s="65">
        <f>VLOOKUP($A41,'Return Data'!$B$7:$R$2843,13,0)</f>
        <v>3.2214</v>
      </c>
      <c r="U41" s="66">
        <f t="shared" si="12"/>
        <v>30</v>
      </c>
      <c r="V41" s="65">
        <f>VLOOKUP($A41,'Return Data'!$B$7:$R$2843,17,0)</f>
        <v>4.2876000000000003</v>
      </c>
      <c r="W41" s="66">
        <f t="shared" si="15"/>
        <v>30</v>
      </c>
      <c r="X41" s="65">
        <f>VLOOKUP($A41,'Return Data'!$B$7:$R$2843,14,0)</f>
        <v>2.2147999999999999</v>
      </c>
      <c r="Y41" s="66">
        <f t="shared" si="16"/>
        <v>34</v>
      </c>
      <c r="Z41" s="65">
        <f>VLOOKUP($A41,'Return Data'!$B$7:$R$2843,16,0)</f>
        <v>6.0335000000000001</v>
      </c>
      <c r="AA41" s="67">
        <f t="shared" si="11"/>
        <v>34</v>
      </c>
    </row>
    <row r="42" spans="1:27" x14ac:dyDescent="0.3">
      <c r="A42" s="63" t="s">
        <v>152</v>
      </c>
      <c r="B42" s="64">
        <f>VLOOKUP($A42,'Return Data'!$B$7:$R$2843,3,0)</f>
        <v>44333</v>
      </c>
      <c r="C42" s="65">
        <f>VLOOKUP($A42,'Return Data'!$B$7:$R$2843,4,0)</f>
        <v>33.114400000000003</v>
      </c>
      <c r="D42" s="65">
        <f>VLOOKUP($A42,'Return Data'!$B$7:$R$2843,5,0)</f>
        <v>4.5197000000000003</v>
      </c>
      <c r="E42" s="66">
        <f t="shared" si="0"/>
        <v>1</v>
      </c>
      <c r="F42" s="65">
        <f>VLOOKUP($A42,'Return Data'!$B$7:$R$2843,6,0)</f>
        <v>4.4840999999999998</v>
      </c>
      <c r="G42" s="66">
        <f t="shared" si="1"/>
        <v>1</v>
      </c>
      <c r="H42" s="65">
        <f>VLOOKUP($A42,'Return Data'!$B$7:$R$2843,7,0)</f>
        <v>4.4284999999999997</v>
      </c>
      <c r="I42" s="66">
        <f t="shared" si="2"/>
        <v>1</v>
      </c>
      <c r="J42" s="65">
        <f>VLOOKUP($A42,'Return Data'!$B$7:$R$2843,8,0)</f>
        <v>4.3532000000000002</v>
      </c>
      <c r="K42" s="66">
        <f t="shared" si="3"/>
        <v>1</v>
      </c>
      <c r="L42" s="65">
        <f>VLOOKUP($A42,'Return Data'!$B$7:$R$2843,9,0)</f>
        <v>4.6333000000000002</v>
      </c>
      <c r="M42" s="66">
        <f t="shared" si="4"/>
        <v>1</v>
      </c>
      <c r="N42" s="65">
        <f>VLOOKUP($A42,'Return Data'!$B$7:$R$2843,10,0)</f>
        <v>4.6670999999999996</v>
      </c>
      <c r="O42" s="66">
        <f t="shared" si="5"/>
        <v>1</v>
      </c>
      <c r="P42" s="65">
        <f>VLOOKUP($A42,'Return Data'!$B$7:$R$2843,11,0)</f>
        <v>4.5717999999999996</v>
      </c>
      <c r="Q42" s="66">
        <f t="shared" si="6"/>
        <v>1</v>
      </c>
      <c r="R42" s="65">
        <f>VLOOKUP($A42,'Return Data'!$B$7:$R$2843,12,0)</f>
        <v>4.7824999999999998</v>
      </c>
      <c r="S42" s="66">
        <f t="shared" si="7"/>
        <v>1</v>
      </c>
      <c r="T42" s="65">
        <f>VLOOKUP($A42,'Return Data'!$B$7:$R$2843,13,0)</f>
        <v>4.8235999999999999</v>
      </c>
      <c r="U42" s="66">
        <f t="shared" si="12"/>
        <v>1</v>
      </c>
      <c r="V42" s="65">
        <f>VLOOKUP($A42,'Return Data'!$B$7:$R$2843,17,0)</f>
        <v>5.7515999999999998</v>
      </c>
      <c r="W42" s="66">
        <f t="shared" si="15"/>
        <v>1</v>
      </c>
      <c r="X42" s="65">
        <f>VLOOKUP($A42,'Return Data'!$B$7:$R$2843,14,0)</f>
        <v>6.4287999999999998</v>
      </c>
      <c r="Y42" s="66">
        <f t="shared" si="16"/>
        <v>1</v>
      </c>
      <c r="Z42" s="65">
        <f>VLOOKUP($A42,'Return Data'!$B$7:$R$2843,16,0)</f>
        <v>7.7587000000000002</v>
      </c>
      <c r="AA42" s="67">
        <f t="shared" si="11"/>
        <v>1</v>
      </c>
    </row>
    <row r="43" spans="1:27" x14ac:dyDescent="0.3">
      <c r="A43" s="63" t="s">
        <v>153</v>
      </c>
      <c r="B43" s="64">
        <f>VLOOKUP($A43,'Return Data'!$B$7:$R$2843,3,0)</f>
        <v>44333</v>
      </c>
      <c r="C43" s="65">
        <f>VLOOKUP($A43,'Return Data'!$B$7:$R$2843,4,0)</f>
        <v>27.8949</v>
      </c>
      <c r="D43" s="65">
        <f>VLOOKUP($A43,'Return Data'!$B$7:$R$2843,5,0)</f>
        <v>2.3553999999999999</v>
      </c>
      <c r="E43" s="66">
        <f t="shared" si="0"/>
        <v>41</v>
      </c>
      <c r="F43" s="65">
        <f>VLOOKUP($A43,'Return Data'!$B$7:$R$2843,6,0)</f>
        <v>2.8793000000000002</v>
      </c>
      <c r="G43" s="66">
        <f t="shared" si="1"/>
        <v>37</v>
      </c>
      <c r="H43" s="65">
        <f>VLOOKUP($A43,'Return Data'!$B$7:$R$2843,7,0)</f>
        <v>3.0861000000000001</v>
      </c>
      <c r="I43" s="66">
        <f t="shared" si="2"/>
        <v>34</v>
      </c>
      <c r="J43" s="65">
        <f>VLOOKUP($A43,'Return Data'!$B$7:$R$2843,8,0)</f>
        <v>2.9567999999999999</v>
      </c>
      <c r="K43" s="66">
        <f t="shared" si="3"/>
        <v>35</v>
      </c>
      <c r="L43" s="65">
        <f>VLOOKUP($A43,'Return Data'!$B$7:$R$2843,9,0)</f>
        <v>3.0695999999999999</v>
      </c>
      <c r="M43" s="66">
        <f t="shared" si="4"/>
        <v>33</v>
      </c>
      <c r="N43" s="65">
        <f>VLOOKUP($A43,'Return Data'!$B$7:$R$2843,10,0)</f>
        <v>3.0407000000000002</v>
      </c>
      <c r="O43" s="66">
        <f t="shared" si="5"/>
        <v>33</v>
      </c>
      <c r="P43" s="65">
        <f>VLOOKUP($A43,'Return Data'!$B$7:$R$2843,11,0)</f>
        <v>3.0179</v>
      </c>
      <c r="Q43" s="66">
        <f t="shared" si="6"/>
        <v>36</v>
      </c>
      <c r="R43" s="65">
        <f>VLOOKUP($A43,'Return Data'!$B$7:$R$2843,12,0)</f>
        <v>3.0693000000000001</v>
      </c>
      <c r="S43" s="66">
        <f t="shared" si="7"/>
        <v>36</v>
      </c>
      <c r="T43" s="65">
        <f>VLOOKUP($A43,'Return Data'!$B$7:$R$2843,13,0)</f>
        <v>3.0956999999999999</v>
      </c>
      <c r="U43" s="66">
        <f t="shared" si="12"/>
        <v>33</v>
      </c>
      <c r="V43" s="65">
        <f>VLOOKUP($A43,'Return Data'!$B$7:$R$2843,17,0)</f>
        <v>4.1741000000000001</v>
      </c>
      <c r="W43" s="66">
        <f t="shared" si="15"/>
        <v>34</v>
      </c>
      <c r="X43" s="65">
        <f>VLOOKUP($A43,'Return Data'!$B$7:$R$2843,14,0)</f>
        <v>5.0347999999999997</v>
      </c>
      <c r="Y43" s="66">
        <f t="shared" si="16"/>
        <v>31</v>
      </c>
      <c r="Z43" s="65">
        <f>VLOOKUP($A43,'Return Data'!$B$7:$R$2843,16,0)</f>
        <v>7.02</v>
      </c>
      <c r="AA43" s="67">
        <f t="shared" si="11"/>
        <v>30</v>
      </c>
    </row>
    <row r="44" spans="1:27" x14ac:dyDescent="0.3">
      <c r="A44" s="63" t="s">
        <v>156</v>
      </c>
      <c r="B44" s="64">
        <f>VLOOKUP($A44,'Return Data'!$B$7:$R$2843,3,0)</f>
        <v>44333</v>
      </c>
      <c r="C44" s="65">
        <f>VLOOKUP($A44,'Return Data'!$B$7:$R$2843,4,0)</f>
        <v>3234.6370999999999</v>
      </c>
      <c r="D44" s="65">
        <f>VLOOKUP($A44,'Return Data'!$B$7:$R$2843,5,0)</f>
        <v>2.9883000000000002</v>
      </c>
      <c r="E44" s="66">
        <f t="shared" si="0"/>
        <v>33</v>
      </c>
      <c r="F44" s="65">
        <f>VLOOKUP($A44,'Return Data'!$B$7:$R$2843,6,0)</f>
        <v>3.1532</v>
      </c>
      <c r="G44" s="66">
        <f t="shared" si="1"/>
        <v>30</v>
      </c>
      <c r="H44" s="65">
        <f>VLOOKUP($A44,'Return Data'!$B$7:$R$2843,7,0)</f>
        <v>3.2244000000000002</v>
      </c>
      <c r="I44" s="66">
        <f t="shared" si="2"/>
        <v>25</v>
      </c>
      <c r="J44" s="65">
        <f>VLOOKUP($A44,'Return Data'!$B$7:$R$2843,8,0)</f>
        <v>3.0318999999999998</v>
      </c>
      <c r="K44" s="66">
        <f t="shared" si="3"/>
        <v>34</v>
      </c>
      <c r="L44" s="65">
        <f>VLOOKUP($A44,'Return Data'!$B$7:$R$2843,9,0)</f>
        <v>3.1151</v>
      </c>
      <c r="M44" s="66">
        <f t="shared" si="4"/>
        <v>28</v>
      </c>
      <c r="N44" s="65">
        <f>VLOOKUP($A44,'Return Data'!$B$7:$R$2843,10,0)</f>
        <v>3.2351999999999999</v>
      </c>
      <c r="O44" s="66">
        <f t="shared" si="5"/>
        <v>20</v>
      </c>
      <c r="P44" s="65">
        <f>VLOOKUP($A44,'Return Data'!$B$7:$R$2843,11,0)</f>
        <v>3.1495000000000002</v>
      </c>
      <c r="Q44" s="66">
        <f t="shared" si="6"/>
        <v>25</v>
      </c>
      <c r="R44" s="65">
        <f>VLOOKUP($A44,'Return Data'!$B$7:$R$2843,12,0)</f>
        <v>3.2094</v>
      </c>
      <c r="S44" s="66">
        <f t="shared" si="7"/>
        <v>24</v>
      </c>
      <c r="T44" s="65">
        <f>VLOOKUP($A44,'Return Data'!$B$7:$R$2843,13,0)</f>
        <v>3.3424999999999998</v>
      </c>
      <c r="U44" s="66">
        <f t="shared" si="12"/>
        <v>17</v>
      </c>
      <c r="V44" s="65">
        <f>VLOOKUP($A44,'Return Data'!$B$7:$R$2843,17,0)</f>
        <v>4.6186999999999996</v>
      </c>
      <c r="W44" s="66">
        <f t="shared" si="15"/>
        <v>20</v>
      </c>
      <c r="X44" s="65">
        <f>VLOOKUP($A44,'Return Data'!$B$7:$R$2843,14,0)</f>
        <v>5.5780000000000003</v>
      </c>
      <c r="Y44" s="66">
        <f t="shared" si="16"/>
        <v>21</v>
      </c>
      <c r="Z44" s="65">
        <f>VLOOKUP($A44,'Return Data'!$B$7:$R$2843,16,0)</f>
        <v>7.2050999999999998</v>
      </c>
      <c r="AA44" s="67">
        <f t="shared" si="11"/>
        <v>25</v>
      </c>
    </row>
    <row r="45" spans="1:27" x14ac:dyDescent="0.3">
      <c r="A45" s="63" t="s">
        <v>157</v>
      </c>
      <c r="B45" s="64">
        <f>VLOOKUP($A45,'Return Data'!$B$7:$R$2843,3,0)</f>
        <v>44333</v>
      </c>
      <c r="C45" s="65">
        <f>VLOOKUP($A45,'Return Data'!$B$7:$R$2843,4,0)</f>
        <v>43.577300000000001</v>
      </c>
      <c r="D45" s="65">
        <f>VLOOKUP($A45,'Return Data'!$B$7:$R$2843,5,0)</f>
        <v>3.4344999999999999</v>
      </c>
      <c r="E45" s="66">
        <f t="shared" si="0"/>
        <v>5</v>
      </c>
      <c r="F45" s="65">
        <f>VLOOKUP($A45,'Return Data'!$B$7:$R$2843,6,0)</f>
        <v>3.3233999999999999</v>
      </c>
      <c r="G45" s="66">
        <f t="shared" si="1"/>
        <v>9</v>
      </c>
      <c r="H45" s="65">
        <f>VLOOKUP($A45,'Return Data'!$B$7:$R$2843,7,0)</f>
        <v>3.3645</v>
      </c>
      <c r="I45" s="66">
        <f t="shared" si="2"/>
        <v>6</v>
      </c>
      <c r="J45" s="65">
        <f>VLOOKUP($A45,'Return Data'!$B$7:$R$2843,8,0)</f>
        <v>3.2406999999999999</v>
      </c>
      <c r="K45" s="66">
        <f t="shared" si="3"/>
        <v>3</v>
      </c>
      <c r="L45" s="65">
        <f>VLOOKUP($A45,'Return Data'!$B$7:$R$2843,9,0)</f>
        <v>3.2528999999999999</v>
      </c>
      <c r="M45" s="66">
        <f t="shared" si="4"/>
        <v>10</v>
      </c>
      <c r="N45" s="65">
        <f>VLOOKUP($A45,'Return Data'!$B$7:$R$2843,10,0)</f>
        <v>3.3176999999999999</v>
      </c>
      <c r="O45" s="66">
        <f t="shared" si="5"/>
        <v>9</v>
      </c>
      <c r="P45" s="65">
        <f>VLOOKUP($A45,'Return Data'!$B$7:$R$2843,11,0)</f>
        <v>3.2357999999999998</v>
      </c>
      <c r="Q45" s="66">
        <f t="shared" si="6"/>
        <v>13</v>
      </c>
      <c r="R45" s="65">
        <f>VLOOKUP($A45,'Return Data'!$B$7:$R$2843,12,0)</f>
        <v>3.2866</v>
      </c>
      <c r="S45" s="66">
        <f t="shared" si="7"/>
        <v>7</v>
      </c>
      <c r="T45" s="65">
        <f>VLOOKUP($A45,'Return Data'!$B$7:$R$2843,13,0)</f>
        <v>3.3864999999999998</v>
      </c>
      <c r="U45" s="66">
        <f t="shared" si="12"/>
        <v>12</v>
      </c>
      <c r="V45" s="65">
        <f>VLOOKUP($A45,'Return Data'!$B$7:$R$2843,17,0)</f>
        <v>4.6665999999999999</v>
      </c>
      <c r="W45" s="66">
        <f t="shared" si="15"/>
        <v>17</v>
      </c>
      <c r="X45" s="65">
        <f>VLOOKUP($A45,'Return Data'!$B$7:$R$2843,14,0)</f>
        <v>5.6436000000000002</v>
      </c>
      <c r="Y45" s="66">
        <f t="shared" si="16"/>
        <v>15</v>
      </c>
      <c r="Z45" s="65">
        <f>VLOOKUP($A45,'Return Data'!$B$7:$R$2843,16,0)</f>
        <v>7.2606999999999999</v>
      </c>
      <c r="AA45" s="67">
        <f t="shared" si="11"/>
        <v>15</v>
      </c>
    </row>
    <row r="46" spans="1:27" x14ac:dyDescent="0.3">
      <c r="A46" s="63" t="s">
        <v>158</v>
      </c>
      <c r="B46" s="64">
        <f>VLOOKUP($A46,'Return Data'!$B$7:$R$2843,3,0)</f>
        <v>44333</v>
      </c>
      <c r="C46" s="65">
        <f>VLOOKUP($A46,'Return Data'!$B$7:$R$2843,4,0)</f>
        <v>3260.9785000000002</v>
      </c>
      <c r="D46" s="65">
        <f>VLOOKUP($A46,'Return Data'!$B$7:$R$2843,5,0)</f>
        <v>3.1892</v>
      </c>
      <c r="E46" s="66">
        <f t="shared" si="0"/>
        <v>23</v>
      </c>
      <c r="F46" s="65">
        <f>VLOOKUP($A46,'Return Data'!$B$7:$R$2843,6,0)</f>
        <v>3.2199</v>
      </c>
      <c r="G46" s="66">
        <f t="shared" si="1"/>
        <v>25</v>
      </c>
      <c r="H46" s="65">
        <f>VLOOKUP($A46,'Return Data'!$B$7:$R$2843,7,0)</f>
        <v>3.2753999999999999</v>
      </c>
      <c r="I46" s="66">
        <f t="shared" si="2"/>
        <v>18</v>
      </c>
      <c r="J46" s="65">
        <f>VLOOKUP($A46,'Return Data'!$B$7:$R$2843,8,0)</f>
        <v>3.0556999999999999</v>
      </c>
      <c r="K46" s="66">
        <f t="shared" si="3"/>
        <v>27</v>
      </c>
      <c r="L46" s="65">
        <f>VLOOKUP($A46,'Return Data'!$B$7:$R$2843,9,0)</f>
        <v>3.1741000000000001</v>
      </c>
      <c r="M46" s="66">
        <f t="shared" si="4"/>
        <v>18</v>
      </c>
      <c r="N46" s="65">
        <f>VLOOKUP($A46,'Return Data'!$B$7:$R$2843,10,0)</f>
        <v>3.2309999999999999</v>
      </c>
      <c r="O46" s="66">
        <f t="shared" si="5"/>
        <v>23</v>
      </c>
      <c r="P46" s="65">
        <f>VLOOKUP($A46,'Return Data'!$B$7:$R$2843,11,0)</f>
        <v>3.1440000000000001</v>
      </c>
      <c r="Q46" s="66">
        <f t="shared" si="6"/>
        <v>27</v>
      </c>
      <c r="R46" s="65">
        <f>VLOOKUP($A46,'Return Data'!$B$7:$R$2843,12,0)</f>
        <v>3.2244000000000002</v>
      </c>
      <c r="S46" s="66">
        <f t="shared" si="7"/>
        <v>18</v>
      </c>
      <c r="T46" s="65">
        <f>VLOOKUP($A46,'Return Data'!$B$7:$R$2843,13,0)</f>
        <v>3.3616000000000001</v>
      </c>
      <c r="U46" s="66">
        <f t="shared" si="12"/>
        <v>15</v>
      </c>
      <c r="V46" s="65">
        <f>VLOOKUP($A46,'Return Data'!$B$7:$R$2843,17,0)</f>
        <v>4.7428999999999997</v>
      </c>
      <c r="W46" s="66">
        <f t="shared" si="15"/>
        <v>10</v>
      </c>
      <c r="X46" s="65">
        <f>VLOOKUP($A46,'Return Data'!$B$7:$R$2843,14,0)</f>
        <v>5.681</v>
      </c>
      <c r="Y46" s="66">
        <f t="shared" si="16"/>
        <v>10</v>
      </c>
      <c r="Z46" s="65">
        <f>VLOOKUP($A46,'Return Data'!$B$7:$R$2843,16,0)</f>
        <v>7.3093000000000004</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44333</v>
      </c>
      <c r="C48" s="65">
        <f>VLOOKUP($A48,'Return Data'!$B$7:$R$2843,4,0)</f>
        <v>1990.3444999999999</v>
      </c>
      <c r="D48" s="65">
        <f>VLOOKUP($A48,'Return Data'!$B$7:$R$2843,5,0)</f>
        <v>3.2553999999999998</v>
      </c>
      <c r="E48" s="66">
        <f t="shared" si="0"/>
        <v>17</v>
      </c>
      <c r="F48" s="65">
        <f>VLOOKUP($A48,'Return Data'!$B$7:$R$2843,6,0)</f>
        <v>3.2951000000000001</v>
      </c>
      <c r="G48" s="66">
        <f t="shared" si="1"/>
        <v>13</v>
      </c>
      <c r="H48" s="65">
        <f>VLOOKUP($A48,'Return Data'!$B$7:$R$2843,7,0)</f>
        <v>3.2894000000000001</v>
      </c>
      <c r="I48" s="66">
        <f t="shared" si="2"/>
        <v>15</v>
      </c>
      <c r="J48" s="65">
        <f>VLOOKUP($A48,'Return Data'!$B$7:$R$2843,8,0)</f>
        <v>3.1657000000000002</v>
      </c>
      <c r="K48" s="66">
        <f t="shared" si="3"/>
        <v>10</v>
      </c>
      <c r="L48" s="65">
        <f>VLOOKUP($A48,'Return Data'!$B$7:$R$2843,9,0)</f>
        <v>3.2198000000000002</v>
      </c>
      <c r="M48" s="66">
        <f t="shared" si="4"/>
        <v>12</v>
      </c>
      <c r="N48" s="65">
        <f>VLOOKUP($A48,'Return Data'!$B$7:$R$2843,10,0)</f>
        <v>3.3172000000000001</v>
      </c>
      <c r="O48" s="66">
        <f t="shared" si="5"/>
        <v>10</v>
      </c>
      <c r="P48" s="65">
        <f>VLOOKUP($A48,'Return Data'!$B$7:$R$2843,11,0)</f>
        <v>3.2172999999999998</v>
      </c>
      <c r="Q48" s="66">
        <f t="shared" si="6"/>
        <v>15</v>
      </c>
      <c r="R48" s="65">
        <f>VLOOKUP($A48,'Return Data'!$B$7:$R$2843,12,0)</f>
        <v>3.2608999999999999</v>
      </c>
      <c r="S48" s="66">
        <f t="shared" si="7"/>
        <v>10</v>
      </c>
      <c r="T48" s="65">
        <f>VLOOKUP($A48,'Return Data'!$B$7:$R$2843,13,0)</f>
        <v>3.3896000000000002</v>
      </c>
      <c r="U48" s="66">
        <f t="shared" si="12"/>
        <v>11</v>
      </c>
      <c r="V48" s="65">
        <f>VLOOKUP($A48,'Return Data'!$B$7:$R$2843,17,0)</f>
        <v>4.7038000000000002</v>
      </c>
      <c r="W48" s="66">
        <f t="shared" si="15"/>
        <v>13</v>
      </c>
      <c r="X48" s="65">
        <f>VLOOKUP($A48,'Return Data'!$B$7:$R$2843,14,0)</f>
        <v>4.3750999999999998</v>
      </c>
      <c r="Y48" s="66">
        <f t="shared" si="16"/>
        <v>33</v>
      </c>
      <c r="Z48" s="65">
        <f>VLOOKUP($A48,'Return Data'!$B$7:$R$2843,16,0)</f>
        <v>6.7565999999999997</v>
      </c>
      <c r="AA48" s="67">
        <f t="shared" si="11"/>
        <v>31</v>
      </c>
    </row>
    <row r="49" spans="1:27" x14ac:dyDescent="0.3">
      <c r="A49" s="63" t="s">
        <v>161</v>
      </c>
      <c r="B49" s="64">
        <f>VLOOKUP($A49,'Return Data'!$B$7:$R$2843,3,0)</f>
        <v>44333</v>
      </c>
      <c r="C49" s="65">
        <f>VLOOKUP($A49,'Return Data'!$B$7:$R$2843,4,0)</f>
        <v>3384.337</v>
      </c>
      <c r="D49" s="65">
        <f>VLOOKUP($A49,'Return Data'!$B$7:$R$2843,5,0)</f>
        <v>3.3178000000000001</v>
      </c>
      <c r="E49" s="66">
        <f t="shared" si="0"/>
        <v>12</v>
      </c>
      <c r="F49" s="65">
        <f>VLOOKUP($A49,'Return Data'!$B$7:$R$2843,6,0)</f>
        <v>3.2932000000000001</v>
      </c>
      <c r="G49" s="66">
        <f t="shared" si="1"/>
        <v>14</v>
      </c>
      <c r="H49" s="65">
        <f>VLOOKUP($A49,'Return Data'!$B$7:$R$2843,7,0)</f>
        <v>3.2799</v>
      </c>
      <c r="I49" s="66">
        <f t="shared" si="2"/>
        <v>16</v>
      </c>
      <c r="J49" s="65">
        <f>VLOOKUP($A49,'Return Data'!$B$7:$R$2843,8,0)</f>
        <v>3.1000999999999999</v>
      </c>
      <c r="K49" s="66">
        <f t="shared" si="3"/>
        <v>17</v>
      </c>
      <c r="L49" s="65">
        <f>VLOOKUP($A49,'Return Data'!$B$7:$R$2843,9,0)</f>
        <v>3.1829000000000001</v>
      </c>
      <c r="M49" s="66">
        <f t="shared" si="4"/>
        <v>16</v>
      </c>
      <c r="N49" s="65">
        <f>VLOOKUP($A49,'Return Data'!$B$7:$R$2843,10,0)</f>
        <v>3.2446999999999999</v>
      </c>
      <c r="O49" s="66">
        <f t="shared" si="5"/>
        <v>18</v>
      </c>
      <c r="P49" s="65">
        <f>VLOOKUP($A49,'Return Data'!$B$7:$R$2843,11,0)</f>
        <v>3.1707999999999998</v>
      </c>
      <c r="Q49" s="66">
        <f t="shared" si="6"/>
        <v>20</v>
      </c>
      <c r="R49" s="65">
        <f>VLOOKUP($A49,'Return Data'!$B$7:$R$2843,12,0)</f>
        <v>3.234</v>
      </c>
      <c r="S49" s="66">
        <f t="shared" si="7"/>
        <v>15</v>
      </c>
      <c r="T49" s="65">
        <f>VLOOKUP($A49,'Return Data'!$B$7:$R$2843,13,0)</f>
        <v>3.3626999999999998</v>
      </c>
      <c r="U49" s="66">
        <f t="shared" si="12"/>
        <v>14</v>
      </c>
      <c r="V49" s="65">
        <f>VLOOKUP($A49,'Return Data'!$B$7:$R$2843,17,0)</f>
        <v>4.6654</v>
      </c>
      <c r="W49" s="66">
        <f t="shared" si="15"/>
        <v>18</v>
      </c>
      <c r="X49" s="65">
        <f>VLOOKUP($A49,'Return Data'!$B$7:$R$2843,14,0)</f>
        <v>5.6407999999999996</v>
      </c>
      <c r="Y49" s="66">
        <f t="shared" si="16"/>
        <v>16</v>
      </c>
      <c r="Z49" s="65">
        <f>VLOOKUP($A49,'Return Data'!$B$7:$R$2843,16,0)</f>
        <v>7.2396000000000003</v>
      </c>
      <c r="AA49" s="67">
        <f t="shared" si="11"/>
        <v>20</v>
      </c>
    </row>
    <row r="50" spans="1:27" x14ac:dyDescent="0.3">
      <c r="A50" s="63" t="s">
        <v>162</v>
      </c>
      <c r="B50" s="64">
        <f>VLOOKUP($A50,'Return Data'!$B$7:$R$2843,3,0)</f>
        <v>44333</v>
      </c>
      <c r="C50" s="65">
        <f>VLOOKUP($A50,'Return Data'!$B$7:$R$2843,4,0)</f>
        <v>1116.3835999999999</v>
      </c>
      <c r="D50" s="65">
        <f>VLOOKUP($A50,'Return Data'!$B$7:$R$2843,5,0)</f>
        <v>3.0114000000000001</v>
      </c>
      <c r="E50" s="66">
        <f t="shared" si="0"/>
        <v>32</v>
      </c>
      <c r="F50" s="65">
        <f>VLOOKUP($A50,'Return Data'!$B$7:$R$2843,6,0)</f>
        <v>3.0358999999999998</v>
      </c>
      <c r="G50" s="66">
        <f t="shared" si="1"/>
        <v>34</v>
      </c>
      <c r="H50" s="65">
        <f>VLOOKUP($A50,'Return Data'!$B$7:$R$2843,7,0)</f>
        <v>3.0344000000000002</v>
      </c>
      <c r="I50" s="66">
        <f t="shared" si="2"/>
        <v>35</v>
      </c>
      <c r="J50" s="65">
        <f>VLOOKUP($A50,'Return Data'!$B$7:$R$2843,8,0)</f>
        <v>3.0804999999999998</v>
      </c>
      <c r="K50" s="66">
        <f t="shared" si="3"/>
        <v>20</v>
      </c>
      <c r="L50" s="65">
        <f>VLOOKUP($A50,'Return Data'!$B$7:$R$2843,9,0)</f>
        <v>3.0459000000000001</v>
      </c>
      <c r="M50" s="66">
        <f t="shared" si="4"/>
        <v>35</v>
      </c>
      <c r="N50" s="65">
        <f>VLOOKUP($A50,'Return Data'!$B$7:$R$2843,10,0)</f>
        <v>2.9904000000000002</v>
      </c>
      <c r="O50" s="66">
        <f t="shared" si="5"/>
        <v>35</v>
      </c>
      <c r="P50" s="65">
        <f>VLOOKUP($A50,'Return Data'!$B$7:$R$2843,11,0)</f>
        <v>2.9780000000000002</v>
      </c>
      <c r="Q50" s="66">
        <f t="shared" si="6"/>
        <v>38</v>
      </c>
      <c r="R50" s="65">
        <f>VLOOKUP($A50,'Return Data'!$B$7:$R$2843,12,0)</f>
        <v>3.0152000000000001</v>
      </c>
      <c r="S50" s="66">
        <f t="shared" si="7"/>
        <v>38</v>
      </c>
      <c r="T50" s="65">
        <f>VLOOKUP($A50,'Return Data'!$B$7:$R$2843,13,0)</f>
        <v>3.0474999999999999</v>
      </c>
      <c r="U50" s="66">
        <f t="shared" si="12"/>
        <v>35</v>
      </c>
      <c r="V50" s="65"/>
      <c r="W50" s="66"/>
      <c r="X50" s="65"/>
      <c r="Y50" s="66"/>
      <c r="Z50" s="65">
        <f>VLOOKUP($A50,'Return Data'!$B$7:$R$2843,16,0)</f>
        <v>4.8189000000000002</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3.0821767441860461</v>
      </c>
      <c r="E52" s="74"/>
      <c r="F52" s="75">
        <f>AVERAGE(F8:F50)</f>
        <v>3.1407116279069776</v>
      </c>
      <c r="G52" s="74"/>
      <c r="H52" s="75">
        <f>AVERAGE(H8:H50)</f>
        <v>3.1588395348837208</v>
      </c>
      <c r="I52" s="74"/>
      <c r="J52" s="75">
        <f>AVERAGE(J8:J50)</f>
        <v>3.0230813953488367</v>
      </c>
      <c r="K52" s="74"/>
      <c r="L52" s="75">
        <f>AVERAGE(L8:L50)</f>
        <v>3.084325581395349</v>
      </c>
      <c r="M52" s="74"/>
      <c r="N52" s="75">
        <f>AVERAGE(N8:N50)</f>
        <v>3.1381255813953488</v>
      </c>
      <c r="O52" s="74"/>
      <c r="P52" s="75">
        <f>AVERAGE(P8:P50)</f>
        <v>3.1072348837209303</v>
      </c>
      <c r="Q52" s="74"/>
      <c r="R52" s="75">
        <f>AVERAGE(R8:R50)</f>
        <v>3.1484116279069765</v>
      </c>
      <c r="S52" s="74"/>
      <c r="T52" s="75">
        <f>AVERAGE(T8:T50)</f>
        <v>3.2457025641025634</v>
      </c>
      <c r="U52" s="74"/>
      <c r="V52" s="75">
        <f>AVERAGE(V8:V50)</f>
        <v>4.491883333333333</v>
      </c>
      <c r="W52" s="74"/>
      <c r="X52" s="75">
        <f>AVERAGE(X8:X50)</f>
        <v>5.3117200000000002</v>
      </c>
      <c r="Y52" s="74"/>
      <c r="Z52" s="75">
        <f>AVERAGE(Z8:Z50)</f>
        <v>6.4160627906976737</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4.5197000000000003</v>
      </c>
      <c r="E54" s="78"/>
      <c r="F54" s="79">
        <f>MAX(F8:F50)</f>
        <v>4.4840999999999998</v>
      </c>
      <c r="G54" s="78"/>
      <c r="H54" s="79">
        <f>MAX(H8:H50)</f>
        <v>4.4284999999999997</v>
      </c>
      <c r="I54" s="78"/>
      <c r="J54" s="79">
        <f>MAX(J8:J50)</f>
        <v>4.3532000000000002</v>
      </c>
      <c r="K54" s="78"/>
      <c r="L54" s="79">
        <f>MAX(L8:L50)</f>
        <v>4.6333000000000002</v>
      </c>
      <c r="M54" s="78"/>
      <c r="N54" s="79">
        <f>MAX(N8:N50)</f>
        <v>4.6670999999999996</v>
      </c>
      <c r="O54" s="78"/>
      <c r="P54" s="79">
        <f>MAX(P8:P50)</f>
        <v>4.5717999999999996</v>
      </c>
      <c r="Q54" s="78"/>
      <c r="R54" s="79">
        <f>MAX(R8:R50)</f>
        <v>4.7824999999999998</v>
      </c>
      <c r="S54" s="78"/>
      <c r="T54" s="79">
        <f>MAX(T8:T50)</f>
        <v>4.8235999999999999</v>
      </c>
      <c r="U54" s="78"/>
      <c r="V54" s="79">
        <f>MAX(V8:V50)</f>
        <v>5.7515999999999998</v>
      </c>
      <c r="W54" s="78"/>
      <c r="X54" s="79">
        <f>MAX(X8:X50)</f>
        <v>6.4287999999999998</v>
      </c>
      <c r="Y54" s="78"/>
      <c r="Z54" s="79">
        <f>MAX(Z8:Z50)</f>
        <v>7.7587000000000002</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44333</v>
      </c>
      <c r="C8" s="65">
        <f>VLOOKUP($A8,'Return Data'!$B$7:$R$2843,4,0)</f>
        <v>330.61880000000002</v>
      </c>
      <c r="D8" s="65">
        <f>VLOOKUP($A8,'Return Data'!$B$7:$R$2843,5,0)</f>
        <v>3.5</v>
      </c>
      <c r="E8" s="66">
        <f t="shared" ref="E8:E45" si="0">RANK(D8,D$8:D$45,0)</f>
        <v>2</v>
      </c>
      <c r="F8" s="65">
        <f>VLOOKUP($A8,'Return Data'!$B$7:$R$2843,6,0)</f>
        <v>3.3643999999999998</v>
      </c>
      <c r="G8" s="66">
        <f t="shared" ref="G8:G45" si="1">RANK(F8,F$8:F$45,0)</f>
        <v>2</v>
      </c>
      <c r="H8" s="65">
        <f>VLOOKUP($A8,'Return Data'!$B$7:$R$2843,7,0)</f>
        <v>3.1545999999999998</v>
      </c>
      <c r="I8" s="66">
        <f t="shared" ref="I8:I45" si="2">RANK(H8,H$8:H$45,0)</f>
        <v>21</v>
      </c>
      <c r="J8" s="65">
        <f>VLOOKUP($A8,'Return Data'!$B$7:$R$2843,8,0)</f>
        <v>3.0038999999999998</v>
      </c>
      <c r="K8" s="66">
        <f t="shared" ref="K8:K45" si="3">RANK(J8,J$8:J$45,0)</f>
        <v>18</v>
      </c>
      <c r="L8" s="65">
        <f>VLOOKUP($A8,'Return Data'!$B$7:$R$2843,9,0)</f>
        <v>3.0842999999999998</v>
      </c>
      <c r="M8" s="66">
        <f t="shared" ref="M8:M45" si="4">RANK(L8,L$8:L$45,0)</f>
        <v>18</v>
      </c>
      <c r="N8" s="65">
        <f>VLOOKUP($A8,'Return Data'!$B$7:$R$2843,10,0)</f>
        <v>3.1459000000000001</v>
      </c>
      <c r="O8" s="66">
        <f t="shared" ref="O8:O45" si="5">RANK(N8,N$8:N$45,0)</f>
        <v>20</v>
      </c>
      <c r="P8" s="65">
        <f>VLOOKUP($A8,'Return Data'!$B$7:$R$2843,11,0)</f>
        <v>3.0594000000000001</v>
      </c>
      <c r="Q8" s="66">
        <f t="shared" ref="Q8:Q45" si="6">RANK(P8,P$8:P$45,0)</f>
        <v>22</v>
      </c>
      <c r="R8" s="65">
        <f>VLOOKUP($A8,'Return Data'!$B$7:$R$2843,12,0)</f>
        <v>3.1240000000000001</v>
      </c>
      <c r="S8" s="66">
        <f t="shared" ref="S8:S45" si="7">RANK(R8,R$8:R$45,0)</f>
        <v>16</v>
      </c>
      <c r="T8" s="65">
        <f>VLOOKUP($A8,'Return Data'!$B$7:$R$2843,13,0)</f>
        <v>3.3365</v>
      </c>
      <c r="U8" s="66">
        <f t="shared" ref="U8:U45" si="8">RANK(T8,T$8:T$45,0)</f>
        <v>4</v>
      </c>
      <c r="V8" s="65">
        <f>VLOOKUP($A8,'Return Data'!$B$7:$R$2843,17,0)</f>
        <v>4.6684999999999999</v>
      </c>
      <c r="W8" s="66">
        <f t="shared" ref="W8:W23" si="9">RANK(V8,V$8:V$45,0)</f>
        <v>4</v>
      </c>
      <c r="X8" s="65">
        <f>VLOOKUP($A8,'Return Data'!$B$7:$R$2843,14,0)</f>
        <v>5.6094999999999997</v>
      </c>
      <c r="Y8" s="66">
        <f t="shared" ref="Y8:Y23" si="10">RANK(X8,X$8:X$45,0)</f>
        <v>4</v>
      </c>
      <c r="Z8" s="65">
        <f>VLOOKUP($A8,'Return Data'!$B$7:$R$2843,16,0)</f>
        <v>7.2239000000000004</v>
      </c>
      <c r="AA8" s="67">
        <f t="shared" ref="AA8:AA45" si="11">RANK(Z8,Z$8:Z$45,0)</f>
        <v>16</v>
      </c>
    </row>
    <row r="9" spans="1:27" x14ac:dyDescent="0.3">
      <c r="A9" s="63" t="s">
        <v>228</v>
      </c>
      <c r="B9" s="64">
        <f>VLOOKUP($A9,'Return Data'!$B$7:$R$2843,3,0)</f>
        <v>44333</v>
      </c>
      <c r="C9" s="65">
        <f>VLOOKUP($A9,'Return Data'!$B$7:$R$2843,4,0)</f>
        <v>2281.7851000000001</v>
      </c>
      <c r="D9" s="65">
        <f>VLOOKUP($A9,'Return Data'!$B$7:$R$2843,5,0)</f>
        <v>3.1371000000000002</v>
      </c>
      <c r="E9" s="66">
        <f t="shared" si="0"/>
        <v>20</v>
      </c>
      <c r="F9" s="65">
        <f>VLOOKUP($A9,'Return Data'!$B$7:$R$2843,6,0)</f>
        <v>3.1425000000000001</v>
      </c>
      <c r="G9" s="66">
        <f t="shared" si="1"/>
        <v>20</v>
      </c>
      <c r="H9" s="65">
        <f>VLOOKUP($A9,'Return Data'!$B$7:$R$2843,7,0)</f>
        <v>3.1295999999999999</v>
      </c>
      <c r="I9" s="66">
        <f t="shared" si="2"/>
        <v>26</v>
      </c>
      <c r="J9" s="65">
        <f>VLOOKUP($A9,'Return Data'!$B$7:$R$2843,8,0)</f>
        <v>2.9962</v>
      </c>
      <c r="K9" s="66">
        <f t="shared" si="3"/>
        <v>21</v>
      </c>
      <c r="L9" s="65">
        <f>VLOOKUP($A9,'Return Data'!$B$7:$R$2843,9,0)</f>
        <v>3.0661</v>
      </c>
      <c r="M9" s="66">
        <f t="shared" si="4"/>
        <v>20</v>
      </c>
      <c r="N9" s="65">
        <f>VLOOKUP($A9,'Return Data'!$B$7:$R$2843,10,0)</f>
        <v>3.1627000000000001</v>
      </c>
      <c r="O9" s="66">
        <f t="shared" si="5"/>
        <v>14</v>
      </c>
      <c r="P9" s="65">
        <f>VLOOKUP($A9,'Return Data'!$B$7:$R$2843,11,0)</f>
        <v>3.0813000000000001</v>
      </c>
      <c r="Q9" s="66">
        <f t="shared" si="6"/>
        <v>16</v>
      </c>
      <c r="R9" s="65">
        <f>VLOOKUP($A9,'Return Data'!$B$7:$R$2843,12,0)</f>
        <v>3.1503000000000001</v>
      </c>
      <c r="S9" s="66">
        <f t="shared" si="7"/>
        <v>10</v>
      </c>
      <c r="T9" s="65">
        <f>VLOOKUP($A9,'Return Data'!$B$7:$R$2843,13,0)</f>
        <v>3.2795000000000001</v>
      </c>
      <c r="U9" s="66">
        <f t="shared" si="8"/>
        <v>12</v>
      </c>
      <c r="V9" s="65">
        <f>VLOOKUP($A9,'Return Data'!$B$7:$R$2843,17,0)</f>
        <v>4.6318000000000001</v>
      </c>
      <c r="W9" s="66">
        <f t="shared" si="9"/>
        <v>6</v>
      </c>
      <c r="X9" s="65">
        <f>VLOOKUP($A9,'Return Data'!$B$7:$R$2843,14,0)</f>
        <v>5.5983000000000001</v>
      </c>
      <c r="Y9" s="66">
        <f t="shared" si="10"/>
        <v>7</v>
      </c>
      <c r="Z9" s="65">
        <f>VLOOKUP($A9,'Return Data'!$B$7:$R$2843,16,0)</f>
        <v>7.3635000000000002</v>
      </c>
      <c r="AA9" s="67">
        <f t="shared" si="11"/>
        <v>9</v>
      </c>
    </row>
    <row r="10" spans="1:27" x14ac:dyDescent="0.3">
      <c r="A10" s="63" t="s">
        <v>229</v>
      </c>
      <c r="B10" s="64">
        <f>VLOOKUP($A10,'Return Data'!$B$7:$R$2843,3,0)</f>
        <v>44333</v>
      </c>
      <c r="C10" s="65">
        <f>VLOOKUP($A10,'Return Data'!$B$7:$R$2843,4,0)</f>
        <v>2360.3490999999999</v>
      </c>
      <c r="D10" s="65">
        <f>VLOOKUP($A10,'Return Data'!$B$7:$R$2843,5,0)</f>
        <v>3.1486999999999998</v>
      </c>
      <c r="E10" s="66">
        <f t="shared" si="0"/>
        <v>18</v>
      </c>
      <c r="F10" s="65">
        <f>VLOOKUP($A10,'Return Data'!$B$7:$R$2843,6,0)</f>
        <v>3.1879</v>
      </c>
      <c r="G10" s="66">
        <f t="shared" si="1"/>
        <v>15</v>
      </c>
      <c r="H10" s="65">
        <f>VLOOKUP($A10,'Return Data'!$B$7:$R$2843,7,0)</f>
        <v>3.2096</v>
      </c>
      <c r="I10" s="66">
        <f t="shared" si="2"/>
        <v>9</v>
      </c>
      <c r="J10" s="65">
        <f>VLOOKUP($A10,'Return Data'!$B$7:$R$2843,8,0)</f>
        <v>3.0973999999999999</v>
      </c>
      <c r="K10" s="66">
        <f t="shared" si="3"/>
        <v>7</v>
      </c>
      <c r="L10" s="65">
        <f>VLOOKUP($A10,'Return Data'!$B$7:$R$2843,9,0)</f>
        <v>3.1617000000000002</v>
      </c>
      <c r="M10" s="66">
        <f t="shared" si="4"/>
        <v>8</v>
      </c>
      <c r="N10" s="65">
        <f>VLOOKUP($A10,'Return Data'!$B$7:$R$2843,10,0)</f>
        <v>3.2875000000000001</v>
      </c>
      <c r="O10" s="66">
        <f t="shared" si="5"/>
        <v>2</v>
      </c>
      <c r="P10" s="65">
        <f>VLOOKUP($A10,'Return Data'!$B$7:$R$2843,11,0)</f>
        <v>3.1469</v>
      </c>
      <c r="Q10" s="66">
        <f t="shared" si="6"/>
        <v>7</v>
      </c>
      <c r="R10" s="65">
        <f>VLOOKUP($A10,'Return Data'!$B$7:$R$2843,12,0)</f>
        <v>3.1783000000000001</v>
      </c>
      <c r="S10" s="66">
        <f t="shared" si="7"/>
        <v>7</v>
      </c>
      <c r="T10" s="65">
        <f>VLOOKUP($A10,'Return Data'!$B$7:$R$2843,13,0)</f>
        <v>3.2096</v>
      </c>
      <c r="U10" s="66">
        <f t="shared" si="8"/>
        <v>24</v>
      </c>
      <c r="V10" s="65">
        <f>VLOOKUP($A10,'Return Data'!$B$7:$R$2843,17,0)</f>
        <v>4.5678000000000001</v>
      </c>
      <c r="W10" s="66">
        <f t="shared" si="9"/>
        <v>16</v>
      </c>
      <c r="X10" s="65">
        <f>VLOOKUP($A10,'Return Data'!$B$7:$R$2843,14,0)</f>
        <v>5.5572999999999997</v>
      </c>
      <c r="Y10" s="66">
        <f t="shared" si="10"/>
        <v>13</v>
      </c>
      <c r="Z10" s="65">
        <f>VLOOKUP($A10,'Return Data'!$B$7:$R$2843,16,0)</f>
        <v>7.2408999999999999</v>
      </c>
      <c r="AA10" s="67">
        <f t="shared" si="11"/>
        <v>15</v>
      </c>
    </row>
    <row r="11" spans="1:27" x14ac:dyDescent="0.3">
      <c r="A11" s="63" t="s">
        <v>230</v>
      </c>
      <c r="B11" s="64">
        <f>VLOOKUP($A11,'Return Data'!$B$7:$R$2843,3,0)</f>
        <v>44333</v>
      </c>
      <c r="C11" s="65">
        <f>VLOOKUP($A11,'Return Data'!$B$7:$R$2843,4,0)</f>
        <v>3154.1052</v>
      </c>
      <c r="D11" s="65">
        <f>VLOOKUP($A11,'Return Data'!$B$7:$R$2843,5,0)</f>
        <v>3.3134000000000001</v>
      </c>
      <c r="E11" s="66">
        <f t="shared" si="0"/>
        <v>8</v>
      </c>
      <c r="F11" s="65">
        <f>VLOOKUP($A11,'Return Data'!$B$7:$R$2843,6,0)</f>
        <v>3.2997000000000001</v>
      </c>
      <c r="G11" s="66">
        <f t="shared" si="1"/>
        <v>4</v>
      </c>
      <c r="H11" s="65">
        <f>VLOOKUP($A11,'Return Data'!$B$7:$R$2843,7,0)</f>
        <v>3.3561000000000001</v>
      </c>
      <c r="I11" s="66">
        <f t="shared" si="2"/>
        <v>2</v>
      </c>
      <c r="J11" s="65">
        <f>VLOOKUP($A11,'Return Data'!$B$7:$R$2843,8,0)</f>
        <v>3.1371000000000002</v>
      </c>
      <c r="K11" s="66">
        <f t="shared" si="3"/>
        <v>3</v>
      </c>
      <c r="L11" s="65">
        <f>VLOOKUP($A11,'Return Data'!$B$7:$R$2843,9,0)</f>
        <v>3.1757</v>
      </c>
      <c r="M11" s="66">
        <f t="shared" si="4"/>
        <v>6</v>
      </c>
      <c r="N11" s="65">
        <f>VLOOKUP($A11,'Return Data'!$B$7:$R$2843,10,0)</f>
        <v>3.2185000000000001</v>
      </c>
      <c r="O11" s="66">
        <f t="shared" si="5"/>
        <v>9</v>
      </c>
      <c r="P11" s="65">
        <f>VLOOKUP($A11,'Return Data'!$B$7:$R$2843,11,0)</f>
        <v>3.1859000000000002</v>
      </c>
      <c r="Q11" s="66">
        <f t="shared" si="6"/>
        <v>4</v>
      </c>
      <c r="R11" s="65">
        <f>VLOOKUP($A11,'Return Data'!$B$7:$R$2843,12,0)</f>
        <v>3.2121</v>
      </c>
      <c r="S11" s="66">
        <f t="shared" si="7"/>
        <v>5</v>
      </c>
      <c r="T11" s="65">
        <f>VLOOKUP($A11,'Return Data'!$B$7:$R$2843,13,0)</f>
        <v>3.2614000000000001</v>
      </c>
      <c r="U11" s="66">
        <f t="shared" si="8"/>
        <v>14</v>
      </c>
      <c r="V11" s="65">
        <f>VLOOKUP($A11,'Return Data'!$B$7:$R$2843,17,0)</f>
        <v>4.6036999999999999</v>
      </c>
      <c r="W11" s="66">
        <f t="shared" si="9"/>
        <v>10</v>
      </c>
      <c r="X11" s="65">
        <f>VLOOKUP($A11,'Return Data'!$B$7:$R$2843,14,0)</f>
        <v>5.5702999999999996</v>
      </c>
      <c r="Y11" s="66">
        <f t="shared" si="10"/>
        <v>9</v>
      </c>
      <c r="Z11" s="65">
        <f>VLOOKUP($A11,'Return Data'!$B$7:$R$2843,16,0)</f>
        <v>7.1139000000000001</v>
      </c>
      <c r="AA11" s="67">
        <f t="shared" si="11"/>
        <v>18</v>
      </c>
    </row>
    <row r="12" spans="1:27" x14ac:dyDescent="0.3">
      <c r="A12" s="63" t="s">
        <v>231</v>
      </c>
      <c r="B12" s="64">
        <f>VLOOKUP($A12,'Return Data'!$B$7:$R$2843,3,0)</f>
        <v>44333</v>
      </c>
      <c r="C12" s="65">
        <f>VLOOKUP($A12,'Return Data'!$B$7:$R$2843,4,0)</f>
        <v>2358.2489</v>
      </c>
      <c r="D12" s="65">
        <f>VLOOKUP($A12,'Return Data'!$B$7:$R$2843,5,0)</f>
        <v>2.8125</v>
      </c>
      <c r="E12" s="66">
        <f t="shared" si="0"/>
        <v>34</v>
      </c>
      <c r="F12" s="65">
        <f>VLOOKUP($A12,'Return Data'!$B$7:$R$2843,6,0)</f>
        <v>3.0070000000000001</v>
      </c>
      <c r="G12" s="66">
        <f t="shared" si="1"/>
        <v>32</v>
      </c>
      <c r="H12" s="65">
        <f>VLOOKUP($A12,'Return Data'!$B$7:$R$2843,7,0)</f>
        <v>3.1109</v>
      </c>
      <c r="I12" s="66">
        <f t="shared" si="2"/>
        <v>30</v>
      </c>
      <c r="J12" s="65">
        <f>VLOOKUP($A12,'Return Data'!$B$7:$R$2843,8,0)</f>
        <v>2.9779</v>
      </c>
      <c r="K12" s="66">
        <f t="shared" si="3"/>
        <v>24</v>
      </c>
      <c r="L12" s="65">
        <f>VLOOKUP($A12,'Return Data'!$B$7:$R$2843,9,0)</f>
        <v>3.0621999999999998</v>
      </c>
      <c r="M12" s="66">
        <f t="shared" si="4"/>
        <v>22</v>
      </c>
      <c r="N12" s="65">
        <f>VLOOKUP($A12,'Return Data'!$B$7:$R$2843,10,0)</f>
        <v>3.1598999999999999</v>
      </c>
      <c r="O12" s="66">
        <f t="shared" si="5"/>
        <v>16</v>
      </c>
      <c r="P12" s="65">
        <f>VLOOKUP($A12,'Return Data'!$B$7:$R$2843,11,0)</f>
        <v>3.0703</v>
      </c>
      <c r="Q12" s="66">
        <f t="shared" si="6"/>
        <v>18</v>
      </c>
      <c r="R12" s="65">
        <f>VLOOKUP($A12,'Return Data'!$B$7:$R$2843,12,0)</f>
        <v>3.1133000000000002</v>
      </c>
      <c r="S12" s="66">
        <f t="shared" si="7"/>
        <v>20</v>
      </c>
      <c r="T12" s="65">
        <f>VLOOKUP($A12,'Return Data'!$B$7:$R$2843,13,0)</f>
        <v>3.2403</v>
      </c>
      <c r="U12" s="66">
        <f t="shared" si="8"/>
        <v>19</v>
      </c>
      <c r="V12" s="65">
        <f>VLOOKUP($A12,'Return Data'!$B$7:$R$2843,17,0)</f>
        <v>4.4679000000000002</v>
      </c>
      <c r="W12" s="66">
        <f t="shared" si="9"/>
        <v>24</v>
      </c>
      <c r="X12" s="65">
        <f>VLOOKUP($A12,'Return Data'!$B$7:$R$2843,14,0)</f>
        <v>5.4569000000000001</v>
      </c>
      <c r="Y12" s="66">
        <f t="shared" si="10"/>
        <v>24</v>
      </c>
      <c r="Z12" s="65">
        <f>VLOOKUP($A12,'Return Data'!$B$7:$R$2843,16,0)</f>
        <v>6.9077999999999999</v>
      </c>
      <c r="AA12" s="67">
        <f t="shared" si="11"/>
        <v>27</v>
      </c>
    </row>
    <row r="13" spans="1:27" x14ac:dyDescent="0.3">
      <c r="A13" s="63" t="s">
        <v>232</v>
      </c>
      <c r="B13" s="64">
        <f>VLOOKUP($A13,'Return Data'!$B$7:$R$2843,3,0)</f>
        <v>44333</v>
      </c>
      <c r="C13" s="65">
        <f>VLOOKUP($A13,'Return Data'!$B$7:$R$2843,4,0)</f>
        <v>2469.0920000000001</v>
      </c>
      <c r="D13" s="65">
        <f>VLOOKUP($A13,'Return Data'!$B$7:$R$2843,5,0)</f>
        <v>3.0381</v>
      </c>
      <c r="E13" s="66">
        <f t="shared" si="0"/>
        <v>26</v>
      </c>
      <c r="F13" s="65">
        <f>VLOOKUP($A13,'Return Data'!$B$7:$R$2843,6,0)</f>
        <v>3.1377000000000002</v>
      </c>
      <c r="G13" s="66">
        <f t="shared" si="1"/>
        <v>21</v>
      </c>
      <c r="H13" s="65">
        <f>VLOOKUP($A13,'Return Data'!$B$7:$R$2843,7,0)</f>
        <v>3.1585000000000001</v>
      </c>
      <c r="I13" s="66">
        <f t="shared" si="2"/>
        <v>19</v>
      </c>
      <c r="J13" s="65">
        <f>VLOOKUP($A13,'Return Data'!$B$7:$R$2843,8,0)</f>
        <v>3.0756000000000001</v>
      </c>
      <c r="K13" s="66">
        <f t="shared" si="3"/>
        <v>9</v>
      </c>
      <c r="L13" s="65">
        <f>VLOOKUP($A13,'Return Data'!$B$7:$R$2843,9,0)</f>
        <v>3.0945999999999998</v>
      </c>
      <c r="M13" s="66">
        <f t="shared" si="4"/>
        <v>15</v>
      </c>
      <c r="N13" s="65">
        <f>VLOOKUP($A13,'Return Data'!$B$7:$R$2843,10,0)</f>
        <v>3.1322999999999999</v>
      </c>
      <c r="O13" s="66">
        <f t="shared" si="5"/>
        <v>22</v>
      </c>
      <c r="P13" s="65">
        <f>VLOOKUP($A13,'Return Data'!$B$7:$R$2843,11,0)</f>
        <v>3.0598000000000001</v>
      </c>
      <c r="Q13" s="66">
        <f t="shared" si="6"/>
        <v>21</v>
      </c>
      <c r="R13" s="65">
        <f>VLOOKUP($A13,'Return Data'!$B$7:$R$2843,12,0)</f>
        <v>3.1038999999999999</v>
      </c>
      <c r="S13" s="66">
        <f t="shared" si="7"/>
        <v>24</v>
      </c>
      <c r="T13" s="65">
        <f>VLOOKUP($A13,'Return Data'!$B$7:$R$2843,13,0)</f>
        <v>3.1253000000000002</v>
      </c>
      <c r="U13" s="66">
        <f t="shared" si="8"/>
        <v>30</v>
      </c>
      <c r="V13" s="65">
        <f>VLOOKUP($A13,'Return Data'!$B$7:$R$2843,17,0)</f>
        <v>4.2224000000000004</v>
      </c>
      <c r="W13" s="66">
        <f t="shared" si="9"/>
        <v>30</v>
      </c>
      <c r="X13" s="65">
        <f>VLOOKUP($A13,'Return Data'!$B$7:$R$2843,14,0)</f>
        <v>5.2812999999999999</v>
      </c>
      <c r="Y13" s="66">
        <f t="shared" si="10"/>
        <v>28</v>
      </c>
      <c r="Z13" s="65">
        <f>VLOOKUP($A13,'Return Data'!$B$7:$R$2843,16,0)</f>
        <v>7.2529000000000003</v>
      </c>
      <c r="AA13" s="67">
        <f t="shared" si="11"/>
        <v>14</v>
      </c>
    </row>
    <row r="14" spans="1:27" x14ac:dyDescent="0.3">
      <c r="A14" s="63" t="s">
        <v>233</v>
      </c>
      <c r="B14" s="64">
        <f>VLOOKUP($A14,'Return Data'!$B$7:$R$2843,3,0)</f>
        <v>44333</v>
      </c>
      <c r="C14" s="65">
        <f>VLOOKUP($A14,'Return Data'!$B$7:$R$2843,4,0)</f>
        <v>2931.4373999999998</v>
      </c>
      <c r="D14" s="65">
        <f>VLOOKUP($A14,'Return Data'!$B$7:$R$2843,5,0)</f>
        <v>3.0731999999999999</v>
      </c>
      <c r="E14" s="66">
        <f t="shared" si="0"/>
        <v>23</v>
      </c>
      <c r="F14" s="65">
        <f>VLOOKUP($A14,'Return Data'!$B$7:$R$2843,6,0)</f>
        <v>3.1322999999999999</v>
      </c>
      <c r="G14" s="66">
        <f t="shared" si="1"/>
        <v>22</v>
      </c>
      <c r="H14" s="65">
        <f>VLOOKUP($A14,'Return Data'!$B$7:$R$2843,7,0)</f>
        <v>3.1419000000000001</v>
      </c>
      <c r="I14" s="66">
        <f t="shared" si="2"/>
        <v>23</v>
      </c>
      <c r="J14" s="65">
        <f>VLOOKUP($A14,'Return Data'!$B$7:$R$2843,8,0)</f>
        <v>3.0459000000000001</v>
      </c>
      <c r="K14" s="66">
        <f t="shared" si="3"/>
        <v>14</v>
      </c>
      <c r="L14" s="65">
        <f>VLOOKUP($A14,'Return Data'!$B$7:$R$2843,9,0)</f>
        <v>3.1151</v>
      </c>
      <c r="M14" s="66">
        <f t="shared" si="4"/>
        <v>12</v>
      </c>
      <c r="N14" s="65">
        <f>VLOOKUP($A14,'Return Data'!$B$7:$R$2843,10,0)</f>
        <v>3.1648000000000001</v>
      </c>
      <c r="O14" s="66">
        <f t="shared" si="5"/>
        <v>13</v>
      </c>
      <c r="P14" s="65">
        <f>VLOOKUP($A14,'Return Data'!$B$7:$R$2843,11,0)</f>
        <v>3.0859999999999999</v>
      </c>
      <c r="Q14" s="66">
        <f t="shared" si="6"/>
        <v>15</v>
      </c>
      <c r="R14" s="65">
        <f>VLOOKUP($A14,'Return Data'!$B$7:$R$2843,12,0)</f>
        <v>3.1318999999999999</v>
      </c>
      <c r="S14" s="66">
        <f t="shared" si="7"/>
        <v>14</v>
      </c>
      <c r="T14" s="65">
        <f>VLOOKUP($A14,'Return Data'!$B$7:$R$2843,13,0)</f>
        <v>3.2176</v>
      </c>
      <c r="U14" s="66">
        <f t="shared" si="8"/>
        <v>23</v>
      </c>
      <c r="V14" s="65">
        <f>VLOOKUP($A14,'Return Data'!$B$7:$R$2843,17,0)</f>
        <v>4.5298999999999996</v>
      </c>
      <c r="W14" s="66">
        <f t="shared" si="9"/>
        <v>20</v>
      </c>
      <c r="X14" s="65">
        <f>VLOOKUP($A14,'Return Data'!$B$7:$R$2843,14,0)</f>
        <v>5.51</v>
      </c>
      <c r="Y14" s="66">
        <f t="shared" si="10"/>
        <v>19</v>
      </c>
      <c r="Z14" s="65">
        <f>VLOOKUP($A14,'Return Data'!$B$7:$R$2843,16,0)</f>
        <v>7.1882999999999999</v>
      </c>
      <c r="AA14" s="67">
        <f t="shared" si="11"/>
        <v>17</v>
      </c>
    </row>
    <row r="15" spans="1:27" x14ac:dyDescent="0.3">
      <c r="A15" s="63" t="s">
        <v>234</v>
      </c>
      <c r="B15" s="64">
        <f>VLOOKUP($A15,'Return Data'!$B$7:$R$2843,3,0)</f>
        <v>44333</v>
      </c>
      <c r="C15" s="65">
        <f>VLOOKUP($A15,'Return Data'!$B$7:$R$2843,4,0)</f>
        <v>2634.0506999999998</v>
      </c>
      <c r="D15" s="65">
        <f>VLOOKUP($A15,'Return Data'!$B$7:$R$2843,5,0)</f>
        <v>3.3342999999999998</v>
      </c>
      <c r="E15" s="66">
        <f t="shared" si="0"/>
        <v>5</v>
      </c>
      <c r="F15" s="65">
        <f>VLOOKUP($A15,'Return Data'!$B$7:$R$2843,6,0)</f>
        <v>3.2328000000000001</v>
      </c>
      <c r="G15" s="66">
        <f t="shared" si="1"/>
        <v>10</v>
      </c>
      <c r="H15" s="65">
        <f>VLOOKUP($A15,'Return Data'!$B$7:$R$2843,7,0)</f>
        <v>3.1276000000000002</v>
      </c>
      <c r="I15" s="66">
        <f t="shared" si="2"/>
        <v>27</v>
      </c>
      <c r="J15" s="65">
        <f>VLOOKUP($A15,'Return Data'!$B$7:$R$2843,8,0)</f>
        <v>2.9964</v>
      </c>
      <c r="K15" s="66">
        <f t="shared" si="3"/>
        <v>20</v>
      </c>
      <c r="L15" s="65">
        <f>VLOOKUP($A15,'Return Data'!$B$7:$R$2843,9,0)</f>
        <v>3.1105999999999998</v>
      </c>
      <c r="M15" s="66">
        <f t="shared" si="4"/>
        <v>13</v>
      </c>
      <c r="N15" s="65">
        <f>VLOOKUP($A15,'Return Data'!$B$7:$R$2843,10,0)</f>
        <v>3.1579000000000002</v>
      </c>
      <c r="O15" s="66">
        <f t="shared" si="5"/>
        <v>17</v>
      </c>
      <c r="P15" s="65">
        <f>VLOOKUP($A15,'Return Data'!$B$7:$R$2843,11,0)</f>
        <v>3.1078000000000001</v>
      </c>
      <c r="Q15" s="66">
        <f t="shared" si="6"/>
        <v>11</v>
      </c>
      <c r="R15" s="65">
        <f>VLOOKUP($A15,'Return Data'!$B$7:$R$2843,12,0)</f>
        <v>3.1190000000000002</v>
      </c>
      <c r="S15" s="66">
        <f t="shared" si="7"/>
        <v>18</v>
      </c>
      <c r="T15" s="65">
        <f>VLOOKUP($A15,'Return Data'!$B$7:$R$2843,13,0)</f>
        <v>3.1755</v>
      </c>
      <c r="U15" s="66">
        <f t="shared" si="8"/>
        <v>26</v>
      </c>
      <c r="V15" s="65">
        <f>VLOOKUP($A15,'Return Data'!$B$7:$R$2843,17,0)</f>
        <v>4.5507999999999997</v>
      </c>
      <c r="W15" s="66">
        <f t="shared" si="9"/>
        <v>18</v>
      </c>
      <c r="X15" s="65">
        <f>VLOOKUP($A15,'Return Data'!$B$7:$R$2843,14,0)</f>
        <v>5.5339999999999998</v>
      </c>
      <c r="Y15" s="66">
        <f t="shared" si="10"/>
        <v>15</v>
      </c>
      <c r="Z15" s="65">
        <f>VLOOKUP($A15,'Return Data'!$B$7:$R$2843,16,0)</f>
        <v>7.2601000000000004</v>
      </c>
      <c r="AA15" s="67">
        <f t="shared" si="11"/>
        <v>13</v>
      </c>
    </row>
    <row r="16" spans="1:27" x14ac:dyDescent="0.3">
      <c r="A16" s="63" t="s">
        <v>236</v>
      </c>
      <c r="B16" s="64">
        <f>VLOOKUP($A16,'Return Data'!$B$7:$R$2843,3,0)</f>
        <v>44333</v>
      </c>
      <c r="C16" s="65">
        <f>VLOOKUP($A16,'Return Data'!$B$7:$R$2843,4,0)</f>
        <v>4033.1651999999999</v>
      </c>
      <c r="D16" s="65">
        <f>VLOOKUP($A16,'Return Data'!$B$7:$R$2843,5,0)</f>
        <v>3.1678000000000002</v>
      </c>
      <c r="E16" s="66">
        <f t="shared" si="0"/>
        <v>15</v>
      </c>
      <c r="F16" s="65">
        <f>VLOOKUP($A16,'Return Data'!$B$7:$R$2843,6,0)</f>
        <v>3.1107</v>
      </c>
      <c r="G16" s="66">
        <f t="shared" si="1"/>
        <v>25</v>
      </c>
      <c r="H16" s="65">
        <f>VLOOKUP($A16,'Return Data'!$B$7:$R$2843,7,0)</f>
        <v>3.117</v>
      </c>
      <c r="I16" s="66">
        <f t="shared" si="2"/>
        <v>29</v>
      </c>
      <c r="J16" s="65">
        <f>VLOOKUP($A16,'Return Data'!$B$7:$R$2843,8,0)</f>
        <v>2.9540000000000002</v>
      </c>
      <c r="K16" s="66">
        <f t="shared" si="3"/>
        <v>29</v>
      </c>
      <c r="L16" s="65">
        <f>VLOOKUP($A16,'Return Data'!$B$7:$R$2843,9,0)</f>
        <v>3.0112999999999999</v>
      </c>
      <c r="M16" s="66">
        <f t="shared" si="4"/>
        <v>29</v>
      </c>
      <c r="N16" s="65">
        <f>VLOOKUP($A16,'Return Data'!$B$7:$R$2843,10,0)</f>
        <v>3.0514999999999999</v>
      </c>
      <c r="O16" s="66">
        <f t="shared" si="5"/>
        <v>30</v>
      </c>
      <c r="P16" s="65">
        <f>VLOOKUP($A16,'Return Data'!$B$7:$R$2843,11,0)</f>
        <v>2.9729000000000001</v>
      </c>
      <c r="Q16" s="66">
        <f t="shared" si="6"/>
        <v>31</v>
      </c>
      <c r="R16" s="65">
        <f>VLOOKUP($A16,'Return Data'!$B$7:$R$2843,12,0)</f>
        <v>3.0354000000000001</v>
      </c>
      <c r="S16" s="66">
        <f t="shared" si="7"/>
        <v>30</v>
      </c>
      <c r="T16" s="65">
        <f>VLOOKUP($A16,'Return Data'!$B$7:$R$2843,13,0)</f>
        <v>3.16</v>
      </c>
      <c r="U16" s="66">
        <f t="shared" si="8"/>
        <v>27</v>
      </c>
      <c r="V16" s="65">
        <f>VLOOKUP($A16,'Return Data'!$B$7:$R$2843,17,0)</f>
        <v>4.4870000000000001</v>
      </c>
      <c r="W16" s="66">
        <f t="shared" si="9"/>
        <v>23</v>
      </c>
      <c r="X16" s="65">
        <f>VLOOKUP($A16,'Return Data'!$B$7:$R$2843,14,0)</f>
        <v>5.4455999999999998</v>
      </c>
      <c r="Y16" s="66">
        <f t="shared" si="10"/>
        <v>25</v>
      </c>
      <c r="Z16" s="65">
        <f>VLOOKUP($A16,'Return Data'!$B$7:$R$2843,16,0)</f>
        <v>7.0060000000000002</v>
      </c>
      <c r="AA16" s="67">
        <f t="shared" si="11"/>
        <v>24</v>
      </c>
    </row>
    <row r="17" spans="1:27" x14ac:dyDescent="0.3">
      <c r="A17" s="63" t="s">
        <v>237</v>
      </c>
      <c r="B17" s="64">
        <f>VLOOKUP($A17,'Return Data'!$B$7:$R$2843,3,0)</f>
        <v>44333</v>
      </c>
      <c r="C17" s="65">
        <f>VLOOKUP($A17,'Return Data'!$B$7:$R$2843,4,0)</f>
        <v>2046.4875</v>
      </c>
      <c r="D17" s="65">
        <f>VLOOKUP($A17,'Return Data'!$B$7:$R$2843,5,0)</f>
        <v>3.1661000000000001</v>
      </c>
      <c r="E17" s="66">
        <f t="shared" si="0"/>
        <v>16</v>
      </c>
      <c r="F17" s="65">
        <f>VLOOKUP($A17,'Return Data'!$B$7:$R$2843,6,0)</f>
        <v>3.1629999999999998</v>
      </c>
      <c r="G17" s="66">
        <f t="shared" si="1"/>
        <v>19</v>
      </c>
      <c r="H17" s="65">
        <f>VLOOKUP($A17,'Return Data'!$B$7:$R$2843,7,0)</f>
        <v>3.1833</v>
      </c>
      <c r="I17" s="66">
        <f t="shared" si="2"/>
        <v>15</v>
      </c>
      <c r="J17" s="65">
        <f>VLOOKUP($A17,'Return Data'!$B$7:$R$2843,8,0)</f>
        <v>2.9819</v>
      </c>
      <c r="K17" s="66">
        <f t="shared" si="3"/>
        <v>23</v>
      </c>
      <c r="L17" s="65">
        <f>VLOOKUP($A17,'Return Data'!$B$7:$R$2843,9,0)</f>
        <v>3.0678999999999998</v>
      </c>
      <c r="M17" s="66">
        <f t="shared" si="4"/>
        <v>19</v>
      </c>
      <c r="N17" s="65">
        <f>VLOOKUP($A17,'Return Data'!$B$7:$R$2843,10,0)</f>
        <v>3.1198999999999999</v>
      </c>
      <c r="O17" s="66">
        <f t="shared" si="5"/>
        <v>23</v>
      </c>
      <c r="P17" s="65">
        <f>VLOOKUP($A17,'Return Data'!$B$7:$R$2843,11,0)</f>
        <v>3.0461</v>
      </c>
      <c r="Q17" s="66">
        <f t="shared" si="6"/>
        <v>25</v>
      </c>
      <c r="R17" s="65">
        <f>VLOOKUP($A17,'Return Data'!$B$7:$R$2843,12,0)</f>
        <v>3.1019999999999999</v>
      </c>
      <c r="S17" s="66">
        <f t="shared" si="7"/>
        <v>25</v>
      </c>
      <c r="T17" s="65">
        <f>VLOOKUP($A17,'Return Data'!$B$7:$R$2843,13,0)</f>
        <v>3.2231999999999998</v>
      </c>
      <c r="U17" s="66">
        <f t="shared" si="8"/>
        <v>22</v>
      </c>
      <c r="V17" s="65">
        <f>VLOOKUP($A17,'Return Data'!$B$7:$R$2843,17,0)</f>
        <v>4.5114000000000001</v>
      </c>
      <c r="W17" s="66">
        <f t="shared" si="9"/>
        <v>21</v>
      </c>
      <c r="X17" s="65">
        <f>VLOOKUP($A17,'Return Data'!$B$7:$R$2843,14,0)</f>
        <v>5.5145</v>
      </c>
      <c r="Y17" s="66">
        <f t="shared" si="10"/>
        <v>18</v>
      </c>
      <c r="Z17" s="65">
        <f>VLOOKUP($A17,'Return Data'!$B$7:$R$2843,16,0)</f>
        <v>4.3102999999999998</v>
      </c>
      <c r="AA17" s="67">
        <f t="shared" si="11"/>
        <v>35</v>
      </c>
    </row>
    <row r="18" spans="1:27" x14ac:dyDescent="0.3">
      <c r="A18" s="63" t="s">
        <v>238</v>
      </c>
      <c r="B18" s="64">
        <f>VLOOKUP($A18,'Return Data'!$B$7:$R$2843,3,0)</f>
        <v>44333</v>
      </c>
      <c r="C18" s="65">
        <f>VLOOKUP($A18,'Return Data'!$B$7:$R$2843,4,0)</f>
        <v>304.226</v>
      </c>
      <c r="D18" s="65">
        <f>VLOOKUP($A18,'Return Data'!$B$7:$R$2843,5,0)</f>
        <v>3.0956999999999999</v>
      </c>
      <c r="E18" s="66">
        <f t="shared" si="0"/>
        <v>21</v>
      </c>
      <c r="F18" s="65">
        <f>VLOOKUP($A18,'Return Data'!$B$7:$R$2843,6,0)</f>
        <v>3.1162000000000001</v>
      </c>
      <c r="G18" s="66">
        <f t="shared" si="1"/>
        <v>23</v>
      </c>
      <c r="H18" s="65">
        <f>VLOOKUP($A18,'Return Data'!$B$7:$R$2843,7,0)</f>
        <v>3.1263999999999998</v>
      </c>
      <c r="I18" s="66">
        <f t="shared" si="2"/>
        <v>28</v>
      </c>
      <c r="J18" s="65">
        <f>VLOOKUP($A18,'Return Data'!$B$7:$R$2843,8,0)</f>
        <v>2.9401999999999999</v>
      </c>
      <c r="K18" s="66">
        <f t="shared" si="3"/>
        <v>32</v>
      </c>
      <c r="L18" s="65">
        <f>VLOOKUP($A18,'Return Data'!$B$7:$R$2843,9,0)</f>
        <v>3.0297000000000001</v>
      </c>
      <c r="M18" s="66">
        <f t="shared" si="4"/>
        <v>28</v>
      </c>
      <c r="N18" s="65">
        <f>VLOOKUP($A18,'Return Data'!$B$7:$R$2843,10,0)</f>
        <v>3.1128</v>
      </c>
      <c r="O18" s="66">
        <f t="shared" si="5"/>
        <v>26</v>
      </c>
      <c r="P18" s="65">
        <f>VLOOKUP($A18,'Return Data'!$B$7:$R$2843,11,0)</f>
        <v>3.0489000000000002</v>
      </c>
      <c r="Q18" s="66">
        <f t="shared" si="6"/>
        <v>23</v>
      </c>
      <c r="R18" s="65">
        <f>VLOOKUP($A18,'Return Data'!$B$7:$R$2843,12,0)</f>
        <v>3.1111</v>
      </c>
      <c r="S18" s="66">
        <f t="shared" si="7"/>
        <v>21</v>
      </c>
      <c r="T18" s="65">
        <f>VLOOKUP($A18,'Return Data'!$B$7:$R$2843,13,0)</f>
        <v>3.2948</v>
      </c>
      <c r="U18" s="66">
        <f t="shared" si="8"/>
        <v>7</v>
      </c>
      <c r="V18" s="65">
        <f>VLOOKUP($A18,'Return Data'!$B$7:$R$2843,17,0)</f>
        <v>4.6135000000000002</v>
      </c>
      <c r="W18" s="66">
        <f t="shared" si="9"/>
        <v>9</v>
      </c>
      <c r="X18" s="65">
        <f>VLOOKUP($A18,'Return Data'!$B$7:$R$2843,14,0)</f>
        <v>5.5629</v>
      </c>
      <c r="Y18" s="66">
        <f t="shared" si="10"/>
        <v>10</v>
      </c>
      <c r="Z18" s="65">
        <f>VLOOKUP($A18,'Return Data'!$B$7:$R$2843,16,0)</f>
        <v>7.4386000000000001</v>
      </c>
      <c r="AA18" s="67">
        <f t="shared" si="11"/>
        <v>6</v>
      </c>
    </row>
    <row r="19" spans="1:27" x14ac:dyDescent="0.3">
      <c r="A19" s="63" t="s">
        <v>239</v>
      </c>
      <c r="B19" s="64">
        <f>VLOOKUP($A19,'Return Data'!$B$7:$R$2843,3,0)</f>
        <v>44333</v>
      </c>
      <c r="C19" s="65">
        <f>VLOOKUP($A19,'Return Data'!$B$7:$R$2843,4,0)</f>
        <v>2205.4461999999999</v>
      </c>
      <c r="D19" s="65">
        <f>VLOOKUP($A19,'Return Data'!$B$7:$R$2843,5,0)</f>
        <v>3.3153000000000001</v>
      </c>
      <c r="E19" s="66">
        <f t="shared" si="0"/>
        <v>7</v>
      </c>
      <c r="F19" s="65">
        <f>VLOOKUP($A19,'Return Data'!$B$7:$R$2843,6,0)</f>
        <v>3.3346</v>
      </c>
      <c r="G19" s="66">
        <f t="shared" si="1"/>
        <v>3</v>
      </c>
      <c r="H19" s="65">
        <f>VLOOKUP($A19,'Return Data'!$B$7:$R$2843,7,0)</f>
        <v>3.3123</v>
      </c>
      <c r="I19" s="66">
        <f t="shared" si="2"/>
        <v>3</v>
      </c>
      <c r="J19" s="65">
        <f>VLOOKUP($A19,'Return Data'!$B$7:$R$2843,8,0)</f>
        <v>3.0629</v>
      </c>
      <c r="K19" s="66">
        <f t="shared" si="3"/>
        <v>11</v>
      </c>
      <c r="L19" s="65">
        <f>VLOOKUP($A19,'Return Data'!$B$7:$R$2843,9,0)</f>
        <v>3.2294999999999998</v>
      </c>
      <c r="M19" s="66">
        <f t="shared" si="4"/>
        <v>2</v>
      </c>
      <c r="N19" s="65">
        <f>VLOOKUP($A19,'Return Data'!$B$7:$R$2843,10,0)</f>
        <v>3.282</v>
      </c>
      <c r="O19" s="66">
        <f t="shared" si="5"/>
        <v>3</v>
      </c>
      <c r="P19" s="65">
        <f>VLOOKUP($A19,'Return Data'!$B$7:$R$2843,11,0)</f>
        <v>3.2429999999999999</v>
      </c>
      <c r="Q19" s="66">
        <f t="shared" si="6"/>
        <v>2</v>
      </c>
      <c r="R19" s="65">
        <f>VLOOKUP($A19,'Return Data'!$B$7:$R$2843,12,0)</f>
        <v>3.3260999999999998</v>
      </c>
      <c r="S19" s="66">
        <f t="shared" si="7"/>
        <v>2</v>
      </c>
      <c r="T19" s="65">
        <f>VLOOKUP($A19,'Return Data'!$B$7:$R$2843,13,0)</f>
        <v>3.516</v>
      </c>
      <c r="U19" s="66">
        <f t="shared" si="8"/>
        <v>2</v>
      </c>
      <c r="V19" s="65">
        <f>VLOOKUP($A19,'Return Data'!$B$7:$R$2843,17,0)</f>
        <v>4.8034999999999997</v>
      </c>
      <c r="W19" s="66">
        <f t="shared" si="9"/>
        <v>2</v>
      </c>
      <c r="X19" s="65">
        <f>VLOOKUP($A19,'Return Data'!$B$7:$R$2843,14,0)</f>
        <v>5.7118000000000002</v>
      </c>
      <c r="Y19" s="66">
        <f t="shared" si="10"/>
        <v>2</v>
      </c>
      <c r="Z19" s="65">
        <f>VLOOKUP($A19,'Return Data'!$B$7:$R$2843,16,0)</f>
        <v>7.5526</v>
      </c>
      <c r="AA19" s="67">
        <f t="shared" si="11"/>
        <v>3</v>
      </c>
    </row>
    <row r="20" spans="1:27" x14ac:dyDescent="0.3">
      <c r="A20" s="63" t="s">
        <v>240</v>
      </c>
      <c r="B20" s="64">
        <f>VLOOKUP($A20,'Return Data'!$B$7:$R$2843,3,0)</f>
        <v>44333</v>
      </c>
      <c r="C20" s="65">
        <f>VLOOKUP($A20,'Return Data'!$B$7:$R$2843,4,0)</f>
        <v>2483.3393000000001</v>
      </c>
      <c r="D20" s="65">
        <f>VLOOKUP($A20,'Return Data'!$B$7:$R$2843,5,0)</f>
        <v>3.3191000000000002</v>
      </c>
      <c r="E20" s="66">
        <f t="shared" si="0"/>
        <v>6</v>
      </c>
      <c r="F20" s="65">
        <f>VLOOKUP($A20,'Return Data'!$B$7:$R$2843,6,0)</f>
        <v>3.2246000000000001</v>
      </c>
      <c r="G20" s="66">
        <f t="shared" si="1"/>
        <v>12</v>
      </c>
      <c r="H20" s="65">
        <f>VLOOKUP($A20,'Return Data'!$B$7:$R$2843,7,0)</f>
        <v>3.1307</v>
      </c>
      <c r="I20" s="66">
        <f t="shared" si="2"/>
        <v>25</v>
      </c>
      <c r="J20" s="65">
        <f>VLOOKUP($A20,'Return Data'!$B$7:$R$2843,8,0)</f>
        <v>3.0240999999999998</v>
      </c>
      <c r="K20" s="66">
        <f t="shared" si="3"/>
        <v>16</v>
      </c>
      <c r="L20" s="65">
        <f>VLOOKUP($A20,'Return Data'!$B$7:$R$2843,9,0)</f>
        <v>3.0905</v>
      </c>
      <c r="M20" s="66">
        <f t="shared" si="4"/>
        <v>17</v>
      </c>
      <c r="N20" s="65">
        <f>VLOOKUP($A20,'Return Data'!$B$7:$R$2843,10,0)</f>
        <v>3.1427999999999998</v>
      </c>
      <c r="O20" s="66">
        <f t="shared" si="5"/>
        <v>21</v>
      </c>
      <c r="P20" s="65">
        <f>VLOOKUP($A20,'Return Data'!$B$7:$R$2843,11,0)</f>
        <v>3.0468999999999999</v>
      </c>
      <c r="Q20" s="66">
        <f t="shared" si="6"/>
        <v>24</v>
      </c>
      <c r="R20" s="65">
        <f>VLOOKUP($A20,'Return Data'!$B$7:$R$2843,12,0)</f>
        <v>3.1004999999999998</v>
      </c>
      <c r="S20" s="66">
        <f t="shared" si="7"/>
        <v>26</v>
      </c>
      <c r="T20" s="65">
        <f>VLOOKUP($A20,'Return Data'!$B$7:$R$2843,13,0)</f>
        <v>3.1949999999999998</v>
      </c>
      <c r="U20" s="66">
        <f t="shared" si="8"/>
        <v>25</v>
      </c>
      <c r="V20" s="65">
        <f>VLOOKUP($A20,'Return Data'!$B$7:$R$2843,17,0)</f>
        <v>4.4114000000000004</v>
      </c>
      <c r="W20" s="66">
        <f t="shared" si="9"/>
        <v>28</v>
      </c>
      <c r="X20" s="65">
        <f>VLOOKUP($A20,'Return Data'!$B$7:$R$2843,14,0)</f>
        <v>5.3844000000000003</v>
      </c>
      <c r="Y20" s="66">
        <f t="shared" si="10"/>
        <v>27</v>
      </c>
      <c r="Z20" s="65">
        <f>VLOOKUP($A20,'Return Data'!$B$7:$R$2843,16,0)</f>
        <v>5.4512999999999998</v>
      </c>
      <c r="AA20" s="67">
        <f t="shared" si="11"/>
        <v>32</v>
      </c>
    </row>
    <row r="21" spans="1:27" x14ac:dyDescent="0.3">
      <c r="A21" s="63" t="s">
        <v>241</v>
      </c>
      <c r="B21" s="64">
        <f>VLOOKUP($A21,'Return Data'!$B$7:$R$2843,3,0)</f>
        <v>44333</v>
      </c>
      <c r="C21" s="65">
        <f>VLOOKUP($A21,'Return Data'!$B$7:$R$2843,4,0)</f>
        <v>1589.9010000000001</v>
      </c>
      <c r="D21" s="65">
        <f>VLOOKUP($A21,'Return Data'!$B$7:$R$2843,5,0)</f>
        <v>2.9020000000000001</v>
      </c>
      <c r="E21" s="66">
        <f t="shared" si="0"/>
        <v>33</v>
      </c>
      <c r="F21" s="65">
        <f>VLOOKUP($A21,'Return Data'!$B$7:$R$2843,6,0)</f>
        <v>2.9384999999999999</v>
      </c>
      <c r="G21" s="66">
        <f t="shared" si="1"/>
        <v>34</v>
      </c>
      <c r="H21" s="65">
        <f>VLOOKUP($A21,'Return Data'!$B$7:$R$2843,7,0)</f>
        <v>2.8837000000000002</v>
      </c>
      <c r="I21" s="66">
        <f t="shared" si="2"/>
        <v>35</v>
      </c>
      <c r="J21" s="65">
        <f>VLOOKUP($A21,'Return Data'!$B$7:$R$2843,8,0)</f>
        <v>2.8058000000000001</v>
      </c>
      <c r="K21" s="66">
        <f t="shared" si="3"/>
        <v>35</v>
      </c>
      <c r="L21" s="65">
        <f>VLOOKUP($A21,'Return Data'!$B$7:$R$2843,9,0)</f>
        <v>2.8029000000000002</v>
      </c>
      <c r="M21" s="66">
        <f t="shared" si="4"/>
        <v>35</v>
      </c>
      <c r="N21" s="65">
        <f>VLOOKUP($A21,'Return Data'!$B$7:$R$2843,10,0)</f>
        <v>2.8089</v>
      </c>
      <c r="O21" s="66">
        <f t="shared" si="5"/>
        <v>36</v>
      </c>
      <c r="P21" s="65">
        <f>VLOOKUP($A21,'Return Data'!$B$7:$R$2843,11,0)</f>
        <v>2.7298</v>
      </c>
      <c r="Q21" s="66">
        <f t="shared" si="6"/>
        <v>37</v>
      </c>
      <c r="R21" s="65">
        <f>VLOOKUP($A21,'Return Data'!$B$7:$R$2843,12,0)</f>
        <v>2.7717000000000001</v>
      </c>
      <c r="S21" s="66">
        <f t="shared" si="7"/>
        <v>37</v>
      </c>
      <c r="T21" s="65">
        <f>VLOOKUP($A21,'Return Data'!$B$7:$R$2843,13,0)</f>
        <v>2.8549000000000002</v>
      </c>
      <c r="U21" s="66">
        <f t="shared" si="8"/>
        <v>36</v>
      </c>
      <c r="V21" s="65">
        <f>VLOOKUP($A21,'Return Data'!$B$7:$R$2843,17,0)</f>
        <v>3.9468999999999999</v>
      </c>
      <c r="W21" s="66">
        <f t="shared" si="9"/>
        <v>34</v>
      </c>
      <c r="X21" s="65">
        <f>VLOOKUP($A21,'Return Data'!$B$7:$R$2843,14,0)</f>
        <v>4.8971999999999998</v>
      </c>
      <c r="Y21" s="66">
        <f t="shared" si="10"/>
        <v>31</v>
      </c>
      <c r="Z21" s="65">
        <f>VLOOKUP($A21,'Return Data'!$B$7:$R$2843,16,0)</f>
        <v>6.3632999999999997</v>
      </c>
      <c r="AA21" s="67">
        <f t="shared" si="11"/>
        <v>30</v>
      </c>
    </row>
    <row r="22" spans="1:27" x14ac:dyDescent="0.3">
      <c r="A22" s="63" t="s">
        <v>242</v>
      </c>
      <c r="B22" s="64">
        <f>VLOOKUP($A22,'Return Data'!$B$7:$R$2843,3,0)</f>
        <v>44333</v>
      </c>
      <c r="C22" s="65">
        <f>VLOOKUP($A22,'Return Data'!$B$7:$R$2843,4,0)</f>
        <v>1997.2014999999999</v>
      </c>
      <c r="D22" s="65">
        <f>VLOOKUP($A22,'Return Data'!$B$7:$R$2843,5,0)</f>
        <v>2.6154000000000002</v>
      </c>
      <c r="E22" s="66">
        <f t="shared" si="0"/>
        <v>35</v>
      </c>
      <c r="F22" s="65">
        <f>VLOOKUP($A22,'Return Data'!$B$7:$R$2843,6,0)</f>
        <v>2.7717999999999998</v>
      </c>
      <c r="G22" s="66">
        <f t="shared" si="1"/>
        <v>36</v>
      </c>
      <c r="H22" s="65">
        <f>VLOOKUP($A22,'Return Data'!$B$7:$R$2843,7,0)</f>
        <v>2.8391999999999999</v>
      </c>
      <c r="I22" s="66">
        <f t="shared" si="2"/>
        <v>36</v>
      </c>
      <c r="J22" s="65">
        <f>VLOOKUP($A22,'Return Data'!$B$7:$R$2843,8,0)</f>
        <v>2.7837000000000001</v>
      </c>
      <c r="K22" s="66">
        <f t="shared" si="3"/>
        <v>36</v>
      </c>
      <c r="L22" s="65">
        <f>VLOOKUP($A22,'Return Data'!$B$7:$R$2843,9,0)</f>
        <v>2.7524000000000002</v>
      </c>
      <c r="M22" s="66">
        <f t="shared" si="4"/>
        <v>36</v>
      </c>
      <c r="N22" s="65">
        <f>VLOOKUP($A22,'Return Data'!$B$7:$R$2843,10,0)</f>
        <v>2.8212000000000002</v>
      </c>
      <c r="O22" s="66">
        <f t="shared" si="5"/>
        <v>35</v>
      </c>
      <c r="P22" s="65">
        <f>VLOOKUP($A22,'Return Data'!$B$7:$R$2843,11,0)</f>
        <v>3.1770999999999998</v>
      </c>
      <c r="Q22" s="66">
        <f t="shared" si="6"/>
        <v>5</v>
      </c>
      <c r="R22" s="65">
        <f>VLOOKUP($A22,'Return Data'!$B$7:$R$2843,12,0)</f>
        <v>3.1389</v>
      </c>
      <c r="S22" s="66">
        <f t="shared" si="7"/>
        <v>11</v>
      </c>
      <c r="T22" s="65">
        <f>VLOOKUP($A22,'Return Data'!$B$7:$R$2843,13,0)</f>
        <v>3.1286</v>
      </c>
      <c r="U22" s="66">
        <f t="shared" si="8"/>
        <v>29</v>
      </c>
      <c r="V22" s="65">
        <f>VLOOKUP($A22,'Return Data'!$B$7:$R$2843,17,0)</f>
        <v>4.4406999999999996</v>
      </c>
      <c r="W22" s="66">
        <f t="shared" si="9"/>
        <v>27</v>
      </c>
      <c r="X22" s="65">
        <f>VLOOKUP($A22,'Return Data'!$B$7:$R$2843,14,0)</f>
        <v>5.4195000000000002</v>
      </c>
      <c r="Y22" s="66">
        <f t="shared" si="10"/>
        <v>26</v>
      </c>
      <c r="Z22" s="65">
        <f>VLOOKUP($A22,'Return Data'!$B$7:$R$2843,16,0)</f>
        <v>7.4983000000000004</v>
      </c>
      <c r="AA22" s="67">
        <f t="shared" si="11"/>
        <v>4</v>
      </c>
    </row>
    <row r="23" spans="1:27" x14ac:dyDescent="0.3">
      <c r="A23" s="63" t="s">
        <v>243</v>
      </c>
      <c r="B23" s="64">
        <f>VLOOKUP($A23,'Return Data'!$B$7:$R$2843,3,0)</f>
        <v>44333</v>
      </c>
      <c r="C23" s="65">
        <f>VLOOKUP($A23,'Return Data'!$B$7:$R$2843,4,0)</f>
        <v>2821.2910999999999</v>
      </c>
      <c r="D23" s="65">
        <f>VLOOKUP($A23,'Return Data'!$B$7:$R$2843,5,0)</f>
        <v>3.4209999999999998</v>
      </c>
      <c r="E23" s="66">
        <f t="shared" si="0"/>
        <v>3</v>
      </c>
      <c r="F23" s="65">
        <f>VLOOKUP($A23,'Return Data'!$B$7:$R$2843,6,0)</f>
        <v>3.2700999999999998</v>
      </c>
      <c r="G23" s="66">
        <f t="shared" si="1"/>
        <v>7</v>
      </c>
      <c r="H23" s="65">
        <f>VLOOKUP($A23,'Return Data'!$B$7:$R$2843,7,0)</f>
        <v>3.1956000000000002</v>
      </c>
      <c r="I23" s="66">
        <f t="shared" si="2"/>
        <v>11</v>
      </c>
      <c r="J23" s="65">
        <f>VLOOKUP($A23,'Return Data'!$B$7:$R$2843,8,0)</f>
        <v>2.9683999999999999</v>
      </c>
      <c r="K23" s="66">
        <f t="shared" si="3"/>
        <v>25</v>
      </c>
      <c r="L23" s="65">
        <f>VLOOKUP($A23,'Return Data'!$B$7:$R$2843,9,0)</f>
        <v>3.0463</v>
      </c>
      <c r="M23" s="66">
        <f t="shared" si="4"/>
        <v>25</v>
      </c>
      <c r="N23" s="65">
        <f>VLOOKUP($A23,'Return Data'!$B$7:$R$2843,10,0)</f>
        <v>3.1031</v>
      </c>
      <c r="O23" s="66">
        <f t="shared" si="5"/>
        <v>28</v>
      </c>
      <c r="P23" s="65">
        <f>VLOOKUP($A23,'Return Data'!$B$7:$R$2843,11,0)</f>
        <v>3.0644</v>
      </c>
      <c r="Q23" s="66">
        <f t="shared" si="6"/>
        <v>20</v>
      </c>
      <c r="R23" s="65">
        <f>VLOOKUP($A23,'Return Data'!$B$7:$R$2843,12,0)</f>
        <v>3.1238999999999999</v>
      </c>
      <c r="S23" s="66">
        <f t="shared" si="7"/>
        <v>17</v>
      </c>
      <c r="T23" s="65">
        <f>VLOOKUP($A23,'Return Data'!$B$7:$R$2843,13,0)</f>
        <v>3.2269999999999999</v>
      </c>
      <c r="U23" s="66">
        <f t="shared" si="8"/>
        <v>20</v>
      </c>
      <c r="V23" s="65">
        <f>VLOOKUP($A23,'Return Data'!$B$7:$R$2843,17,0)</f>
        <v>4.4661999999999997</v>
      </c>
      <c r="W23" s="66">
        <f t="shared" si="9"/>
        <v>25</v>
      </c>
      <c r="X23" s="65">
        <f>VLOOKUP($A23,'Return Data'!$B$7:$R$2843,14,0)</f>
        <v>5.4690000000000003</v>
      </c>
      <c r="Y23" s="66">
        <f t="shared" si="10"/>
        <v>23</v>
      </c>
      <c r="Z23" s="65">
        <f>VLOOKUP($A23,'Return Data'!$B$7:$R$2843,16,0)</f>
        <v>7.4115000000000002</v>
      </c>
      <c r="AA23" s="67">
        <f t="shared" si="11"/>
        <v>8</v>
      </c>
    </row>
    <row r="24" spans="1:27" x14ac:dyDescent="0.3">
      <c r="A24" s="63" t="s">
        <v>244</v>
      </c>
      <c r="B24" s="64">
        <f>VLOOKUP($A24,'Return Data'!$B$7:$R$2843,3,0)</f>
        <v>44333</v>
      </c>
      <c r="C24" s="65">
        <f>VLOOKUP($A24,'Return Data'!$B$7:$R$2843,4,0)</f>
        <v>1081.7429999999999</v>
      </c>
      <c r="D24" s="65">
        <f>VLOOKUP($A24,'Return Data'!$B$7:$R$2843,5,0)</f>
        <v>2.9998999999999998</v>
      </c>
      <c r="E24" s="66">
        <f t="shared" si="0"/>
        <v>28</v>
      </c>
      <c r="F24" s="65">
        <f>VLOOKUP($A24,'Return Data'!$B$7:$R$2843,6,0)</f>
        <v>3.0206</v>
      </c>
      <c r="G24" s="66">
        <f t="shared" si="1"/>
        <v>31</v>
      </c>
      <c r="H24" s="65">
        <f>VLOOKUP($A24,'Return Data'!$B$7:$R$2843,7,0)</f>
        <v>3.0192000000000001</v>
      </c>
      <c r="I24" s="66">
        <f t="shared" si="2"/>
        <v>32</v>
      </c>
      <c r="J24" s="65">
        <f>VLOOKUP($A24,'Return Data'!$B$7:$R$2843,8,0)</f>
        <v>2.9674</v>
      </c>
      <c r="K24" s="66">
        <f t="shared" si="3"/>
        <v>26</v>
      </c>
      <c r="L24" s="65">
        <f>VLOOKUP($A24,'Return Data'!$B$7:$R$2843,9,0)</f>
        <v>2.9496000000000002</v>
      </c>
      <c r="M24" s="66">
        <f t="shared" si="4"/>
        <v>34</v>
      </c>
      <c r="N24" s="65">
        <f>VLOOKUP($A24,'Return Data'!$B$7:$R$2843,10,0)</f>
        <v>2.8906999999999998</v>
      </c>
      <c r="O24" s="66">
        <f t="shared" si="5"/>
        <v>34</v>
      </c>
      <c r="P24" s="65">
        <f>VLOOKUP($A24,'Return Data'!$B$7:$R$2843,11,0)</f>
        <v>2.8509000000000002</v>
      </c>
      <c r="Q24" s="66">
        <f t="shared" si="6"/>
        <v>35</v>
      </c>
      <c r="R24" s="65">
        <f>VLOOKUP($A24,'Return Data'!$B$7:$R$2843,12,0)</f>
        <v>2.8746999999999998</v>
      </c>
      <c r="S24" s="66">
        <f t="shared" si="7"/>
        <v>35</v>
      </c>
      <c r="T24" s="65">
        <f>VLOOKUP($A24,'Return Data'!$B$7:$R$2843,13,0)</f>
        <v>2.8664000000000001</v>
      </c>
      <c r="U24" s="66">
        <f t="shared" si="8"/>
        <v>35</v>
      </c>
      <c r="V24" s="65"/>
      <c r="W24" s="66"/>
      <c r="X24" s="65"/>
      <c r="Y24" s="66"/>
      <c r="Z24" s="65">
        <f>VLOOKUP($A24,'Return Data'!$B$7:$R$2843,16,0)</f>
        <v>3.8727</v>
      </c>
      <c r="AA24" s="67">
        <f t="shared" si="11"/>
        <v>37</v>
      </c>
    </row>
    <row r="25" spans="1:27" x14ac:dyDescent="0.3">
      <c r="A25" s="63" t="s">
        <v>245</v>
      </c>
      <c r="B25" s="64">
        <f>VLOOKUP($A25,'Return Data'!$B$7:$R$2843,3,0)</f>
        <v>44333</v>
      </c>
      <c r="C25" s="65">
        <f>VLOOKUP($A25,'Return Data'!$B$7:$R$2843,4,0)</f>
        <v>56.106499999999997</v>
      </c>
      <c r="D25" s="65">
        <f>VLOOKUP($A25,'Return Data'!$B$7:$R$2843,5,0)</f>
        <v>3.2530000000000001</v>
      </c>
      <c r="E25" s="66">
        <f t="shared" si="0"/>
        <v>11</v>
      </c>
      <c r="F25" s="65">
        <f>VLOOKUP($A25,'Return Data'!$B$7:$R$2843,6,0)</f>
        <v>3.2319</v>
      </c>
      <c r="G25" s="66">
        <f t="shared" si="1"/>
        <v>11</v>
      </c>
      <c r="H25" s="65">
        <f>VLOOKUP($A25,'Return Data'!$B$7:$R$2843,7,0)</f>
        <v>3.2919999999999998</v>
      </c>
      <c r="I25" s="66">
        <f t="shared" si="2"/>
        <v>5</v>
      </c>
      <c r="J25" s="65">
        <f>VLOOKUP($A25,'Return Data'!$B$7:$R$2843,8,0)</f>
        <v>3.1497000000000002</v>
      </c>
      <c r="K25" s="66">
        <f t="shared" si="3"/>
        <v>2</v>
      </c>
      <c r="L25" s="65">
        <f>VLOOKUP($A25,'Return Data'!$B$7:$R$2843,9,0)</f>
        <v>3.1939000000000002</v>
      </c>
      <c r="M25" s="66">
        <f t="shared" si="4"/>
        <v>3</v>
      </c>
      <c r="N25" s="65">
        <f>VLOOKUP($A25,'Return Data'!$B$7:$R$2843,10,0)</f>
        <v>3.2357</v>
      </c>
      <c r="O25" s="66">
        <f t="shared" si="5"/>
        <v>5</v>
      </c>
      <c r="P25" s="65">
        <f>VLOOKUP($A25,'Return Data'!$B$7:$R$2843,11,0)</f>
        <v>3.1227999999999998</v>
      </c>
      <c r="Q25" s="66">
        <f t="shared" si="6"/>
        <v>10</v>
      </c>
      <c r="R25" s="65">
        <f>VLOOKUP($A25,'Return Data'!$B$7:$R$2843,12,0)</f>
        <v>3.1383999999999999</v>
      </c>
      <c r="S25" s="66">
        <f t="shared" si="7"/>
        <v>12</v>
      </c>
      <c r="T25" s="65">
        <f>VLOOKUP($A25,'Return Data'!$B$7:$R$2843,13,0)</f>
        <v>3.2240000000000002</v>
      </c>
      <c r="U25" s="66">
        <f t="shared" si="8"/>
        <v>21</v>
      </c>
      <c r="V25" s="65">
        <f>VLOOKUP($A25,'Return Data'!$B$7:$R$2843,17,0)</f>
        <v>4.4581999999999997</v>
      </c>
      <c r="W25" s="66">
        <f t="shared" ref="W25:W30" si="12">RANK(V25,V$8:V$45,0)</f>
        <v>26</v>
      </c>
      <c r="X25" s="65">
        <f>VLOOKUP($A25,'Return Data'!$B$7:$R$2843,14,0)</f>
        <v>5.4893000000000001</v>
      </c>
      <c r="Y25" s="66">
        <f t="shared" ref="Y25:Y30" si="13">RANK(X25,X$8:X$45,0)</f>
        <v>21</v>
      </c>
      <c r="Z25" s="65">
        <f>VLOOKUP($A25,'Return Data'!$B$7:$R$2843,16,0)</f>
        <v>7.6516000000000002</v>
      </c>
      <c r="AA25" s="67">
        <f t="shared" si="11"/>
        <v>2</v>
      </c>
    </row>
    <row r="26" spans="1:27" x14ac:dyDescent="0.3">
      <c r="A26" s="63" t="s">
        <v>246</v>
      </c>
      <c r="B26" s="64">
        <f>VLOOKUP($A26,'Return Data'!$B$7:$R$2843,3,0)</f>
        <v>44333</v>
      </c>
      <c r="C26" s="65">
        <f>VLOOKUP($A26,'Return Data'!$B$7:$R$2843,4,0)</f>
        <v>4157.1212999999998</v>
      </c>
      <c r="D26" s="65">
        <f>VLOOKUP($A26,'Return Data'!$B$7:$R$2843,5,0)</f>
        <v>3.0232000000000001</v>
      </c>
      <c r="E26" s="66">
        <f t="shared" si="0"/>
        <v>27</v>
      </c>
      <c r="F26" s="65">
        <f>VLOOKUP($A26,'Return Data'!$B$7:$R$2843,6,0)</f>
        <v>3.1103999999999998</v>
      </c>
      <c r="G26" s="66">
        <f t="shared" si="1"/>
        <v>26</v>
      </c>
      <c r="H26" s="65">
        <f>VLOOKUP($A26,'Return Data'!$B$7:$R$2843,7,0)</f>
        <v>3.1717</v>
      </c>
      <c r="I26" s="66">
        <f t="shared" si="2"/>
        <v>16</v>
      </c>
      <c r="J26" s="65">
        <f>VLOOKUP($A26,'Return Data'!$B$7:$R$2843,8,0)</f>
        <v>2.9666999999999999</v>
      </c>
      <c r="K26" s="66">
        <f t="shared" si="3"/>
        <v>27</v>
      </c>
      <c r="L26" s="65">
        <f>VLOOKUP($A26,'Return Data'!$B$7:$R$2843,9,0)</f>
        <v>3.0451000000000001</v>
      </c>
      <c r="M26" s="66">
        <f t="shared" si="4"/>
        <v>26</v>
      </c>
      <c r="N26" s="65">
        <f>VLOOKUP($A26,'Return Data'!$B$7:$R$2843,10,0)</f>
        <v>3.1480000000000001</v>
      </c>
      <c r="O26" s="66">
        <f t="shared" si="5"/>
        <v>19</v>
      </c>
      <c r="P26" s="65">
        <f>VLOOKUP($A26,'Return Data'!$B$7:$R$2843,11,0)</f>
        <v>3.0268000000000002</v>
      </c>
      <c r="Q26" s="66">
        <f t="shared" si="6"/>
        <v>28</v>
      </c>
      <c r="R26" s="65">
        <f>VLOOKUP($A26,'Return Data'!$B$7:$R$2843,12,0)</f>
        <v>3.0931999999999999</v>
      </c>
      <c r="S26" s="66">
        <f t="shared" si="7"/>
        <v>28</v>
      </c>
      <c r="T26" s="65">
        <f>VLOOKUP($A26,'Return Data'!$B$7:$R$2843,13,0)</f>
        <v>3.2486999999999999</v>
      </c>
      <c r="U26" s="66">
        <f t="shared" si="8"/>
        <v>16</v>
      </c>
      <c r="V26" s="65">
        <f>VLOOKUP($A26,'Return Data'!$B$7:$R$2843,17,0)</f>
        <v>4.4985999999999997</v>
      </c>
      <c r="W26" s="66">
        <f t="shared" si="12"/>
        <v>22</v>
      </c>
      <c r="X26" s="65">
        <f>VLOOKUP($A26,'Return Data'!$B$7:$R$2843,14,0)</f>
        <v>5.4691000000000001</v>
      </c>
      <c r="Y26" s="66">
        <f t="shared" si="13"/>
        <v>22</v>
      </c>
      <c r="Z26" s="65">
        <f>VLOOKUP($A26,'Return Data'!$B$7:$R$2843,16,0)</f>
        <v>7.0994999999999999</v>
      </c>
      <c r="AA26" s="67">
        <f t="shared" si="11"/>
        <v>19</v>
      </c>
    </row>
    <row r="27" spans="1:27" x14ac:dyDescent="0.3">
      <c r="A27" s="63" t="s">
        <v>247</v>
      </c>
      <c r="B27" s="64">
        <f>VLOOKUP($A27,'Return Data'!$B$7:$R$2843,3,0)</f>
        <v>44333</v>
      </c>
      <c r="C27" s="65">
        <f>VLOOKUP($A27,'Return Data'!$B$7:$R$2843,4,0)</f>
        <v>2817.2986000000001</v>
      </c>
      <c r="D27" s="65">
        <f>VLOOKUP($A27,'Return Data'!$B$7:$R$2843,5,0)</f>
        <v>3.1796000000000002</v>
      </c>
      <c r="E27" s="66">
        <f t="shared" si="0"/>
        <v>14</v>
      </c>
      <c r="F27" s="65">
        <f>VLOOKUP($A27,'Return Data'!$B$7:$R$2843,6,0)</f>
        <v>3.1783999999999999</v>
      </c>
      <c r="G27" s="66">
        <f t="shared" si="1"/>
        <v>17</v>
      </c>
      <c r="H27" s="65">
        <f>VLOOKUP($A27,'Return Data'!$B$7:$R$2843,7,0)</f>
        <v>3.1377000000000002</v>
      </c>
      <c r="I27" s="66">
        <f t="shared" si="2"/>
        <v>24</v>
      </c>
      <c r="J27" s="65">
        <f>VLOOKUP($A27,'Return Data'!$B$7:$R$2843,8,0)</f>
        <v>2.984</v>
      </c>
      <c r="K27" s="66">
        <f t="shared" si="3"/>
        <v>22</v>
      </c>
      <c r="L27" s="65">
        <f>VLOOKUP($A27,'Return Data'!$B$7:$R$2843,9,0)</f>
        <v>3.0507</v>
      </c>
      <c r="M27" s="66">
        <f t="shared" si="4"/>
        <v>24</v>
      </c>
      <c r="N27" s="65">
        <f>VLOOKUP($A27,'Return Data'!$B$7:$R$2843,10,0)</f>
        <v>3.1173000000000002</v>
      </c>
      <c r="O27" s="66">
        <f t="shared" si="5"/>
        <v>24</v>
      </c>
      <c r="P27" s="65">
        <f>VLOOKUP($A27,'Return Data'!$B$7:$R$2843,11,0)</f>
        <v>3.0722</v>
      </c>
      <c r="Q27" s="66">
        <f t="shared" si="6"/>
        <v>17</v>
      </c>
      <c r="R27" s="65">
        <f>VLOOKUP($A27,'Return Data'!$B$7:$R$2843,12,0)</f>
        <v>3.1181000000000001</v>
      </c>
      <c r="S27" s="66">
        <f t="shared" si="7"/>
        <v>19</v>
      </c>
      <c r="T27" s="65">
        <f>VLOOKUP($A27,'Return Data'!$B$7:$R$2843,13,0)</f>
        <v>3.2479</v>
      </c>
      <c r="U27" s="66">
        <f t="shared" si="8"/>
        <v>17</v>
      </c>
      <c r="V27" s="65">
        <f>VLOOKUP($A27,'Return Data'!$B$7:$R$2843,17,0)</f>
        <v>4.5561999999999996</v>
      </c>
      <c r="W27" s="66">
        <f t="shared" si="12"/>
        <v>17</v>
      </c>
      <c r="X27" s="65">
        <f>VLOOKUP($A27,'Return Data'!$B$7:$R$2843,14,0)</f>
        <v>5.5294999999999996</v>
      </c>
      <c r="Y27" s="66">
        <f t="shared" si="13"/>
        <v>16</v>
      </c>
      <c r="Z27" s="65">
        <f>VLOOKUP($A27,'Return Data'!$B$7:$R$2843,16,0)</f>
        <v>7.3364000000000003</v>
      </c>
      <c r="AA27" s="67">
        <f t="shared" si="11"/>
        <v>11</v>
      </c>
    </row>
    <row r="28" spans="1:27" x14ac:dyDescent="0.3">
      <c r="A28" s="63" t="s">
        <v>248</v>
      </c>
      <c r="B28" s="64">
        <f>VLOOKUP($A28,'Return Data'!$B$7:$R$2843,3,0)</f>
        <v>44333</v>
      </c>
      <c r="C28" s="65">
        <f>VLOOKUP($A28,'Return Data'!$B$7:$R$2843,4,0)</f>
        <v>3717.6259</v>
      </c>
      <c r="D28" s="65">
        <f>VLOOKUP($A28,'Return Data'!$B$7:$R$2843,5,0)</f>
        <v>3.1400999999999999</v>
      </c>
      <c r="E28" s="66">
        <f t="shared" si="0"/>
        <v>19</v>
      </c>
      <c r="F28" s="65">
        <f>VLOOKUP($A28,'Return Data'!$B$7:$R$2843,6,0)</f>
        <v>3.1688000000000001</v>
      </c>
      <c r="G28" s="66">
        <f t="shared" si="1"/>
        <v>18</v>
      </c>
      <c r="H28" s="65">
        <f>VLOOKUP($A28,'Return Data'!$B$7:$R$2843,7,0)</f>
        <v>3.1909000000000001</v>
      </c>
      <c r="I28" s="66">
        <f t="shared" si="2"/>
        <v>12</v>
      </c>
      <c r="J28" s="65">
        <f>VLOOKUP($A28,'Return Data'!$B$7:$R$2843,8,0)</f>
        <v>3.0457000000000001</v>
      </c>
      <c r="K28" s="66">
        <f t="shared" si="3"/>
        <v>15</v>
      </c>
      <c r="L28" s="65">
        <f>VLOOKUP($A28,'Return Data'!$B$7:$R$2843,9,0)</f>
        <v>3.1101999999999999</v>
      </c>
      <c r="M28" s="66">
        <f t="shared" si="4"/>
        <v>14</v>
      </c>
      <c r="N28" s="65">
        <f>VLOOKUP($A28,'Return Data'!$B$7:$R$2843,10,0)</f>
        <v>3.1701000000000001</v>
      </c>
      <c r="O28" s="66">
        <f t="shared" si="5"/>
        <v>12</v>
      </c>
      <c r="P28" s="65">
        <f>VLOOKUP($A28,'Return Data'!$B$7:$R$2843,11,0)</f>
        <v>3.1009000000000002</v>
      </c>
      <c r="Q28" s="66">
        <f t="shared" si="6"/>
        <v>12</v>
      </c>
      <c r="R28" s="65">
        <f>VLOOKUP($A28,'Return Data'!$B$7:$R$2843,12,0)</f>
        <v>3.1326000000000001</v>
      </c>
      <c r="S28" s="66">
        <f t="shared" si="7"/>
        <v>13</v>
      </c>
      <c r="T28" s="65">
        <f>VLOOKUP($A28,'Return Data'!$B$7:$R$2843,13,0)</f>
        <v>3.2875999999999999</v>
      </c>
      <c r="U28" s="66">
        <f t="shared" si="8"/>
        <v>10</v>
      </c>
      <c r="V28" s="65">
        <f>VLOOKUP($A28,'Return Data'!$B$7:$R$2843,17,0)</f>
        <v>4.6018999999999997</v>
      </c>
      <c r="W28" s="66">
        <f t="shared" si="12"/>
        <v>11</v>
      </c>
      <c r="X28" s="65">
        <f>VLOOKUP($A28,'Return Data'!$B$7:$R$2843,14,0)</f>
        <v>5.5286999999999997</v>
      </c>
      <c r="Y28" s="66">
        <f t="shared" si="13"/>
        <v>17</v>
      </c>
      <c r="Z28" s="65">
        <f>VLOOKUP($A28,'Return Data'!$B$7:$R$2843,16,0)</f>
        <v>7.0814000000000004</v>
      </c>
      <c r="AA28" s="67">
        <f t="shared" si="11"/>
        <v>21</v>
      </c>
    </row>
    <row r="29" spans="1:27" x14ac:dyDescent="0.3">
      <c r="A29" s="63" t="s">
        <v>437</v>
      </c>
      <c r="B29" s="64">
        <f>VLOOKUP($A29,'Return Data'!$B$7:$R$2843,3,0)</f>
        <v>44333</v>
      </c>
      <c r="C29" s="65">
        <f>VLOOKUP($A29,'Return Data'!$B$7:$R$2843,4,0)</f>
        <v>1334.6858999999999</v>
      </c>
      <c r="D29" s="65">
        <f>VLOOKUP($A29,'Return Data'!$B$7:$R$2843,5,0)</f>
        <v>3.2738</v>
      </c>
      <c r="E29" s="66">
        <f t="shared" si="0"/>
        <v>10</v>
      </c>
      <c r="F29" s="65">
        <f>VLOOKUP($A29,'Return Data'!$B$7:$R$2843,6,0)</f>
        <v>3.2789000000000001</v>
      </c>
      <c r="G29" s="66">
        <f t="shared" si="1"/>
        <v>5</v>
      </c>
      <c r="H29" s="65">
        <f>VLOOKUP($A29,'Return Data'!$B$7:$R$2843,7,0)</f>
        <v>3.2970000000000002</v>
      </c>
      <c r="I29" s="66">
        <f t="shared" si="2"/>
        <v>4</v>
      </c>
      <c r="J29" s="65">
        <f>VLOOKUP($A29,'Return Data'!$B$7:$R$2843,8,0)</f>
        <v>3.1013000000000002</v>
      </c>
      <c r="K29" s="66">
        <f t="shared" si="3"/>
        <v>6</v>
      </c>
      <c r="L29" s="65">
        <f>VLOOKUP($A29,'Return Data'!$B$7:$R$2843,9,0)</f>
        <v>3.1819000000000002</v>
      </c>
      <c r="M29" s="66">
        <f t="shared" si="4"/>
        <v>5</v>
      </c>
      <c r="N29" s="65">
        <f>VLOOKUP($A29,'Return Data'!$B$7:$R$2843,10,0)</f>
        <v>3.2402000000000002</v>
      </c>
      <c r="O29" s="66">
        <f t="shared" si="5"/>
        <v>4</v>
      </c>
      <c r="P29" s="65">
        <f>VLOOKUP($A29,'Return Data'!$B$7:$R$2843,11,0)</f>
        <v>3.149</v>
      </c>
      <c r="Q29" s="66">
        <f t="shared" si="6"/>
        <v>6</v>
      </c>
      <c r="R29" s="65">
        <f>VLOOKUP($A29,'Return Data'!$B$7:$R$2843,12,0)</f>
        <v>3.2218</v>
      </c>
      <c r="S29" s="66">
        <f t="shared" si="7"/>
        <v>4</v>
      </c>
      <c r="T29" s="65">
        <f>VLOOKUP($A29,'Return Data'!$B$7:$R$2843,13,0)</f>
        <v>3.3712</v>
      </c>
      <c r="U29" s="66">
        <f t="shared" si="8"/>
        <v>3</v>
      </c>
      <c r="V29" s="65">
        <f>VLOOKUP($A29,'Return Data'!$B$7:$R$2843,17,0)</f>
        <v>4.6776</v>
      </c>
      <c r="W29" s="66">
        <f t="shared" si="12"/>
        <v>3</v>
      </c>
      <c r="X29" s="65">
        <f>VLOOKUP($A29,'Return Data'!$B$7:$R$2843,14,0)</f>
        <v>5.6338999999999997</v>
      </c>
      <c r="Y29" s="66">
        <f t="shared" si="13"/>
        <v>3</v>
      </c>
      <c r="Z29" s="65">
        <f>VLOOKUP($A29,'Return Data'!$B$7:$R$2843,16,0)</f>
        <v>6.1021999999999998</v>
      </c>
      <c r="AA29" s="67">
        <f t="shared" si="11"/>
        <v>31</v>
      </c>
    </row>
    <row r="30" spans="1:27" x14ac:dyDescent="0.3">
      <c r="A30" s="63" t="s">
        <v>250</v>
      </c>
      <c r="B30" s="64">
        <f>VLOOKUP($A30,'Return Data'!$B$7:$R$2843,3,0)</f>
        <v>44333</v>
      </c>
      <c r="C30" s="65">
        <f>VLOOKUP($A30,'Return Data'!$B$7:$R$2843,4,0)</f>
        <v>2152.6154999999999</v>
      </c>
      <c r="D30" s="65">
        <f>VLOOKUP($A30,'Return Data'!$B$7:$R$2843,5,0)</f>
        <v>3.2949000000000002</v>
      </c>
      <c r="E30" s="66">
        <f t="shared" si="0"/>
        <v>9</v>
      </c>
      <c r="F30" s="65">
        <f>VLOOKUP($A30,'Return Data'!$B$7:$R$2843,6,0)</f>
        <v>3.2745000000000002</v>
      </c>
      <c r="G30" s="66">
        <f t="shared" si="1"/>
        <v>6</v>
      </c>
      <c r="H30" s="65">
        <f>VLOOKUP($A30,'Return Data'!$B$7:$R$2843,7,0)</f>
        <v>3.2416</v>
      </c>
      <c r="I30" s="66">
        <f t="shared" si="2"/>
        <v>7</v>
      </c>
      <c r="J30" s="65">
        <f>VLOOKUP($A30,'Return Data'!$B$7:$R$2843,8,0)</f>
        <v>3.1267</v>
      </c>
      <c r="K30" s="66">
        <f t="shared" si="3"/>
        <v>5</v>
      </c>
      <c r="L30" s="65">
        <f>VLOOKUP($A30,'Return Data'!$B$7:$R$2843,9,0)</f>
        <v>3.1858</v>
      </c>
      <c r="M30" s="66">
        <f t="shared" si="4"/>
        <v>4</v>
      </c>
      <c r="N30" s="65">
        <f>VLOOKUP($A30,'Return Data'!$B$7:$R$2843,10,0)</f>
        <v>3.2298</v>
      </c>
      <c r="O30" s="66">
        <f t="shared" si="5"/>
        <v>6</v>
      </c>
      <c r="P30" s="65">
        <f>VLOOKUP($A30,'Return Data'!$B$7:$R$2843,11,0)</f>
        <v>3.2050999999999998</v>
      </c>
      <c r="Q30" s="66">
        <f t="shared" si="6"/>
        <v>3</v>
      </c>
      <c r="R30" s="65">
        <f>VLOOKUP($A30,'Return Data'!$B$7:$R$2843,12,0)</f>
        <v>3.2416</v>
      </c>
      <c r="S30" s="66">
        <f t="shared" si="7"/>
        <v>3</v>
      </c>
      <c r="T30" s="65">
        <f>VLOOKUP($A30,'Return Data'!$B$7:$R$2843,13,0)</f>
        <v>3.3208000000000002</v>
      </c>
      <c r="U30" s="66">
        <f t="shared" si="8"/>
        <v>5</v>
      </c>
      <c r="V30" s="65">
        <f>VLOOKUP($A30,'Return Data'!$B$7:$R$2843,17,0)</f>
        <v>4.5747999999999998</v>
      </c>
      <c r="W30" s="66">
        <f t="shared" si="12"/>
        <v>15</v>
      </c>
      <c r="X30" s="65">
        <f>VLOOKUP($A30,'Return Data'!$B$7:$R$2843,14,0)</f>
        <v>5.5442999999999998</v>
      </c>
      <c r="Y30" s="66">
        <f t="shared" si="13"/>
        <v>14</v>
      </c>
      <c r="Z30" s="65">
        <f>VLOOKUP($A30,'Return Data'!$B$7:$R$2843,16,0)</f>
        <v>6.4043000000000001</v>
      </c>
      <c r="AA30" s="67">
        <f t="shared" si="11"/>
        <v>29</v>
      </c>
    </row>
    <row r="31" spans="1:27" x14ac:dyDescent="0.3">
      <c r="A31" s="63" t="s">
        <v>251</v>
      </c>
      <c r="B31" s="64">
        <f>VLOOKUP($A31,'Return Data'!$B$7:$R$2843,3,0)</f>
        <v>44333</v>
      </c>
      <c r="C31" s="65">
        <f>VLOOKUP($A31,'Return Data'!$B$7:$R$2843,4,0)</f>
        <v>11.0379</v>
      </c>
      <c r="D31" s="65">
        <f>VLOOKUP($A31,'Return Data'!$B$7:$R$2843,5,0)</f>
        <v>1.3228</v>
      </c>
      <c r="E31" s="66">
        <f t="shared" si="0"/>
        <v>37</v>
      </c>
      <c r="F31" s="65">
        <f>VLOOKUP($A31,'Return Data'!$B$7:$R$2843,6,0)</f>
        <v>2.4255</v>
      </c>
      <c r="G31" s="66">
        <f t="shared" si="1"/>
        <v>37</v>
      </c>
      <c r="H31" s="65">
        <f>VLOOKUP($A31,'Return Data'!$B$7:$R$2843,7,0)</f>
        <v>2.7414000000000001</v>
      </c>
      <c r="I31" s="66">
        <f t="shared" si="2"/>
        <v>37</v>
      </c>
      <c r="J31" s="65">
        <f>VLOOKUP($A31,'Return Data'!$B$7:$R$2843,8,0)</f>
        <v>2.7427999999999999</v>
      </c>
      <c r="K31" s="66">
        <f t="shared" si="3"/>
        <v>37</v>
      </c>
      <c r="L31" s="65">
        <f>VLOOKUP($A31,'Return Data'!$B$7:$R$2843,9,0)</f>
        <v>2.7370999999999999</v>
      </c>
      <c r="M31" s="66">
        <f t="shared" si="4"/>
        <v>37</v>
      </c>
      <c r="N31" s="65">
        <f>VLOOKUP($A31,'Return Data'!$B$7:$R$2843,10,0)</f>
        <v>2.7755999999999998</v>
      </c>
      <c r="O31" s="66">
        <f t="shared" si="5"/>
        <v>37</v>
      </c>
      <c r="P31" s="65">
        <f>VLOOKUP($A31,'Return Data'!$B$7:$R$2843,11,0)</f>
        <v>2.7425000000000002</v>
      </c>
      <c r="Q31" s="66">
        <f t="shared" si="6"/>
        <v>36</v>
      </c>
      <c r="R31" s="65">
        <f>VLOOKUP($A31,'Return Data'!$B$7:$R$2843,12,0)</f>
        <v>2.8010000000000002</v>
      </c>
      <c r="S31" s="66">
        <f t="shared" si="7"/>
        <v>36</v>
      </c>
      <c r="T31" s="65">
        <f>VLOOKUP($A31,'Return Data'!$B$7:$R$2843,13,0)</f>
        <v>2.8254000000000001</v>
      </c>
      <c r="U31" s="66">
        <f t="shared" si="8"/>
        <v>37</v>
      </c>
      <c r="V31" s="65"/>
      <c r="W31" s="66"/>
      <c r="X31" s="65"/>
      <c r="Y31" s="66"/>
      <c r="Z31" s="65">
        <f>VLOOKUP($A31,'Return Data'!$B$7:$R$2843,16,0)</f>
        <v>4.1809000000000003</v>
      </c>
      <c r="AA31" s="67">
        <f t="shared" si="11"/>
        <v>36</v>
      </c>
    </row>
    <row r="32" spans="1:27" x14ac:dyDescent="0.3">
      <c r="A32" s="63" t="s">
        <v>2026</v>
      </c>
      <c r="B32" s="64">
        <f>VLOOKUP($A32,'Return Data'!$B$7:$R$2843,3,0)</f>
        <v>44333</v>
      </c>
      <c r="C32" s="65">
        <f>VLOOKUP($A32,'Return Data'!$B$7:$R$2843,4,0)</f>
        <v>2242.1212999999998</v>
      </c>
      <c r="D32" s="65">
        <f>VLOOKUP($A32,'Return Data'!$B$7:$R$2843,5,0)</f>
        <v>3.2138</v>
      </c>
      <c r="E32" s="66">
        <f t="shared" si="0"/>
        <v>13</v>
      </c>
      <c r="F32" s="65">
        <f>VLOOKUP($A32,'Return Data'!$B$7:$R$2843,6,0)</f>
        <v>3.2534999999999998</v>
      </c>
      <c r="G32" s="66">
        <f t="shared" si="1"/>
        <v>9</v>
      </c>
      <c r="H32" s="65">
        <f>VLOOKUP($A32,'Return Data'!$B$7:$R$2843,7,0)</f>
        <v>3.2128999999999999</v>
      </c>
      <c r="I32" s="66">
        <f t="shared" si="2"/>
        <v>8</v>
      </c>
      <c r="J32" s="65">
        <f>VLOOKUP($A32,'Return Data'!$B$7:$R$2843,8,0)</f>
        <v>3.0792000000000002</v>
      </c>
      <c r="K32" s="66">
        <f t="shared" si="3"/>
        <v>8</v>
      </c>
      <c r="L32" s="65">
        <f>VLOOKUP($A32,'Return Data'!$B$7:$R$2843,9,0)</f>
        <v>3.1526999999999998</v>
      </c>
      <c r="M32" s="66">
        <f t="shared" si="4"/>
        <v>10</v>
      </c>
      <c r="N32" s="65">
        <f>VLOOKUP($A32,'Return Data'!$B$7:$R$2843,10,0)</f>
        <v>3.1998000000000002</v>
      </c>
      <c r="O32" s="66">
        <f t="shared" si="5"/>
        <v>10</v>
      </c>
      <c r="P32" s="65">
        <f>VLOOKUP($A32,'Return Data'!$B$7:$R$2843,11,0)</f>
        <v>3.0274000000000001</v>
      </c>
      <c r="Q32" s="66">
        <f t="shared" si="6"/>
        <v>27</v>
      </c>
      <c r="R32" s="65">
        <f>VLOOKUP($A32,'Return Data'!$B$7:$R$2843,12,0)</f>
        <v>3.0030000000000001</v>
      </c>
      <c r="S32" s="66">
        <f t="shared" si="7"/>
        <v>31</v>
      </c>
      <c r="T32" s="65">
        <f>VLOOKUP($A32,'Return Data'!$B$7:$R$2843,13,0)</f>
        <v>3.0316000000000001</v>
      </c>
      <c r="U32" s="66">
        <f t="shared" si="8"/>
        <v>31</v>
      </c>
      <c r="V32" s="65">
        <f>VLOOKUP($A32,'Return Data'!$B$7:$R$2843,17,0)</f>
        <v>4.1215999999999999</v>
      </c>
      <c r="W32" s="66">
        <f t="shared" ref="W32:W44" si="14">RANK(V32,V$8:V$45,0)</f>
        <v>31</v>
      </c>
      <c r="X32" s="65">
        <f>VLOOKUP($A32,'Return Data'!$B$7:$R$2843,14,0)</f>
        <v>5.2487000000000004</v>
      </c>
      <c r="Y32" s="66">
        <f>RANK(X32,X$8:X$45,0)</f>
        <v>29</v>
      </c>
      <c r="Z32" s="65">
        <f>VLOOKUP($A32,'Return Data'!$B$7:$R$2843,16,0)</f>
        <v>7.4432999999999998</v>
      </c>
      <c r="AA32" s="67">
        <f t="shared" si="11"/>
        <v>5</v>
      </c>
    </row>
    <row r="33" spans="1:27" x14ac:dyDescent="0.3">
      <c r="A33" s="63" t="s">
        <v>252</v>
      </c>
      <c r="B33" s="64">
        <f>VLOOKUP($A33,'Return Data'!$B$7:$R$2843,3,0)</f>
        <v>44333</v>
      </c>
      <c r="C33" s="65">
        <f>VLOOKUP($A33,'Return Data'!$B$7:$R$2843,4,0)</f>
        <v>5016.9430000000002</v>
      </c>
      <c r="D33" s="65">
        <f>VLOOKUP($A33,'Return Data'!$B$7:$R$2843,5,0)</f>
        <v>3.0457000000000001</v>
      </c>
      <c r="E33" s="66">
        <f t="shared" si="0"/>
        <v>25</v>
      </c>
      <c r="F33" s="65">
        <f>VLOOKUP($A33,'Return Data'!$B$7:$R$2843,6,0)</f>
        <v>3.1107999999999998</v>
      </c>
      <c r="G33" s="66">
        <f t="shared" si="1"/>
        <v>24</v>
      </c>
      <c r="H33" s="65">
        <f>VLOOKUP($A33,'Return Data'!$B$7:$R$2843,7,0)</f>
        <v>3.0558000000000001</v>
      </c>
      <c r="I33" s="66">
        <f t="shared" si="2"/>
        <v>31</v>
      </c>
      <c r="J33" s="65">
        <f>VLOOKUP($A33,'Return Data'!$B$7:$R$2843,8,0)</f>
        <v>2.9102000000000001</v>
      </c>
      <c r="K33" s="66">
        <f t="shared" si="3"/>
        <v>33</v>
      </c>
      <c r="L33" s="65">
        <f>VLOOKUP($A33,'Return Data'!$B$7:$R$2843,9,0)</f>
        <v>3.0055000000000001</v>
      </c>
      <c r="M33" s="66">
        <f t="shared" si="4"/>
        <v>30</v>
      </c>
      <c r="N33" s="65">
        <f>VLOOKUP($A33,'Return Data'!$B$7:$R$2843,10,0)</f>
        <v>3.1110000000000002</v>
      </c>
      <c r="O33" s="66">
        <f t="shared" si="5"/>
        <v>27</v>
      </c>
      <c r="P33" s="65">
        <f>VLOOKUP($A33,'Return Data'!$B$7:$R$2843,11,0)</f>
        <v>3.0323000000000002</v>
      </c>
      <c r="Q33" s="66">
        <f t="shared" si="6"/>
        <v>26</v>
      </c>
      <c r="R33" s="65">
        <f>VLOOKUP($A33,'Return Data'!$B$7:$R$2843,12,0)</f>
        <v>3.0966</v>
      </c>
      <c r="S33" s="66">
        <f t="shared" si="7"/>
        <v>27</v>
      </c>
      <c r="T33" s="65">
        <f>VLOOKUP($A33,'Return Data'!$B$7:$R$2843,13,0)</f>
        <v>3.2679999999999998</v>
      </c>
      <c r="U33" s="66">
        <f t="shared" si="8"/>
        <v>13</v>
      </c>
      <c r="V33" s="65">
        <f>VLOOKUP($A33,'Return Data'!$B$7:$R$2843,17,0)</f>
        <v>4.6410999999999998</v>
      </c>
      <c r="W33" s="66">
        <f t="shared" si="14"/>
        <v>5</v>
      </c>
      <c r="X33" s="65">
        <f>VLOOKUP($A33,'Return Data'!$B$7:$R$2843,14,0)</f>
        <v>5.6085000000000003</v>
      </c>
      <c r="Y33" s="66">
        <f>RANK(X33,X$8:X$45,0)</f>
        <v>5</v>
      </c>
      <c r="Z33" s="65">
        <f>VLOOKUP($A33,'Return Data'!$B$7:$R$2843,16,0)</f>
        <v>7.0811999999999999</v>
      </c>
      <c r="AA33" s="67">
        <f t="shared" si="11"/>
        <v>22</v>
      </c>
    </row>
    <row r="34" spans="1:27" x14ac:dyDescent="0.3">
      <c r="A34" s="63" t="s">
        <v>253</v>
      </c>
      <c r="B34" s="64">
        <f>VLOOKUP($A34,'Return Data'!$B$7:$R$2843,3,0)</f>
        <v>44333</v>
      </c>
      <c r="C34" s="65">
        <f>VLOOKUP($A34,'Return Data'!$B$7:$R$2843,4,0)</f>
        <v>1154.0133000000001</v>
      </c>
      <c r="D34" s="65">
        <f>VLOOKUP($A34,'Return Data'!$B$7:$R$2843,5,0)</f>
        <v>2.9796999999999998</v>
      </c>
      <c r="E34" s="66">
        <f t="shared" si="0"/>
        <v>29</v>
      </c>
      <c r="F34" s="65">
        <f>VLOOKUP($A34,'Return Data'!$B$7:$R$2843,6,0)</f>
        <v>3.0329000000000002</v>
      </c>
      <c r="G34" s="66">
        <f t="shared" si="1"/>
        <v>30</v>
      </c>
      <c r="H34" s="65">
        <f>VLOOKUP($A34,'Return Data'!$B$7:$R$2843,7,0)</f>
        <v>3.1661999999999999</v>
      </c>
      <c r="I34" s="66">
        <f t="shared" si="2"/>
        <v>17</v>
      </c>
      <c r="J34" s="65">
        <f>VLOOKUP($A34,'Return Data'!$B$7:$R$2843,8,0)</f>
        <v>2.9544999999999999</v>
      </c>
      <c r="K34" s="66">
        <f t="shared" si="3"/>
        <v>28</v>
      </c>
      <c r="L34" s="65">
        <f>VLOOKUP($A34,'Return Data'!$B$7:$R$2843,9,0)</f>
        <v>2.9918999999999998</v>
      </c>
      <c r="M34" s="66">
        <f t="shared" si="4"/>
        <v>31</v>
      </c>
      <c r="N34" s="65">
        <f>VLOOKUP($A34,'Return Data'!$B$7:$R$2843,10,0)</f>
        <v>2.9738000000000002</v>
      </c>
      <c r="O34" s="66">
        <f t="shared" si="5"/>
        <v>31</v>
      </c>
      <c r="P34" s="65">
        <f>VLOOKUP($A34,'Return Data'!$B$7:$R$2843,11,0)</f>
        <v>2.9138999999999999</v>
      </c>
      <c r="Q34" s="66">
        <f t="shared" si="6"/>
        <v>33</v>
      </c>
      <c r="R34" s="65">
        <f>VLOOKUP($A34,'Return Data'!$B$7:$R$2843,12,0)</f>
        <v>2.9689000000000001</v>
      </c>
      <c r="S34" s="66">
        <f t="shared" si="7"/>
        <v>32</v>
      </c>
      <c r="T34" s="65">
        <f>VLOOKUP($A34,'Return Data'!$B$7:$R$2843,13,0)</f>
        <v>2.9956999999999998</v>
      </c>
      <c r="U34" s="66">
        <f t="shared" si="8"/>
        <v>32</v>
      </c>
      <c r="V34" s="65">
        <f>VLOOKUP($A34,'Return Data'!$B$7:$R$2843,17,0)</f>
        <v>4.1037999999999997</v>
      </c>
      <c r="W34" s="66">
        <f t="shared" si="14"/>
        <v>32</v>
      </c>
      <c r="X34" s="65"/>
      <c r="Y34" s="66"/>
      <c r="Z34" s="65">
        <f>VLOOKUP($A34,'Return Data'!$B$7:$R$2843,16,0)</f>
        <v>4.8589000000000002</v>
      </c>
      <c r="AA34" s="67">
        <f t="shared" si="11"/>
        <v>33</v>
      </c>
    </row>
    <row r="35" spans="1:27" x14ac:dyDescent="0.3">
      <c r="A35" s="63" t="s">
        <v>254</v>
      </c>
      <c r="B35" s="64">
        <f>VLOOKUP($A35,'Return Data'!$B$7:$R$2843,3,0)</f>
        <v>44333</v>
      </c>
      <c r="C35" s="65">
        <f>VLOOKUP($A35,'Return Data'!$B$7:$R$2843,4,0)</f>
        <v>267.34539999999998</v>
      </c>
      <c r="D35" s="65">
        <f>VLOOKUP($A35,'Return Data'!$B$7:$R$2843,5,0)</f>
        <v>3.0720999999999998</v>
      </c>
      <c r="E35" s="66">
        <f t="shared" si="0"/>
        <v>24</v>
      </c>
      <c r="F35" s="65">
        <f>VLOOKUP($A35,'Return Data'!$B$7:$R$2843,6,0)</f>
        <v>3.1865000000000001</v>
      </c>
      <c r="G35" s="66">
        <f t="shared" si="1"/>
        <v>16</v>
      </c>
      <c r="H35" s="65">
        <f>VLOOKUP($A35,'Return Data'!$B$7:$R$2843,7,0)</f>
        <v>3.2084000000000001</v>
      </c>
      <c r="I35" s="66">
        <f t="shared" si="2"/>
        <v>10</v>
      </c>
      <c r="J35" s="65">
        <f>VLOOKUP($A35,'Return Data'!$B$7:$R$2843,8,0)</f>
        <v>3.0558999999999998</v>
      </c>
      <c r="K35" s="66">
        <f t="shared" si="3"/>
        <v>12</v>
      </c>
      <c r="L35" s="65">
        <f>VLOOKUP($A35,'Return Data'!$B$7:$R$2843,9,0)</f>
        <v>3.1665999999999999</v>
      </c>
      <c r="M35" s="66">
        <f t="shared" si="4"/>
        <v>7</v>
      </c>
      <c r="N35" s="65">
        <f>VLOOKUP($A35,'Return Data'!$B$7:$R$2843,10,0)</f>
        <v>3.1962999999999999</v>
      </c>
      <c r="O35" s="66">
        <f t="shared" si="5"/>
        <v>11</v>
      </c>
      <c r="P35" s="65">
        <f>VLOOKUP($A35,'Return Data'!$B$7:$R$2843,11,0)</f>
        <v>3.0876000000000001</v>
      </c>
      <c r="Q35" s="66">
        <f t="shared" si="6"/>
        <v>14</v>
      </c>
      <c r="R35" s="65">
        <f>VLOOKUP($A35,'Return Data'!$B$7:$R$2843,12,0)</f>
        <v>3.1091000000000002</v>
      </c>
      <c r="S35" s="66">
        <f t="shared" si="7"/>
        <v>22</v>
      </c>
      <c r="T35" s="65">
        <f>VLOOKUP($A35,'Return Data'!$B$7:$R$2843,13,0)</f>
        <v>3.3193999999999999</v>
      </c>
      <c r="U35" s="66">
        <f t="shared" si="8"/>
        <v>6</v>
      </c>
      <c r="V35" s="65">
        <f>VLOOKUP($A35,'Return Data'!$B$7:$R$2843,17,0)</f>
        <v>4.617</v>
      </c>
      <c r="W35" s="66">
        <f t="shared" si="14"/>
        <v>8</v>
      </c>
      <c r="X35" s="65">
        <f>VLOOKUP($A35,'Return Data'!$B$7:$R$2843,14,0)</f>
        <v>5.6022999999999996</v>
      </c>
      <c r="Y35" s="66">
        <f t="shared" ref="Y35:Y44" si="15">RANK(X35,X$8:X$45,0)</f>
        <v>6</v>
      </c>
      <c r="Z35" s="65">
        <f>VLOOKUP($A35,'Return Data'!$B$7:$R$2843,16,0)</f>
        <v>7.4363999999999999</v>
      </c>
      <c r="AA35" s="67">
        <f t="shared" si="11"/>
        <v>7</v>
      </c>
    </row>
    <row r="36" spans="1:27" x14ac:dyDescent="0.3">
      <c r="A36" s="63" t="s">
        <v>255</v>
      </c>
      <c r="B36" s="64">
        <f>VLOOKUP($A36,'Return Data'!$B$7:$R$2843,3,0)</f>
        <v>44333</v>
      </c>
      <c r="C36" s="65">
        <f>VLOOKUP($A36,'Return Data'!$B$7:$R$2843,4,0)</f>
        <v>2901.84656</v>
      </c>
      <c r="D36" s="65">
        <f>VLOOKUP($A36,'Return Data'!$B$7:$R$2843,5,0)</f>
        <v>2.9767000000000001</v>
      </c>
      <c r="E36" s="66">
        <f t="shared" si="0"/>
        <v>30</v>
      </c>
      <c r="F36" s="65">
        <f>VLOOKUP($A36,'Return Data'!$B$7:$R$2843,6,0)</f>
        <v>3.1006999999999998</v>
      </c>
      <c r="G36" s="66">
        <f t="shared" si="1"/>
        <v>28</v>
      </c>
      <c r="H36" s="65">
        <f>VLOOKUP($A36,'Return Data'!$B$7:$R$2843,7,0)</f>
        <v>3.1555</v>
      </c>
      <c r="I36" s="66">
        <f t="shared" si="2"/>
        <v>20</v>
      </c>
      <c r="J36" s="65">
        <f>VLOOKUP($A36,'Return Data'!$B$7:$R$2843,8,0)</f>
        <v>3.0503999999999998</v>
      </c>
      <c r="K36" s="66">
        <f t="shared" si="3"/>
        <v>13</v>
      </c>
      <c r="L36" s="65">
        <f>VLOOKUP($A36,'Return Data'!$B$7:$R$2843,9,0)</f>
        <v>3.0529000000000002</v>
      </c>
      <c r="M36" s="66">
        <f t="shared" si="4"/>
        <v>23</v>
      </c>
      <c r="N36" s="65">
        <f>VLOOKUP($A36,'Return Data'!$B$7:$R$2843,10,0)</f>
        <v>3.0849000000000002</v>
      </c>
      <c r="O36" s="66">
        <f t="shared" si="5"/>
        <v>29</v>
      </c>
      <c r="P36" s="65">
        <f>VLOOKUP($A36,'Return Data'!$B$7:$R$2843,11,0)</f>
        <v>3.0184000000000002</v>
      </c>
      <c r="Q36" s="66">
        <f t="shared" si="6"/>
        <v>30</v>
      </c>
      <c r="R36" s="65">
        <f>VLOOKUP($A36,'Return Data'!$B$7:$R$2843,12,0)</f>
        <v>3.0598000000000001</v>
      </c>
      <c r="S36" s="66">
        <f t="shared" si="7"/>
        <v>29</v>
      </c>
      <c r="T36" s="65">
        <f>VLOOKUP($A36,'Return Data'!$B$7:$R$2843,13,0)</f>
        <v>3.1343999999999999</v>
      </c>
      <c r="U36" s="66">
        <f t="shared" si="8"/>
        <v>28</v>
      </c>
      <c r="V36" s="65">
        <f>VLOOKUP($A36,'Return Data'!$B$7:$R$2843,17,0)</f>
        <v>4.2297000000000002</v>
      </c>
      <c r="W36" s="66">
        <f t="shared" si="14"/>
        <v>29</v>
      </c>
      <c r="X36" s="65">
        <f>VLOOKUP($A36,'Return Data'!$B$7:$R$2843,14,0)</f>
        <v>2.1505999999999998</v>
      </c>
      <c r="Y36" s="66">
        <f t="shared" si="15"/>
        <v>33</v>
      </c>
      <c r="Z36" s="65">
        <f>VLOOKUP($A36,'Return Data'!$B$7:$R$2843,16,0)</f>
        <v>6.5777000000000001</v>
      </c>
      <c r="AA36" s="67">
        <f t="shared" si="11"/>
        <v>28</v>
      </c>
    </row>
    <row r="37" spans="1:27" x14ac:dyDescent="0.3">
      <c r="A37" s="63" t="s">
        <v>256</v>
      </c>
      <c r="B37" s="64">
        <f>VLOOKUP($A37,'Return Data'!$B$7:$R$2843,3,0)</f>
        <v>44333</v>
      </c>
      <c r="C37" s="65">
        <f>VLOOKUP($A37,'Return Data'!$B$7:$R$2843,4,0)</f>
        <v>32.622</v>
      </c>
      <c r="D37" s="65">
        <f>VLOOKUP($A37,'Return Data'!$B$7:$R$2843,5,0)</f>
        <v>4.1402999999999999</v>
      </c>
      <c r="E37" s="66">
        <f t="shared" si="0"/>
        <v>1</v>
      </c>
      <c r="F37" s="65">
        <f>VLOOKUP($A37,'Return Data'!$B$7:$R$2843,6,0)</f>
        <v>4.1039000000000003</v>
      </c>
      <c r="G37" s="66">
        <f t="shared" si="1"/>
        <v>1</v>
      </c>
      <c r="H37" s="65">
        <f>VLOOKUP($A37,'Return Data'!$B$7:$R$2843,7,0)</f>
        <v>4.0791000000000004</v>
      </c>
      <c r="I37" s="66">
        <f t="shared" si="2"/>
        <v>1</v>
      </c>
      <c r="J37" s="65">
        <f>VLOOKUP($A37,'Return Data'!$B$7:$R$2843,8,0)</f>
        <v>3.9941</v>
      </c>
      <c r="K37" s="66">
        <f t="shared" si="3"/>
        <v>1</v>
      </c>
      <c r="L37" s="65">
        <f>VLOOKUP($A37,'Return Data'!$B$7:$R$2843,9,0)</f>
        <v>4.2744</v>
      </c>
      <c r="M37" s="66">
        <f t="shared" si="4"/>
        <v>1</v>
      </c>
      <c r="N37" s="65">
        <f>VLOOKUP($A37,'Return Data'!$B$7:$R$2843,10,0)</f>
        <v>4.3103999999999996</v>
      </c>
      <c r="O37" s="66">
        <f t="shared" si="5"/>
        <v>1</v>
      </c>
      <c r="P37" s="65">
        <f>VLOOKUP($A37,'Return Data'!$B$7:$R$2843,11,0)</f>
        <v>4.2130999999999998</v>
      </c>
      <c r="Q37" s="66">
        <f t="shared" si="6"/>
        <v>1</v>
      </c>
      <c r="R37" s="65">
        <f>VLOOKUP($A37,'Return Data'!$B$7:$R$2843,12,0)</f>
        <v>4.4215999999999998</v>
      </c>
      <c r="S37" s="66">
        <f t="shared" si="7"/>
        <v>1</v>
      </c>
      <c r="T37" s="65">
        <f>VLOOKUP($A37,'Return Data'!$B$7:$R$2843,13,0)</f>
        <v>4.4588999999999999</v>
      </c>
      <c r="U37" s="66">
        <f t="shared" si="8"/>
        <v>1</v>
      </c>
      <c r="V37" s="65">
        <f>VLOOKUP($A37,'Return Data'!$B$7:$R$2843,17,0)</f>
        <v>5.3895</v>
      </c>
      <c r="W37" s="66">
        <f t="shared" si="14"/>
        <v>1</v>
      </c>
      <c r="X37" s="65">
        <f>VLOOKUP($A37,'Return Data'!$B$7:$R$2843,14,0)</f>
        <v>6.0970000000000004</v>
      </c>
      <c r="Y37" s="66">
        <f t="shared" si="15"/>
        <v>1</v>
      </c>
      <c r="Z37" s="65">
        <f>VLOOKUP($A37,'Return Data'!$B$7:$R$2843,16,0)</f>
        <v>7.8526999999999996</v>
      </c>
      <c r="AA37" s="67">
        <f t="shared" si="11"/>
        <v>1</v>
      </c>
    </row>
    <row r="38" spans="1:27" x14ac:dyDescent="0.3">
      <c r="A38" s="63" t="s">
        <v>257</v>
      </c>
      <c r="B38" s="64">
        <f>VLOOKUP($A38,'Return Data'!$B$7:$R$2843,3,0)</f>
        <v>44333</v>
      </c>
      <c r="C38" s="65">
        <f>VLOOKUP($A38,'Return Data'!$B$7:$R$2843,4,0)</f>
        <v>27.814499999999999</v>
      </c>
      <c r="D38" s="65">
        <f>VLOOKUP($A38,'Return Data'!$B$7:$R$2843,5,0)</f>
        <v>2.2309999999999999</v>
      </c>
      <c r="E38" s="66">
        <f t="shared" si="0"/>
        <v>36</v>
      </c>
      <c r="F38" s="65">
        <f>VLOOKUP($A38,'Return Data'!$B$7:$R$2843,6,0)</f>
        <v>2.8001</v>
      </c>
      <c r="G38" s="66">
        <f t="shared" si="1"/>
        <v>35</v>
      </c>
      <c r="H38" s="65">
        <f>VLOOKUP($A38,'Return Data'!$B$7:$R$2843,7,0)</f>
        <v>2.9824000000000002</v>
      </c>
      <c r="I38" s="66">
        <f t="shared" si="2"/>
        <v>33</v>
      </c>
      <c r="J38" s="65">
        <f>VLOOKUP($A38,'Return Data'!$B$7:$R$2843,8,0)</f>
        <v>2.8620000000000001</v>
      </c>
      <c r="K38" s="66">
        <f t="shared" si="3"/>
        <v>34</v>
      </c>
      <c r="L38" s="65">
        <f>VLOOKUP($A38,'Return Data'!$B$7:$R$2843,9,0)</f>
        <v>2.9641999999999999</v>
      </c>
      <c r="M38" s="66">
        <f t="shared" si="4"/>
        <v>33</v>
      </c>
      <c r="N38" s="65">
        <f>VLOOKUP($A38,'Return Data'!$B$7:$R$2843,10,0)</f>
        <v>2.9403999999999999</v>
      </c>
      <c r="O38" s="66">
        <f t="shared" si="5"/>
        <v>32</v>
      </c>
      <c r="P38" s="65">
        <f>VLOOKUP($A38,'Return Data'!$B$7:$R$2843,11,0)</f>
        <v>2.9161999999999999</v>
      </c>
      <c r="Q38" s="66">
        <f t="shared" si="6"/>
        <v>32</v>
      </c>
      <c r="R38" s="65">
        <f>VLOOKUP($A38,'Return Data'!$B$7:$R$2843,12,0)</f>
        <v>2.9668000000000001</v>
      </c>
      <c r="S38" s="66">
        <f t="shared" si="7"/>
        <v>33</v>
      </c>
      <c r="T38" s="65">
        <f>VLOOKUP($A38,'Return Data'!$B$7:$R$2843,13,0)</f>
        <v>2.9925999999999999</v>
      </c>
      <c r="U38" s="66">
        <f t="shared" si="8"/>
        <v>33</v>
      </c>
      <c r="V38" s="65">
        <f>VLOOKUP($A38,'Return Data'!$B$7:$R$2843,17,0)</f>
        <v>4.0846999999999998</v>
      </c>
      <c r="W38" s="66">
        <f t="shared" si="14"/>
        <v>33</v>
      </c>
      <c r="X38" s="65">
        <f>VLOOKUP($A38,'Return Data'!$B$7:$R$2843,14,0)</f>
        <v>4.9546000000000001</v>
      </c>
      <c r="Y38" s="66">
        <f t="shared" si="15"/>
        <v>30</v>
      </c>
      <c r="Z38" s="65">
        <f>VLOOKUP($A38,'Return Data'!$B$7:$R$2843,16,0)</f>
        <v>6.9607000000000001</v>
      </c>
      <c r="AA38" s="67">
        <f t="shared" si="11"/>
        <v>25</v>
      </c>
    </row>
    <row r="39" spans="1:27" x14ac:dyDescent="0.3">
      <c r="A39" s="63" t="s">
        <v>260</v>
      </c>
      <c r="B39" s="64">
        <f>VLOOKUP($A39,'Return Data'!$B$7:$R$2843,3,0)</f>
        <v>44333</v>
      </c>
      <c r="C39" s="65">
        <f>VLOOKUP($A39,'Return Data'!$B$7:$R$2843,4,0)</f>
        <v>3215.7071999999998</v>
      </c>
      <c r="D39" s="65">
        <f>VLOOKUP($A39,'Return Data'!$B$7:$R$2843,5,0)</f>
        <v>2.9081999999999999</v>
      </c>
      <c r="E39" s="66">
        <f t="shared" si="0"/>
        <v>32</v>
      </c>
      <c r="F39" s="65">
        <f>VLOOKUP($A39,'Return Data'!$B$7:$R$2843,6,0)</f>
        <v>3.0733999999999999</v>
      </c>
      <c r="G39" s="66">
        <f t="shared" si="1"/>
        <v>29</v>
      </c>
      <c r="H39" s="65">
        <f>VLOOKUP($A39,'Return Data'!$B$7:$R$2843,7,0)</f>
        <v>3.1444000000000001</v>
      </c>
      <c r="I39" s="66">
        <f t="shared" si="2"/>
        <v>22</v>
      </c>
      <c r="J39" s="65">
        <f>VLOOKUP($A39,'Return Data'!$B$7:$R$2843,8,0)</f>
        <v>2.9519000000000002</v>
      </c>
      <c r="K39" s="66">
        <f t="shared" si="3"/>
        <v>30</v>
      </c>
      <c r="L39" s="65">
        <f>VLOOKUP($A39,'Return Data'!$B$7:$R$2843,9,0)</f>
        <v>3.0348999999999999</v>
      </c>
      <c r="M39" s="66">
        <f t="shared" si="4"/>
        <v>27</v>
      </c>
      <c r="N39" s="65">
        <f>VLOOKUP($A39,'Return Data'!$B$7:$R$2843,10,0)</f>
        <v>3.1553</v>
      </c>
      <c r="O39" s="66">
        <f t="shared" si="5"/>
        <v>18</v>
      </c>
      <c r="P39" s="65">
        <f>VLOOKUP($A39,'Return Data'!$B$7:$R$2843,11,0)</f>
        <v>3.0684999999999998</v>
      </c>
      <c r="Q39" s="66">
        <f t="shared" si="6"/>
        <v>19</v>
      </c>
      <c r="R39" s="65">
        <f>VLOOKUP($A39,'Return Data'!$B$7:$R$2843,12,0)</f>
        <v>3.1276999999999999</v>
      </c>
      <c r="S39" s="66">
        <f t="shared" si="7"/>
        <v>15</v>
      </c>
      <c r="T39" s="65">
        <f>VLOOKUP($A39,'Return Data'!$B$7:$R$2843,13,0)</f>
        <v>3.2599</v>
      </c>
      <c r="U39" s="66">
        <f t="shared" si="8"/>
        <v>15</v>
      </c>
      <c r="V39" s="65">
        <f>VLOOKUP($A39,'Return Data'!$B$7:$R$2843,17,0)</f>
        <v>4.5381</v>
      </c>
      <c r="W39" s="66">
        <f t="shared" si="14"/>
        <v>19</v>
      </c>
      <c r="X39" s="65">
        <f>VLOOKUP($A39,'Return Data'!$B$7:$R$2843,14,0)</f>
        <v>5.4901</v>
      </c>
      <c r="Y39" s="66">
        <f t="shared" si="15"/>
        <v>20</v>
      </c>
      <c r="Z39" s="65">
        <f>VLOOKUP($A39,'Return Data'!$B$7:$R$2843,16,0)</f>
        <v>6.9390000000000001</v>
      </c>
      <c r="AA39" s="67">
        <f t="shared" si="11"/>
        <v>26</v>
      </c>
    </row>
    <row r="40" spans="1:27" x14ac:dyDescent="0.3">
      <c r="A40" s="63" t="s">
        <v>261</v>
      </c>
      <c r="B40" s="64">
        <f>VLOOKUP($A40,'Return Data'!$B$7:$R$2843,3,0)</f>
        <v>44333</v>
      </c>
      <c r="C40" s="65">
        <f>VLOOKUP($A40,'Return Data'!$B$7:$R$2843,4,0)</f>
        <v>43.293999999999997</v>
      </c>
      <c r="D40" s="65">
        <f>VLOOKUP($A40,'Return Data'!$B$7:$R$2843,5,0)</f>
        <v>3.3725999999999998</v>
      </c>
      <c r="E40" s="66">
        <f t="shared" si="0"/>
        <v>4</v>
      </c>
      <c r="F40" s="65">
        <f>VLOOKUP($A40,'Return Data'!$B$7:$R$2843,6,0)</f>
        <v>3.2608000000000001</v>
      </c>
      <c r="G40" s="66">
        <f t="shared" si="1"/>
        <v>8</v>
      </c>
      <c r="H40" s="65">
        <f>VLOOKUP($A40,'Return Data'!$B$7:$R$2843,7,0)</f>
        <v>3.278</v>
      </c>
      <c r="I40" s="66">
        <f t="shared" si="2"/>
        <v>6</v>
      </c>
      <c r="J40" s="65">
        <f>VLOOKUP($A40,'Return Data'!$B$7:$R$2843,8,0)</f>
        <v>3.1291000000000002</v>
      </c>
      <c r="K40" s="66">
        <f t="shared" si="3"/>
        <v>4</v>
      </c>
      <c r="L40" s="65">
        <f>VLOOKUP($A40,'Return Data'!$B$7:$R$2843,9,0)</f>
        <v>3.1528</v>
      </c>
      <c r="M40" s="66">
        <f t="shared" si="4"/>
        <v>9</v>
      </c>
      <c r="N40" s="65">
        <f>VLOOKUP($A40,'Return Data'!$B$7:$R$2843,10,0)</f>
        <v>3.2222</v>
      </c>
      <c r="O40" s="66">
        <f t="shared" si="5"/>
        <v>8</v>
      </c>
      <c r="P40" s="65">
        <f>VLOOKUP($A40,'Return Data'!$B$7:$R$2843,11,0)</f>
        <v>3.1423999999999999</v>
      </c>
      <c r="Q40" s="66">
        <f t="shared" si="6"/>
        <v>8</v>
      </c>
      <c r="R40" s="65">
        <f>VLOOKUP($A40,'Return Data'!$B$7:$R$2843,12,0)</f>
        <v>3.1928999999999998</v>
      </c>
      <c r="S40" s="66">
        <f t="shared" si="7"/>
        <v>6</v>
      </c>
      <c r="T40" s="65">
        <f>VLOOKUP($A40,'Return Data'!$B$7:$R$2843,13,0)</f>
        <v>3.2921999999999998</v>
      </c>
      <c r="U40" s="66">
        <f t="shared" si="8"/>
        <v>8</v>
      </c>
      <c r="V40" s="65">
        <f>VLOOKUP($A40,'Return Data'!$B$7:$R$2843,17,0)</f>
        <v>4.5769000000000002</v>
      </c>
      <c r="W40" s="66">
        <f t="shared" si="14"/>
        <v>14</v>
      </c>
      <c r="X40" s="65">
        <f>VLOOKUP($A40,'Return Data'!$B$7:$R$2843,14,0)</f>
        <v>5.5575999999999999</v>
      </c>
      <c r="Y40" s="66">
        <f t="shared" si="15"/>
        <v>12</v>
      </c>
      <c r="Z40" s="65">
        <f>VLOOKUP($A40,'Return Data'!$B$7:$R$2843,16,0)</f>
        <v>7.3457999999999997</v>
      </c>
      <c r="AA40" s="67">
        <f t="shared" si="11"/>
        <v>10</v>
      </c>
    </row>
    <row r="41" spans="1:27" x14ac:dyDescent="0.3">
      <c r="A41" s="63" t="s">
        <v>262</v>
      </c>
      <c r="B41" s="64">
        <f>VLOOKUP($A41,'Return Data'!$B$7:$R$2843,3,0)</f>
        <v>44333</v>
      </c>
      <c r="C41" s="65">
        <f>VLOOKUP($A41,'Return Data'!$B$7:$R$2843,4,0)</f>
        <v>3237.5587</v>
      </c>
      <c r="D41" s="65">
        <f>VLOOKUP($A41,'Return Data'!$B$7:$R$2843,5,0)</f>
        <v>3.0792000000000002</v>
      </c>
      <c r="E41" s="66">
        <f t="shared" si="0"/>
        <v>22</v>
      </c>
      <c r="F41" s="65">
        <f>VLOOKUP($A41,'Return Data'!$B$7:$R$2843,6,0)</f>
        <v>3.1101000000000001</v>
      </c>
      <c r="G41" s="66">
        <f t="shared" si="1"/>
        <v>27</v>
      </c>
      <c r="H41" s="65">
        <f>VLOOKUP($A41,'Return Data'!$B$7:$R$2843,7,0)</f>
        <v>3.1654</v>
      </c>
      <c r="I41" s="66">
        <f t="shared" si="2"/>
        <v>18</v>
      </c>
      <c r="J41" s="65">
        <f>VLOOKUP($A41,'Return Data'!$B$7:$R$2843,8,0)</f>
        <v>2.9457</v>
      </c>
      <c r="K41" s="66">
        <f t="shared" si="3"/>
        <v>31</v>
      </c>
      <c r="L41" s="65">
        <f>VLOOKUP($A41,'Return Data'!$B$7:$R$2843,9,0)</f>
        <v>3.0638000000000001</v>
      </c>
      <c r="M41" s="66">
        <f t="shared" si="4"/>
        <v>21</v>
      </c>
      <c r="N41" s="65">
        <f>VLOOKUP($A41,'Return Data'!$B$7:$R$2843,10,0)</f>
        <v>3.1128999999999998</v>
      </c>
      <c r="O41" s="66">
        <f t="shared" si="5"/>
        <v>25</v>
      </c>
      <c r="P41" s="65">
        <f>VLOOKUP($A41,'Return Data'!$B$7:$R$2843,11,0)</f>
        <v>3.0228999999999999</v>
      </c>
      <c r="Q41" s="66">
        <f t="shared" si="6"/>
        <v>29</v>
      </c>
      <c r="R41" s="65">
        <f>VLOOKUP($A41,'Return Data'!$B$7:$R$2843,12,0)</f>
        <v>3.1055000000000001</v>
      </c>
      <c r="S41" s="66">
        <f t="shared" si="7"/>
        <v>23</v>
      </c>
      <c r="T41" s="65">
        <f>VLOOKUP($A41,'Return Data'!$B$7:$R$2843,13,0)</f>
        <v>3.2427999999999999</v>
      </c>
      <c r="U41" s="66">
        <f t="shared" si="8"/>
        <v>18</v>
      </c>
      <c r="V41" s="65">
        <f>VLOOKUP($A41,'Return Data'!$B$7:$R$2843,17,0)</f>
        <v>4.6193</v>
      </c>
      <c r="W41" s="66">
        <f t="shared" si="14"/>
        <v>7</v>
      </c>
      <c r="X41" s="65">
        <f>VLOOKUP($A41,'Return Data'!$B$7:$R$2843,14,0)</f>
        <v>5.5769000000000002</v>
      </c>
      <c r="Y41" s="66">
        <f t="shared" si="15"/>
        <v>8</v>
      </c>
      <c r="Z41" s="65">
        <f>VLOOKUP($A41,'Return Data'!$B$7:$R$2843,16,0)</f>
        <v>7.2801999999999998</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44333</v>
      </c>
      <c r="C43" s="65">
        <f>VLOOKUP($A43,'Return Data'!$B$7:$R$2843,4,0)</f>
        <v>1974.1269</v>
      </c>
      <c r="D43" s="65">
        <f>VLOOKUP($A43,'Return Data'!$B$7:$R$2843,5,0)</f>
        <v>3.1564000000000001</v>
      </c>
      <c r="E43" s="66">
        <f t="shared" si="0"/>
        <v>17</v>
      </c>
      <c r="F43" s="65">
        <f>VLOOKUP($A43,'Return Data'!$B$7:$R$2843,6,0)</f>
        <v>3.1951999999999998</v>
      </c>
      <c r="G43" s="66">
        <f t="shared" si="1"/>
        <v>14</v>
      </c>
      <c r="H43" s="65">
        <f>VLOOKUP($A43,'Return Data'!$B$7:$R$2843,7,0)</f>
        <v>3.1892</v>
      </c>
      <c r="I43" s="66">
        <f t="shared" si="2"/>
        <v>14</v>
      </c>
      <c r="J43" s="65">
        <f>VLOOKUP($A43,'Return Data'!$B$7:$R$2843,8,0)</f>
        <v>3.0657000000000001</v>
      </c>
      <c r="K43" s="66">
        <f t="shared" si="3"/>
        <v>10</v>
      </c>
      <c r="L43" s="65">
        <f>VLOOKUP($A43,'Return Data'!$B$7:$R$2843,9,0)</f>
        <v>3.1194999999999999</v>
      </c>
      <c r="M43" s="66">
        <f t="shared" si="4"/>
        <v>11</v>
      </c>
      <c r="N43" s="65">
        <f>VLOOKUP($A43,'Return Data'!$B$7:$R$2843,10,0)</f>
        <v>3.2265999999999999</v>
      </c>
      <c r="O43" s="66">
        <f t="shared" si="5"/>
        <v>7</v>
      </c>
      <c r="P43" s="65">
        <f>VLOOKUP($A43,'Return Data'!$B$7:$R$2843,11,0)</f>
        <v>3.1263000000000001</v>
      </c>
      <c r="Q43" s="66">
        <f t="shared" si="6"/>
        <v>9</v>
      </c>
      <c r="R43" s="65">
        <f>VLOOKUP($A43,'Return Data'!$B$7:$R$2843,12,0)</f>
        <v>3.1655000000000002</v>
      </c>
      <c r="S43" s="66">
        <f t="shared" si="7"/>
        <v>8</v>
      </c>
      <c r="T43" s="65">
        <f>VLOOKUP($A43,'Return Data'!$B$7:$R$2843,13,0)</f>
        <v>3.2915999999999999</v>
      </c>
      <c r="U43" s="66">
        <f t="shared" si="8"/>
        <v>9</v>
      </c>
      <c r="V43" s="65">
        <f>VLOOKUP($A43,'Return Data'!$B$7:$R$2843,17,0)</f>
        <v>4.6018999999999997</v>
      </c>
      <c r="W43" s="66">
        <f t="shared" si="14"/>
        <v>11</v>
      </c>
      <c r="X43" s="65">
        <f>VLOOKUP($A43,'Return Data'!$B$7:$R$2843,14,0)</f>
        <v>4.2699999999999996</v>
      </c>
      <c r="Y43" s="66">
        <f t="shared" si="15"/>
        <v>32</v>
      </c>
      <c r="Z43" s="65">
        <f>VLOOKUP($A43,'Return Data'!$B$7:$R$2843,16,0)</f>
        <v>7.0881999999999996</v>
      </c>
      <c r="AA43" s="67">
        <f t="shared" si="11"/>
        <v>20</v>
      </c>
    </row>
    <row r="44" spans="1:27" x14ac:dyDescent="0.3">
      <c r="A44" s="63" t="s">
        <v>264</v>
      </c>
      <c r="B44" s="64">
        <f>VLOOKUP($A44,'Return Data'!$B$7:$R$2843,3,0)</f>
        <v>44333</v>
      </c>
      <c r="C44" s="65">
        <f>VLOOKUP($A44,'Return Data'!$B$7:$R$2843,4,0)</f>
        <v>3366.5435000000002</v>
      </c>
      <c r="D44" s="65">
        <f>VLOOKUP($A44,'Return Data'!$B$7:$R$2843,5,0)</f>
        <v>3.2269000000000001</v>
      </c>
      <c r="E44" s="66">
        <f t="shared" si="0"/>
        <v>12</v>
      </c>
      <c r="F44" s="65">
        <f>VLOOKUP($A44,'Return Data'!$B$7:$R$2843,6,0)</f>
        <v>3.2031999999999998</v>
      </c>
      <c r="G44" s="66">
        <f t="shared" si="1"/>
        <v>13</v>
      </c>
      <c r="H44" s="65">
        <f>VLOOKUP($A44,'Return Data'!$B$7:$R$2843,7,0)</f>
        <v>3.1898</v>
      </c>
      <c r="I44" s="66">
        <f t="shared" si="2"/>
        <v>13</v>
      </c>
      <c r="J44" s="65">
        <f>VLOOKUP($A44,'Return Data'!$B$7:$R$2843,8,0)</f>
        <v>3.01</v>
      </c>
      <c r="K44" s="66">
        <f t="shared" si="3"/>
        <v>17</v>
      </c>
      <c r="L44" s="65">
        <f>VLOOKUP($A44,'Return Data'!$B$7:$R$2843,9,0)</f>
        <v>3.0926</v>
      </c>
      <c r="M44" s="66">
        <f t="shared" si="4"/>
        <v>16</v>
      </c>
      <c r="N44" s="65">
        <f>VLOOKUP($A44,'Return Data'!$B$7:$R$2843,10,0)</f>
        <v>3.1627000000000001</v>
      </c>
      <c r="O44" s="66">
        <f t="shared" si="5"/>
        <v>14</v>
      </c>
      <c r="P44" s="65">
        <f>VLOOKUP($A44,'Return Data'!$B$7:$R$2843,11,0)</f>
        <v>3.0888</v>
      </c>
      <c r="Q44" s="66">
        <f t="shared" si="6"/>
        <v>13</v>
      </c>
      <c r="R44" s="65">
        <f>VLOOKUP($A44,'Return Data'!$B$7:$R$2843,12,0)</f>
        <v>3.1537000000000002</v>
      </c>
      <c r="S44" s="66">
        <f t="shared" si="7"/>
        <v>9</v>
      </c>
      <c r="T44" s="65">
        <f>VLOOKUP($A44,'Return Data'!$B$7:$R$2843,13,0)</f>
        <v>3.2797000000000001</v>
      </c>
      <c r="U44" s="66">
        <f t="shared" si="8"/>
        <v>11</v>
      </c>
      <c r="V44" s="65">
        <f>VLOOKUP($A44,'Return Data'!$B$7:$R$2843,17,0)</f>
        <v>4.5789</v>
      </c>
      <c r="W44" s="66">
        <f t="shared" si="14"/>
        <v>13</v>
      </c>
      <c r="X44" s="65">
        <f>VLOOKUP($A44,'Return Data'!$B$7:$R$2843,14,0)</f>
        <v>5.5613999999999999</v>
      </c>
      <c r="Y44" s="66">
        <f t="shared" si="15"/>
        <v>11</v>
      </c>
      <c r="Z44" s="65">
        <f>VLOOKUP($A44,'Return Data'!$B$7:$R$2843,16,0)</f>
        <v>7.0694999999999997</v>
      </c>
      <c r="AA44" s="67">
        <f t="shared" si="11"/>
        <v>23</v>
      </c>
    </row>
    <row r="45" spans="1:27" x14ac:dyDescent="0.3">
      <c r="A45" s="63" t="s">
        <v>265</v>
      </c>
      <c r="B45" s="64">
        <f>VLOOKUP($A45,'Return Data'!$B$7:$R$2843,3,0)</f>
        <v>44333</v>
      </c>
      <c r="C45" s="65">
        <f>VLOOKUP($A45,'Return Data'!$B$7:$R$2843,4,0)</f>
        <v>1114.3210999999999</v>
      </c>
      <c r="D45" s="65">
        <f>VLOOKUP($A45,'Return Data'!$B$7:$R$2843,5,0)</f>
        <v>2.9318</v>
      </c>
      <c r="E45" s="66">
        <f t="shared" si="0"/>
        <v>31</v>
      </c>
      <c r="F45" s="65">
        <f>VLOOKUP($A45,'Return Data'!$B$7:$R$2843,6,0)</f>
        <v>2.9563000000000001</v>
      </c>
      <c r="G45" s="66">
        <f t="shared" si="1"/>
        <v>33</v>
      </c>
      <c r="H45" s="65">
        <f>VLOOKUP($A45,'Return Data'!$B$7:$R$2843,7,0)</f>
        <v>2.9542999999999999</v>
      </c>
      <c r="I45" s="66">
        <f t="shared" si="2"/>
        <v>34</v>
      </c>
      <c r="J45" s="65">
        <f>VLOOKUP($A45,'Return Data'!$B$7:$R$2843,8,0)</f>
        <v>3.0015000000000001</v>
      </c>
      <c r="K45" s="66">
        <f t="shared" si="3"/>
        <v>19</v>
      </c>
      <c r="L45" s="65">
        <f>VLOOKUP($A45,'Return Data'!$B$7:$R$2843,9,0)</f>
        <v>2.9664999999999999</v>
      </c>
      <c r="M45" s="66">
        <f t="shared" si="4"/>
        <v>32</v>
      </c>
      <c r="N45" s="65">
        <f>VLOOKUP($A45,'Return Data'!$B$7:$R$2843,10,0)</f>
        <v>2.9098999999999999</v>
      </c>
      <c r="O45" s="66">
        <f t="shared" si="5"/>
        <v>33</v>
      </c>
      <c r="P45" s="65">
        <f>VLOOKUP($A45,'Return Data'!$B$7:$R$2843,11,0)</f>
        <v>2.8969</v>
      </c>
      <c r="Q45" s="66">
        <f t="shared" si="6"/>
        <v>34</v>
      </c>
      <c r="R45" s="65">
        <f>VLOOKUP($A45,'Return Data'!$B$7:$R$2843,12,0)</f>
        <v>2.9337</v>
      </c>
      <c r="S45" s="66">
        <f t="shared" si="7"/>
        <v>34</v>
      </c>
      <c r="T45" s="65">
        <f>VLOOKUP($A45,'Return Data'!$B$7:$R$2843,13,0)</f>
        <v>2.9651999999999998</v>
      </c>
      <c r="U45" s="66">
        <f t="shared" si="8"/>
        <v>34</v>
      </c>
      <c r="V45" s="65"/>
      <c r="W45" s="66"/>
      <c r="X45" s="65"/>
      <c r="Y45" s="66"/>
      <c r="Z45" s="65">
        <f>VLOOKUP($A45,'Return Data'!$B$7:$R$2843,16,0)</f>
        <v>4.7359999999999998</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3.0047736842105257</v>
      </c>
      <c r="E47" s="65"/>
      <c r="F47" s="75">
        <f>AVERAGE(F8:F45)</f>
        <v>3.0660578947368426</v>
      </c>
      <c r="G47" s="65"/>
      <c r="H47" s="75">
        <f>AVERAGE(H8:H45)</f>
        <v>3.0802605263157905</v>
      </c>
      <c r="I47" s="65"/>
      <c r="J47" s="75">
        <f>AVERAGE(J8:J45)</f>
        <v>2.945944736842105</v>
      </c>
      <c r="K47" s="65"/>
      <c r="L47" s="75">
        <f>AVERAGE(L8:L45)</f>
        <v>3.0103526315789475</v>
      </c>
      <c r="M47" s="65"/>
      <c r="N47" s="75">
        <f>AVERAGE(N8:N45)</f>
        <v>3.0601394736842105</v>
      </c>
      <c r="O47" s="65"/>
      <c r="P47" s="75">
        <f>AVERAGE(P8:P45)</f>
        <v>2.9987210526315793</v>
      </c>
      <c r="Q47" s="65"/>
      <c r="R47" s="75">
        <f>AVERAGE(R8:R45)</f>
        <v>3.0465421052631583</v>
      </c>
      <c r="S47" s="65"/>
      <c r="T47" s="75">
        <f>AVERAGE(T8:T45)</f>
        <v>3.1412947368421054</v>
      </c>
      <c r="U47" s="65"/>
      <c r="V47" s="75">
        <f>AVERAGE(V8:V45)</f>
        <v>4.382662857142857</v>
      </c>
      <c r="W47" s="65"/>
      <c r="X47" s="75">
        <f>AVERAGE(X8:X45)</f>
        <v>5.2010294117647051</v>
      </c>
      <c r="Y47" s="65"/>
      <c r="Z47" s="75">
        <f>AVERAGE(Z8:Z45)</f>
        <v>6.5521526315789469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4.1402999999999999</v>
      </c>
      <c r="E49" s="95"/>
      <c r="F49" s="79">
        <f>MAX(F8:F45)</f>
        <v>4.1039000000000003</v>
      </c>
      <c r="G49" s="95"/>
      <c r="H49" s="79">
        <f>MAX(H8:H45)</f>
        <v>4.0791000000000004</v>
      </c>
      <c r="I49" s="95"/>
      <c r="J49" s="79">
        <f>MAX(J8:J45)</f>
        <v>3.9941</v>
      </c>
      <c r="K49" s="95"/>
      <c r="L49" s="79">
        <f>MAX(L8:L45)</f>
        <v>4.2744</v>
      </c>
      <c r="M49" s="95"/>
      <c r="N49" s="79">
        <f>MAX(N8:N45)</f>
        <v>4.3103999999999996</v>
      </c>
      <c r="O49" s="95"/>
      <c r="P49" s="79">
        <f>MAX(P8:P45)</f>
        <v>4.2130999999999998</v>
      </c>
      <c r="Q49" s="95"/>
      <c r="R49" s="79">
        <f>MAX(R8:R45)</f>
        <v>4.4215999999999998</v>
      </c>
      <c r="S49" s="95"/>
      <c r="T49" s="79">
        <f>MAX(T8:T45)</f>
        <v>4.4588999999999999</v>
      </c>
      <c r="U49" s="95"/>
      <c r="V49" s="79">
        <f>MAX(V8:V45)</f>
        <v>5.3895</v>
      </c>
      <c r="W49" s="95"/>
      <c r="X49" s="79">
        <f>MAX(X8:X45)</f>
        <v>6.0970000000000004</v>
      </c>
      <c r="Y49" s="95"/>
      <c r="Z49" s="79">
        <f>MAX(Z8:Z45)</f>
        <v>7.8526999999999996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44333</v>
      </c>
      <c r="E7" s="184">
        <v>931.01</v>
      </c>
      <c r="F7" s="184">
        <v>1.3376999999999999</v>
      </c>
      <c r="G7" s="184">
        <v>1.3376999999999999</v>
      </c>
      <c r="H7" s="184">
        <v>-0.3926</v>
      </c>
      <c r="I7" s="184">
        <v>1.2496</v>
      </c>
      <c r="J7" s="184">
        <v>2.0609000000000002</v>
      </c>
      <c r="K7" s="184">
        <v>1.0759000000000001</v>
      </c>
      <c r="L7" s="184">
        <v>16.9023</v>
      </c>
      <c r="M7" s="184">
        <v>32.3322</v>
      </c>
      <c r="N7" s="184">
        <v>53.174500000000002</v>
      </c>
      <c r="O7" s="184">
        <v>7.3621999999999996</v>
      </c>
      <c r="P7" s="184">
        <v>10.233700000000001</v>
      </c>
      <c r="Q7" s="184">
        <v>18.827200000000001</v>
      </c>
      <c r="R7" s="184">
        <v>12.6083</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44333</v>
      </c>
      <c r="E8" s="184">
        <v>1009.06</v>
      </c>
      <c r="F8" s="184">
        <v>1.3469</v>
      </c>
      <c r="G8" s="184">
        <v>1.3469</v>
      </c>
      <c r="H8" s="184">
        <v>-0.37619999999999998</v>
      </c>
      <c r="I8" s="184">
        <v>1.2818000000000001</v>
      </c>
      <c r="J8" s="184">
        <v>2.1274000000000002</v>
      </c>
      <c r="K8" s="184">
        <v>1.2299</v>
      </c>
      <c r="L8" s="184">
        <v>17.312100000000001</v>
      </c>
      <c r="M8" s="184">
        <v>33.073999999999998</v>
      </c>
      <c r="N8" s="184">
        <v>54.363700000000001</v>
      </c>
      <c r="O8" s="184">
        <v>8.2475000000000005</v>
      </c>
      <c r="P8" s="184">
        <v>11.347799999999999</v>
      </c>
      <c r="Q8" s="184">
        <v>13.513500000000001</v>
      </c>
      <c r="R8" s="184">
        <v>13.4626</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44333</v>
      </c>
      <c r="E9" s="184">
        <v>13.78</v>
      </c>
      <c r="F9" s="184">
        <v>1.2491000000000001</v>
      </c>
      <c r="G9" s="184">
        <v>1.2491000000000001</v>
      </c>
      <c r="H9" s="184">
        <v>-0.2172</v>
      </c>
      <c r="I9" s="184">
        <v>0.95240000000000002</v>
      </c>
      <c r="J9" s="184">
        <v>2.1497000000000002</v>
      </c>
      <c r="K9" s="184">
        <v>-1.6416999999999999</v>
      </c>
      <c r="L9" s="184">
        <v>10.3283</v>
      </c>
      <c r="M9" s="184">
        <v>23.476700000000001</v>
      </c>
      <c r="N9" s="184">
        <v>43.541699999999999</v>
      </c>
      <c r="O9" s="184"/>
      <c r="P9" s="184"/>
      <c r="Q9" s="184">
        <v>12.259499999999999</v>
      </c>
      <c r="R9" s="184">
        <v>16.094200000000001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44333</v>
      </c>
      <c r="E10" s="184">
        <v>13.22</v>
      </c>
      <c r="F10" s="184">
        <v>1.2251000000000001</v>
      </c>
      <c r="G10" s="184">
        <v>1.2251000000000001</v>
      </c>
      <c r="H10" s="184">
        <v>-0.30170000000000002</v>
      </c>
      <c r="I10" s="184">
        <v>0.83909999999999996</v>
      </c>
      <c r="J10" s="184">
        <v>2.0062000000000002</v>
      </c>
      <c r="K10" s="184">
        <v>-2.0015000000000001</v>
      </c>
      <c r="L10" s="184">
        <v>9.5277999999999992</v>
      </c>
      <c r="M10" s="184">
        <v>22.181100000000001</v>
      </c>
      <c r="N10" s="184">
        <v>41.541800000000002</v>
      </c>
      <c r="O10" s="184"/>
      <c r="P10" s="184"/>
      <c r="Q10" s="184">
        <v>10.5923</v>
      </c>
      <c r="R10" s="184">
        <v>14.4998</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44333</v>
      </c>
      <c r="E11" s="184">
        <v>69.86</v>
      </c>
      <c r="F11" s="184">
        <v>1.3345</v>
      </c>
      <c r="G11" s="184">
        <v>1.3345</v>
      </c>
      <c r="H11" s="184">
        <v>-0.3992</v>
      </c>
      <c r="I11" s="184">
        <v>1.2317</v>
      </c>
      <c r="J11" s="184">
        <v>2.0003000000000002</v>
      </c>
      <c r="K11" s="184">
        <v>0.56140000000000001</v>
      </c>
      <c r="L11" s="184">
        <v>15.185499999999999</v>
      </c>
      <c r="M11" s="184">
        <v>28.065999999999999</v>
      </c>
      <c r="N11" s="184">
        <v>49.721400000000003</v>
      </c>
      <c r="O11" s="184">
        <v>7.3433999999999999</v>
      </c>
      <c r="P11" s="184">
        <v>10.361599999999999</v>
      </c>
      <c r="Q11" s="184">
        <v>11.615</v>
      </c>
      <c r="R11" s="184">
        <v>13.4382</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44333</v>
      </c>
      <c r="E12" s="184">
        <v>76.290000000000006</v>
      </c>
      <c r="F12" s="184">
        <v>1.3416999999999999</v>
      </c>
      <c r="G12" s="184">
        <v>1.3416999999999999</v>
      </c>
      <c r="H12" s="184">
        <v>-0.37869999999999998</v>
      </c>
      <c r="I12" s="184">
        <v>1.2609999999999999</v>
      </c>
      <c r="J12" s="184">
        <v>2.0602</v>
      </c>
      <c r="K12" s="184">
        <v>0.72619999999999996</v>
      </c>
      <c r="L12" s="184">
        <v>15.573399999999999</v>
      </c>
      <c r="M12" s="184">
        <v>28.694299999999998</v>
      </c>
      <c r="N12" s="184">
        <v>50.711199999999998</v>
      </c>
      <c r="O12" s="184">
        <v>8.2439</v>
      </c>
      <c r="P12" s="184">
        <v>11.593500000000001</v>
      </c>
      <c r="Q12" s="184">
        <v>11.6915</v>
      </c>
      <c r="R12" s="184">
        <v>14.2058</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44333</v>
      </c>
      <c r="E13" s="184">
        <v>17.516300000000001</v>
      </c>
      <c r="F13" s="184">
        <v>1.726</v>
      </c>
      <c r="G13" s="184">
        <v>1.726</v>
      </c>
      <c r="H13" s="184">
        <v>0.45540000000000003</v>
      </c>
      <c r="I13" s="184">
        <v>2.1000999999999999</v>
      </c>
      <c r="J13" s="184">
        <v>4.7305999999999999</v>
      </c>
      <c r="K13" s="184">
        <v>1.1882999999999999</v>
      </c>
      <c r="L13" s="184">
        <v>18.315799999999999</v>
      </c>
      <c r="M13" s="184">
        <v>28.634599999999999</v>
      </c>
      <c r="N13" s="184">
        <v>47.869300000000003</v>
      </c>
      <c r="O13" s="184">
        <v>16.189699999999998</v>
      </c>
      <c r="P13" s="184"/>
      <c r="Q13" s="184">
        <v>14.6036</v>
      </c>
      <c r="R13" s="184">
        <v>21.377800000000001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44333</v>
      </c>
      <c r="E14" s="184">
        <v>16.4175</v>
      </c>
      <c r="F14" s="184">
        <v>1.7111000000000001</v>
      </c>
      <c r="G14" s="184">
        <v>1.7111000000000001</v>
      </c>
      <c r="H14" s="184">
        <v>0.42080000000000001</v>
      </c>
      <c r="I14" s="184">
        <v>2.0316000000000001</v>
      </c>
      <c r="J14" s="184">
        <v>4.5747</v>
      </c>
      <c r="K14" s="184">
        <v>0.74809999999999999</v>
      </c>
      <c r="L14" s="184">
        <v>17.340800000000002</v>
      </c>
      <c r="M14" s="184">
        <v>27.047799999999999</v>
      </c>
      <c r="N14" s="184">
        <v>45.369900000000001</v>
      </c>
      <c r="O14" s="184">
        <v>14.3909</v>
      </c>
      <c r="P14" s="184"/>
      <c r="Q14" s="184">
        <v>12.8123</v>
      </c>
      <c r="R14" s="184">
        <v>19.428100000000001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44333</v>
      </c>
      <c r="E15" s="184">
        <v>19.170000000000002</v>
      </c>
      <c r="F15" s="184">
        <v>1.5898000000000001</v>
      </c>
      <c r="G15" s="184">
        <v>1.5898000000000001</v>
      </c>
      <c r="H15" s="184">
        <v>0.10440000000000001</v>
      </c>
      <c r="I15" s="184">
        <v>1.1075999999999999</v>
      </c>
      <c r="J15" s="184">
        <v>4.8686999999999996</v>
      </c>
      <c r="K15" s="184">
        <v>11.8436</v>
      </c>
      <c r="L15" s="184">
        <v>25.787400000000002</v>
      </c>
      <c r="M15" s="184">
        <v>45.007599999999996</v>
      </c>
      <c r="N15" s="184">
        <v>71.007999999999996</v>
      </c>
      <c r="O15" s="184">
        <v>9.0718999999999994</v>
      </c>
      <c r="P15" s="184"/>
      <c r="Q15" s="184">
        <v>14.4315</v>
      </c>
      <c r="R15" s="184">
        <v>24.0504</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44333</v>
      </c>
      <c r="E16" s="184">
        <v>18.38</v>
      </c>
      <c r="F16" s="184">
        <v>1.5469999999999999</v>
      </c>
      <c r="G16" s="184">
        <v>1.5469999999999999</v>
      </c>
      <c r="H16" s="184">
        <v>0.1089</v>
      </c>
      <c r="I16" s="184">
        <v>1.0445</v>
      </c>
      <c r="J16" s="184">
        <v>4.7891000000000004</v>
      </c>
      <c r="K16" s="184">
        <v>11.5291</v>
      </c>
      <c r="L16" s="184">
        <v>25.2897</v>
      </c>
      <c r="M16" s="184">
        <v>44.043900000000001</v>
      </c>
      <c r="N16" s="184">
        <v>69.557199999999995</v>
      </c>
      <c r="O16" s="184">
        <v>8.0928000000000004</v>
      </c>
      <c r="P16" s="184"/>
      <c r="Q16" s="184">
        <v>13.4382</v>
      </c>
      <c r="R16" s="184">
        <v>22.959399999999999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44333</v>
      </c>
      <c r="E17" s="184">
        <v>230.9</v>
      </c>
      <c r="F17" s="184">
        <v>1.2941</v>
      </c>
      <c r="G17" s="184">
        <v>1.2941</v>
      </c>
      <c r="H17" s="184">
        <v>9.0999999999999998E-2</v>
      </c>
      <c r="I17" s="184">
        <v>1.4054</v>
      </c>
      <c r="J17" s="184">
        <v>2.3357000000000001</v>
      </c>
      <c r="K17" s="184">
        <v>-0.26779999999999998</v>
      </c>
      <c r="L17" s="184">
        <v>13.816700000000001</v>
      </c>
      <c r="M17" s="184">
        <v>26.002700000000001</v>
      </c>
      <c r="N17" s="184">
        <v>44.042400000000001</v>
      </c>
      <c r="O17" s="184">
        <v>14.273</v>
      </c>
      <c r="P17" s="184">
        <v>15.358700000000001</v>
      </c>
      <c r="Q17" s="184">
        <v>14.985900000000001</v>
      </c>
      <c r="R17" s="184">
        <v>18.718699999999998</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44333</v>
      </c>
      <c r="E18" s="184">
        <v>214.35</v>
      </c>
      <c r="F18" s="184">
        <v>1.2853000000000001</v>
      </c>
      <c r="G18" s="184">
        <v>1.2853000000000001</v>
      </c>
      <c r="H18" s="184">
        <v>6.54E-2</v>
      </c>
      <c r="I18" s="184">
        <v>1.3571</v>
      </c>
      <c r="J18" s="184">
        <v>2.2321</v>
      </c>
      <c r="K18" s="184">
        <v>-0.55210000000000004</v>
      </c>
      <c r="L18" s="184">
        <v>13.1792</v>
      </c>
      <c r="M18" s="184">
        <v>24.9344</v>
      </c>
      <c r="N18" s="184">
        <v>42.377899999999997</v>
      </c>
      <c r="O18" s="184">
        <v>12.9533</v>
      </c>
      <c r="P18" s="184">
        <v>13.970700000000001</v>
      </c>
      <c r="Q18" s="184">
        <v>11.4358</v>
      </c>
      <c r="R18" s="184">
        <v>17.347999999999999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44333</v>
      </c>
      <c r="E19" s="184">
        <v>223.53</v>
      </c>
      <c r="F19" s="184">
        <v>1.4934000000000001</v>
      </c>
      <c r="G19" s="184">
        <v>1.4934000000000001</v>
      </c>
      <c r="H19" s="184">
        <v>0.55779999999999996</v>
      </c>
      <c r="I19" s="184">
        <v>1.7803</v>
      </c>
      <c r="J19" s="184">
        <v>2.9826000000000001</v>
      </c>
      <c r="K19" s="184">
        <v>1.258</v>
      </c>
      <c r="L19" s="184">
        <v>16.947500000000002</v>
      </c>
      <c r="M19" s="184">
        <v>30.700199999999999</v>
      </c>
      <c r="N19" s="184">
        <v>49.639499999999998</v>
      </c>
      <c r="O19" s="184">
        <v>13.273400000000001</v>
      </c>
      <c r="P19" s="184">
        <v>14.7906</v>
      </c>
      <c r="Q19" s="184">
        <v>14.4239</v>
      </c>
      <c r="R19" s="184">
        <v>19.4758</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44333</v>
      </c>
      <c r="E20" s="184">
        <v>207.584</v>
      </c>
      <c r="F20" s="184">
        <v>1.4842</v>
      </c>
      <c r="G20" s="184">
        <v>1.4842</v>
      </c>
      <c r="H20" s="184">
        <v>0.53759999999999997</v>
      </c>
      <c r="I20" s="184">
        <v>1.7399</v>
      </c>
      <c r="J20" s="184">
        <v>2.8917000000000002</v>
      </c>
      <c r="K20" s="184">
        <v>1.0062</v>
      </c>
      <c r="L20" s="184">
        <v>16.3614</v>
      </c>
      <c r="M20" s="184">
        <v>29.709199999999999</v>
      </c>
      <c r="N20" s="184">
        <v>48.1325</v>
      </c>
      <c r="O20" s="184">
        <v>12.1439</v>
      </c>
      <c r="P20" s="184">
        <v>13.595800000000001</v>
      </c>
      <c r="Q20" s="184">
        <v>14.7895</v>
      </c>
      <c r="R20" s="184">
        <v>18.300899999999999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44333</v>
      </c>
      <c r="E21" s="184">
        <v>34.99</v>
      </c>
      <c r="F21" s="184">
        <v>1.2735000000000001</v>
      </c>
      <c r="G21" s="184">
        <v>1.2735000000000001</v>
      </c>
      <c r="H21" s="184">
        <v>0</v>
      </c>
      <c r="I21" s="184">
        <v>1.6265000000000001</v>
      </c>
      <c r="J21" s="184">
        <v>2.8210000000000002</v>
      </c>
      <c r="K21" s="184">
        <v>0.45939999999999998</v>
      </c>
      <c r="L21" s="184">
        <v>17.101700000000001</v>
      </c>
      <c r="M21" s="184">
        <v>29.066800000000001</v>
      </c>
      <c r="N21" s="184">
        <v>49.786000000000001</v>
      </c>
      <c r="O21" s="184">
        <v>12.2067</v>
      </c>
      <c r="P21" s="184">
        <v>12.373799999999999</v>
      </c>
      <c r="Q21" s="184">
        <v>12.706099999999999</v>
      </c>
      <c r="R21" s="184">
        <v>16.4543</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44333</v>
      </c>
      <c r="E22" s="184">
        <v>32.729999999999997</v>
      </c>
      <c r="F22" s="184">
        <v>1.2372000000000001</v>
      </c>
      <c r="G22" s="184">
        <v>1.2372000000000001</v>
      </c>
      <c r="H22" s="184">
        <v>-6.1100000000000002E-2</v>
      </c>
      <c r="I22" s="184">
        <v>1.5512999999999999</v>
      </c>
      <c r="J22" s="184">
        <v>2.6341000000000001</v>
      </c>
      <c r="K22" s="184">
        <v>0</v>
      </c>
      <c r="L22" s="184">
        <v>16.0227</v>
      </c>
      <c r="M22" s="184">
        <v>27.304600000000001</v>
      </c>
      <c r="N22" s="184">
        <v>47.034999999999997</v>
      </c>
      <c r="O22" s="184">
        <v>10.5784</v>
      </c>
      <c r="P22" s="184">
        <v>11.147</v>
      </c>
      <c r="Q22" s="184">
        <v>10.596399999999999</v>
      </c>
      <c r="R22" s="184">
        <v>14.5595</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44333</v>
      </c>
      <c r="E23" s="184">
        <v>156.37260000000001</v>
      </c>
      <c r="F23" s="184">
        <v>1.3126</v>
      </c>
      <c r="G23" s="184">
        <v>1.3126</v>
      </c>
      <c r="H23" s="184">
        <v>0.38469999999999999</v>
      </c>
      <c r="I23" s="184">
        <v>1.9839</v>
      </c>
      <c r="J23" s="184">
        <v>3.6415000000000002</v>
      </c>
      <c r="K23" s="184">
        <v>0.3634</v>
      </c>
      <c r="L23" s="184">
        <v>17.079000000000001</v>
      </c>
      <c r="M23" s="184">
        <v>32.500500000000002</v>
      </c>
      <c r="N23" s="184">
        <v>53.823599999999999</v>
      </c>
      <c r="O23" s="184">
        <v>10.6494</v>
      </c>
      <c r="P23" s="184">
        <v>11.111599999999999</v>
      </c>
      <c r="Q23" s="184">
        <v>13.677300000000001</v>
      </c>
      <c r="R23" s="184">
        <v>15.247199999999999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44333</v>
      </c>
      <c r="E24" s="184">
        <v>171.09800000000001</v>
      </c>
      <c r="F24" s="184">
        <v>1.3206</v>
      </c>
      <c r="G24" s="184">
        <v>1.3206</v>
      </c>
      <c r="H24" s="184">
        <v>0.40329999999999999</v>
      </c>
      <c r="I24" s="184">
        <v>2.0213999999999999</v>
      </c>
      <c r="J24" s="184">
        <v>3.7275</v>
      </c>
      <c r="K24" s="184">
        <v>0.60809999999999997</v>
      </c>
      <c r="L24" s="184">
        <v>17.660799999999998</v>
      </c>
      <c r="M24" s="184">
        <v>33.493600000000001</v>
      </c>
      <c r="N24" s="184">
        <v>55.3767</v>
      </c>
      <c r="O24" s="184">
        <v>11.8339</v>
      </c>
      <c r="P24" s="184">
        <v>12.494</v>
      </c>
      <c r="Q24" s="184">
        <v>14.468400000000001</v>
      </c>
      <c r="R24" s="184">
        <v>16.424800000000001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44333</v>
      </c>
      <c r="E25" s="184">
        <v>69.503</v>
      </c>
      <c r="F25" s="184">
        <v>1.4731000000000001</v>
      </c>
      <c r="G25" s="184">
        <v>1.4731000000000001</v>
      </c>
      <c r="H25" s="184">
        <v>0.62980000000000003</v>
      </c>
      <c r="I25" s="184">
        <v>2.9247000000000001</v>
      </c>
      <c r="J25" s="184">
        <v>4.2648999999999999</v>
      </c>
      <c r="K25" s="184">
        <v>6.0499999999999998E-2</v>
      </c>
      <c r="L25" s="184">
        <v>18.462299999999999</v>
      </c>
      <c r="M25" s="184">
        <v>32.908200000000001</v>
      </c>
      <c r="N25" s="184">
        <v>56.032200000000003</v>
      </c>
      <c r="O25" s="184">
        <v>9.9867000000000008</v>
      </c>
      <c r="P25" s="184">
        <v>12.292199999999999</v>
      </c>
      <c r="Q25" s="184">
        <v>12.7776</v>
      </c>
      <c r="R25" s="184">
        <v>14.8964</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44333</v>
      </c>
      <c r="E26" s="184">
        <v>69.503</v>
      </c>
      <c r="F26" s="184">
        <v>1.4731000000000001</v>
      </c>
      <c r="G26" s="184">
        <v>1.4731000000000001</v>
      </c>
      <c r="H26" s="184">
        <v>0.62980000000000003</v>
      </c>
      <c r="I26" s="184">
        <v>2.9247000000000001</v>
      </c>
      <c r="J26" s="184">
        <v>4.2648999999999999</v>
      </c>
      <c r="K26" s="184">
        <v>6.0499999999999998E-2</v>
      </c>
      <c r="L26" s="184">
        <v>18.462299999999999</v>
      </c>
      <c r="M26" s="184">
        <v>32.908200000000001</v>
      </c>
      <c r="N26" s="184">
        <v>56.032200000000003</v>
      </c>
      <c r="O26" s="184">
        <v>10.3673</v>
      </c>
      <c r="P26" s="184">
        <v>12.8779</v>
      </c>
      <c r="Q26" s="184">
        <v>15.5623</v>
      </c>
      <c r="R26" s="184">
        <v>14.8964</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44333</v>
      </c>
      <c r="E27" s="184">
        <v>73.349999999999994</v>
      </c>
      <c r="F27" s="184">
        <v>1.4790000000000001</v>
      </c>
      <c r="G27" s="184">
        <v>1.4790000000000001</v>
      </c>
      <c r="H27" s="184">
        <v>0.6421</v>
      </c>
      <c r="I27" s="184">
        <v>2.9502999999999999</v>
      </c>
      <c r="J27" s="184">
        <v>4.3221999999999996</v>
      </c>
      <c r="K27" s="184">
        <v>0.2145</v>
      </c>
      <c r="L27" s="184">
        <v>18.823899999999998</v>
      </c>
      <c r="M27" s="184">
        <v>33.523899999999998</v>
      </c>
      <c r="N27" s="184">
        <v>57.015900000000002</v>
      </c>
      <c r="O27" s="184">
        <v>10.799799999999999</v>
      </c>
      <c r="P27" s="184">
        <v>13.0717</v>
      </c>
      <c r="Q27" s="184">
        <v>11.884499999999999</v>
      </c>
      <c r="R27" s="184">
        <v>15.6096</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44333</v>
      </c>
      <c r="E28" s="184">
        <v>73.349999999999994</v>
      </c>
      <c r="F28" s="184">
        <v>1.4790000000000001</v>
      </c>
      <c r="G28" s="184">
        <v>1.4790000000000001</v>
      </c>
      <c r="H28" s="184">
        <v>0.6421</v>
      </c>
      <c r="I28" s="184">
        <v>2.9502999999999999</v>
      </c>
      <c r="J28" s="184">
        <v>4.3221999999999996</v>
      </c>
      <c r="K28" s="184">
        <v>0.2145</v>
      </c>
      <c r="L28" s="184">
        <v>18.823899999999998</v>
      </c>
      <c r="M28" s="184">
        <v>33.523899999999998</v>
      </c>
      <c r="N28" s="184">
        <v>57.015900000000002</v>
      </c>
      <c r="O28" s="184">
        <v>11.1959</v>
      </c>
      <c r="P28" s="184">
        <v>13.900399999999999</v>
      </c>
      <c r="Q28" s="184">
        <v>15.4232</v>
      </c>
      <c r="R28" s="184">
        <v>15.6096</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44333</v>
      </c>
      <c r="E29" s="184">
        <v>14.4468</v>
      </c>
      <c r="F29" s="184">
        <v>1.4629000000000001</v>
      </c>
      <c r="G29" s="184">
        <v>1.4629000000000001</v>
      </c>
      <c r="H29" s="184">
        <v>0.56100000000000005</v>
      </c>
      <c r="I29" s="184">
        <v>1.7373000000000001</v>
      </c>
      <c r="J29" s="184">
        <v>2.4632000000000001</v>
      </c>
      <c r="K29" s="184">
        <v>-1.2698</v>
      </c>
      <c r="L29" s="184">
        <v>12.5868</v>
      </c>
      <c r="M29" s="184">
        <v>25.241</v>
      </c>
      <c r="N29" s="184">
        <v>45.325400000000002</v>
      </c>
      <c r="O29" s="184"/>
      <c r="P29" s="184"/>
      <c r="Q29" s="184">
        <v>15.3908</v>
      </c>
      <c r="R29" s="184">
        <v>16.717700000000001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44333</v>
      </c>
      <c r="E30" s="184">
        <v>13.930400000000001</v>
      </c>
      <c r="F30" s="184">
        <v>1.4507000000000001</v>
      </c>
      <c r="G30" s="184">
        <v>1.4507000000000001</v>
      </c>
      <c r="H30" s="184">
        <v>0.53259999999999996</v>
      </c>
      <c r="I30" s="184">
        <v>1.6802999999999999</v>
      </c>
      <c r="J30" s="184">
        <v>2.3361000000000001</v>
      </c>
      <c r="K30" s="184">
        <v>-1.6276999999999999</v>
      </c>
      <c r="L30" s="184">
        <v>11.758800000000001</v>
      </c>
      <c r="M30" s="184">
        <v>23.861000000000001</v>
      </c>
      <c r="N30" s="184">
        <v>43.1858</v>
      </c>
      <c r="O30" s="184"/>
      <c r="P30" s="184"/>
      <c r="Q30" s="184">
        <v>13.768000000000001</v>
      </c>
      <c r="R30" s="184">
        <v>15.0319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44333</v>
      </c>
      <c r="E31" s="184">
        <v>180.58</v>
      </c>
      <c r="F31" s="184">
        <v>1.1255999999999999</v>
      </c>
      <c r="G31" s="184">
        <v>1.1255999999999999</v>
      </c>
      <c r="H31" s="184">
        <v>0.18859999999999999</v>
      </c>
      <c r="I31" s="184">
        <v>4.1166999999999998</v>
      </c>
      <c r="J31" s="184">
        <v>5.8624000000000001</v>
      </c>
      <c r="K31" s="184">
        <v>5.5406000000000004</v>
      </c>
      <c r="L31" s="184">
        <v>32.331800000000001</v>
      </c>
      <c r="M31" s="184">
        <v>37.563800000000001</v>
      </c>
      <c r="N31" s="184">
        <v>59.255699999999997</v>
      </c>
      <c r="O31" s="184">
        <v>12.661899999999999</v>
      </c>
      <c r="P31" s="184">
        <v>14.4336</v>
      </c>
      <c r="Q31" s="184">
        <v>14.37</v>
      </c>
      <c r="R31" s="184">
        <v>17.164000000000001</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44333</v>
      </c>
      <c r="E32" s="184">
        <v>195.68</v>
      </c>
      <c r="F32" s="184">
        <v>1.1317999999999999</v>
      </c>
      <c r="G32" s="184">
        <v>1.1317999999999999</v>
      </c>
      <c r="H32" s="184">
        <v>0.19969999999999999</v>
      </c>
      <c r="I32" s="184">
        <v>4.1349999999999998</v>
      </c>
      <c r="J32" s="184">
        <v>5.9104000000000001</v>
      </c>
      <c r="K32" s="184">
        <v>5.6586999999999996</v>
      </c>
      <c r="L32" s="184">
        <v>32.6374</v>
      </c>
      <c r="M32" s="184">
        <v>38.065300000000001</v>
      </c>
      <c r="N32" s="184">
        <v>60.065399999999997</v>
      </c>
      <c r="O32" s="184">
        <v>13.419700000000001</v>
      </c>
      <c r="P32" s="184">
        <v>15.534599999999999</v>
      </c>
      <c r="Q32" s="184">
        <v>16.064</v>
      </c>
      <c r="R32" s="184">
        <v>17.766100000000002</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44333</v>
      </c>
      <c r="E33" s="184">
        <v>14.016</v>
      </c>
      <c r="F33" s="184">
        <v>1.4314</v>
      </c>
      <c r="G33" s="184">
        <v>1.4314</v>
      </c>
      <c r="H33" s="184">
        <v>-0.39939999999999998</v>
      </c>
      <c r="I33" s="184">
        <v>1.0381</v>
      </c>
      <c r="J33" s="184">
        <v>2.2841999999999998</v>
      </c>
      <c r="K33" s="184">
        <v>-0.1133</v>
      </c>
      <c r="L33" s="184">
        <v>11.321999999999999</v>
      </c>
      <c r="M33" s="184">
        <v>20.323499999999999</v>
      </c>
      <c r="N33" s="184">
        <v>37.856400000000001</v>
      </c>
      <c r="O33" s="184">
        <v>4.9795999999999996</v>
      </c>
      <c r="P33" s="184"/>
      <c r="Q33" s="184">
        <v>7.6771000000000003</v>
      </c>
      <c r="R33" s="184">
        <v>12.693300000000001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44333</v>
      </c>
      <c r="E34" s="184">
        <v>14.984999999999999</v>
      </c>
      <c r="F34" s="184">
        <v>1.4392</v>
      </c>
      <c r="G34" s="184">
        <v>1.4392</v>
      </c>
      <c r="H34" s="184">
        <v>-0.38229999999999997</v>
      </c>
      <c r="I34" s="184">
        <v>1.0724</v>
      </c>
      <c r="J34" s="184">
        <v>2.3628999999999998</v>
      </c>
      <c r="K34" s="184">
        <v>5.74E-2</v>
      </c>
      <c r="L34" s="184">
        <v>11.7483</v>
      </c>
      <c r="M34" s="184">
        <v>21.047899999999998</v>
      </c>
      <c r="N34" s="184">
        <v>38.918500000000002</v>
      </c>
      <c r="O34" s="184">
        <v>6.2610999999999999</v>
      </c>
      <c r="P34" s="184"/>
      <c r="Q34" s="184">
        <v>9.2658000000000005</v>
      </c>
      <c r="R34" s="184">
        <v>13.726599999999999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44333</v>
      </c>
      <c r="E35" s="184">
        <v>15.63</v>
      </c>
      <c r="F35" s="184">
        <v>0.96899999999999997</v>
      </c>
      <c r="G35" s="184">
        <v>0.96899999999999997</v>
      </c>
      <c r="H35" s="184">
        <v>0.32090000000000002</v>
      </c>
      <c r="I35" s="184">
        <v>1.2962</v>
      </c>
      <c r="J35" s="184">
        <v>2.8289</v>
      </c>
      <c r="K35" s="184">
        <v>1.5595000000000001</v>
      </c>
      <c r="L35" s="184">
        <v>18.588799999999999</v>
      </c>
      <c r="M35" s="184">
        <v>31.3445</v>
      </c>
      <c r="N35" s="184">
        <v>55.0595</v>
      </c>
      <c r="O35" s="184">
        <v>9.6366999999999994</v>
      </c>
      <c r="P35" s="184"/>
      <c r="Q35" s="184">
        <v>10.7324</v>
      </c>
      <c r="R35" s="184">
        <v>15.6569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44333</v>
      </c>
      <c r="E36" s="184">
        <v>14.6</v>
      </c>
      <c r="F36" s="184">
        <v>0.96819999999999995</v>
      </c>
      <c r="G36" s="184">
        <v>0.96819999999999995</v>
      </c>
      <c r="H36" s="184">
        <v>0.2747</v>
      </c>
      <c r="I36" s="184">
        <v>1.2483</v>
      </c>
      <c r="J36" s="184">
        <v>2.7444999999999999</v>
      </c>
      <c r="K36" s="184">
        <v>1.2483</v>
      </c>
      <c r="L36" s="184">
        <v>17.837</v>
      </c>
      <c r="M36" s="184">
        <v>30.1248</v>
      </c>
      <c r="N36" s="184">
        <v>53.0398</v>
      </c>
      <c r="O36" s="184">
        <v>8.1593999999999998</v>
      </c>
      <c r="P36" s="184"/>
      <c r="Q36" s="184">
        <v>9.0226000000000006</v>
      </c>
      <c r="R36" s="184">
        <v>14.1534</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44333</v>
      </c>
      <c r="E37" s="184">
        <v>13.6647</v>
      </c>
      <c r="F37" s="184">
        <v>0.95379999999999998</v>
      </c>
      <c r="G37" s="184">
        <v>0.95379999999999998</v>
      </c>
      <c r="H37" s="184">
        <v>-0.16800000000000001</v>
      </c>
      <c r="I37" s="184">
        <v>1.1563000000000001</v>
      </c>
      <c r="J37" s="184">
        <v>1.0038</v>
      </c>
      <c r="K37" s="184">
        <v>-0.38779999999999998</v>
      </c>
      <c r="L37" s="184">
        <v>10.6328</v>
      </c>
      <c r="M37" s="184">
        <v>26.972899999999999</v>
      </c>
      <c r="N37" s="184">
        <v>47.252099999999999</v>
      </c>
      <c r="O37" s="184"/>
      <c r="P37" s="184"/>
      <c r="Q37" s="184">
        <v>13.726699999999999</v>
      </c>
      <c r="R37" s="184">
        <v>13.9306</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44333</v>
      </c>
      <c r="E38" s="184">
        <v>13.0068</v>
      </c>
      <c r="F38" s="184">
        <v>0.93669999999999998</v>
      </c>
      <c r="G38" s="184">
        <v>0.93669999999999998</v>
      </c>
      <c r="H38" s="184">
        <v>-0.2064</v>
      </c>
      <c r="I38" s="184">
        <v>1.0793999999999999</v>
      </c>
      <c r="J38" s="184">
        <v>0.83489999999999998</v>
      </c>
      <c r="K38" s="184">
        <v>-0.86880000000000002</v>
      </c>
      <c r="L38" s="184">
        <v>9.5402000000000005</v>
      </c>
      <c r="M38" s="184">
        <v>25.0943</v>
      </c>
      <c r="N38" s="184">
        <v>44.330800000000004</v>
      </c>
      <c r="O38" s="184"/>
      <c r="P38" s="184"/>
      <c r="Q38" s="184">
        <v>11.4382</v>
      </c>
      <c r="R38" s="184">
        <v>11.6393</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44333</v>
      </c>
      <c r="E39" s="184">
        <v>13.2753</v>
      </c>
      <c r="F39" s="184">
        <v>1.3133999999999999</v>
      </c>
      <c r="G39" s="184">
        <v>1.3133999999999999</v>
      </c>
      <c r="H39" s="184">
        <v>-6.4699999999999994E-2</v>
      </c>
      <c r="I39" s="184">
        <v>0.65890000000000004</v>
      </c>
      <c r="J39" s="184">
        <v>1.7319</v>
      </c>
      <c r="K39" s="184">
        <v>-1.2929999999999999</v>
      </c>
      <c r="L39" s="184">
        <v>12.0146</v>
      </c>
      <c r="M39" s="184">
        <v>22.203199999999999</v>
      </c>
      <c r="N39" s="184">
        <v>39.5212</v>
      </c>
      <c r="O39" s="184"/>
      <c r="P39" s="184"/>
      <c r="Q39" s="184">
        <v>10.3294</v>
      </c>
      <c r="R39" s="184">
        <v>13.3881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44333</v>
      </c>
      <c r="E40" s="184">
        <v>12.707000000000001</v>
      </c>
      <c r="F40" s="184">
        <v>1.3002</v>
      </c>
      <c r="G40" s="184">
        <v>1.3002</v>
      </c>
      <c r="H40" s="184">
        <v>-9.5899999999999999E-2</v>
      </c>
      <c r="I40" s="184">
        <v>0.59689999999999999</v>
      </c>
      <c r="J40" s="184">
        <v>1.5845</v>
      </c>
      <c r="K40" s="184">
        <v>-1.7063999999999999</v>
      </c>
      <c r="L40" s="184">
        <v>11.075200000000001</v>
      </c>
      <c r="M40" s="184">
        <v>20.6846</v>
      </c>
      <c r="N40" s="184">
        <v>37.246899999999997</v>
      </c>
      <c r="O40" s="184"/>
      <c r="P40" s="184"/>
      <c r="Q40" s="184">
        <v>8.6671999999999993</v>
      </c>
      <c r="R40" s="184">
        <v>11.7117</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44333</v>
      </c>
      <c r="E41" s="184">
        <v>180.52045377474701</v>
      </c>
      <c r="F41" s="184">
        <v>1.5318000000000001</v>
      </c>
      <c r="G41" s="184">
        <v>1.5318000000000001</v>
      </c>
      <c r="H41" s="184">
        <v>-0.1454</v>
      </c>
      <c r="I41" s="184">
        <v>1.2874000000000001</v>
      </c>
      <c r="J41" s="184">
        <v>4.4855999999999998</v>
      </c>
      <c r="K41" s="184">
        <v>2.0958000000000001</v>
      </c>
      <c r="L41" s="184">
        <v>18.5138</v>
      </c>
      <c r="M41" s="184">
        <v>33.400399999999998</v>
      </c>
      <c r="N41" s="184">
        <v>79.147800000000004</v>
      </c>
      <c r="O41" s="184">
        <v>10.604799999999999</v>
      </c>
      <c r="P41" s="184">
        <v>10.545400000000001</v>
      </c>
      <c r="Q41" s="184">
        <v>11.701599999999999</v>
      </c>
      <c r="R41" s="184">
        <v>14.9443</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44333</v>
      </c>
      <c r="E42" s="184">
        <v>65.666200000000003</v>
      </c>
      <c r="F42" s="184">
        <v>1.5384</v>
      </c>
      <c r="G42" s="184">
        <v>1.5384</v>
      </c>
      <c r="H42" s="184">
        <v>-0.1305</v>
      </c>
      <c r="I42" s="184">
        <v>1.3177000000000001</v>
      </c>
      <c r="J42" s="184">
        <v>4.5547000000000004</v>
      </c>
      <c r="K42" s="184">
        <v>2.2902</v>
      </c>
      <c r="L42" s="184">
        <v>18.9724</v>
      </c>
      <c r="M42" s="184">
        <v>34.179699999999997</v>
      </c>
      <c r="N42" s="184">
        <v>80.556899999999999</v>
      </c>
      <c r="O42" s="184">
        <v>11.738300000000001</v>
      </c>
      <c r="P42" s="184">
        <v>11.3536</v>
      </c>
      <c r="Q42" s="184">
        <v>12.2159</v>
      </c>
      <c r="R42" s="184">
        <v>15.904400000000001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44333</v>
      </c>
      <c r="E43" s="184">
        <v>34.468000000000004</v>
      </c>
      <c r="F43" s="184">
        <v>1.2544</v>
      </c>
      <c r="G43" s="184">
        <v>1.2544</v>
      </c>
      <c r="H43" s="184">
        <v>5.5199999999999999E-2</v>
      </c>
      <c r="I43" s="184">
        <v>1.1148</v>
      </c>
      <c r="J43" s="184">
        <v>1.6006</v>
      </c>
      <c r="K43" s="184">
        <v>1.7295</v>
      </c>
      <c r="L43" s="184">
        <v>19.601700000000001</v>
      </c>
      <c r="M43" s="184">
        <v>35.738199999999999</v>
      </c>
      <c r="N43" s="184">
        <v>61.8444</v>
      </c>
      <c r="O43" s="184">
        <v>12.466200000000001</v>
      </c>
      <c r="P43" s="184">
        <v>13.0297</v>
      </c>
      <c r="Q43" s="184">
        <v>10.746600000000001</v>
      </c>
      <c r="R43" s="184">
        <v>19.2364</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44333</v>
      </c>
      <c r="E44" s="184">
        <v>38.232999999999997</v>
      </c>
      <c r="F44" s="184">
        <v>1.2661</v>
      </c>
      <c r="G44" s="184">
        <v>1.2661</v>
      </c>
      <c r="H44" s="184">
        <v>8.1100000000000005E-2</v>
      </c>
      <c r="I44" s="184">
        <v>1.1641999999999999</v>
      </c>
      <c r="J44" s="184">
        <v>1.716</v>
      </c>
      <c r="K44" s="184">
        <v>2.0608</v>
      </c>
      <c r="L44" s="184">
        <v>20.381</v>
      </c>
      <c r="M44" s="184">
        <v>37.065300000000001</v>
      </c>
      <c r="N44" s="184">
        <v>63.963500000000003</v>
      </c>
      <c r="O44" s="184">
        <v>13.8765</v>
      </c>
      <c r="P44" s="184">
        <v>14.577999999999999</v>
      </c>
      <c r="Q44" s="184">
        <v>12.272</v>
      </c>
      <c r="R44" s="184">
        <v>20.7715</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44333</v>
      </c>
      <c r="E45" s="184">
        <v>135.32635235996401</v>
      </c>
      <c r="F45" s="184">
        <v>1.2546999999999999</v>
      </c>
      <c r="G45" s="184">
        <v>1.2546999999999999</v>
      </c>
      <c r="H45" s="184">
        <v>5.4300000000000001E-2</v>
      </c>
      <c r="I45" s="184">
        <v>1.1132</v>
      </c>
      <c r="J45" s="184">
        <v>1.6</v>
      </c>
      <c r="K45" s="184">
        <v>1.7276</v>
      </c>
      <c r="L45" s="184">
        <v>19.604500000000002</v>
      </c>
      <c r="M45" s="184">
        <v>35.732799999999997</v>
      </c>
      <c r="N45" s="184">
        <v>61.844200000000001</v>
      </c>
      <c r="O45" s="184">
        <v>11.954700000000001</v>
      </c>
      <c r="P45" s="184">
        <v>12.7035</v>
      </c>
      <c r="Q45" s="184">
        <v>12.887499999999999</v>
      </c>
      <c r="R45" s="184">
        <v>19.0336</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44333</v>
      </c>
      <c r="E46" s="184">
        <v>66.880433497626001</v>
      </c>
      <c r="F46" s="184">
        <v>1.266</v>
      </c>
      <c r="G46" s="184">
        <v>1.266</v>
      </c>
      <c r="H46" s="184">
        <v>8.1100000000000005E-2</v>
      </c>
      <c r="I46" s="184">
        <v>1.1655</v>
      </c>
      <c r="J46" s="184">
        <v>1.7186999999999999</v>
      </c>
      <c r="K46" s="184">
        <v>2.0596999999999999</v>
      </c>
      <c r="L46" s="184">
        <v>20.383299999999998</v>
      </c>
      <c r="M46" s="184">
        <v>37.055799999999998</v>
      </c>
      <c r="N46" s="184">
        <v>63.96</v>
      </c>
      <c r="O46" s="184">
        <v>13.431699999999999</v>
      </c>
      <c r="P46" s="184">
        <v>14.286</v>
      </c>
      <c r="Q46" s="184">
        <v>13.3536</v>
      </c>
      <c r="R46" s="184">
        <v>20.565300000000001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44333</v>
      </c>
      <c r="E47" s="184">
        <v>35.951999999999998</v>
      </c>
      <c r="F47" s="184">
        <v>1.4017999999999999</v>
      </c>
      <c r="G47" s="184">
        <v>1.4017999999999999</v>
      </c>
      <c r="H47" s="184">
        <v>5.0099999999999999E-2</v>
      </c>
      <c r="I47" s="184">
        <v>1.3989</v>
      </c>
      <c r="J47" s="184">
        <v>1.7144999999999999</v>
      </c>
      <c r="K47" s="184">
        <v>0.39090000000000003</v>
      </c>
      <c r="L47" s="184">
        <v>14.2966</v>
      </c>
      <c r="M47" s="184">
        <v>26.302499999999998</v>
      </c>
      <c r="N47" s="184">
        <v>47.561999999999998</v>
      </c>
      <c r="O47" s="184">
        <v>8.7409999999999997</v>
      </c>
      <c r="P47" s="184">
        <v>12.169600000000001</v>
      </c>
      <c r="Q47" s="184">
        <v>14.53</v>
      </c>
      <c r="R47" s="184">
        <v>14.918699999999999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44333</v>
      </c>
      <c r="E48" s="184">
        <v>33.03</v>
      </c>
      <c r="F48" s="184">
        <v>1.3936999999999999</v>
      </c>
      <c r="G48" s="184">
        <v>1.3936999999999999</v>
      </c>
      <c r="H48" s="184">
        <v>3.0300000000000001E-2</v>
      </c>
      <c r="I48" s="184">
        <v>1.3593999999999999</v>
      </c>
      <c r="J48" s="184">
        <v>1.6275999999999999</v>
      </c>
      <c r="K48" s="184">
        <v>0.14549999999999999</v>
      </c>
      <c r="L48" s="184">
        <v>13.7279</v>
      </c>
      <c r="M48" s="184">
        <v>25.3368</v>
      </c>
      <c r="N48" s="184">
        <v>46.0535</v>
      </c>
      <c r="O48" s="184">
        <v>7.625</v>
      </c>
      <c r="P48" s="184">
        <v>10.9956</v>
      </c>
      <c r="Q48" s="184">
        <v>12.326000000000001</v>
      </c>
      <c r="R48" s="184">
        <v>13.730700000000001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44333</v>
      </c>
      <c r="E49" s="184">
        <v>122.2302</v>
      </c>
      <c r="F49" s="184">
        <v>0.99960000000000004</v>
      </c>
      <c r="G49" s="184">
        <v>0.99960000000000004</v>
      </c>
      <c r="H49" s="184">
        <v>-0.2177</v>
      </c>
      <c r="I49" s="184">
        <v>1.1625000000000001</v>
      </c>
      <c r="J49" s="184">
        <v>0.31169999999999998</v>
      </c>
      <c r="K49" s="184">
        <v>-1.6834</v>
      </c>
      <c r="L49" s="184">
        <v>7.5079000000000002</v>
      </c>
      <c r="M49" s="184">
        <v>19.688600000000001</v>
      </c>
      <c r="N49" s="184">
        <v>34.361699999999999</v>
      </c>
      <c r="O49" s="184">
        <v>8.7748000000000008</v>
      </c>
      <c r="P49" s="184">
        <v>9.5591000000000008</v>
      </c>
      <c r="Q49" s="184">
        <v>8.5847999999999995</v>
      </c>
      <c r="R49" s="184">
        <v>10.7324</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44333</v>
      </c>
      <c r="E50" s="184">
        <v>132.51400000000001</v>
      </c>
      <c r="F50" s="184">
        <v>1.0098</v>
      </c>
      <c r="G50" s="184">
        <v>1.0098</v>
      </c>
      <c r="H50" s="184">
        <v>-0.1943</v>
      </c>
      <c r="I50" s="184">
        <v>1.21</v>
      </c>
      <c r="J50" s="184">
        <v>0.41610000000000003</v>
      </c>
      <c r="K50" s="184">
        <v>-1.3895999999999999</v>
      </c>
      <c r="L50" s="184">
        <v>8.1471</v>
      </c>
      <c r="M50" s="184">
        <v>20.756900000000002</v>
      </c>
      <c r="N50" s="184">
        <v>35.971299999999999</v>
      </c>
      <c r="O50" s="184">
        <v>9.9894999999999996</v>
      </c>
      <c r="P50" s="184">
        <v>10.857100000000001</v>
      </c>
      <c r="Q50" s="184">
        <v>9.9444999999999997</v>
      </c>
      <c r="R50" s="184">
        <v>11.9558</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44333</v>
      </c>
      <c r="E51" s="184">
        <v>14.807700000000001</v>
      </c>
      <c r="F51" s="184">
        <v>1.456</v>
      </c>
      <c r="G51" s="184">
        <v>1.456</v>
      </c>
      <c r="H51" s="184">
        <v>0.29330000000000001</v>
      </c>
      <c r="I51" s="184">
        <v>1.6503000000000001</v>
      </c>
      <c r="J51" s="184">
        <v>2.5897000000000001</v>
      </c>
      <c r="K51" s="184">
        <v>2.2595999999999998</v>
      </c>
      <c r="L51" s="184">
        <v>21.587900000000001</v>
      </c>
      <c r="M51" s="184">
        <v>34.040300000000002</v>
      </c>
      <c r="N51" s="184">
        <v>53.304699999999997</v>
      </c>
      <c r="O51" s="184"/>
      <c r="P51" s="184"/>
      <c r="Q51" s="184">
        <v>23.924099999999999</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44333</v>
      </c>
      <c r="E52" s="184">
        <v>14.317500000000001</v>
      </c>
      <c r="F52" s="184">
        <v>1.4397</v>
      </c>
      <c r="G52" s="184">
        <v>1.4397</v>
      </c>
      <c r="H52" s="184">
        <v>0.25700000000000001</v>
      </c>
      <c r="I52" s="184">
        <v>1.5770999999999999</v>
      </c>
      <c r="J52" s="184">
        <v>2.4287999999999998</v>
      </c>
      <c r="K52" s="184">
        <v>1.7930999999999999</v>
      </c>
      <c r="L52" s="184">
        <v>20.482199999999999</v>
      </c>
      <c r="M52" s="184">
        <v>32.2181</v>
      </c>
      <c r="N52" s="184">
        <v>50.517200000000003</v>
      </c>
      <c r="O52" s="184"/>
      <c r="P52" s="184"/>
      <c r="Q52" s="184">
        <v>21.665400000000002</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44333</v>
      </c>
      <c r="E57" s="184">
        <v>21.189</v>
      </c>
      <c r="F57" s="184">
        <v>1.3585</v>
      </c>
      <c r="G57" s="184">
        <v>1.3585</v>
      </c>
      <c r="H57" s="184">
        <v>0.1181</v>
      </c>
      <c r="I57" s="184">
        <v>1.8066</v>
      </c>
      <c r="J57" s="184">
        <v>3.1597</v>
      </c>
      <c r="K57" s="184">
        <v>0.30299999999999999</v>
      </c>
      <c r="L57" s="184">
        <v>14.8767</v>
      </c>
      <c r="M57" s="184">
        <v>27.253599999999999</v>
      </c>
      <c r="N57" s="184">
        <v>49.587000000000003</v>
      </c>
      <c r="O57" s="184">
        <v>14.2342</v>
      </c>
      <c r="P57" s="184">
        <v>15.835699999999999</v>
      </c>
      <c r="Q57" s="184">
        <v>13.808</v>
      </c>
      <c r="R57" s="184">
        <v>17.087700000000002</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44333</v>
      </c>
      <c r="E58" s="184">
        <v>19.227</v>
      </c>
      <c r="F58" s="184">
        <v>1.3493999999999999</v>
      </c>
      <c r="G58" s="184">
        <v>1.3493999999999999</v>
      </c>
      <c r="H58" s="184">
        <v>9.3700000000000006E-2</v>
      </c>
      <c r="I58" s="184">
        <v>1.7463</v>
      </c>
      <c r="J58" s="184">
        <v>3.0331000000000001</v>
      </c>
      <c r="K58" s="184">
        <v>-4.1599999999999998E-2</v>
      </c>
      <c r="L58" s="184">
        <v>14.0527</v>
      </c>
      <c r="M58" s="184">
        <v>25.864100000000001</v>
      </c>
      <c r="N58" s="184">
        <v>47.378500000000003</v>
      </c>
      <c r="O58" s="184">
        <v>12.492699999999999</v>
      </c>
      <c r="P58" s="184">
        <v>13.889200000000001</v>
      </c>
      <c r="Q58" s="184">
        <v>11.9191</v>
      </c>
      <c r="R58" s="184">
        <v>15.3127</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44333</v>
      </c>
      <c r="E59" s="184">
        <v>14.3108</v>
      </c>
      <c r="F59" s="184">
        <v>0.98299999999999998</v>
      </c>
      <c r="G59" s="184">
        <v>0.98299999999999998</v>
      </c>
      <c r="H59" s="184">
        <v>-0.38290000000000002</v>
      </c>
      <c r="I59" s="184">
        <v>0.72570000000000001</v>
      </c>
      <c r="J59" s="184">
        <v>1.26E-2</v>
      </c>
      <c r="K59" s="184">
        <v>-2.38</v>
      </c>
      <c r="L59" s="184">
        <v>8.9300999999999995</v>
      </c>
      <c r="M59" s="184">
        <v>22.127700000000001</v>
      </c>
      <c r="N59" s="184">
        <v>38.957299999999996</v>
      </c>
      <c r="O59" s="184"/>
      <c r="P59" s="184"/>
      <c r="Q59" s="184">
        <v>14.3443</v>
      </c>
      <c r="R59" s="184">
        <v>17.6525</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44333</v>
      </c>
      <c r="E60" s="184">
        <v>13.708299999999999</v>
      </c>
      <c r="F60" s="184">
        <v>0.96930000000000005</v>
      </c>
      <c r="G60" s="184">
        <v>0.96930000000000005</v>
      </c>
      <c r="H60" s="184">
        <v>-0.41339999999999999</v>
      </c>
      <c r="I60" s="184">
        <v>0.66310000000000002</v>
      </c>
      <c r="J60" s="184">
        <v>-0.1188</v>
      </c>
      <c r="K60" s="184">
        <v>-2.7566000000000002</v>
      </c>
      <c r="L60" s="184">
        <v>8.0721000000000007</v>
      </c>
      <c r="M60" s="184">
        <v>20.6355</v>
      </c>
      <c r="N60" s="184">
        <v>36.592599999999997</v>
      </c>
      <c r="O60" s="184"/>
      <c r="P60" s="184"/>
      <c r="Q60" s="184">
        <v>12.5197</v>
      </c>
      <c r="R60" s="184">
        <v>15.7639</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44333</v>
      </c>
      <c r="E61" s="184">
        <v>13.098800000000001</v>
      </c>
      <c r="F61" s="184">
        <v>1.2224999999999999</v>
      </c>
      <c r="G61" s="184">
        <v>1.2224999999999999</v>
      </c>
      <c r="H61" s="184">
        <v>0.27479999999999999</v>
      </c>
      <c r="I61" s="184">
        <v>1.0819000000000001</v>
      </c>
      <c r="J61" s="184">
        <v>2.6840999999999999</v>
      </c>
      <c r="K61" s="184">
        <v>-0.59570000000000001</v>
      </c>
      <c r="L61" s="184">
        <v>12.6846</v>
      </c>
      <c r="M61" s="184">
        <v>21.9435</v>
      </c>
      <c r="N61" s="184">
        <v>40.551099999999998</v>
      </c>
      <c r="O61" s="184">
        <v>9.6281999999999996</v>
      </c>
      <c r="P61" s="184"/>
      <c r="Q61" s="184">
        <v>9.2560000000000002</v>
      </c>
      <c r="R61" s="184">
        <v>11.460900000000001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44333</v>
      </c>
      <c r="E62" s="184">
        <v>12.4244</v>
      </c>
      <c r="F62" s="184">
        <v>1.2072000000000001</v>
      </c>
      <c r="G62" s="184">
        <v>1.2072000000000001</v>
      </c>
      <c r="H62" s="184">
        <v>0.23880000000000001</v>
      </c>
      <c r="I62" s="184">
        <v>1.0081</v>
      </c>
      <c r="J62" s="184">
        <v>2.5183</v>
      </c>
      <c r="K62" s="184">
        <v>-1.0551999999999999</v>
      </c>
      <c r="L62" s="184">
        <v>11.6419</v>
      </c>
      <c r="M62" s="184">
        <v>20.2423</v>
      </c>
      <c r="N62" s="184">
        <v>37.923200000000001</v>
      </c>
      <c r="O62" s="184">
        <v>7.7358000000000002</v>
      </c>
      <c r="P62" s="184"/>
      <c r="Q62" s="184">
        <v>7.3784000000000001</v>
      </c>
      <c r="R62" s="184">
        <v>9.4941999999999993</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44333</v>
      </c>
      <c r="E63" s="184">
        <v>58.139699999999998</v>
      </c>
      <c r="F63" s="184">
        <v>1.2638</v>
      </c>
      <c r="G63" s="184">
        <v>1.2638</v>
      </c>
      <c r="H63" s="184">
        <v>-0.2248</v>
      </c>
      <c r="I63" s="184">
        <v>1.6884999999999999</v>
      </c>
      <c r="J63" s="184">
        <v>2.6654</v>
      </c>
      <c r="K63" s="184">
        <v>2.2566000000000002</v>
      </c>
      <c r="L63" s="184">
        <v>20.552499999999998</v>
      </c>
      <c r="M63" s="184">
        <v>33.247399999999999</v>
      </c>
      <c r="N63" s="184">
        <v>56.5745</v>
      </c>
      <c r="O63" s="184">
        <v>2.0430000000000001</v>
      </c>
      <c r="P63" s="184">
        <v>7.4512</v>
      </c>
      <c r="Q63" s="184">
        <v>11.671900000000001</v>
      </c>
      <c r="R63" s="184">
        <v>6.4317000000000002</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44333</v>
      </c>
      <c r="E64" s="184">
        <v>63.409100000000002</v>
      </c>
      <c r="F64" s="184">
        <v>1.2707999999999999</v>
      </c>
      <c r="G64" s="184">
        <v>1.2707999999999999</v>
      </c>
      <c r="H64" s="184">
        <v>-0.2092</v>
      </c>
      <c r="I64" s="184">
        <v>1.7212000000000001</v>
      </c>
      <c r="J64" s="184">
        <v>2.7399</v>
      </c>
      <c r="K64" s="184">
        <v>2.4777</v>
      </c>
      <c r="L64" s="184">
        <v>21.0458</v>
      </c>
      <c r="M64" s="184">
        <v>34.048499999999997</v>
      </c>
      <c r="N64" s="184">
        <v>57.826300000000003</v>
      </c>
      <c r="O64" s="184">
        <v>2.9335</v>
      </c>
      <c r="P64" s="184">
        <v>8.6812000000000005</v>
      </c>
      <c r="Q64" s="184">
        <v>11.337300000000001</v>
      </c>
      <c r="R64" s="184">
        <v>7.2563000000000004</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44333</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44333</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44333</v>
      </c>
      <c r="E69" s="184">
        <v>85.58</v>
      </c>
      <c r="F69" s="184">
        <v>1.1942999999999999</v>
      </c>
      <c r="G69" s="184">
        <v>1.1942999999999999</v>
      </c>
      <c r="H69" s="184">
        <v>-1.3146</v>
      </c>
      <c r="I69" s="184">
        <v>0.19900000000000001</v>
      </c>
      <c r="J69" s="184">
        <v>2.2461000000000002</v>
      </c>
      <c r="K69" s="184">
        <v>1.8931</v>
      </c>
      <c r="L69" s="184">
        <v>15.1197</v>
      </c>
      <c r="M69" s="184">
        <v>27.617100000000001</v>
      </c>
      <c r="N69" s="184">
        <v>47.526299999999999</v>
      </c>
      <c r="O69" s="184">
        <v>8.7798999999999996</v>
      </c>
      <c r="P69" s="184">
        <v>9.2874999999999996</v>
      </c>
      <c r="Q69" s="184">
        <v>13.2203</v>
      </c>
      <c r="R69" s="184">
        <v>12.848100000000001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44333</v>
      </c>
      <c r="E70" s="184">
        <v>95.51</v>
      </c>
      <c r="F70" s="184">
        <v>1.208</v>
      </c>
      <c r="G70" s="184">
        <v>1.208</v>
      </c>
      <c r="H70" s="184">
        <v>-1.2817000000000001</v>
      </c>
      <c r="I70" s="184">
        <v>0.26240000000000002</v>
      </c>
      <c r="J70" s="184">
        <v>2.3906999999999998</v>
      </c>
      <c r="K70" s="184">
        <v>2.3138999999999998</v>
      </c>
      <c r="L70" s="184">
        <v>16.065100000000001</v>
      </c>
      <c r="M70" s="184">
        <v>29.154800000000002</v>
      </c>
      <c r="N70" s="184">
        <v>49.960700000000003</v>
      </c>
      <c r="O70" s="184">
        <v>10.4527</v>
      </c>
      <c r="P70" s="184">
        <v>10.915699999999999</v>
      </c>
      <c r="Q70" s="184">
        <v>12.031499999999999</v>
      </c>
      <c r="R70" s="184">
        <v>14.676600000000001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44333</v>
      </c>
      <c r="E71" s="184">
        <v>95.87</v>
      </c>
      <c r="F71" s="184">
        <v>1.1927000000000001</v>
      </c>
      <c r="G71" s="184">
        <v>1.1927000000000001</v>
      </c>
      <c r="H71" s="184">
        <v>-3.1300000000000001E-2</v>
      </c>
      <c r="I71" s="184">
        <v>1.0860000000000001</v>
      </c>
      <c r="J71" s="184">
        <v>2.0327999999999999</v>
      </c>
      <c r="K71" s="184">
        <v>-0.622</v>
      </c>
      <c r="L71" s="184">
        <v>14.581099999999999</v>
      </c>
      <c r="M71" s="184">
        <v>26.845700000000001</v>
      </c>
      <c r="N71" s="184">
        <v>47.7423</v>
      </c>
      <c r="O71" s="184">
        <v>8.3178999999999998</v>
      </c>
      <c r="P71" s="184">
        <v>13.7065</v>
      </c>
      <c r="Q71" s="184">
        <v>11.1663</v>
      </c>
      <c r="R71" s="184">
        <v>12.779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44333</v>
      </c>
      <c r="E72" s="184">
        <v>104.59</v>
      </c>
      <c r="F72" s="184">
        <v>1.1998</v>
      </c>
      <c r="G72" s="184">
        <v>1.1998</v>
      </c>
      <c r="H72" s="184">
        <v>-1.9099999999999999E-2</v>
      </c>
      <c r="I72" s="184">
        <v>1.1313</v>
      </c>
      <c r="J72" s="184">
        <v>2.1387</v>
      </c>
      <c r="K72" s="184">
        <v>-0.32400000000000001</v>
      </c>
      <c r="L72" s="184">
        <v>15.2761</v>
      </c>
      <c r="M72" s="184">
        <v>28.017099999999999</v>
      </c>
      <c r="N72" s="184">
        <v>49.563800000000001</v>
      </c>
      <c r="O72" s="184">
        <v>9.6015999999999995</v>
      </c>
      <c r="P72" s="184">
        <v>15.079700000000001</v>
      </c>
      <c r="Q72" s="184">
        <v>14.181900000000001</v>
      </c>
      <c r="R72" s="184">
        <v>14.17</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44333</v>
      </c>
      <c r="E73" s="184">
        <v>236.23060000000001</v>
      </c>
      <c r="F73" s="184">
        <v>0.49170000000000003</v>
      </c>
      <c r="G73" s="184">
        <v>0.49170000000000003</v>
      </c>
      <c r="H73" s="184">
        <v>-0.48309999999999997</v>
      </c>
      <c r="I73" s="184">
        <v>4.5919999999999996</v>
      </c>
      <c r="J73" s="184">
        <v>8.3985000000000003</v>
      </c>
      <c r="K73" s="184">
        <v>19.426200000000001</v>
      </c>
      <c r="L73" s="184">
        <v>39.3673</v>
      </c>
      <c r="M73" s="184">
        <v>53.8416</v>
      </c>
      <c r="N73" s="184">
        <v>95.0398</v>
      </c>
      <c r="O73" s="184">
        <v>22.398199999999999</v>
      </c>
      <c r="P73" s="184">
        <v>17.558199999999999</v>
      </c>
      <c r="Q73" s="184">
        <v>16.971299999999999</v>
      </c>
      <c r="R73" s="184">
        <v>33.581099999999999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44333</v>
      </c>
      <c r="E74" s="184">
        <v>244.32390000000001</v>
      </c>
      <c r="F74" s="184">
        <v>0.49270000000000003</v>
      </c>
      <c r="G74" s="184">
        <v>0.49270000000000003</v>
      </c>
      <c r="H74" s="184">
        <v>-0.48320000000000002</v>
      </c>
      <c r="I74" s="184">
        <v>4.6018999999999997</v>
      </c>
      <c r="J74" s="184">
        <v>8.4176000000000002</v>
      </c>
      <c r="K74" s="184">
        <v>19.431799999999999</v>
      </c>
      <c r="L74" s="184">
        <v>39.483400000000003</v>
      </c>
      <c r="M74" s="184">
        <v>53.976999999999997</v>
      </c>
      <c r="N74" s="184">
        <v>95.865600000000001</v>
      </c>
      <c r="O74" s="184">
        <v>23.488</v>
      </c>
      <c r="P74" s="184">
        <v>18.257200000000001</v>
      </c>
      <c r="Q74" s="184">
        <v>17.485700000000001</v>
      </c>
      <c r="R74" s="184">
        <v>34.957900000000002</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44333</v>
      </c>
      <c r="E75" s="184">
        <v>189.12049999999999</v>
      </c>
      <c r="F75" s="184">
        <v>1.0053000000000001</v>
      </c>
      <c r="G75" s="184">
        <v>1.0053000000000001</v>
      </c>
      <c r="H75" s="184">
        <v>-0.18740000000000001</v>
      </c>
      <c r="I75" s="184">
        <v>1.0580000000000001</v>
      </c>
      <c r="J75" s="184">
        <v>2.2570000000000001</v>
      </c>
      <c r="K75" s="184">
        <v>0.36909999999999998</v>
      </c>
      <c r="L75" s="184">
        <v>15.947100000000001</v>
      </c>
      <c r="M75" s="184">
        <v>25.646000000000001</v>
      </c>
      <c r="N75" s="184">
        <v>44.888100000000001</v>
      </c>
      <c r="O75" s="184">
        <v>12.5868</v>
      </c>
      <c r="P75" s="184">
        <v>13.8055</v>
      </c>
      <c r="Q75" s="184">
        <v>15.458299999999999</v>
      </c>
      <c r="R75" s="184">
        <v>15.795999999999999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44333</v>
      </c>
      <c r="E76" s="184">
        <v>84.124298836809402</v>
      </c>
      <c r="F76" s="184">
        <v>1.0053000000000001</v>
      </c>
      <c r="G76" s="184">
        <v>1.0053000000000001</v>
      </c>
      <c r="H76" s="184">
        <v>-0.18740000000000001</v>
      </c>
      <c r="I76" s="184">
        <v>1.0581</v>
      </c>
      <c r="J76" s="184">
        <v>2.2570999999999999</v>
      </c>
      <c r="K76" s="184">
        <v>0.36909999999999998</v>
      </c>
      <c r="L76" s="184">
        <v>15.9472</v>
      </c>
      <c r="M76" s="184">
        <v>25.646100000000001</v>
      </c>
      <c r="N76" s="184">
        <v>44.885199999999998</v>
      </c>
      <c r="O76" s="184">
        <v>12.3147</v>
      </c>
      <c r="P76" s="184">
        <v>13.6364</v>
      </c>
      <c r="Q76" s="184">
        <v>15.355</v>
      </c>
      <c r="R76" s="184">
        <v>15.594799999999999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44333</v>
      </c>
      <c r="E77" s="184">
        <v>418.48400641882398</v>
      </c>
      <c r="F77" s="184">
        <v>0.99929999999999997</v>
      </c>
      <c r="G77" s="184">
        <v>0.99929999999999997</v>
      </c>
      <c r="H77" s="184">
        <v>-0.2011</v>
      </c>
      <c r="I77" s="184">
        <v>1.0301</v>
      </c>
      <c r="J77" s="184">
        <v>2.1943000000000001</v>
      </c>
      <c r="K77" s="184">
        <v>0.19209999999999999</v>
      </c>
      <c r="L77" s="184">
        <v>15.540699999999999</v>
      </c>
      <c r="M77" s="184">
        <v>25.008099999999999</v>
      </c>
      <c r="N77" s="184">
        <v>43.902900000000002</v>
      </c>
      <c r="O77" s="184">
        <v>11.784000000000001</v>
      </c>
      <c r="P77" s="184">
        <v>12.822800000000001</v>
      </c>
      <c r="Q77" s="184">
        <v>15.8223</v>
      </c>
      <c r="R77" s="184">
        <v>15.0458</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44333</v>
      </c>
      <c r="E78" s="184">
        <v>378.18797259059602</v>
      </c>
      <c r="F78" s="184">
        <v>0.99919999999999998</v>
      </c>
      <c r="G78" s="184">
        <v>0.99919999999999998</v>
      </c>
      <c r="H78" s="184">
        <v>-0.20130000000000001</v>
      </c>
      <c r="I78" s="184">
        <v>1.0301</v>
      </c>
      <c r="J78" s="184">
        <v>2.1945000000000001</v>
      </c>
      <c r="K78" s="184">
        <v>0.19239999999999999</v>
      </c>
      <c r="L78" s="184">
        <v>15.541600000000001</v>
      </c>
      <c r="M78" s="184">
        <v>25.009699999999999</v>
      </c>
      <c r="N78" s="184">
        <v>43.9056</v>
      </c>
      <c r="O78" s="184">
        <v>11.513199999999999</v>
      </c>
      <c r="P78" s="184">
        <v>12.6577</v>
      </c>
      <c r="Q78" s="184">
        <v>15.379300000000001</v>
      </c>
      <c r="R78" s="184">
        <v>14.8497</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44333</v>
      </c>
      <c r="E79" s="184">
        <v>22.010899999999999</v>
      </c>
      <c r="F79" s="184">
        <v>0.8911</v>
      </c>
      <c r="G79" s="184">
        <v>0.8911</v>
      </c>
      <c r="H79" s="184">
        <v>1.0500000000000001E-2</v>
      </c>
      <c r="I79" s="184">
        <v>1.1158999999999999</v>
      </c>
      <c r="J79" s="184">
        <v>1.0114000000000001</v>
      </c>
      <c r="K79" s="184">
        <v>-0.8911</v>
      </c>
      <c r="L79" s="184">
        <v>10.386200000000001</v>
      </c>
      <c r="M79" s="184">
        <v>21.546099999999999</v>
      </c>
      <c r="N79" s="184">
        <v>39.740200000000002</v>
      </c>
      <c r="O79" s="184">
        <v>9.9588000000000001</v>
      </c>
      <c r="P79" s="184">
        <v>11.2294</v>
      </c>
      <c r="Q79" s="184">
        <v>11.1806</v>
      </c>
      <c r="R79" s="184">
        <v>13.283899999999999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44333</v>
      </c>
      <c r="E80" s="184">
        <v>20.548500000000001</v>
      </c>
      <c r="F80" s="184">
        <v>0.87829999999999997</v>
      </c>
      <c r="G80" s="184">
        <v>0.87829999999999997</v>
      </c>
      <c r="H80" s="184">
        <v>-1.9E-2</v>
      </c>
      <c r="I80" s="184">
        <v>1.0569</v>
      </c>
      <c r="J80" s="184">
        <v>0.88170000000000004</v>
      </c>
      <c r="K80" s="184">
        <v>-1.2552000000000001</v>
      </c>
      <c r="L80" s="184">
        <v>9.5650999999999993</v>
      </c>
      <c r="M80" s="184">
        <v>20.180700000000002</v>
      </c>
      <c r="N80" s="184">
        <v>37.619399999999999</v>
      </c>
      <c r="O80" s="184">
        <v>8.4275000000000002</v>
      </c>
      <c r="P80" s="184">
        <v>10.019299999999999</v>
      </c>
      <c r="Q80" s="184">
        <v>10.1609</v>
      </c>
      <c r="R80" s="184">
        <v>11.5852</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44333</v>
      </c>
      <c r="E81" s="184">
        <v>114.3647</v>
      </c>
      <c r="F81" s="184">
        <v>0.92300000000000004</v>
      </c>
      <c r="G81" s="184">
        <v>0.92300000000000004</v>
      </c>
      <c r="H81" s="184">
        <v>-0.19739999999999999</v>
      </c>
      <c r="I81" s="184">
        <v>1.5057</v>
      </c>
      <c r="J81" s="184">
        <v>2.2919</v>
      </c>
      <c r="K81" s="184">
        <v>-0.41470000000000001</v>
      </c>
      <c r="L81" s="184">
        <v>14.539099999999999</v>
      </c>
      <c r="M81" s="184">
        <v>23.851900000000001</v>
      </c>
      <c r="N81" s="184">
        <v>41.624400000000001</v>
      </c>
      <c r="O81" s="184">
        <v>10.214</v>
      </c>
      <c r="P81" s="184">
        <v>12.302099999999999</v>
      </c>
      <c r="Q81" s="184">
        <v>12.344799999999999</v>
      </c>
      <c r="R81" s="184">
        <v>13.4297</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44333</v>
      </c>
      <c r="E82" s="184">
        <v>122.83759999999999</v>
      </c>
      <c r="F82" s="184">
        <v>0.93359999999999999</v>
      </c>
      <c r="G82" s="184">
        <v>0.93359999999999999</v>
      </c>
      <c r="H82" s="184">
        <v>-0.1729</v>
      </c>
      <c r="I82" s="184">
        <v>1.5553999999999999</v>
      </c>
      <c r="J82" s="184">
        <v>2.4035000000000002</v>
      </c>
      <c r="K82" s="184">
        <v>-0.1021</v>
      </c>
      <c r="L82" s="184">
        <v>15.239000000000001</v>
      </c>
      <c r="M82" s="184">
        <v>24.9496</v>
      </c>
      <c r="N82" s="184">
        <v>43.268599999999999</v>
      </c>
      <c r="O82" s="184">
        <v>11.4984</v>
      </c>
      <c r="P82" s="184">
        <v>13.5524</v>
      </c>
      <c r="Q82" s="184">
        <v>11.2539</v>
      </c>
      <c r="R82" s="184">
        <v>14.6182</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44333</v>
      </c>
      <c r="E83" s="184">
        <v>282.32010000000002</v>
      </c>
      <c r="F83" s="184">
        <v>1.2215</v>
      </c>
      <c r="G83" s="184">
        <v>1.2215</v>
      </c>
      <c r="H83" s="184">
        <v>0.14119999999999999</v>
      </c>
      <c r="I83" s="184">
        <v>1.5563</v>
      </c>
      <c r="J83" s="184">
        <v>2.1724000000000001</v>
      </c>
      <c r="K83" s="184">
        <v>-1.5778000000000001</v>
      </c>
      <c r="L83" s="184">
        <v>15.384600000000001</v>
      </c>
      <c r="M83" s="184">
        <v>27.9756</v>
      </c>
      <c r="N83" s="184">
        <v>49.085599999999999</v>
      </c>
      <c r="O83" s="184">
        <v>9.4260999999999999</v>
      </c>
      <c r="P83" s="184">
        <v>10.5534</v>
      </c>
      <c r="Q83" s="184">
        <v>13.2958</v>
      </c>
      <c r="R83" s="184">
        <v>12.815300000000001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44333</v>
      </c>
      <c r="E84" s="184">
        <v>356.44572584902801</v>
      </c>
      <c r="F84" s="184">
        <v>1.2137</v>
      </c>
      <c r="G84" s="184">
        <v>1.2137</v>
      </c>
      <c r="H84" s="184">
        <v>0.1232</v>
      </c>
      <c r="I84" s="184">
        <v>1.5199</v>
      </c>
      <c r="J84" s="184">
        <v>2.0905</v>
      </c>
      <c r="K84" s="184">
        <v>-1.8151999999999999</v>
      </c>
      <c r="L84" s="184">
        <v>14.801</v>
      </c>
      <c r="M84" s="184">
        <v>26.997499999999999</v>
      </c>
      <c r="N84" s="184">
        <v>47.547199999999997</v>
      </c>
      <c r="O84" s="184">
        <v>8.1514000000000006</v>
      </c>
      <c r="P84" s="184">
        <v>9.2696000000000005</v>
      </c>
      <c r="Q84" s="184">
        <v>14.965199999999999</v>
      </c>
      <c r="R84" s="184">
        <v>11.6523</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44333</v>
      </c>
      <c r="E85" s="184">
        <v>10.79</v>
      </c>
      <c r="F85" s="184">
        <v>1.1246</v>
      </c>
      <c r="G85" s="184">
        <v>1.1246</v>
      </c>
      <c r="H85" s="184">
        <v>0</v>
      </c>
      <c r="I85" s="184">
        <v>1.03</v>
      </c>
      <c r="J85" s="184">
        <v>1.7925</v>
      </c>
      <c r="K85" s="184">
        <v>-0.27729999999999999</v>
      </c>
      <c r="L85" s="184"/>
      <c r="M85" s="184"/>
      <c r="N85" s="184"/>
      <c r="O85" s="184"/>
      <c r="P85" s="184"/>
      <c r="Q85" s="184">
        <v>7.9</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44333</v>
      </c>
      <c r="E86" s="184">
        <v>10.74</v>
      </c>
      <c r="F86" s="184">
        <v>1.1298999999999999</v>
      </c>
      <c r="G86" s="184">
        <v>1.1298999999999999</v>
      </c>
      <c r="H86" s="184">
        <v>0</v>
      </c>
      <c r="I86" s="184">
        <v>1.0347999999999999</v>
      </c>
      <c r="J86" s="184">
        <v>1.7044999999999999</v>
      </c>
      <c r="K86" s="184">
        <v>-0.55559999999999998</v>
      </c>
      <c r="L86" s="184"/>
      <c r="M86" s="184"/>
      <c r="N86" s="184"/>
      <c r="O86" s="184"/>
      <c r="P86" s="184"/>
      <c r="Q86" s="184">
        <v>7.4</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44333</v>
      </c>
      <c r="E87" s="184">
        <v>225.0446</v>
      </c>
      <c r="F87" s="184">
        <v>1.1084000000000001</v>
      </c>
      <c r="G87" s="184">
        <v>1.1084000000000001</v>
      </c>
      <c r="H87" s="184">
        <v>-5.8200000000000002E-2</v>
      </c>
      <c r="I87" s="184">
        <v>2.5524</v>
      </c>
      <c r="J87" s="184">
        <v>4.2096999999999998</v>
      </c>
      <c r="K87" s="184">
        <v>2.1522999999999999</v>
      </c>
      <c r="L87" s="184">
        <v>20.869700000000002</v>
      </c>
      <c r="M87" s="184">
        <v>32.315199999999997</v>
      </c>
      <c r="N87" s="184">
        <v>58.152000000000001</v>
      </c>
      <c r="O87" s="184">
        <v>9.2888000000000002</v>
      </c>
      <c r="P87" s="184">
        <v>11.9139</v>
      </c>
      <c r="Q87" s="184">
        <v>11.8353</v>
      </c>
      <c r="R87" s="184">
        <v>15.369199999999999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44333</v>
      </c>
      <c r="E88" s="184">
        <v>220.254239888863</v>
      </c>
      <c r="F88" s="184">
        <v>1.103</v>
      </c>
      <c r="G88" s="184">
        <v>1.103</v>
      </c>
      <c r="H88" s="184">
        <v>-7.0800000000000002E-2</v>
      </c>
      <c r="I88" s="184">
        <v>2.5266999999999999</v>
      </c>
      <c r="J88" s="184">
        <v>4.1513999999999998</v>
      </c>
      <c r="K88" s="184">
        <v>1.9858</v>
      </c>
      <c r="L88" s="184">
        <v>20.471</v>
      </c>
      <c r="M88" s="184">
        <v>31.5351</v>
      </c>
      <c r="N88" s="184">
        <v>56.938400000000001</v>
      </c>
      <c r="O88" s="184">
        <v>8.5122999999999998</v>
      </c>
      <c r="P88" s="184">
        <v>11.1309</v>
      </c>
      <c r="Q88" s="184">
        <v>12.431900000000001</v>
      </c>
      <c r="R88" s="184">
        <v>14.5229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1.2006421052631582</v>
      </c>
      <c r="G89" s="186">
        <v>1.2006421052631582</v>
      </c>
      <c r="H89" s="186">
        <v>-8.1157894736842134E-3</v>
      </c>
      <c r="I89" s="186">
        <v>1.5210039473684214</v>
      </c>
      <c r="J89" s="186">
        <v>2.6638289473684211</v>
      </c>
      <c r="K89" s="186">
        <v>1.1534328947368422</v>
      </c>
      <c r="L89" s="186">
        <v>16.291431081081079</v>
      </c>
      <c r="M89" s="186">
        <v>28.495325675675684</v>
      </c>
      <c r="N89" s="186">
        <v>49.810267567567585</v>
      </c>
      <c r="O89" s="186">
        <v>10.655110000000002</v>
      </c>
      <c r="P89" s="186">
        <v>12.482446000000005</v>
      </c>
      <c r="Q89" s="186">
        <v>12.542035526315789</v>
      </c>
      <c r="R89" s="186">
        <v>15.672487142857136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1.2545500000000001</v>
      </c>
      <c r="G90" s="186">
        <v>1.2545500000000001</v>
      </c>
      <c r="H90" s="186">
        <v>0</v>
      </c>
      <c r="I90" s="186">
        <v>1.2713999999999999</v>
      </c>
      <c r="J90" s="186">
        <v>2.3138000000000001</v>
      </c>
      <c r="K90" s="186">
        <v>0.2145</v>
      </c>
      <c r="L90" s="186">
        <v>15.760249999999999</v>
      </c>
      <c r="M90" s="186">
        <v>27.79635</v>
      </c>
      <c r="N90" s="186">
        <v>48.000900000000001</v>
      </c>
      <c r="O90" s="186">
        <v>10.41</v>
      </c>
      <c r="P90" s="186">
        <v>12.4339</v>
      </c>
      <c r="Q90" s="186">
        <v>12.4758</v>
      </c>
      <c r="R90" s="186">
        <v>14.9315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44333</v>
      </c>
      <c r="E93" s="184">
        <v>20.924299999999999</v>
      </c>
      <c r="F93" s="184">
        <v>-1.24E-2</v>
      </c>
      <c r="G93" s="184">
        <v>-1.24E-2</v>
      </c>
      <c r="H93" s="184">
        <v>8.7999999999999995E-2</v>
      </c>
      <c r="I93" s="184">
        <v>0.15459999999999999</v>
      </c>
      <c r="J93" s="184">
        <v>0.2616</v>
      </c>
      <c r="K93" s="184">
        <v>1.0396000000000001</v>
      </c>
      <c r="L93" s="184">
        <v>1.8854</v>
      </c>
      <c r="M93" s="184">
        <v>2.7302</v>
      </c>
      <c r="N93" s="184">
        <v>3.3277999999999999</v>
      </c>
      <c r="O93" s="184">
        <v>5.2182000000000004</v>
      </c>
      <c r="P93" s="184">
        <v>5.5096999999999996</v>
      </c>
      <c r="Q93" s="184">
        <v>6.4444999999999997</v>
      </c>
      <c r="R93" s="184">
        <v>4.6211000000000002</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44333</v>
      </c>
      <c r="E94" s="184">
        <v>21.914400000000001</v>
      </c>
      <c r="F94" s="184">
        <v>-6.4000000000000003E-3</v>
      </c>
      <c r="G94" s="184">
        <v>-6.4000000000000003E-3</v>
      </c>
      <c r="H94" s="184">
        <v>0.1009</v>
      </c>
      <c r="I94" s="184">
        <v>0.18010000000000001</v>
      </c>
      <c r="J94" s="184">
        <v>0.31769999999999998</v>
      </c>
      <c r="K94" s="184">
        <v>1.1988000000000001</v>
      </c>
      <c r="L94" s="184">
        <v>2.2031999999999998</v>
      </c>
      <c r="M94" s="184">
        <v>3.2077</v>
      </c>
      <c r="N94" s="184">
        <v>3.9676</v>
      </c>
      <c r="O94" s="184">
        <v>5.85</v>
      </c>
      <c r="P94" s="184">
        <v>6.1567999999999996</v>
      </c>
      <c r="Q94" s="184">
        <v>7.1733000000000002</v>
      </c>
      <c r="R94" s="184">
        <v>5.2489999999999997</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44333</v>
      </c>
      <c r="E95" s="184">
        <v>15.524900000000001</v>
      </c>
      <c r="F95" s="184">
        <v>-5.7999999999999996E-3</v>
      </c>
      <c r="G95" s="184">
        <v>-5.7999999999999996E-3</v>
      </c>
      <c r="H95" s="184">
        <v>6.9000000000000006E-2</v>
      </c>
      <c r="I95" s="184">
        <v>0.109</v>
      </c>
      <c r="J95" s="184">
        <v>0.25769999999999998</v>
      </c>
      <c r="K95" s="184">
        <v>1.0887</v>
      </c>
      <c r="L95" s="184">
        <v>2.0314000000000001</v>
      </c>
      <c r="M95" s="184">
        <v>3.0575999999999999</v>
      </c>
      <c r="N95" s="184">
        <v>3.7136999999999998</v>
      </c>
      <c r="O95" s="184">
        <v>5.8342999999999998</v>
      </c>
      <c r="P95" s="184">
        <v>6.2786999999999997</v>
      </c>
      <c r="Q95" s="184">
        <v>6.7214999999999998</v>
      </c>
      <c r="R95" s="184">
        <v>5.2038000000000002</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44333</v>
      </c>
      <c r="E96" s="184">
        <v>14.713800000000001</v>
      </c>
      <c r="F96" s="184">
        <v>-1.2200000000000001E-2</v>
      </c>
      <c r="G96" s="184">
        <v>-1.2200000000000001E-2</v>
      </c>
      <c r="H96" s="184">
        <v>5.4399999999999997E-2</v>
      </c>
      <c r="I96" s="184">
        <v>7.9600000000000004E-2</v>
      </c>
      <c r="J96" s="184">
        <v>0.19339999999999999</v>
      </c>
      <c r="K96" s="184">
        <v>0.9032</v>
      </c>
      <c r="L96" s="184">
        <v>1.6504000000000001</v>
      </c>
      <c r="M96" s="184">
        <v>2.4781</v>
      </c>
      <c r="N96" s="184">
        <v>2.9325999999999999</v>
      </c>
      <c r="O96" s="184">
        <v>5.0523999999999996</v>
      </c>
      <c r="P96" s="184">
        <v>5.4604999999999997</v>
      </c>
      <c r="Q96" s="184">
        <v>5.8779000000000003</v>
      </c>
      <c r="R96" s="184">
        <v>4.4359000000000002</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44333</v>
      </c>
      <c r="E97" s="184">
        <v>13.06</v>
      </c>
      <c r="F97" s="184">
        <v>-3.0599999999999999E-2</v>
      </c>
      <c r="G97" s="184">
        <v>-3.0599999999999999E-2</v>
      </c>
      <c r="H97" s="184">
        <v>9.9599999999999994E-2</v>
      </c>
      <c r="I97" s="184">
        <v>0.1457</v>
      </c>
      <c r="J97" s="184">
        <v>0.29949999999999999</v>
      </c>
      <c r="K97" s="184">
        <v>1.0992</v>
      </c>
      <c r="L97" s="184">
        <v>2.1589</v>
      </c>
      <c r="M97" s="184">
        <v>3.2982999999999998</v>
      </c>
      <c r="N97" s="184">
        <v>3.9478</v>
      </c>
      <c r="O97" s="184">
        <v>5.97</v>
      </c>
      <c r="P97" s="184"/>
      <c r="Q97" s="184">
        <v>6.2755000000000001</v>
      </c>
      <c r="R97" s="184">
        <v>5.3658999999999999</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44333</v>
      </c>
      <c r="E98" s="184">
        <v>12.725</v>
      </c>
      <c r="F98" s="184">
        <v>-3.9300000000000002E-2</v>
      </c>
      <c r="G98" s="184">
        <v>-3.9300000000000002E-2</v>
      </c>
      <c r="H98" s="184">
        <v>8.6499999999999994E-2</v>
      </c>
      <c r="I98" s="184">
        <v>0.11799999999999999</v>
      </c>
      <c r="J98" s="184">
        <v>0.2442</v>
      </c>
      <c r="K98" s="184">
        <v>0.94399999999999995</v>
      </c>
      <c r="L98" s="184">
        <v>1.8326</v>
      </c>
      <c r="M98" s="184">
        <v>2.8117000000000001</v>
      </c>
      <c r="N98" s="184">
        <v>3.3041</v>
      </c>
      <c r="O98" s="184">
        <v>5.3422000000000001</v>
      </c>
      <c r="P98" s="184"/>
      <c r="Q98" s="184">
        <v>5.6477000000000004</v>
      </c>
      <c r="R98" s="184">
        <v>4.7393000000000001</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44333</v>
      </c>
      <c r="E99" s="184">
        <v>11.5</v>
      </c>
      <c r="F99" s="184">
        <v>-0.04</v>
      </c>
      <c r="G99" s="184">
        <v>-0.04</v>
      </c>
      <c r="H99" s="184">
        <v>5.1299999999999998E-2</v>
      </c>
      <c r="I99" s="184">
        <v>9.3100000000000002E-2</v>
      </c>
      <c r="J99" s="184">
        <v>0.1777</v>
      </c>
      <c r="K99" s="184">
        <v>0.78080000000000005</v>
      </c>
      <c r="L99" s="184">
        <v>1.3895</v>
      </c>
      <c r="M99" s="184">
        <v>2.2886000000000002</v>
      </c>
      <c r="N99" s="184">
        <v>3.0474999999999999</v>
      </c>
      <c r="O99" s="184"/>
      <c r="P99" s="184"/>
      <c r="Q99" s="184">
        <v>4.9112999999999998</v>
      </c>
      <c r="R99" s="184">
        <v>4.1642999999999999</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44333</v>
      </c>
      <c r="E100" s="184">
        <v>11.2676</v>
      </c>
      <c r="F100" s="184">
        <v>-4.3499999999999997E-2</v>
      </c>
      <c r="G100" s="184">
        <v>-4.3499999999999997E-2</v>
      </c>
      <c r="H100" s="184">
        <v>4.2599999999999999E-2</v>
      </c>
      <c r="I100" s="184">
        <v>7.5499999999999998E-2</v>
      </c>
      <c r="J100" s="184">
        <v>0.1244</v>
      </c>
      <c r="K100" s="184">
        <v>0.60089999999999999</v>
      </c>
      <c r="L100" s="184">
        <v>1.0085</v>
      </c>
      <c r="M100" s="184">
        <v>1.7032</v>
      </c>
      <c r="N100" s="184">
        <v>2.2561</v>
      </c>
      <c r="O100" s="184"/>
      <c r="P100" s="184"/>
      <c r="Q100" s="184">
        <v>4.1791</v>
      </c>
      <c r="R100" s="184">
        <v>3.3834</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44333</v>
      </c>
      <c r="E101" s="184">
        <v>12.051</v>
      </c>
      <c r="F101" s="184">
        <v>1.66E-2</v>
      </c>
      <c r="G101" s="184">
        <v>1.66E-2</v>
      </c>
      <c r="H101" s="184">
        <v>0.1163</v>
      </c>
      <c r="I101" s="184">
        <v>0.1996</v>
      </c>
      <c r="J101" s="184">
        <v>0.31630000000000003</v>
      </c>
      <c r="K101" s="184">
        <v>1.0566</v>
      </c>
      <c r="L101" s="184">
        <v>1.8939999999999999</v>
      </c>
      <c r="M101" s="184">
        <v>2.956</v>
      </c>
      <c r="N101" s="184">
        <v>3.7627000000000002</v>
      </c>
      <c r="O101" s="184">
        <v>5.7556000000000003</v>
      </c>
      <c r="P101" s="184"/>
      <c r="Q101" s="184">
        <v>5.7988999999999997</v>
      </c>
      <c r="R101" s="184">
        <v>5.0919999999999996</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44333</v>
      </c>
      <c r="E102" s="184">
        <v>11.814</v>
      </c>
      <c r="F102" s="184">
        <v>1.6899999999999998E-2</v>
      </c>
      <c r="G102" s="184">
        <v>1.6899999999999998E-2</v>
      </c>
      <c r="H102" s="184">
        <v>0.11020000000000001</v>
      </c>
      <c r="I102" s="184">
        <v>0.17810000000000001</v>
      </c>
      <c r="J102" s="184">
        <v>0.2631</v>
      </c>
      <c r="K102" s="184">
        <v>0.92259999999999998</v>
      </c>
      <c r="L102" s="184">
        <v>1.6083000000000001</v>
      </c>
      <c r="M102" s="184">
        <v>2.5165000000000002</v>
      </c>
      <c r="N102" s="184">
        <v>3.17</v>
      </c>
      <c r="O102" s="184">
        <v>5.1237000000000004</v>
      </c>
      <c r="P102" s="184"/>
      <c r="Q102" s="184">
        <v>5.1658999999999997</v>
      </c>
      <c r="R102" s="184">
        <v>4.4764999999999997</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44333</v>
      </c>
      <c r="E103" s="184">
        <v>15.8355</v>
      </c>
      <c r="F103" s="184">
        <v>-2.7099999999999999E-2</v>
      </c>
      <c r="G103" s="184">
        <v>-2.7099999999999999E-2</v>
      </c>
      <c r="H103" s="184">
        <v>9.8599999999999993E-2</v>
      </c>
      <c r="I103" s="184">
        <v>0.14990000000000001</v>
      </c>
      <c r="J103" s="184">
        <v>0.28939999999999999</v>
      </c>
      <c r="K103" s="184">
        <v>1.0962000000000001</v>
      </c>
      <c r="L103" s="184">
        <v>2.1097999999999999</v>
      </c>
      <c r="M103" s="184">
        <v>3.1938</v>
      </c>
      <c r="N103" s="184">
        <v>3.9293</v>
      </c>
      <c r="O103" s="184">
        <v>6.0475000000000003</v>
      </c>
      <c r="P103" s="184">
        <v>6.3597000000000001</v>
      </c>
      <c r="Q103" s="184">
        <v>6.8959000000000001</v>
      </c>
      <c r="R103" s="184">
        <v>5.4595000000000002</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44333</v>
      </c>
      <c r="E104" s="184">
        <v>15.190300000000001</v>
      </c>
      <c r="F104" s="184">
        <v>-3.2899999999999999E-2</v>
      </c>
      <c r="G104" s="184">
        <v>-3.2899999999999999E-2</v>
      </c>
      <c r="H104" s="184">
        <v>8.5000000000000006E-2</v>
      </c>
      <c r="I104" s="184">
        <v>0.12130000000000001</v>
      </c>
      <c r="J104" s="184">
        <v>0.2263</v>
      </c>
      <c r="K104" s="184">
        <v>0.91949999999999998</v>
      </c>
      <c r="L104" s="184">
        <v>1.7516</v>
      </c>
      <c r="M104" s="184">
        <v>2.6496</v>
      </c>
      <c r="N104" s="184">
        <v>3.1865999999999999</v>
      </c>
      <c r="O104" s="184">
        <v>5.3078000000000003</v>
      </c>
      <c r="P104" s="184">
        <v>5.6395999999999997</v>
      </c>
      <c r="Q104" s="184">
        <v>6.2526999999999999</v>
      </c>
      <c r="R104" s="184">
        <v>4.7041000000000004</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44333</v>
      </c>
      <c r="E105" s="184">
        <v>24.608000000000001</v>
      </c>
      <c r="F105" s="184">
        <v>0</v>
      </c>
      <c r="G105" s="184">
        <v>0</v>
      </c>
      <c r="H105" s="184">
        <v>0.1017</v>
      </c>
      <c r="I105" s="184">
        <v>0.15060000000000001</v>
      </c>
      <c r="J105" s="184">
        <v>0.30159999999999998</v>
      </c>
      <c r="K105" s="184">
        <v>1.1217999999999999</v>
      </c>
      <c r="L105" s="184">
        <v>2.0444</v>
      </c>
      <c r="M105" s="184">
        <v>3.1349999999999998</v>
      </c>
      <c r="N105" s="184">
        <v>3.7654999999999998</v>
      </c>
      <c r="O105" s="184">
        <v>5.4420999999999999</v>
      </c>
      <c r="P105" s="184">
        <v>5.8093000000000004</v>
      </c>
      <c r="Q105" s="184">
        <v>6.6822999999999997</v>
      </c>
      <c r="R105" s="184">
        <v>4.8528000000000002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44333</v>
      </c>
      <c r="E106" s="184">
        <v>24.106000000000002</v>
      </c>
      <c r="F106" s="184">
        <v>0</v>
      </c>
      <c r="G106" s="184">
        <v>0</v>
      </c>
      <c r="H106" s="184">
        <v>9.1300000000000006E-2</v>
      </c>
      <c r="I106" s="184">
        <v>0.1288</v>
      </c>
      <c r="J106" s="184">
        <v>0.25369999999999998</v>
      </c>
      <c r="K106" s="184">
        <v>0.98450000000000004</v>
      </c>
      <c r="L106" s="184">
        <v>1.7688999999999999</v>
      </c>
      <c r="M106" s="184">
        <v>2.7141999999999999</v>
      </c>
      <c r="N106" s="184">
        <v>3.1934999999999998</v>
      </c>
      <c r="O106" s="184">
        <v>4.8975999999999997</v>
      </c>
      <c r="P106" s="184">
        <v>5.2690000000000001</v>
      </c>
      <c r="Q106" s="184">
        <v>6.6961000000000004</v>
      </c>
      <c r="R106" s="184">
        <v>4.2971000000000004</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44333</v>
      </c>
      <c r="E107" s="184">
        <v>15.525</v>
      </c>
      <c r="F107" s="184">
        <v>6.4000000000000003E-3</v>
      </c>
      <c r="G107" s="184">
        <v>6.4000000000000003E-3</v>
      </c>
      <c r="H107" s="184">
        <v>0.1032</v>
      </c>
      <c r="I107" s="184">
        <v>0.15479999999999999</v>
      </c>
      <c r="J107" s="184">
        <v>0.30370000000000003</v>
      </c>
      <c r="K107" s="184">
        <v>1.1203000000000001</v>
      </c>
      <c r="L107" s="184">
        <v>2.0508999999999999</v>
      </c>
      <c r="M107" s="184">
        <v>3.1356000000000002</v>
      </c>
      <c r="N107" s="184">
        <v>3.7698</v>
      </c>
      <c r="O107" s="184">
        <v>5.4478999999999997</v>
      </c>
      <c r="P107" s="184">
        <v>5.8133999999999997</v>
      </c>
      <c r="Q107" s="184">
        <v>6.3596000000000004</v>
      </c>
      <c r="R107" s="184">
        <v>4.8541999999999996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44333</v>
      </c>
      <c r="E108" s="184">
        <v>26.939499999999999</v>
      </c>
      <c r="F108" s="184">
        <v>-1.8599999999999998E-2</v>
      </c>
      <c r="G108" s="184">
        <v>-1.8599999999999998E-2</v>
      </c>
      <c r="H108" s="184">
        <v>7.0599999999999996E-2</v>
      </c>
      <c r="I108" s="184">
        <v>0.1249</v>
      </c>
      <c r="J108" s="184">
        <v>0.2452</v>
      </c>
      <c r="K108" s="184">
        <v>0.9889</v>
      </c>
      <c r="L108" s="184">
        <v>1.7491000000000001</v>
      </c>
      <c r="M108" s="184">
        <v>2.7511000000000001</v>
      </c>
      <c r="N108" s="184">
        <v>3.2627999999999999</v>
      </c>
      <c r="O108" s="184">
        <v>5.2000999999999999</v>
      </c>
      <c r="P108" s="184">
        <v>5.5289999999999999</v>
      </c>
      <c r="Q108" s="184">
        <v>7.13</v>
      </c>
      <c r="R108" s="184">
        <v>4.5442999999999998</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44333</v>
      </c>
      <c r="E109" s="184">
        <v>28.217300000000002</v>
      </c>
      <c r="F109" s="184">
        <v>-1.4200000000000001E-2</v>
      </c>
      <c r="G109" s="184">
        <v>-1.4200000000000001E-2</v>
      </c>
      <c r="H109" s="184">
        <v>8.09E-2</v>
      </c>
      <c r="I109" s="184">
        <v>0.1452</v>
      </c>
      <c r="J109" s="184">
        <v>0.29039999999999999</v>
      </c>
      <c r="K109" s="184">
        <v>1.1194999999999999</v>
      </c>
      <c r="L109" s="184">
        <v>2.0169999999999999</v>
      </c>
      <c r="M109" s="184">
        <v>3.1594000000000002</v>
      </c>
      <c r="N109" s="184">
        <v>3.8088000000000002</v>
      </c>
      <c r="O109" s="184">
        <v>5.7911999999999999</v>
      </c>
      <c r="P109" s="184">
        <v>6.1475999999999997</v>
      </c>
      <c r="Q109" s="184">
        <v>7.2713000000000001</v>
      </c>
      <c r="R109" s="184">
        <v>5.1104000000000003</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44333</v>
      </c>
      <c r="E110" s="184">
        <v>26.900300000000001</v>
      </c>
      <c r="F110" s="184">
        <v>-2.1899999999999999E-2</v>
      </c>
      <c r="G110" s="184">
        <v>-2.1899999999999999E-2</v>
      </c>
      <c r="H110" s="184">
        <v>8.2199999999999995E-2</v>
      </c>
      <c r="I110" s="184">
        <v>0.1381</v>
      </c>
      <c r="J110" s="184">
        <v>0.2545</v>
      </c>
      <c r="K110" s="184">
        <v>1.0401</v>
      </c>
      <c r="L110" s="184">
        <v>1.9832000000000001</v>
      </c>
      <c r="M110" s="184">
        <v>3.0994999999999999</v>
      </c>
      <c r="N110" s="184">
        <v>3.8412999999999999</v>
      </c>
      <c r="O110" s="184">
        <v>5.8188000000000004</v>
      </c>
      <c r="P110" s="184">
        <v>6.1167999999999996</v>
      </c>
      <c r="Q110" s="184">
        <v>7.1337999999999999</v>
      </c>
      <c r="R110" s="184">
        <v>5.0361000000000002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44333</v>
      </c>
      <c r="E111" s="184">
        <v>25.587399999999999</v>
      </c>
      <c r="F111" s="184">
        <v>-2.7300000000000001E-2</v>
      </c>
      <c r="G111" s="184">
        <v>-2.7300000000000001E-2</v>
      </c>
      <c r="H111" s="184">
        <v>6.9199999999999998E-2</v>
      </c>
      <c r="I111" s="184">
        <v>0.1123</v>
      </c>
      <c r="J111" s="184">
        <v>0.19700000000000001</v>
      </c>
      <c r="K111" s="184">
        <v>0.88480000000000003</v>
      </c>
      <c r="L111" s="184">
        <v>1.6477999999999999</v>
      </c>
      <c r="M111" s="184">
        <v>2.5638000000000001</v>
      </c>
      <c r="N111" s="184">
        <v>3.0952000000000002</v>
      </c>
      <c r="O111" s="184">
        <v>5.0678000000000001</v>
      </c>
      <c r="P111" s="184">
        <v>5.4101999999999997</v>
      </c>
      <c r="Q111" s="184">
        <v>6.7352999999999996</v>
      </c>
      <c r="R111" s="184">
        <v>4.2839999999999998</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44333</v>
      </c>
      <c r="E112" s="184">
        <v>14.840400000000001</v>
      </c>
      <c r="F112" s="184">
        <v>1.01E-2</v>
      </c>
      <c r="G112" s="184">
        <v>1.01E-2</v>
      </c>
      <c r="H112" s="184">
        <v>8.2299999999999998E-2</v>
      </c>
      <c r="I112" s="184">
        <v>0.1235</v>
      </c>
      <c r="J112" s="184">
        <v>0.1694</v>
      </c>
      <c r="K112" s="184">
        <v>0.85360000000000003</v>
      </c>
      <c r="L112" s="184">
        <v>1.3945000000000001</v>
      </c>
      <c r="M112" s="184">
        <v>2.1398000000000001</v>
      </c>
      <c r="N112" s="184">
        <v>2.6086999999999998</v>
      </c>
      <c r="O112" s="184">
        <v>5.0561999999999996</v>
      </c>
      <c r="P112" s="184">
        <v>5.7579000000000002</v>
      </c>
      <c r="Q112" s="184">
        <v>6.3483999999999998</v>
      </c>
      <c r="R112" s="184">
        <v>4.3010999999999999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44333</v>
      </c>
      <c r="E113" s="184">
        <v>14.281000000000001</v>
      </c>
      <c r="F113" s="184">
        <v>4.1999999999999997E-3</v>
      </c>
      <c r="G113" s="184">
        <v>4.1999999999999997E-3</v>
      </c>
      <c r="H113" s="184">
        <v>6.8699999999999997E-2</v>
      </c>
      <c r="I113" s="184">
        <v>9.6000000000000002E-2</v>
      </c>
      <c r="J113" s="184">
        <v>0.1101</v>
      </c>
      <c r="K113" s="184">
        <v>0.68100000000000005</v>
      </c>
      <c r="L113" s="184">
        <v>1.0428999999999999</v>
      </c>
      <c r="M113" s="184">
        <v>1.6065</v>
      </c>
      <c r="N113" s="184">
        <v>1.8892</v>
      </c>
      <c r="O113" s="184">
        <v>4.4416000000000002</v>
      </c>
      <c r="P113" s="184">
        <v>5.1460999999999997</v>
      </c>
      <c r="Q113" s="184">
        <v>5.7131999999999996</v>
      </c>
      <c r="R113" s="184">
        <v>3.65</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44333</v>
      </c>
      <c r="E114" s="184">
        <v>24.861999999999998</v>
      </c>
      <c r="F114" s="184">
        <v>1.61E-2</v>
      </c>
      <c r="G114" s="184">
        <v>1.61E-2</v>
      </c>
      <c r="H114" s="184">
        <v>8.6999999999999994E-2</v>
      </c>
      <c r="I114" s="184">
        <v>0.1244</v>
      </c>
      <c r="J114" s="184">
        <v>0.24879999999999999</v>
      </c>
      <c r="K114" s="184">
        <v>0.88619999999999999</v>
      </c>
      <c r="L114" s="184">
        <v>1.6538999999999999</v>
      </c>
      <c r="M114" s="184">
        <v>2.5571000000000002</v>
      </c>
      <c r="N114" s="184">
        <v>3.2551999999999999</v>
      </c>
      <c r="O114" s="184">
        <v>5.0312000000000001</v>
      </c>
      <c r="P114" s="184">
        <v>5.4147999999999996</v>
      </c>
      <c r="Q114" s="184">
        <v>6.6932999999999998</v>
      </c>
      <c r="R114" s="184">
        <v>4.5609000000000002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44333</v>
      </c>
      <c r="E115" s="184">
        <v>26.161300000000001</v>
      </c>
      <c r="F115" s="184">
        <v>2.18E-2</v>
      </c>
      <c r="G115" s="184">
        <v>2.18E-2</v>
      </c>
      <c r="H115" s="184">
        <v>0.10059999999999999</v>
      </c>
      <c r="I115" s="184">
        <v>0.15160000000000001</v>
      </c>
      <c r="J115" s="184">
        <v>0.30869999999999997</v>
      </c>
      <c r="K115" s="184">
        <v>1.0584</v>
      </c>
      <c r="L115" s="184">
        <v>2.0081000000000002</v>
      </c>
      <c r="M115" s="184">
        <v>3.0987</v>
      </c>
      <c r="N115" s="184">
        <v>3.9908999999999999</v>
      </c>
      <c r="O115" s="184">
        <v>5.7119999999999997</v>
      </c>
      <c r="P115" s="184">
        <v>6.0727000000000002</v>
      </c>
      <c r="Q115" s="184">
        <v>6.9989999999999997</v>
      </c>
      <c r="R115" s="184">
        <v>5.2628000000000004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44333</v>
      </c>
      <c r="E116" s="184">
        <v>10.6836</v>
      </c>
      <c r="F116" s="184">
        <v>-2.1499999999999998E-2</v>
      </c>
      <c r="G116" s="184">
        <v>-2.1499999999999998E-2</v>
      </c>
      <c r="H116" s="184">
        <v>7.2099999999999997E-2</v>
      </c>
      <c r="I116" s="184">
        <v>0.10780000000000001</v>
      </c>
      <c r="J116" s="184">
        <v>0.2487</v>
      </c>
      <c r="K116" s="184">
        <v>0.81910000000000005</v>
      </c>
      <c r="L116" s="184">
        <v>1.5087999999999999</v>
      </c>
      <c r="M116" s="184">
        <v>2.3940999999999999</v>
      </c>
      <c r="N116" s="184">
        <v>3.0529000000000002</v>
      </c>
      <c r="O116" s="184"/>
      <c r="P116" s="184"/>
      <c r="Q116" s="184">
        <v>3.9958999999999998</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44333</v>
      </c>
      <c r="E117" s="184">
        <v>10.5494</v>
      </c>
      <c r="F117" s="184">
        <v>-2.75E-2</v>
      </c>
      <c r="G117" s="184">
        <v>-2.75E-2</v>
      </c>
      <c r="H117" s="184">
        <v>5.8799999999999998E-2</v>
      </c>
      <c r="I117" s="184">
        <v>7.9699999999999993E-2</v>
      </c>
      <c r="J117" s="184">
        <v>0.1852</v>
      </c>
      <c r="K117" s="184">
        <v>0.63629999999999998</v>
      </c>
      <c r="L117" s="184">
        <v>1.1341000000000001</v>
      </c>
      <c r="M117" s="184">
        <v>1.8223</v>
      </c>
      <c r="N117" s="184">
        <v>2.2804000000000002</v>
      </c>
      <c r="O117" s="184"/>
      <c r="P117" s="184"/>
      <c r="Q117" s="184">
        <v>3.2198000000000002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44333</v>
      </c>
      <c r="E118" s="184">
        <v>26.109400000000001</v>
      </c>
      <c r="F118" s="184">
        <v>4.7100000000000003E-2</v>
      </c>
      <c r="G118" s="184">
        <v>4.7100000000000003E-2</v>
      </c>
      <c r="H118" s="184">
        <v>9.3200000000000005E-2</v>
      </c>
      <c r="I118" s="184">
        <v>0.1515</v>
      </c>
      <c r="J118" s="184">
        <v>0.19800000000000001</v>
      </c>
      <c r="K118" s="184">
        <v>0.64219999999999999</v>
      </c>
      <c r="L118" s="184">
        <v>1.0887</v>
      </c>
      <c r="M118" s="184">
        <v>1.7001999999999999</v>
      </c>
      <c r="N118" s="184">
        <v>1.8681000000000001</v>
      </c>
      <c r="O118" s="184">
        <v>4.0469999999999997</v>
      </c>
      <c r="P118" s="184">
        <v>4.7275999999999998</v>
      </c>
      <c r="Q118" s="184">
        <v>6.6802000000000001</v>
      </c>
      <c r="R118" s="184">
        <v>3.2305000000000001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44333</v>
      </c>
      <c r="E119" s="184">
        <v>27.1252</v>
      </c>
      <c r="F119" s="184">
        <v>5.0200000000000002E-2</v>
      </c>
      <c r="G119" s="184">
        <v>5.0200000000000002E-2</v>
      </c>
      <c r="H119" s="184">
        <v>0.1004</v>
      </c>
      <c r="I119" s="184">
        <v>0.16689999999999999</v>
      </c>
      <c r="J119" s="184">
        <v>0.2321</v>
      </c>
      <c r="K119" s="184">
        <v>0.74019999999999997</v>
      </c>
      <c r="L119" s="184">
        <v>1.2894000000000001</v>
      </c>
      <c r="M119" s="184">
        <v>2.0047000000000001</v>
      </c>
      <c r="N119" s="184">
        <v>2.2782</v>
      </c>
      <c r="O119" s="184">
        <v>4.4631999999999996</v>
      </c>
      <c r="P119" s="184">
        <v>5.1576000000000004</v>
      </c>
      <c r="Q119" s="184">
        <v>6.5311000000000003</v>
      </c>
      <c r="R119" s="184">
        <v>3.6436999999999999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44333</v>
      </c>
      <c r="E120" s="184">
        <v>29.1983</v>
      </c>
      <c r="F120" s="184">
        <v>-3.32E-2</v>
      </c>
      <c r="G120" s="184">
        <v>-3.32E-2</v>
      </c>
      <c r="H120" s="184">
        <v>8.5000000000000006E-2</v>
      </c>
      <c r="I120" s="184">
        <v>0.12239999999999999</v>
      </c>
      <c r="J120" s="184">
        <v>0.23449999999999999</v>
      </c>
      <c r="K120" s="184">
        <v>0.98219999999999996</v>
      </c>
      <c r="L120" s="184">
        <v>1.8622000000000001</v>
      </c>
      <c r="M120" s="184">
        <v>2.8569</v>
      </c>
      <c r="N120" s="184">
        <v>3.4902000000000002</v>
      </c>
      <c r="O120" s="184">
        <v>5.2896000000000001</v>
      </c>
      <c r="P120" s="184">
        <v>5.6403999999999996</v>
      </c>
      <c r="Q120" s="184">
        <v>7.0907999999999998</v>
      </c>
      <c r="R120" s="184">
        <v>4.6410999999999998</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44333</v>
      </c>
      <c r="E121" s="184">
        <v>30.455200000000001</v>
      </c>
      <c r="F121" s="184">
        <v>-2.86E-2</v>
      </c>
      <c r="G121" s="184">
        <v>-2.86E-2</v>
      </c>
      <c r="H121" s="184">
        <v>9.6299999999999997E-2</v>
      </c>
      <c r="I121" s="184">
        <v>0.1444</v>
      </c>
      <c r="J121" s="184">
        <v>0.28349999999999997</v>
      </c>
      <c r="K121" s="184">
        <v>1.1266</v>
      </c>
      <c r="L121" s="184">
        <v>2.1572</v>
      </c>
      <c r="M121" s="184">
        <v>3.3016999999999999</v>
      </c>
      <c r="N121" s="184">
        <v>4.0833000000000004</v>
      </c>
      <c r="O121" s="184">
        <v>5.8410000000000002</v>
      </c>
      <c r="P121" s="184">
        <v>6.1759000000000004</v>
      </c>
      <c r="Q121" s="184">
        <v>7.2552000000000003</v>
      </c>
      <c r="R121" s="184">
        <v>5.2111000000000001</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44333</v>
      </c>
      <c r="E122" s="184">
        <v>15.670999999999999</v>
      </c>
      <c r="F122" s="184">
        <v>0</v>
      </c>
      <c r="G122" s="184">
        <v>0</v>
      </c>
      <c r="H122" s="184">
        <v>9.5799999999999996E-2</v>
      </c>
      <c r="I122" s="184">
        <v>0.15340000000000001</v>
      </c>
      <c r="J122" s="184">
        <v>0.27510000000000001</v>
      </c>
      <c r="K122" s="184">
        <v>1.1554</v>
      </c>
      <c r="L122" s="184">
        <v>2.1377999999999999</v>
      </c>
      <c r="M122" s="184">
        <v>3.2820999999999998</v>
      </c>
      <c r="N122" s="184">
        <v>4.2508999999999997</v>
      </c>
      <c r="O122" s="184">
        <v>5.9157999999999999</v>
      </c>
      <c r="P122" s="184">
        <v>6.2523</v>
      </c>
      <c r="Q122" s="184">
        <v>6.7423999999999999</v>
      </c>
      <c r="R122" s="184">
        <v>5.4497999999999998</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44333</v>
      </c>
      <c r="E123" s="184">
        <v>15.048</v>
      </c>
      <c r="F123" s="184">
        <v>0</v>
      </c>
      <c r="G123" s="184">
        <v>0</v>
      </c>
      <c r="H123" s="184">
        <v>8.6499999999999994E-2</v>
      </c>
      <c r="I123" s="184">
        <v>0.12640000000000001</v>
      </c>
      <c r="J123" s="184">
        <v>0.2198</v>
      </c>
      <c r="K123" s="184">
        <v>0.98650000000000004</v>
      </c>
      <c r="L123" s="184">
        <v>1.7926</v>
      </c>
      <c r="M123" s="184">
        <v>2.7938999999999998</v>
      </c>
      <c r="N123" s="184">
        <v>3.6292</v>
      </c>
      <c r="O123" s="184">
        <v>5.3201999999999998</v>
      </c>
      <c r="P123" s="184">
        <v>5.6379999999999999</v>
      </c>
      <c r="Q123" s="184">
        <v>6.1153000000000004</v>
      </c>
      <c r="R123" s="184">
        <v>4.8663999999999996</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44333</v>
      </c>
      <c r="E124" s="184">
        <v>11.177300000000001</v>
      </c>
      <c r="F124" s="184">
        <v>1.43E-2</v>
      </c>
      <c r="G124" s="184">
        <v>1.43E-2</v>
      </c>
      <c r="H124" s="184">
        <v>8.1500000000000003E-2</v>
      </c>
      <c r="I124" s="184">
        <v>0.15590000000000001</v>
      </c>
      <c r="J124" s="184">
        <v>0.29070000000000001</v>
      </c>
      <c r="K124" s="184">
        <v>0.98660000000000003</v>
      </c>
      <c r="L124" s="184">
        <v>1.7256</v>
      </c>
      <c r="M124" s="184">
        <v>2.6118000000000001</v>
      </c>
      <c r="N124" s="184">
        <v>3.1202000000000001</v>
      </c>
      <c r="O124" s="184"/>
      <c r="P124" s="184"/>
      <c r="Q124" s="184">
        <v>4.9370000000000003</v>
      </c>
      <c r="R124" s="184">
        <v>4.6433</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44333</v>
      </c>
      <c r="E125" s="184">
        <v>11.0199</v>
      </c>
      <c r="F125" s="184">
        <v>0.01</v>
      </c>
      <c r="G125" s="184">
        <v>0.01</v>
      </c>
      <c r="H125" s="184">
        <v>7.17E-2</v>
      </c>
      <c r="I125" s="184">
        <v>0.13450000000000001</v>
      </c>
      <c r="J125" s="184">
        <v>0.24379999999999999</v>
      </c>
      <c r="K125" s="184">
        <v>0.85019999999999996</v>
      </c>
      <c r="L125" s="184">
        <v>1.4461999999999999</v>
      </c>
      <c r="M125" s="184">
        <v>2.1865999999999999</v>
      </c>
      <c r="N125" s="184">
        <v>2.5335999999999999</v>
      </c>
      <c r="O125" s="184"/>
      <c r="P125" s="184"/>
      <c r="Q125" s="184">
        <v>4.2946</v>
      </c>
      <c r="R125" s="184">
        <v>4.0092999999999996</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44333</v>
      </c>
      <c r="E126" s="184">
        <v>10.2545</v>
      </c>
      <c r="F126" s="184">
        <v>-2.63E-2</v>
      </c>
      <c r="G126" s="184">
        <v>-2.63E-2</v>
      </c>
      <c r="H126" s="184">
        <v>8.8800000000000004E-2</v>
      </c>
      <c r="I126" s="184">
        <v>0.13769999999999999</v>
      </c>
      <c r="J126" s="184">
        <v>0.19639999999999999</v>
      </c>
      <c r="K126" s="184">
        <v>0.9103</v>
      </c>
      <c r="L126" s="184">
        <v>1.6908000000000001</v>
      </c>
      <c r="M126" s="184"/>
      <c r="N126" s="184"/>
      <c r="O126" s="184"/>
      <c r="P126" s="184"/>
      <c r="Q126" s="184">
        <v>2.5449999999999999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44333</v>
      </c>
      <c r="E127" s="184">
        <v>10.191000000000001</v>
      </c>
      <c r="F127" s="184">
        <v>-3.4299999999999997E-2</v>
      </c>
      <c r="G127" s="184">
        <v>-3.4299999999999997E-2</v>
      </c>
      <c r="H127" s="184">
        <v>7.2700000000000001E-2</v>
      </c>
      <c r="I127" s="184">
        <v>0.1051</v>
      </c>
      <c r="J127" s="184">
        <v>0.12280000000000001</v>
      </c>
      <c r="K127" s="184">
        <v>0.7026</v>
      </c>
      <c r="L127" s="184">
        <v>1.2639</v>
      </c>
      <c r="M127" s="184"/>
      <c r="N127" s="184"/>
      <c r="O127" s="184"/>
      <c r="P127" s="184"/>
      <c r="Q127" s="184">
        <v>1.91</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44333</v>
      </c>
      <c r="E128" s="184">
        <v>10.36</v>
      </c>
      <c r="F128" s="184">
        <v>-5.79E-2</v>
      </c>
      <c r="G128" s="184">
        <v>-5.79E-2</v>
      </c>
      <c r="H128" s="184">
        <v>8.6900000000000005E-2</v>
      </c>
      <c r="I128" s="184">
        <v>0.14499999999999999</v>
      </c>
      <c r="J128" s="184">
        <v>0.25159999999999999</v>
      </c>
      <c r="K128" s="184">
        <v>1.0632999999999999</v>
      </c>
      <c r="L128" s="184">
        <v>1.9584999999999999</v>
      </c>
      <c r="M128" s="184">
        <v>3.1358999999999999</v>
      </c>
      <c r="N128" s="184"/>
      <c r="O128" s="184"/>
      <c r="P128" s="184"/>
      <c r="Q128" s="184">
        <v>3.6</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44333</v>
      </c>
      <c r="E129" s="184">
        <v>10.295</v>
      </c>
      <c r="F129" s="184">
        <v>-7.7600000000000002E-2</v>
      </c>
      <c r="G129" s="184">
        <v>-7.7600000000000002E-2</v>
      </c>
      <c r="H129" s="184">
        <v>6.8000000000000005E-2</v>
      </c>
      <c r="I129" s="184">
        <v>0.1167</v>
      </c>
      <c r="J129" s="184">
        <v>0.18490000000000001</v>
      </c>
      <c r="K129" s="184">
        <v>0.89180000000000004</v>
      </c>
      <c r="L129" s="184">
        <v>1.6088</v>
      </c>
      <c r="M129" s="184">
        <v>2.6114000000000002</v>
      </c>
      <c r="N129" s="184"/>
      <c r="O129" s="184"/>
      <c r="P129" s="184"/>
      <c r="Q129" s="184">
        <v>2.95</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44333</v>
      </c>
      <c r="E130" s="184">
        <v>10.8803</v>
      </c>
      <c r="F130" s="184">
        <v>1.29E-2</v>
      </c>
      <c r="G130" s="184">
        <v>1.29E-2</v>
      </c>
      <c r="H130" s="184">
        <v>2.9399999999999999E-2</v>
      </c>
      <c r="I130" s="184">
        <v>5.6099999999999997E-2</v>
      </c>
      <c r="J130" s="184">
        <v>0.1187</v>
      </c>
      <c r="K130" s="184">
        <v>0.40510000000000002</v>
      </c>
      <c r="L130" s="184">
        <v>0.79859999999999998</v>
      </c>
      <c r="M130" s="184">
        <v>0.97819999999999996</v>
      </c>
      <c r="N130" s="184">
        <v>0.42830000000000001</v>
      </c>
      <c r="O130" s="184"/>
      <c r="P130" s="184"/>
      <c r="Q130" s="184">
        <v>3.1497999999999999</v>
      </c>
      <c r="R130" s="184">
        <v>1.9447000000000001</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44333</v>
      </c>
      <c r="E131" s="184">
        <v>10.700200000000001</v>
      </c>
      <c r="F131" s="184">
        <v>7.4999999999999997E-3</v>
      </c>
      <c r="G131" s="184">
        <v>7.4999999999999997E-3</v>
      </c>
      <c r="H131" s="184">
        <v>1.6799999999999999E-2</v>
      </c>
      <c r="I131" s="184">
        <v>2.9000000000000001E-2</v>
      </c>
      <c r="J131" s="184">
        <v>5.8000000000000003E-2</v>
      </c>
      <c r="K131" s="184">
        <v>0.2248</v>
      </c>
      <c r="L131" s="184">
        <v>0.4204</v>
      </c>
      <c r="M131" s="184">
        <v>0.42230000000000001</v>
      </c>
      <c r="N131" s="184">
        <v>-0.24890000000000001</v>
      </c>
      <c r="O131" s="184"/>
      <c r="P131" s="184"/>
      <c r="Q131" s="184">
        <v>2.5188000000000001</v>
      </c>
      <c r="R131" s="184">
        <v>1.3712</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44333</v>
      </c>
      <c r="E132" s="184">
        <v>20.930599999999998</v>
      </c>
      <c r="F132" s="184">
        <v>-2.53E-2</v>
      </c>
      <c r="G132" s="184">
        <v>-2.53E-2</v>
      </c>
      <c r="H132" s="184">
        <v>6.7900000000000002E-2</v>
      </c>
      <c r="I132" s="184">
        <v>0.14069999999999999</v>
      </c>
      <c r="J132" s="184">
        <v>0.24229999999999999</v>
      </c>
      <c r="K132" s="184">
        <v>0.93989999999999996</v>
      </c>
      <c r="L132" s="184">
        <v>1.7402</v>
      </c>
      <c r="M132" s="184">
        <v>2.6896</v>
      </c>
      <c r="N132" s="184">
        <v>3.3584000000000001</v>
      </c>
      <c r="O132" s="184">
        <v>5.3026</v>
      </c>
      <c r="P132" s="184">
        <v>5.6670999999999996</v>
      </c>
      <c r="Q132" s="184">
        <v>7.2186000000000003</v>
      </c>
      <c r="R132" s="184">
        <v>4.5833000000000004</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44333</v>
      </c>
      <c r="E133" s="184">
        <v>21.953099999999999</v>
      </c>
      <c r="F133" s="184">
        <v>-0.02</v>
      </c>
      <c r="G133" s="184">
        <v>-0.02</v>
      </c>
      <c r="H133" s="184">
        <v>8.0699999999999994E-2</v>
      </c>
      <c r="I133" s="184">
        <v>0.16650000000000001</v>
      </c>
      <c r="J133" s="184">
        <v>0.29970000000000002</v>
      </c>
      <c r="K133" s="184">
        <v>1.1049</v>
      </c>
      <c r="L133" s="184">
        <v>2.0790000000000002</v>
      </c>
      <c r="M133" s="184">
        <v>3.2052999999999998</v>
      </c>
      <c r="N133" s="184">
        <v>4.0663</v>
      </c>
      <c r="O133" s="184">
        <v>6.0209000000000001</v>
      </c>
      <c r="P133" s="184">
        <v>6.3564999999999996</v>
      </c>
      <c r="Q133" s="184">
        <v>7.3300999999999998</v>
      </c>
      <c r="R133" s="184">
        <v>5.3003</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44333</v>
      </c>
      <c r="E134" s="184">
        <v>15.227</v>
      </c>
      <c r="F134" s="184">
        <v>-5.3800000000000001E-2</v>
      </c>
      <c r="G134" s="184">
        <v>-5.3800000000000001E-2</v>
      </c>
      <c r="H134" s="184">
        <v>9.1399999999999995E-2</v>
      </c>
      <c r="I134" s="184">
        <v>0.15</v>
      </c>
      <c r="J134" s="184">
        <v>0.21060000000000001</v>
      </c>
      <c r="K134" s="184">
        <v>0.95669999999999999</v>
      </c>
      <c r="L134" s="184">
        <v>2.0146000000000002</v>
      </c>
      <c r="M134" s="184">
        <v>3.2423000000000002</v>
      </c>
      <c r="N134" s="184">
        <v>3.8833000000000002</v>
      </c>
      <c r="O134" s="184">
        <v>5.4465000000000003</v>
      </c>
      <c r="P134" s="184">
        <v>5.8789999999999996</v>
      </c>
      <c r="Q134" s="184">
        <v>6.4512</v>
      </c>
      <c r="R134" s="184">
        <v>4.92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44333</v>
      </c>
      <c r="E135" s="184">
        <v>14.659800000000001</v>
      </c>
      <c r="F135" s="184">
        <v>-5.9299999999999999E-2</v>
      </c>
      <c r="G135" s="184">
        <v>-5.9299999999999999E-2</v>
      </c>
      <c r="H135" s="184">
        <v>7.9200000000000007E-2</v>
      </c>
      <c r="I135" s="184">
        <v>0.12570000000000001</v>
      </c>
      <c r="J135" s="184">
        <v>0.1578</v>
      </c>
      <c r="K135" s="184">
        <v>0.80110000000000003</v>
      </c>
      <c r="L135" s="184">
        <v>1.6933</v>
      </c>
      <c r="M135" s="184">
        <v>2.7524999999999999</v>
      </c>
      <c r="N135" s="184">
        <v>3.2227999999999999</v>
      </c>
      <c r="O135" s="184">
        <v>4.8428000000000004</v>
      </c>
      <c r="P135" s="184">
        <v>5.2746000000000004</v>
      </c>
      <c r="Q135" s="184">
        <v>5.8521000000000001</v>
      </c>
      <c r="R135" s="184">
        <v>4.3335999999999997</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44333</v>
      </c>
      <c r="E136" s="184">
        <v>11.6275</v>
      </c>
      <c r="F136" s="184">
        <v>8.6E-3</v>
      </c>
      <c r="G136" s="184">
        <v>8.6E-3</v>
      </c>
      <c r="H136" s="184">
        <v>5.5100000000000003E-2</v>
      </c>
      <c r="I136" s="184">
        <v>0.10589999999999999</v>
      </c>
      <c r="J136" s="184">
        <v>0.16109999999999999</v>
      </c>
      <c r="K136" s="184">
        <v>0.72330000000000005</v>
      </c>
      <c r="L136" s="184">
        <v>1.1791</v>
      </c>
      <c r="M136" s="184">
        <v>1.7724</v>
      </c>
      <c r="N136" s="184">
        <v>1.6434</v>
      </c>
      <c r="O136" s="184">
        <v>1.3766</v>
      </c>
      <c r="P136" s="184">
        <v>2.9392999999999998</v>
      </c>
      <c r="Q136" s="184">
        <v>3.0164</v>
      </c>
      <c r="R136" s="184">
        <v>2.5720999999999998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44333</v>
      </c>
      <c r="E137" s="184">
        <v>11.957599999999999</v>
      </c>
      <c r="F137" s="184">
        <v>1.17E-2</v>
      </c>
      <c r="G137" s="184">
        <v>1.17E-2</v>
      </c>
      <c r="H137" s="184">
        <v>6.3600000000000004E-2</v>
      </c>
      <c r="I137" s="184">
        <v>0.1231</v>
      </c>
      <c r="J137" s="184">
        <v>0.1978</v>
      </c>
      <c r="K137" s="184">
        <v>0.82889999999999997</v>
      </c>
      <c r="L137" s="184">
        <v>1.3923000000000001</v>
      </c>
      <c r="M137" s="184">
        <v>2.097</v>
      </c>
      <c r="N137" s="184">
        <v>2.0874000000000001</v>
      </c>
      <c r="O137" s="184">
        <v>1.8475999999999999</v>
      </c>
      <c r="P137" s="184">
        <v>3.5068000000000001</v>
      </c>
      <c r="Q137" s="184">
        <v>3.5863</v>
      </c>
      <c r="R137" s="184">
        <v>3.0337000000000001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44333</v>
      </c>
      <c r="E138" s="184">
        <v>27.4209</v>
      </c>
      <c r="F138" s="184">
        <v>-1.2E-2</v>
      </c>
      <c r="G138" s="184">
        <v>-1.2E-2</v>
      </c>
      <c r="H138" s="184">
        <v>7.4800000000000005E-2</v>
      </c>
      <c r="I138" s="184">
        <v>0.13289999999999999</v>
      </c>
      <c r="J138" s="184">
        <v>0.25700000000000001</v>
      </c>
      <c r="K138" s="184">
        <v>1.0276000000000001</v>
      </c>
      <c r="L138" s="184">
        <v>1.8138000000000001</v>
      </c>
      <c r="M138" s="184">
        <v>2.8054999999999999</v>
      </c>
      <c r="N138" s="184">
        <v>3.1356999999999999</v>
      </c>
      <c r="O138" s="184">
        <v>5.3635999999999999</v>
      </c>
      <c r="P138" s="184">
        <v>5.8346999999999998</v>
      </c>
      <c r="Q138" s="184">
        <v>6.8997000000000002</v>
      </c>
      <c r="R138" s="184">
        <v>4.5922000000000001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44333</v>
      </c>
      <c r="E139" s="184">
        <v>26.322399999999998</v>
      </c>
      <c r="F139" s="184">
        <v>-1.6E-2</v>
      </c>
      <c r="G139" s="184">
        <v>-1.6E-2</v>
      </c>
      <c r="H139" s="184">
        <v>6.6100000000000006E-2</v>
      </c>
      <c r="I139" s="184">
        <v>0.11559999999999999</v>
      </c>
      <c r="J139" s="184">
        <v>0.2185</v>
      </c>
      <c r="K139" s="184">
        <v>0.91669999999999996</v>
      </c>
      <c r="L139" s="184">
        <v>1.5866</v>
      </c>
      <c r="M139" s="184">
        <v>2.4605000000000001</v>
      </c>
      <c r="N139" s="184">
        <v>2.6707000000000001</v>
      </c>
      <c r="O139" s="184">
        <v>4.8388999999999998</v>
      </c>
      <c r="P139" s="184">
        <v>5.2946</v>
      </c>
      <c r="Q139" s="184">
        <v>6.8803999999999998</v>
      </c>
      <c r="R139" s="184">
        <v>4.1238000000000001</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44333</v>
      </c>
      <c r="E140" s="184">
        <v>10.565</v>
      </c>
      <c r="F140" s="184">
        <v>-5.3900000000000003E-2</v>
      </c>
      <c r="G140" s="184">
        <v>-5.3900000000000003E-2</v>
      </c>
      <c r="H140" s="184">
        <v>0.15640000000000001</v>
      </c>
      <c r="I140" s="184">
        <v>0.16209999999999999</v>
      </c>
      <c r="J140" s="184">
        <v>0.24859999999999999</v>
      </c>
      <c r="K140" s="184">
        <v>1.2837000000000001</v>
      </c>
      <c r="L140" s="184">
        <v>2.1385000000000001</v>
      </c>
      <c r="M140" s="184">
        <v>3.5693000000000001</v>
      </c>
      <c r="N140" s="184">
        <v>3.9075000000000002</v>
      </c>
      <c r="O140" s="184"/>
      <c r="P140" s="184"/>
      <c r="Q140" s="184">
        <v>4.3796999999999997</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44333</v>
      </c>
      <c r="E141" s="184">
        <v>10.4719</v>
      </c>
      <c r="F141" s="184">
        <v>-6.0100000000000001E-2</v>
      </c>
      <c r="G141" s="184">
        <v>-6.0100000000000001E-2</v>
      </c>
      <c r="H141" s="184">
        <v>0.14249999999999999</v>
      </c>
      <c r="I141" s="184">
        <v>0.13200000000000001</v>
      </c>
      <c r="J141" s="184">
        <v>0.18459999999999999</v>
      </c>
      <c r="K141" s="184">
        <v>1.1045</v>
      </c>
      <c r="L141" s="184">
        <v>1.7746999999999999</v>
      </c>
      <c r="M141" s="184">
        <v>3.0202</v>
      </c>
      <c r="N141" s="184">
        <v>3.1775000000000002</v>
      </c>
      <c r="O141" s="184"/>
      <c r="P141" s="184"/>
      <c r="Q141" s="184">
        <v>3.6617000000000002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44333</v>
      </c>
      <c r="E142" s="184">
        <v>11.541700000000001</v>
      </c>
      <c r="F142" s="184">
        <v>-4.4200000000000003E-2</v>
      </c>
      <c r="G142" s="184">
        <v>-4.4200000000000003E-2</v>
      </c>
      <c r="H142" s="184">
        <v>9.3700000000000006E-2</v>
      </c>
      <c r="I142" s="184">
        <v>0.1414</v>
      </c>
      <c r="J142" s="184">
        <v>0.33119999999999999</v>
      </c>
      <c r="K142" s="184">
        <v>1.1995</v>
      </c>
      <c r="L142" s="184">
        <v>2.2448000000000001</v>
      </c>
      <c r="M142" s="184">
        <v>3.4573</v>
      </c>
      <c r="N142" s="184">
        <v>4.4847999999999999</v>
      </c>
      <c r="O142" s="184"/>
      <c r="P142" s="184"/>
      <c r="Q142" s="184">
        <v>6.1203000000000003</v>
      </c>
      <c r="R142" s="184">
        <v>5.8331</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44333</v>
      </c>
      <c r="E143" s="184">
        <v>11.334</v>
      </c>
      <c r="F143" s="184">
        <v>-5.11E-2</v>
      </c>
      <c r="G143" s="184">
        <v>-5.11E-2</v>
      </c>
      <c r="H143" s="184">
        <v>7.8600000000000003E-2</v>
      </c>
      <c r="I143" s="184">
        <v>0.1113</v>
      </c>
      <c r="J143" s="184">
        <v>0.26540000000000002</v>
      </c>
      <c r="K143" s="184">
        <v>1.0079</v>
      </c>
      <c r="L143" s="184">
        <v>1.8593999999999999</v>
      </c>
      <c r="M143" s="184">
        <v>2.8746</v>
      </c>
      <c r="N143" s="184">
        <v>3.6981000000000002</v>
      </c>
      <c r="O143" s="184"/>
      <c r="P143" s="184"/>
      <c r="Q143" s="184">
        <v>5.3249000000000004</v>
      </c>
      <c r="R143" s="184">
        <v>5.0137999999999998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44333</v>
      </c>
      <c r="E144" s="184">
        <v>11.2476</v>
      </c>
      <c r="F144" s="184">
        <v>-2.8400000000000002E-2</v>
      </c>
      <c r="G144" s="184">
        <v>-2.8400000000000002E-2</v>
      </c>
      <c r="H144" s="184">
        <v>8.8999999999999996E-2</v>
      </c>
      <c r="I144" s="184">
        <v>0.14330000000000001</v>
      </c>
      <c r="J144" s="184">
        <v>0.3175</v>
      </c>
      <c r="K144" s="184">
        <v>1.0938000000000001</v>
      </c>
      <c r="L144" s="184">
        <v>1.8601000000000001</v>
      </c>
      <c r="M144" s="184">
        <v>2.8285999999999998</v>
      </c>
      <c r="N144" s="184">
        <v>3.6989000000000001</v>
      </c>
      <c r="O144" s="184"/>
      <c r="P144" s="184"/>
      <c r="Q144" s="184">
        <v>5.3929</v>
      </c>
      <c r="R144" s="184">
        <v>5.0881999999999996</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44333</v>
      </c>
      <c r="E145" s="184">
        <v>11.123200000000001</v>
      </c>
      <c r="F145" s="184">
        <v>-3.2399999999999998E-2</v>
      </c>
      <c r="G145" s="184">
        <v>-3.2399999999999998E-2</v>
      </c>
      <c r="H145" s="184">
        <v>7.9200000000000007E-2</v>
      </c>
      <c r="I145" s="184">
        <v>0.1242</v>
      </c>
      <c r="J145" s="184">
        <v>0.27589999999999998</v>
      </c>
      <c r="K145" s="184">
        <v>1.0144</v>
      </c>
      <c r="L145" s="184">
        <v>1.6504000000000001</v>
      </c>
      <c r="M145" s="184">
        <v>2.4641000000000002</v>
      </c>
      <c r="N145" s="184">
        <v>3.1999</v>
      </c>
      <c r="O145" s="184"/>
      <c r="P145" s="184"/>
      <c r="Q145" s="184">
        <v>4.8704999999999998</v>
      </c>
      <c r="R145" s="184">
        <v>4.5601000000000003</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44333</v>
      </c>
      <c r="E146" s="184">
        <v>28.635100000000001</v>
      </c>
      <c r="F146" s="184">
        <v>-1E-3</v>
      </c>
      <c r="G146" s="184">
        <v>-1E-3</v>
      </c>
      <c r="H146" s="184">
        <v>0.107</v>
      </c>
      <c r="I146" s="184">
        <v>0.16439999999999999</v>
      </c>
      <c r="J146" s="184">
        <v>0.29099999999999998</v>
      </c>
      <c r="K146" s="184">
        <v>1.1795</v>
      </c>
      <c r="L146" s="184">
        <v>2.0865999999999998</v>
      </c>
      <c r="M146" s="184">
        <v>3.2103999999999999</v>
      </c>
      <c r="N146" s="184">
        <v>4.0995999999999997</v>
      </c>
      <c r="O146" s="184">
        <v>5.843</v>
      </c>
      <c r="P146" s="184">
        <v>6.1306000000000003</v>
      </c>
      <c r="Q146" s="184">
        <v>6.8996000000000004</v>
      </c>
      <c r="R146" s="184">
        <v>5.2362000000000002</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44333</v>
      </c>
      <c r="E147" s="184">
        <v>27.523700000000002</v>
      </c>
      <c r="F147" s="184">
        <v>-5.7999999999999996E-3</v>
      </c>
      <c r="G147" s="184">
        <v>-5.7999999999999996E-3</v>
      </c>
      <c r="H147" s="184">
        <v>9.6000000000000002E-2</v>
      </c>
      <c r="I147" s="184">
        <v>0.14230000000000001</v>
      </c>
      <c r="J147" s="184">
        <v>0.24260000000000001</v>
      </c>
      <c r="K147" s="184">
        <v>1.0388999999999999</v>
      </c>
      <c r="L147" s="184">
        <v>1.8024</v>
      </c>
      <c r="M147" s="184">
        <v>2.7747999999999999</v>
      </c>
      <c r="N147" s="184">
        <v>3.5125999999999999</v>
      </c>
      <c r="O147" s="184">
        <v>5.2977999999999996</v>
      </c>
      <c r="P147" s="184">
        <v>5.5926</v>
      </c>
      <c r="Q147" s="184">
        <v>7.0346000000000002</v>
      </c>
      <c r="R147" s="184">
        <v>4.6778000000000004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-1.541818181818182E-2</v>
      </c>
      <c r="G148" s="186">
        <v>-1.541818181818182E-2</v>
      </c>
      <c r="H148" s="186">
        <v>8.3003636363636377E-2</v>
      </c>
      <c r="I148" s="186">
        <v>0.13033818181818177</v>
      </c>
      <c r="J148" s="186">
        <v>0.23454181818181824</v>
      </c>
      <c r="K148" s="186">
        <v>0.94061272727272716</v>
      </c>
      <c r="L148" s="186">
        <v>1.7033400000000001</v>
      </c>
      <c r="M148" s="186">
        <v>2.6448773584905654</v>
      </c>
      <c r="N148" s="186">
        <v>3.1694117647058837</v>
      </c>
      <c r="O148" s="186">
        <v>5.1477108108108105</v>
      </c>
      <c r="P148" s="186">
        <v>5.5745272727272726</v>
      </c>
      <c r="Q148" s="186">
        <v>5.6283890909090903</v>
      </c>
      <c r="R148" s="186">
        <v>4.4793148936170217</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-1.6E-2</v>
      </c>
      <c r="G149" s="186">
        <v>-1.6E-2</v>
      </c>
      <c r="H149" s="186">
        <v>8.5000000000000006E-2</v>
      </c>
      <c r="I149" s="186">
        <v>0.13289999999999999</v>
      </c>
      <c r="J149" s="186">
        <v>0.2452</v>
      </c>
      <c r="K149" s="186">
        <v>0.98450000000000004</v>
      </c>
      <c r="L149" s="186">
        <v>1.7688999999999999</v>
      </c>
      <c r="M149" s="186">
        <v>2.7524999999999999</v>
      </c>
      <c r="N149" s="186">
        <v>3.2627999999999999</v>
      </c>
      <c r="O149" s="186">
        <v>5.3078000000000003</v>
      </c>
      <c r="P149" s="186">
        <v>5.6403999999999996</v>
      </c>
      <c r="Q149" s="186">
        <v>6.2526999999999999</v>
      </c>
      <c r="R149" s="186">
        <v>4.6410999999999998</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44333</v>
      </c>
      <c r="E152" s="184">
        <v>67.099999999999994</v>
      </c>
      <c r="F152" s="184">
        <v>0.66010000000000002</v>
      </c>
      <c r="G152" s="184">
        <v>0.66010000000000002</v>
      </c>
      <c r="H152" s="184">
        <v>-1.49E-2</v>
      </c>
      <c r="I152" s="184">
        <v>1.1456</v>
      </c>
      <c r="J152" s="184">
        <v>2.2553999999999998</v>
      </c>
      <c r="K152" s="184">
        <v>1.5436000000000001</v>
      </c>
      <c r="L152" s="184">
        <v>10.799200000000001</v>
      </c>
      <c r="M152" s="184">
        <v>20.5534</v>
      </c>
      <c r="N152" s="184">
        <v>39.820799999999998</v>
      </c>
      <c r="O152" s="184">
        <v>10.051</v>
      </c>
      <c r="P152" s="184">
        <v>11.634499999999999</v>
      </c>
      <c r="Q152" s="184">
        <v>9.4535</v>
      </c>
      <c r="R152" s="184">
        <v>13.5535</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44333</v>
      </c>
      <c r="E153" s="184">
        <v>72.489999999999995</v>
      </c>
      <c r="F153" s="184">
        <v>0.66659999999999997</v>
      </c>
      <c r="G153" s="184">
        <v>0.66659999999999997</v>
      </c>
      <c r="H153" s="184">
        <v>1.38E-2</v>
      </c>
      <c r="I153" s="184">
        <v>1.2005999999999999</v>
      </c>
      <c r="J153" s="184">
        <v>2.3725000000000001</v>
      </c>
      <c r="K153" s="184">
        <v>1.8547</v>
      </c>
      <c r="L153" s="184">
        <v>11.454499999999999</v>
      </c>
      <c r="M153" s="184">
        <v>21.607099999999999</v>
      </c>
      <c r="N153" s="184">
        <v>41.443899999999999</v>
      </c>
      <c r="O153" s="184">
        <v>11.258599999999999</v>
      </c>
      <c r="P153" s="184">
        <v>12.823700000000001</v>
      </c>
      <c r="Q153" s="184">
        <v>12.3283</v>
      </c>
      <c r="R153" s="184">
        <v>14.824199999999999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44333</v>
      </c>
      <c r="E154" s="184">
        <v>245.86799999999999</v>
      </c>
      <c r="F154" s="184">
        <v>1.2043999999999999</v>
      </c>
      <c r="G154" s="184">
        <v>1.2043999999999999</v>
      </c>
      <c r="H154" s="184">
        <v>1.2778</v>
      </c>
      <c r="I154" s="184">
        <v>4.8342999999999998</v>
      </c>
      <c r="J154" s="184">
        <v>5.8266</v>
      </c>
      <c r="K154" s="184">
        <v>1.0053000000000001</v>
      </c>
      <c r="L154" s="184">
        <v>24.413900000000002</v>
      </c>
      <c r="M154" s="184">
        <v>33.862499999999997</v>
      </c>
      <c r="N154" s="184">
        <v>58.331299999999999</v>
      </c>
      <c r="O154" s="184">
        <v>10.0276</v>
      </c>
      <c r="P154" s="184">
        <v>13.961</v>
      </c>
      <c r="Q154" s="184">
        <v>16.7363</v>
      </c>
      <c r="R154" s="184">
        <v>12.7325</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44333</v>
      </c>
      <c r="E155" s="184">
        <v>245.86799999999999</v>
      </c>
      <c r="F155" s="184">
        <v>1.2043999999999999</v>
      </c>
      <c r="G155" s="184">
        <v>1.2043999999999999</v>
      </c>
      <c r="H155" s="184">
        <v>1.2778</v>
      </c>
      <c r="I155" s="184">
        <v>4.8342999999999998</v>
      </c>
      <c r="J155" s="184">
        <v>5.8266</v>
      </c>
      <c r="K155" s="184">
        <v>1.0053000000000001</v>
      </c>
      <c r="L155" s="184">
        <v>24.413900000000002</v>
      </c>
      <c r="M155" s="184">
        <v>33.862499999999997</v>
      </c>
      <c r="N155" s="184">
        <v>58.331299999999999</v>
      </c>
      <c r="O155" s="184">
        <v>10.5235</v>
      </c>
      <c r="P155" s="184">
        <v>12.8278</v>
      </c>
      <c r="Q155" s="184">
        <v>17.9619</v>
      </c>
      <c r="R155" s="184">
        <v>12.7325</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44333</v>
      </c>
      <c r="E156" s="184">
        <v>258.892</v>
      </c>
      <c r="F156" s="184">
        <v>1.2092000000000001</v>
      </c>
      <c r="G156" s="184">
        <v>1.2092000000000001</v>
      </c>
      <c r="H156" s="184">
        <v>1.2890999999999999</v>
      </c>
      <c r="I156" s="184">
        <v>4.8582999999999998</v>
      </c>
      <c r="J156" s="184">
        <v>5.8794000000000004</v>
      </c>
      <c r="K156" s="184">
        <v>1.1471</v>
      </c>
      <c r="L156" s="184">
        <v>24.771999999999998</v>
      </c>
      <c r="M156" s="184">
        <v>34.444699999999997</v>
      </c>
      <c r="N156" s="184">
        <v>59.246600000000001</v>
      </c>
      <c r="O156" s="184">
        <v>10.8291</v>
      </c>
      <c r="P156" s="184">
        <v>14.764200000000001</v>
      </c>
      <c r="Q156" s="184">
        <v>12.871</v>
      </c>
      <c r="R156" s="184">
        <v>13.3939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44333</v>
      </c>
      <c r="E157" s="184">
        <v>258.892</v>
      </c>
      <c r="F157" s="184">
        <v>1.2092000000000001</v>
      </c>
      <c r="G157" s="184">
        <v>1.2092000000000001</v>
      </c>
      <c r="H157" s="184">
        <v>1.2890999999999999</v>
      </c>
      <c r="I157" s="184">
        <v>4.8582999999999998</v>
      </c>
      <c r="J157" s="184">
        <v>5.8794000000000004</v>
      </c>
      <c r="K157" s="184">
        <v>1.1471</v>
      </c>
      <c r="L157" s="184">
        <v>24.771999999999998</v>
      </c>
      <c r="M157" s="184">
        <v>34.444699999999997</v>
      </c>
      <c r="N157" s="184">
        <v>59.246600000000001</v>
      </c>
      <c r="O157" s="184">
        <v>11.3362</v>
      </c>
      <c r="P157" s="184">
        <v>13.841200000000001</v>
      </c>
      <c r="Q157" s="184">
        <v>13.579800000000001</v>
      </c>
      <c r="R157" s="184">
        <v>13.3939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44333</v>
      </c>
      <c r="E158" s="184">
        <v>45.07</v>
      </c>
      <c r="F158" s="184">
        <v>0.73760000000000003</v>
      </c>
      <c r="G158" s="184">
        <v>0.73760000000000003</v>
      </c>
      <c r="H158" s="184">
        <v>0.2893</v>
      </c>
      <c r="I158" s="184">
        <v>1.2808999999999999</v>
      </c>
      <c r="J158" s="184">
        <v>2.1532</v>
      </c>
      <c r="K158" s="184">
        <v>0.64759999999999995</v>
      </c>
      <c r="L158" s="184">
        <v>10.5741</v>
      </c>
      <c r="M158" s="184">
        <v>19.169799999999999</v>
      </c>
      <c r="N158" s="184">
        <v>39.882100000000001</v>
      </c>
      <c r="O158" s="184">
        <v>10.439500000000001</v>
      </c>
      <c r="P158" s="184">
        <v>11.3681</v>
      </c>
      <c r="Q158" s="184">
        <v>11.030799999999999</v>
      </c>
      <c r="R158" s="184">
        <v>13.103400000000001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44333</v>
      </c>
      <c r="E159" s="184">
        <v>48.98</v>
      </c>
      <c r="F159" s="184">
        <v>0.74039999999999995</v>
      </c>
      <c r="G159" s="184">
        <v>0.74039999999999995</v>
      </c>
      <c r="H159" s="184">
        <v>0.28670000000000001</v>
      </c>
      <c r="I159" s="184">
        <v>1.3029999999999999</v>
      </c>
      <c r="J159" s="184">
        <v>2.2120000000000002</v>
      </c>
      <c r="K159" s="184">
        <v>0.80259999999999998</v>
      </c>
      <c r="L159" s="184">
        <v>10.914899999999999</v>
      </c>
      <c r="M159" s="184">
        <v>19.696999999999999</v>
      </c>
      <c r="N159" s="184">
        <v>40.706699999999998</v>
      </c>
      <c r="O159" s="184">
        <v>11.210900000000001</v>
      </c>
      <c r="P159" s="184">
        <v>12.427</v>
      </c>
      <c r="Q159" s="184">
        <v>13.234</v>
      </c>
      <c r="R159" s="184">
        <v>13.721500000000001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44333</v>
      </c>
      <c r="E160" s="184">
        <v>9.9049999999999994</v>
      </c>
      <c r="F160" s="184">
        <v>1.1116999999999999</v>
      </c>
      <c r="G160" s="184">
        <v>1.1116999999999999</v>
      </c>
      <c r="H160" s="184">
        <v>0.51759999999999995</v>
      </c>
      <c r="I160" s="184">
        <v>2.0082</v>
      </c>
      <c r="J160" s="184">
        <v>2.1524000000000001</v>
      </c>
      <c r="K160" s="184">
        <v>2.4079999999999999</v>
      </c>
      <c r="L160" s="184">
        <v>11.087400000000001</v>
      </c>
      <c r="M160" s="184">
        <v>13.4398</v>
      </c>
      <c r="N160" s="184">
        <v>21.251100000000001</v>
      </c>
      <c r="O160" s="184"/>
      <c r="P160" s="184"/>
      <c r="Q160" s="184">
        <v>-0.69030000000000002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44333</v>
      </c>
      <c r="E161" s="184">
        <v>9.6135000000000002</v>
      </c>
      <c r="F161" s="184">
        <v>1.0935999999999999</v>
      </c>
      <c r="G161" s="184">
        <v>1.0935999999999999</v>
      </c>
      <c r="H161" s="184">
        <v>0.47660000000000002</v>
      </c>
      <c r="I161" s="184">
        <v>1.9242999999999999</v>
      </c>
      <c r="J161" s="184">
        <v>1.8475999999999999</v>
      </c>
      <c r="K161" s="184">
        <v>1.7645999999999999</v>
      </c>
      <c r="L161" s="184">
        <v>9.8422000000000001</v>
      </c>
      <c r="M161" s="184">
        <v>11.5799</v>
      </c>
      <c r="N161" s="184">
        <v>18.619299999999999</v>
      </c>
      <c r="O161" s="184"/>
      <c r="P161" s="184"/>
      <c r="Q161" s="184">
        <v>-2.8197000000000001</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44333</v>
      </c>
      <c r="E162" s="184">
        <v>13.702999999999999</v>
      </c>
      <c r="F162" s="184">
        <v>0.55030000000000001</v>
      </c>
      <c r="G162" s="184">
        <v>0.55030000000000001</v>
      </c>
      <c r="H162" s="184">
        <v>0.17549999999999999</v>
      </c>
      <c r="I162" s="184">
        <v>0.72770000000000001</v>
      </c>
      <c r="J162" s="184">
        <v>1.0397000000000001</v>
      </c>
      <c r="K162" s="184">
        <v>1.0918000000000001</v>
      </c>
      <c r="L162" s="184">
        <v>9.1176999999999992</v>
      </c>
      <c r="M162" s="184">
        <v>15.813000000000001</v>
      </c>
      <c r="N162" s="184">
        <v>37.194600000000001</v>
      </c>
      <c r="O162" s="184"/>
      <c r="P162" s="184"/>
      <c r="Q162" s="184">
        <v>11.9579</v>
      </c>
      <c r="R162" s="184">
        <v>14.484999999999999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44333</v>
      </c>
      <c r="E163" s="184">
        <v>13.276999999999999</v>
      </c>
      <c r="F163" s="184">
        <v>0.54520000000000002</v>
      </c>
      <c r="G163" s="184">
        <v>0.54520000000000002</v>
      </c>
      <c r="H163" s="184">
        <v>0.15090000000000001</v>
      </c>
      <c r="I163" s="184">
        <v>0.6825</v>
      </c>
      <c r="J163" s="184">
        <v>0.9274</v>
      </c>
      <c r="K163" s="184">
        <v>0.78180000000000005</v>
      </c>
      <c r="L163" s="184">
        <v>8.4456000000000007</v>
      </c>
      <c r="M163" s="184">
        <v>14.7239</v>
      </c>
      <c r="N163" s="184">
        <v>35.479599999999998</v>
      </c>
      <c r="O163" s="184"/>
      <c r="P163" s="184"/>
      <c r="Q163" s="184">
        <v>10.6973</v>
      </c>
      <c r="R163" s="184">
        <v>13.2033</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44333</v>
      </c>
      <c r="E164" s="184">
        <v>31.858000000000001</v>
      </c>
      <c r="F164" s="184">
        <v>0.2581</v>
      </c>
      <c r="G164" s="184">
        <v>0.2581</v>
      </c>
      <c r="H164" s="184">
        <v>-0.12230000000000001</v>
      </c>
      <c r="I164" s="184">
        <v>0.6</v>
      </c>
      <c r="J164" s="184">
        <v>0.5333</v>
      </c>
      <c r="K164" s="184">
        <v>0.76859999999999995</v>
      </c>
      <c r="L164" s="184">
        <v>6.0236999999999998</v>
      </c>
      <c r="M164" s="184">
        <v>10.0031</v>
      </c>
      <c r="N164" s="184">
        <v>25.0412</v>
      </c>
      <c r="O164" s="184">
        <v>8.8872</v>
      </c>
      <c r="P164" s="184">
        <v>9.7177000000000007</v>
      </c>
      <c r="Q164" s="184">
        <v>12.329000000000001</v>
      </c>
      <c r="R164" s="184">
        <v>11.4276</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44333</v>
      </c>
      <c r="E165" s="184">
        <v>29.088999999999999</v>
      </c>
      <c r="F165" s="184">
        <v>0.24809999999999999</v>
      </c>
      <c r="G165" s="184">
        <v>0.24809999999999999</v>
      </c>
      <c r="H165" s="184">
        <v>-0.14760000000000001</v>
      </c>
      <c r="I165" s="184">
        <v>0.54959999999999998</v>
      </c>
      <c r="J165" s="184">
        <v>0.42120000000000002</v>
      </c>
      <c r="K165" s="184">
        <v>0.44890000000000002</v>
      </c>
      <c r="L165" s="184">
        <v>5.3376999999999999</v>
      </c>
      <c r="M165" s="184">
        <v>8.9230999999999998</v>
      </c>
      <c r="N165" s="184">
        <v>23.415400000000002</v>
      </c>
      <c r="O165" s="184">
        <v>7.5732999999999997</v>
      </c>
      <c r="P165" s="184">
        <v>8.4262999999999995</v>
      </c>
      <c r="Q165" s="184">
        <v>10.946099999999999</v>
      </c>
      <c r="R165" s="184">
        <v>10.030200000000001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44333</v>
      </c>
      <c r="E166" s="184">
        <v>110.995</v>
      </c>
      <c r="F166" s="184">
        <v>0.76649999999999996</v>
      </c>
      <c r="G166" s="184">
        <v>0.76649999999999996</v>
      </c>
      <c r="H166" s="184">
        <v>0.16209999999999999</v>
      </c>
      <c r="I166" s="184">
        <v>1.4056</v>
      </c>
      <c r="J166" s="184">
        <v>2.3774000000000002</v>
      </c>
      <c r="K166" s="184">
        <v>1.6154999999999999</v>
      </c>
      <c r="L166" s="184">
        <v>12.328900000000001</v>
      </c>
      <c r="M166" s="184">
        <v>19.072800000000001</v>
      </c>
      <c r="N166" s="184">
        <v>36.415500000000002</v>
      </c>
      <c r="O166" s="184">
        <v>9.0841999999999992</v>
      </c>
      <c r="P166" s="184">
        <v>12.088200000000001</v>
      </c>
      <c r="Q166" s="184">
        <v>15.692299999999999</v>
      </c>
      <c r="R166" s="184">
        <v>10.942600000000001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44333</v>
      </c>
      <c r="E167" s="184">
        <v>119.2146</v>
      </c>
      <c r="F167" s="184">
        <v>0.77700000000000002</v>
      </c>
      <c r="G167" s="184">
        <v>0.77700000000000002</v>
      </c>
      <c r="H167" s="184">
        <v>0.19009999999999999</v>
      </c>
      <c r="I167" s="184">
        <v>1.4685999999999999</v>
      </c>
      <c r="J167" s="184">
        <v>2.5266999999999999</v>
      </c>
      <c r="K167" s="184">
        <v>2.0255000000000001</v>
      </c>
      <c r="L167" s="184">
        <v>13.1258</v>
      </c>
      <c r="M167" s="184">
        <v>20.3322</v>
      </c>
      <c r="N167" s="184">
        <v>38.321300000000001</v>
      </c>
      <c r="O167" s="184">
        <v>10.535500000000001</v>
      </c>
      <c r="P167" s="184">
        <v>13.265000000000001</v>
      </c>
      <c r="Q167" s="184">
        <v>12.3306</v>
      </c>
      <c r="R167" s="184">
        <v>12.438499999999999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44333</v>
      </c>
      <c r="E168" s="184">
        <v>13.5899</v>
      </c>
      <c r="F168" s="184">
        <v>0.75770000000000004</v>
      </c>
      <c r="G168" s="184">
        <v>0.75770000000000004</v>
      </c>
      <c r="H168" s="184">
        <v>0.1489</v>
      </c>
      <c r="I168" s="184">
        <v>1.2577</v>
      </c>
      <c r="J168" s="184">
        <v>1.6888000000000001</v>
      </c>
      <c r="K168" s="184">
        <v>0.24790000000000001</v>
      </c>
      <c r="L168" s="184">
        <v>10.177099999999999</v>
      </c>
      <c r="M168" s="184">
        <v>18.147400000000001</v>
      </c>
      <c r="N168" s="184">
        <v>33.410899999999998</v>
      </c>
      <c r="O168" s="184"/>
      <c r="P168" s="184"/>
      <c r="Q168" s="184">
        <v>29.201499999999999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44333</v>
      </c>
      <c r="E169" s="184">
        <v>13.282299999999999</v>
      </c>
      <c r="F169" s="184">
        <v>0.74180000000000001</v>
      </c>
      <c r="G169" s="184">
        <v>0.74180000000000001</v>
      </c>
      <c r="H169" s="184">
        <v>0.1108</v>
      </c>
      <c r="I169" s="184">
        <v>1.1846000000000001</v>
      </c>
      <c r="J169" s="184">
        <v>1.5248999999999999</v>
      </c>
      <c r="K169" s="184">
        <v>-0.19009999999999999</v>
      </c>
      <c r="L169" s="184">
        <v>9.1557999999999993</v>
      </c>
      <c r="M169" s="184">
        <v>16.4879</v>
      </c>
      <c r="N169" s="184">
        <v>30.858799999999999</v>
      </c>
      <c r="O169" s="184"/>
      <c r="P169" s="184"/>
      <c r="Q169" s="184">
        <v>26.754300000000001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44333</v>
      </c>
      <c r="E170" s="184">
        <v>13.803699999999999</v>
      </c>
      <c r="F170" s="184">
        <v>0.67390000000000005</v>
      </c>
      <c r="G170" s="184">
        <v>0.67390000000000005</v>
      </c>
      <c r="H170" s="184">
        <v>5.2900000000000003E-2</v>
      </c>
      <c r="I170" s="184">
        <v>1.0364</v>
      </c>
      <c r="J170" s="184">
        <v>1.4925999999999999</v>
      </c>
      <c r="K170" s="184">
        <v>0.92120000000000002</v>
      </c>
      <c r="L170" s="184">
        <v>12.4739</v>
      </c>
      <c r="M170" s="184">
        <v>19.699100000000001</v>
      </c>
      <c r="N170" s="184">
        <v>35.824399999999997</v>
      </c>
      <c r="O170" s="184"/>
      <c r="P170" s="184"/>
      <c r="Q170" s="184">
        <v>15.035399999999999</v>
      </c>
      <c r="R170" s="184">
        <v>15.6952</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44333</v>
      </c>
      <c r="E171" s="184">
        <v>13.247999999999999</v>
      </c>
      <c r="F171" s="184">
        <v>0.6603</v>
      </c>
      <c r="G171" s="184">
        <v>0.6603</v>
      </c>
      <c r="H171" s="184">
        <v>1.9599999999999999E-2</v>
      </c>
      <c r="I171" s="184">
        <v>0.97019999999999995</v>
      </c>
      <c r="J171" s="184">
        <v>1.3479000000000001</v>
      </c>
      <c r="K171" s="184">
        <v>0.50219999999999998</v>
      </c>
      <c r="L171" s="184">
        <v>11.492599999999999</v>
      </c>
      <c r="M171" s="184">
        <v>18.199200000000001</v>
      </c>
      <c r="N171" s="184">
        <v>33.563200000000002</v>
      </c>
      <c r="O171" s="184"/>
      <c r="P171" s="184"/>
      <c r="Q171" s="184">
        <v>12.999700000000001</v>
      </c>
      <c r="R171" s="184">
        <v>13.7148</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44333</v>
      </c>
      <c r="E172" s="184">
        <v>14.36</v>
      </c>
      <c r="F172" s="184">
        <v>0.41959999999999997</v>
      </c>
      <c r="G172" s="184">
        <v>0.41959999999999997</v>
      </c>
      <c r="H172" s="184">
        <v>-6.9599999999999995E-2</v>
      </c>
      <c r="I172" s="184">
        <v>0.63070000000000004</v>
      </c>
      <c r="J172" s="184">
        <v>0.8427</v>
      </c>
      <c r="K172" s="184">
        <v>-0.1391</v>
      </c>
      <c r="L172" s="184">
        <v>7.1642000000000001</v>
      </c>
      <c r="M172" s="184">
        <v>17.801500000000001</v>
      </c>
      <c r="N172" s="184">
        <v>40.0976</v>
      </c>
      <c r="O172" s="184">
        <v>12.5083</v>
      </c>
      <c r="P172" s="184"/>
      <c r="Q172" s="184">
        <v>11.2875</v>
      </c>
      <c r="R172" s="184">
        <v>15.9863</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44333</v>
      </c>
      <c r="E173" s="184">
        <v>14.02</v>
      </c>
      <c r="F173" s="184">
        <v>0.3579</v>
      </c>
      <c r="G173" s="184">
        <v>0.3579</v>
      </c>
      <c r="H173" s="184">
        <v>-7.1300000000000002E-2</v>
      </c>
      <c r="I173" s="184">
        <v>0.64610000000000001</v>
      </c>
      <c r="J173" s="184">
        <v>0.71840000000000004</v>
      </c>
      <c r="K173" s="184">
        <v>-0.42609999999999998</v>
      </c>
      <c r="L173" s="184">
        <v>6.6159999999999997</v>
      </c>
      <c r="M173" s="184">
        <v>17.028400000000001</v>
      </c>
      <c r="N173" s="184">
        <v>38.9495</v>
      </c>
      <c r="O173" s="184">
        <v>11.762</v>
      </c>
      <c r="P173" s="184"/>
      <c r="Q173" s="184">
        <v>10.5022</v>
      </c>
      <c r="R173" s="184">
        <v>15.092599999999999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0.7542545454545454</v>
      </c>
      <c r="G174" s="186">
        <v>0.7542545454545454</v>
      </c>
      <c r="H174" s="186">
        <v>0.33194999999999997</v>
      </c>
      <c r="I174" s="186">
        <v>1.79125</v>
      </c>
      <c r="J174" s="186">
        <v>2.3566409090909097</v>
      </c>
      <c r="K174" s="186">
        <v>0.95336363636363619</v>
      </c>
      <c r="L174" s="186">
        <v>12.477413636363634</v>
      </c>
      <c r="M174" s="186">
        <v>19.949681818181819</v>
      </c>
      <c r="N174" s="186">
        <v>38.429622727272722</v>
      </c>
      <c r="O174" s="186">
        <v>10.430492857142857</v>
      </c>
      <c r="P174" s="186">
        <v>12.262058333333334</v>
      </c>
      <c r="Q174" s="186">
        <v>12.882700000000002</v>
      </c>
      <c r="R174" s="186">
        <v>13.35952777777778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0.73899999999999999</v>
      </c>
      <c r="G175" s="186">
        <v>0.73899999999999999</v>
      </c>
      <c r="H175" s="186">
        <v>0.1565</v>
      </c>
      <c r="I175" s="186">
        <v>1.22915</v>
      </c>
      <c r="J175" s="186">
        <v>2</v>
      </c>
      <c r="K175" s="186">
        <v>0.96325000000000005</v>
      </c>
      <c r="L175" s="186">
        <v>10.857050000000001</v>
      </c>
      <c r="M175" s="186">
        <v>18.636000000000003</v>
      </c>
      <c r="N175" s="186">
        <v>37.757950000000001</v>
      </c>
      <c r="O175" s="186">
        <v>10.529500000000001</v>
      </c>
      <c r="P175" s="186">
        <v>12.625350000000001</v>
      </c>
      <c r="Q175" s="186">
        <v>12.329800000000001</v>
      </c>
      <c r="R175" s="186">
        <v>13.3939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44333</v>
      </c>
      <c r="E178" s="184">
        <v>286.16800000000001</v>
      </c>
      <c r="F178" s="184">
        <v>4.2530999999999999</v>
      </c>
      <c r="G178" s="184">
        <v>4.2530999999999999</v>
      </c>
      <c r="H178" s="184">
        <v>4.8038999999999996</v>
      </c>
      <c r="I178" s="184">
        <v>5.4055</v>
      </c>
      <c r="J178" s="184">
        <v>9.2355</v>
      </c>
      <c r="K178" s="184">
        <v>6.5510000000000002</v>
      </c>
      <c r="L178" s="184">
        <v>3.4558</v>
      </c>
      <c r="M178" s="184">
        <v>5.1506999999999996</v>
      </c>
      <c r="N178" s="184">
        <v>7.5526999999999997</v>
      </c>
      <c r="O178" s="184">
        <v>9.0634999999999994</v>
      </c>
      <c r="P178" s="184">
        <v>8.3790999999999993</v>
      </c>
      <c r="Q178" s="184">
        <v>8.3895</v>
      </c>
      <c r="R178" s="184">
        <v>9.3242999999999991</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44333</v>
      </c>
      <c r="E179" s="184">
        <v>292.85739999999998</v>
      </c>
      <c r="F179" s="184">
        <v>5.4614000000000003</v>
      </c>
      <c r="G179" s="184">
        <v>5.4614000000000003</v>
      </c>
      <c r="H179" s="184">
        <v>5.5110999999999999</v>
      </c>
      <c r="I179" s="184">
        <v>5.9245999999999999</v>
      </c>
      <c r="J179" s="184">
        <v>9.6516000000000002</v>
      </c>
      <c r="K179" s="184">
        <v>6.9157999999999999</v>
      </c>
      <c r="L179" s="184">
        <v>3.8062</v>
      </c>
      <c r="M179" s="184">
        <v>5.5035999999999996</v>
      </c>
      <c r="N179" s="184">
        <v>7.9241999999999999</v>
      </c>
      <c r="O179" s="184">
        <v>9.4077999999999999</v>
      </c>
      <c r="P179" s="184">
        <v>8.7190999999999992</v>
      </c>
      <c r="Q179" s="184">
        <v>9.4479000000000006</v>
      </c>
      <c r="R179" s="184">
        <v>9.6791999999999998</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44333</v>
      </c>
      <c r="E180" s="184">
        <v>2114.3921999999998</v>
      </c>
      <c r="F180" s="184">
        <v>0.96330000000000005</v>
      </c>
      <c r="G180" s="184">
        <v>0.96330000000000005</v>
      </c>
      <c r="H180" s="184">
        <v>2.5285000000000002</v>
      </c>
      <c r="I180" s="184">
        <v>3.5665</v>
      </c>
      <c r="J180" s="184">
        <v>7.3026999999999997</v>
      </c>
      <c r="K180" s="184">
        <v>5.7355999999999998</v>
      </c>
      <c r="L180" s="184">
        <v>3.8058999999999998</v>
      </c>
      <c r="M180" s="184">
        <v>5.0269000000000004</v>
      </c>
      <c r="N180" s="184">
        <v>7.2336999999999998</v>
      </c>
      <c r="O180" s="184">
        <v>9.3808000000000007</v>
      </c>
      <c r="P180" s="184">
        <v>8.4616000000000007</v>
      </c>
      <c r="Q180" s="184">
        <v>8.6790000000000003</v>
      </c>
      <c r="R180" s="184">
        <v>9.1107999999999993</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44333</v>
      </c>
      <c r="E181" s="184">
        <v>2074.8724999999999</v>
      </c>
      <c r="F181" s="184">
        <v>0.65329999999999999</v>
      </c>
      <c r="G181" s="184">
        <v>0.65329999999999999</v>
      </c>
      <c r="H181" s="184">
        <v>2.2181999999999999</v>
      </c>
      <c r="I181" s="184">
        <v>3.2561</v>
      </c>
      <c r="J181" s="184">
        <v>6.9908000000000001</v>
      </c>
      <c r="K181" s="184">
        <v>5.4212999999999996</v>
      </c>
      <c r="L181" s="184">
        <v>3.4903</v>
      </c>
      <c r="M181" s="184">
        <v>4.7055999999999996</v>
      </c>
      <c r="N181" s="184">
        <v>6.9020999999999999</v>
      </c>
      <c r="O181" s="184">
        <v>9.0602999999999998</v>
      </c>
      <c r="P181" s="184">
        <v>8.1851000000000003</v>
      </c>
      <c r="Q181" s="184">
        <v>8.5017999999999994</v>
      </c>
      <c r="R181" s="184">
        <v>8.7807999999999993</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44333</v>
      </c>
      <c r="E182" s="184">
        <v>10.1294</v>
      </c>
      <c r="F182" s="184">
        <v>4.3255999999999997</v>
      </c>
      <c r="G182" s="184">
        <v>4.3255999999999997</v>
      </c>
      <c r="H182" s="184">
        <v>7.5265000000000004</v>
      </c>
      <c r="I182" s="184">
        <v>5.2354000000000003</v>
      </c>
      <c r="J182" s="184">
        <v>8.7711000000000006</v>
      </c>
      <c r="K182" s="184">
        <v>7.0045000000000002</v>
      </c>
      <c r="L182" s="184"/>
      <c r="M182" s="184"/>
      <c r="N182" s="184"/>
      <c r="O182" s="184"/>
      <c r="P182" s="184"/>
      <c r="Q182" s="184">
        <v>3.1278999999999999</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44333</v>
      </c>
      <c r="E183" s="184">
        <v>10.1112</v>
      </c>
      <c r="F183" s="184">
        <v>3.8517000000000001</v>
      </c>
      <c r="G183" s="184">
        <v>3.8517000000000001</v>
      </c>
      <c r="H183" s="184">
        <v>7.1262999999999996</v>
      </c>
      <c r="I183" s="184">
        <v>4.8307000000000002</v>
      </c>
      <c r="J183" s="184">
        <v>8.3615999999999993</v>
      </c>
      <c r="K183" s="184">
        <v>6.5814000000000004</v>
      </c>
      <c r="L183" s="184"/>
      <c r="M183" s="184"/>
      <c r="N183" s="184"/>
      <c r="O183" s="184"/>
      <c r="P183" s="184"/>
      <c r="Q183" s="184">
        <v>2.6879</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44333</v>
      </c>
      <c r="E184" s="184">
        <v>19.3521</v>
      </c>
      <c r="F184" s="184">
        <v>2.7669000000000001</v>
      </c>
      <c r="G184" s="184">
        <v>2.7669000000000001</v>
      </c>
      <c r="H184" s="184">
        <v>1.3475999999999999</v>
      </c>
      <c r="I184" s="184">
        <v>5.1295000000000002</v>
      </c>
      <c r="J184" s="184">
        <v>8.5676000000000005</v>
      </c>
      <c r="K184" s="184">
        <v>6.6436999999999999</v>
      </c>
      <c r="L184" s="184">
        <v>3.5739000000000001</v>
      </c>
      <c r="M184" s="184">
        <v>5.2434000000000003</v>
      </c>
      <c r="N184" s="184">
        <v>7.0016999999999996</v>
      </c>
      <c r="O184" s="184">
        <v>9.3503000000000007</v>
      </c>
      <c r="P184" s="184">
        <v>8.4087999999999994</v>
      </c>
      <c r="Q184" s="184">
        <v>8.9809000000000001</v>
      </c>
      <c r="R184" s="184">
        <v>9.5299999999999994</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44333</v>
      </c>
      <c r="E185" s="184">
        <v>18.8903</v>
      </c>
      <c r="F185" s="184">
        <v>2.5768</v>
      </c>
      <c r="G185" s="184">
        <v>2.5768</v>
      </c>
      <c r="H185" s="184">
        <v>1.1319999999999999</v>
      </c>
      <c r="I185" s="184">
        <v>4.9088000000000003</v>
      </c>
      <c r="J185" s="184">
        <v>8.3295999999999992</v>
      </c>
      <c r="K185" s="184">
        <v>6.3716999999999997</v>
      </c>
      <c r="L185" s="184">
        <v>3.2938999999999998</v>
      </c>
      <c r="M185" s="184">
        <v>4.9743000000000004</v>
      </c>
      <c r="N185" s="184">
        <v>6.7241999999999997</v>
      </c>
      <c r="O185" s="184">
        <v>9.0284999999999993</v>
      </c>
      <c r="P185" s="184">
        <v>8.0881000000000007</v>
      </c>
      <c r="Q185" s="184">
        <v>8.6386000000000003</v>
      </c>
      <c r="R185" s="184">
        <v>9.2264999999999997</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44333</v>
      </c>
      <c r="E186" s="184">
        <v>19.697199999999999</v>
      </c>
      <c r="F186" s="184">
        <v>14.285299999999999</v>
      </c>
      <c r="G186" s="184">
        <v>14.285299999999999</v>
      </c>
      <c r="H186" s="184">
        <v>8.4848999999999997</v>
      </c>
      <c r="I186" s="184">
        <v>9.2449999999999992</v>
      </c>
      <c r="J186" s="184">
        <v>9.9949999999999992</v>
      </c>
      <c r="K186" s="184">
        <v>10.348699999999999</v>
      </c>
      <c r="L186" s="184">
        <v>3.4794999999999998</v>
      </c>
      <c r="M186" s="184">
        <v>5.4443000000000001</v>
      </c>
      <c r="N186" s="184">
        <v>8.0108999999999995</v>
      </c>
      <c r="O186" s="184">
        <v>10.857100000000001</v>
      </c>
      <c r="P186" s="184">
        <v>8.9677000000000007</v>
      </c>
      <c r="Q186" s="184">
        <v>9.2286999999999999</v>
      </c>
      <c r="R186" s="184">
        <v>11.7766</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44333</v>
      </c>
      <c r="E187" s="184">
        <v>19.258500000000002</v>
      </c>
      <c r="F187" s="184">
        <v>14.0412</v>
      </c>
      <c r="G187" s="184">
        <v>14.0412</v>
      </c>
      <c r="H187" s="184">
        <v>8.1623999999999999</v>
      </c>
      <c r="I187" s="184">
        <v>8.9382999999999999</v>
      </c>
      <c r="J187" s="184">
        <v>9.6837</v>
      </c>
      <c r="K187" s="184">
        <v>10.0265</v>
      </c>
      <c r="L187" s="184">
        <v>3.1446000000000001</v>
      </c>
      <c r="M187" s="184">
        <v>5.0945999999999998</v>
      </c>
      <c r="N187" s="184">
        <v>7.6425999999999998</v>
      </c>
      <c r="O187" s="184">
        <v>10.530099999999999</v>
      </c>
      <c r="P187" s="184">
        <v>8.6496999999999993</v>
      </c>
      <c r="Q187" s="184">
        <v>8.9087999999999994</v>
      </c>
      <c r="R187" s="184">
        <v>11.3964</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44333</v>
      </c>
      <c r="E188" s="184">
        <v>17.682400000000001</v>
      </c>
      <c r="F188" s="184">
        <v>6.6779000000000002</v>
      </c>
      <c r="G188" s="184">
        <v>6.6779000000000002</v>
      </c>
      <c r="H188" s="184">
        <v>5.3723999999999998</v>
      </c>
      <c r="I188" s="184">
        <v>6.6962999999999999</v>
      </c>
      <c r="J188" s="184">
        <v>9.8162000000000003</v>
      </c>
      <c r="K188" s="184">
        <v>7.0732999999999997</v>
      </c>
      <c r="L188" s="184">
        <v>3.9796</v>
      </c>
      <c r="M188" s="184">
        <v>4.9939999999999998</v>
      </c>
      <c r="N188" s="184">
        <v>6.4869000000000003</v>
      </c>
      <c r="O188" s="184">
        <v>9.2852999999999994</v>
      </c>
      <c r="P188" s="184">
        <v>8.1440999999999999</v>
      </c>
      <c r="Q188" s="184">
        <v>8.4011999999999993</v>
      </c>
      <c r="R188" s="184">
        <v>8.7809000000000008</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44333</v>
      </c>
      <c r="E189" s="184">
        <v>18.218699999999998</v>
      </c>
      <c r="F189" s="184">
        <v>7.0160999999999998</v>
      </c>
      <c r="G189" s="184">
        <v>7.0160999999999998</v>
      </c>
      <c r="H189" s="184">
        <v>5.673</v>
      </c>
      <c r="I189" s="184">
        <v>7.0164999999999997</v>
      </c>
      <c r="J189" s="184">
        <v>10.135999999999999</v>
      </c>
      <c r="K189" s="184">
        <v>7.3928000000000003</v>
      </c>
      <c r="L189" s="184">
        <v>4.298</v>
      </c>
      <c r="M189" s="184">
        <v>5.3177000000000003</v>
      </c>
      <c r="N189" s="184">
        <v>6.8239999999999998</v>
      </c>
      <c r="O189" s="184">
        <v>9.6537000000000006</v>
      </c>
      <c r="P189" s="184">
        <v>8.5321999999999996</v>
      </c>
      <c r="Q189" s="184">
        <v>8.8605</v>
      </c>
      <c r="R189" s="184">
        <v>9.1283999999999992</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44333</v>
      </c>
      <c r="E190" s="184">
        <v>18.4498</v>
      </c>
      <c r="F190" s="184">
        <v>10.23</v>
      </c>
      <c r="G190" s="184">
        <v>10.23</v>
      </c>
      <c r="H190" s="184">
        <v>7.0183999999999997</v>
      </c>
      <c r="I190" s="184">
        <v>7.8521999999999998</v>
      </c>
      <c r="J190" s="184">
        <v>8.9443999999999999</v>
      </c>
      <c r="K190" s="184">
        <v>6.2740999999999998</v>
      </c>
      <c r="L190" s="184">
        <v>4.2750000000000004</v>
      </c>
      <c r="M190" s="184">
        <v>5.9051</v>
      </c>
      <c r="N190" s="184">
        <v>8.4880999999999993</v>
      </c>
      <c r="O190" s="184">
        <v>9.5695999999999994</v>
      </c>
      <c r="P190" s="184">
        <v>8.6533999999999995</v>
      </c>
      <c r="Q190" s="184">
        <v>8.9463000000000008</v>
      </c>
      <c r="R190" s="184">
        <v>9.6716999999999995</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44333</v>
      </c>
      <c r="E191" s="184">
        <v>18.0229</v>
      </c>
      <c r="F191" s="184">
        <v>9.7964000000000002</v>
      </c>
      <c r="G191" s="184">
        <v>9.7964000000000002</v>
      </c>
      <c r="H191" s="184">
        <v>6.5757000000000003</v>
      </c>
      <c r="I191" s="184">
        <v>7.4130000000000003</v>
      </c>
      <c r="J191" s="184">
        <v>8.4816000000000003</v>
      </c>
      <c r="K191" s="184">
        <v>5.8202999999999996</v>
      </c>
      <c r="L191" s="184">
        <v>3.81</v>
      </c>
      <c r="M191" s="184">
        <v>5.4316000000000004</v>
      </c>
      <c r="N191" s="184">
        <v>7.9928999999999997</v>
      </c>
      <c r="O191" s="184">
        <v>9.0752000000000006</v>
      </c>
      <c r="P191" s="184">
        <v>8.1748999999999992</v>
      </c>
      <c r="Q191" s="184">
        <v>8.59</v>
      </c>
      <c r="R191" s="184">
        <v>9.1753</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44333</v>
      </c>
      <c r="E192" s="184">
        <v>25.229600000000001</v>
      </c>
      <c r="F192" s="184">
        <v>12.454499999999999</v>
      </c>
      <c r="G192" s="184">
        <v>12.454499999999999</v>
      </c>
      <c r="H192" s="184">
        <v>6.0004</v>
      </c>
      <c r="I192" s="184">
        <v>5.5713999999999997</v>
      </c>
      <c r="J192" s="184">
        <v>9.5457000000000001</v>
      </c>
      <c r="K192" s="184">
        <v>5.3301999999999996</v>
      </c>
      <c r="L192" s="184">
        <v>4.1172000000000004</v>
      </c>
      <c r="M192" s="184">
        <v>5.2530999999999999</v>
      </c>
      <c r="N192" s="184">
        <v>7.5334000000000003</v>
      </c>
      <c r="O192" s="184">
        <v>8.3911999999999995</v>
      </c>
      <c r="P192" s="184">
        <v>8.0166000000000004</v>
      </c>
      <c r="Q192" s="184">
        <v>8.4712999999999994</v>
      </c>
      <c r="R192" s="184">
        <v>8.7057000000000002</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44333</v>
      </c>
      <c r="E193" s="184">
        <v>25.885899999999999</v>
      </c>
      <c r="F193" s="184">
        <v>12.891999999999999</v>
      </c>
      <c r="G193" s="184">
        <v>12.891999999999999</v>
      </c>
      <c r="H193" s="184">
        <v>6.4538000000000002</v>
      </c>
      <c r="I193" s="184">
        <v>6.0266999999999999</v>
      </c>
      <c r="J193" s="184">
        <v>9.9999000000000002</v>
      </c>
      <c r="K193" s="184">
        <v>5.7888000000000002</v>
      </c>
      <c r="L193" s="184">
        <v>4.5811999999999999</v>
      </c>
      <c r="M193" s="184">
        <v>5.726</v>
      </c>
      <c r="N193" s="184">
        <v>8.0223999999999993</v>
      </c>
      <c r="O193" s="184">
        <v>8.8703000000000003</v>
      </c>
      <c r="P193" s="184">
        <v>8.4236000000000004</v>
      </c>
      <c r="Q193" s="184">
        <v>8.9067000000000007</v>
      </c>
      <c r="R193" s="184">
        <v>9.2047000000000008</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44333</v>
      </c>
      <c r="E194" s="184">
        <v>19.7117</v>
      </c>
      <c r="F194" s="184">
        <v>2.2223999999999999</v>
      </c>
      <c r="G194" s="184">
        <v>2.2223999999999999</v>
      </c>
      <c r="H194" s="184">
        <v>2.5672000000000001</v>
      </c>
      <c r="I194" s="184">
        <v>3.9607000000000001</v>
      </c>
      <c r="J194" s="184">
        <v>7.7138</v>
      </c>
      <c r="K194" s="184">
        <v>6.6451000000000002</v>
      </c>
      <c r="L194" s="184">
        <v>4.0044000000000004</v>
      </c>
      <c r="M194" s="184">
        <v>5.3160999999999996</v>
      </c>
      <c r="N194" s="184">
        <v>7.7278000000000002</v>
      </c>
      <c r="O194" s="184">
        <v>10.1069</v>
      </c>
      <c r="P194" s="184">
        <v>8.3876000000000008</v>
      </c>
      <c r="Q194" s="184">
        <v>8.6280000000000001</v>
      </c>
      <c r="R194" s="184">
        <v>10.068899999999999</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44333</v>
      </c>
      <c r="E195" s="184">
        <v>19.395299999999999</v>
      </c>
      <c r="F195" s="184">
        <v>1.9449000000000001</v>
      </c>
      <c r="G195" s="184">
        <v>1.9449000000000001</v>
      </c>
      <c r="H195" s="184">
        <v>2.2593000000000001</v>
      </c>
      <c r="I195" s="184">
        <v>3.6478999999999999</v>
      </c>
      <c r="J195" s="184">
        <v>7.3916000000000004</v>
      </c>
      <c r="K195" s="184">
        <v>6.3231999999999999</v>
      </c>
      <c r="L195" s="184">
        <v>3.6714000000000002</v>
      </c>
      <c r="M195" s="184">
        <v>4.9705000000000004</v>
      </c>
      <c r="N195" s="184">
        <v>7.3658000000000001</v>
      </c>
      <c r="O195" s="184">
        <v>9.7729999999999997</v>
      </c>
      <c r="P195" s="184">
        <v>8.1143000000000001</v>
      </c>
      <c r="Q195" s="184">
        <v>8.4138999999999999</v>
      </c>
      <c r="R195" s="184">
        <v>9.7005999999999997</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44333</v>
      </c>
      <c r="E198" s="184">
        <v>1821.9186999999999</v>
      </c>
      <c r="F198" s="184">
        <v>10.5282</v>
      </c>
      <c r="G198" s="184">
        <v>10.5282</v>
      </c>
      <c r="H198" s="184">
        <v>9.3714999999999993</v>
      </c>
      <c r="I198" s="184">
        <v>8.9003999999999994</v>
      </c>
      <c r="J198" s="184">
        <v>9.1295000000000002</v>
      </c>
      <c r="K198" s="184">
        <v>9.6891999999999996</v>
      </c>
      <c r="L198" s="184">
        <v>2.4569999999999999</v>
      </c>
      <c r="M198" s="184">
        <v>4.1200999999999999</v>
      </c>
      <c r="N198" s="184">
        <v>6.3952999999999998</v>
      </c>
      <c r="O198" s="184">
        <v>8.1859999999999999</v>
      </c>
      <c r="P198" s="184">
        <v>7.4055999999999997</v>
      </c>
      <c r="Q198" s="184">
        <v>7.4153000000000002</v>
      </c>
      <c r="R198" s="184">
        <v>8.1869999999999994</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44333</v>
      </c>
      <c r="E199" s="184">
        <v>1920.8277</v>
      </c>
      <c r="F199" s="184">
        <v>10.9488</v>
      </c>
      <c r="G199" s="184">
        <v>10.9488</v>
      </c>
      <c r="H199" s="184">
        <v>9.7922999999999991</v>
      </c>
      <c r="I199" s="184">
        <v>9.3217999999999996</v>
      </c>
      <c r="J199" s="184">
        <v>9.5528999999999993</v>
      </c>
      <c r="K199" s="184">
        <v>10.1197</v>
      </c>
      <c r="L199" s="184">
        <v>2.8831000000000002</v>
      </c>
      <c r="M199" s="184">
        <v>4.5533999999999999</v>
      </c>
      <c r="N199" s="184">
        <v>6.8506999999999998</v>
      </c>
      <c r="O199" s="184">
        <v>8.6491000000000007</v>
      </c>
      <c r="P199" s="184">
        <v>7.8536999999999999</v>
      </c>
      <c r="Q199" s="184">
        <v>8.0548999999999999</v>
      </c>
      <c r="R199" s="184">
        <v>8.6647999999999996</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44333</v>
      </c>
      <c r="E200" s="184">
        <v>10.2661</v>
      </c>
      <c r="F200" s="184">
        <v>3.2006999999999999</v>
      </c>
      <c r="G200" s="184">
        <v>3.2006999999999999</v>
      </c>
      <c r="H200" s="184">
        <v>1.5242</v>
      </c>
      <c r="I200" s="184">
        <v>3.8403999999999998</v>
      </c>
      <c r="J200" s="184">
        <v>7.1772</v>
      </c>
      <c r="K200" s="184">
        <v>7.2983000000000002</v>
      </c>
      <c r="L200" s="184">
        <v>4.1742999999999997</v>
      </c>
      <c r="M200" s="184"/>
      <c r="N200" s="184"/>
      <c r="O200" s="184"/>
      <c r="P200" s="184"/>
      <c r="Q200" s="184">
        <v>4.6920999999999999</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44333</v>
      </c>
      <c r="E201" s="184">
        <v>10.2339</v>
      </c>
      <c r="F201" s="184">
        <v>2.6160999999999999</v>
      </c>
      <c r="G201" s="184">
        <v>2.6160999999999999</v>
      </c>
      <c r="H201" s="184">
        <v>0.96830000000000005</v>
      </c>
      <c r="I201" s="184">
        <v>3.2905000000000002</v>
      </c>
      <c r="J201" s="184">
        <v>6.6178999999999997</v>
      </c>
      <c r="K201" s="184">
        <v>6.7370999999999999</v>
      </c>
      <c r="L201" s="184">
        <v>3.6124000000000001</v>
      </c>
      <c r="M201" s="184"/>
      <c r="N201" s="184"/>
      <c r="O201" s="184"/>
      <c r="P201" s="184"/>
      <c r="Q201" s="184">
        <v>4.1242999999999999</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44333</v>
      </c>
      <c r="E202" s="184">
        <v>50.785600000000002</v>
      </c>
      <c r="F202" s="184">
        <v>3.6905000000000001</v>
      </c>
      <c r="G202" s="184">
        <v>3.6905000000000001</v>
      </c>
      <c r="H202" s="184">
        <v>7.3925999999999998</v>
      </c>
      <c r="I202" s="184">
        <v>5.9686000000000003</v>
      </c>
      <c r="J202" s="184">
        <v>8.3024000000000004</v>
      </c>
      <c r="K202" s="184">
        <v>5.2374999999999998</v>
      </c>
      <c r="L202" s="184">
        <v>3.1488</v>
      </c>
      <c r="M202" s="184">
        <v>4.8249000000000004</v>
      </c>
      <c r="N202" s="184">
        <v>7.2538</v>
      </c>
      <c r="O202" s="184">
        <v>9.2151999999999994</v>
      </c>
      <c r="P202" s="184">
        <v>8.3155999999999999</v>
      </c>
      <c r="Q202" s="184">
        <v>7.5251999999999999</v>
      </c>
      <c r="R202" s="184">
        <v>9.2954000000000008</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44333</v>
      </c>
      <c r="E203" s="184">
        <v>52.032699999999998</v>
      </c>
      <c r="F203" s="184">
        <v>4.0933999999999999</v>
      </c>
      <c r="G203" s="184">
        <v>4.0933999999999999</v>
      </c>
      <c r="H203" s="184">
        <v>7.7980999999999998</v>
      </c>
      <c r="I203" s="184">
        <v>6.3739999999999997</v>
      </c>
      <c r="J203" s="184">
        <v>8.7080000000000002</v>
      </c>
      <c r="K203" s="184">
        <v>5.6589</v>
      </c>
      <c r="L203" s="184">
        <v>3.5758999999999999</v>
      </c>
      <c r="M203" s="184">
        <v>5.2564000000000002</v>
      </c>
      <c r="N203" s="184">
        <v>7.6974</v>
      </c>
      <c r="O203" s="184">
        <v>9.6046999999999993</v>
      </c>
      <c r="P203" s="184">
        <v>8.7012</v>
      </c>
      <c r="Q203" s="184">
        <v>8.9725000000000001</v>
      </c>
      <c r="R203" s="184">
        <v>9.6885999999999992</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44333</v>
      </c>
      <c r="E204" s="184">
        <v>20.3127</v>
      </c>
      <c r="F204" s="184">
        <v>4.1342999999999996</v>
      </c>
      <c r="G204" s="184">
        <v>4.1342999999999996</v>
      </c>
      <c r="H204" s="184">
        <v>1.8746</v>
      </c>
      <c r="I204" s="184">
        <v>5.4791999999999996</v>
      </c>
      <c r="J204" s="184">
        <v>9.1830999999999996</v>
      </c>
      <c r="K204" s="184">
        <v>6.6037999999999997</v>
      </c>
      <c r="L204" s="184">
        <v>3.7248999999999999</v>
      </c>
      <c r="M204" s="184">
        <v>5.1989000000000001</v>
      </c>
      <c r="N204" s="184">
        <v>7.3536000000000001</v>
      </c>
      <c r="O204" s="184">
        <v>8.9186999999999994</v>
      </c>
      <c r="P204" s="184">
        <v>8.4152000000000005</v>
      </c>
      <c r="Q204" s="184">
        <v>8.5035000000000007</v>
      </c>
      <c r="R204" s="184">
        <v>9.7129999999999992</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44333</v>
      </c>
      <c r="E205" s="184">
        <v>19.5885</v>
      </c>
      <c r="F205" s="184">
        <v>3.79</v>
      </c>
      <c r="G205" s="184">
        <v>3.79</v>
      </c>
      <c r="H205" s="184">
        <v>1.4911000000000001</v>
      </c>
      <c r="I205" s="184">
        <v>5.1074999999999999</v>
      </c>
      <c r="J205" s="184">
        <v>8.8049999999999997</v>
      </c>
      <c r="K205" s="184">
        <v>6.2081</v>
      </c>
      <c r="L205" s="184">
        <v>3.3245</v>
      </c>
      <c r="M205" s="184">
        <v>4.7877000000000001</v>
      </c>
      <c r="N205" s="184">
        <v>6.9282000000000004</v>
      </c>
      <c r="O205" s="184">
        <v>8.4786999999999999</v>
      </c>
      <c r="P205" s="184">
        <v>7.9457000000000004</v>
      </c>
      <c r="Q205" s="184">
        <v>5.0430999999999999</v>
      </c>
      <c r="R205" s="184">
        <v>9.2796000000000003</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44333</v>
      </c>
      <c r="E206" s="184">
        <v>27.603899999999999</v>
      </c>
      <c r="F206" s="184">
        <v>3.2625000000000002</v>
      </c>
      <c r="G206" s="184">
        <v>3.2625000000000002</v>
      </c>
      <c r="H206" s="184">
        <v>1.0958000000000001</v>
      </c>
      <c r="I206" s="184">
        <v>3.5939999999999999</v>
      </c>
      <c r="J206" s="184">
        <v>6.5064000000000002</v>
      </c>
      <c r="K206" s="184">
        <v>5.0031999999999996</v>
      </c>
      <c r="L206" s="184">
        <v>2.4377</v>
      </c>
      <c r="M206" s="184">
        <v>3.665</v>
      </c>
      <c r="N206" s="184">
        <v>5.7535999999999996</v>
      </c>
      <c r="O206" s="184">
        <v>8.1303999999999998</v>
      </c>
      <c r="P206" s="184">
        <v>7.4923999999999999</v>
      </c>
      <c r="Q206" s="184">
        <v>7.5358999999999998</v>
      </c>
      <c r="R206" s="184">
        <v>7.8150000000000004</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44333</v>
      </c>
      <c r="E207" s="184">
        <v>29.131599999999999</v>
      </c>
      <c r="F207" s="184">
        <v>3.8435000000000001</v>
      </c>
      <c r="G207" s="184">
        <v>3.8435000000000001</v>
      </c>
      <c r="H207" s="184">
        <v>1.6472</v>
      </c>
      <c r="I207" s="184">
        <v>4.1501999999999999</v>
      </c>
      <c r="J207" s="184">
        <v>7.0585000000000004</v>
      </c>
      <c r="K207" s="184">
        <v>5.5620000000000003</v>
      </c>
      <c r="L207" s="184">
        <v>2.9954999999999998</v>
      </c>
      <c r="M207" s="184">
        <v>4.2222</v>
      </c>
      <c r="N207" s="184">
        <v>6.3300999999999998</v>
      </c>
      <c r="O207" s="184">
        <v>8.7178000000000004</v>
      </c>
      <c r="P207" s="184">
        <v>8.1420999999999992</v>
      </c>
      <c r="Q207" s="184">
        <v>8.1033000000000008</v>
      </c>
      <c r="R207" s="184">
        <v>8.3994999999999997</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44333</v>
      </c>
      <c r="E208" s="184">
        <v>10.3508</v>
      </c>
      <c r="F208" s="184">
        <v>3.2921</v>
      </c>
      <c r="G208" s="184">
        <v>3.2921</v>
      </c>
      <c r="H208" s="184">
        <v>2.6208999999999998</v>
      </c>
      <c r="I208" s="184">
        <v>6.2869000000000002</v>
      </c>
      <c r="J208" s="184">
        <v>8.3975000000000009</v>
      </c>
      <c r="K208" s="184">
        <v>7.1391</v>
      </c>
      <c r="L208" s="184">
        <v>3.8759999999999999</v>
      </c>
      <c r="M208" s="184">
        <v>4.7565999999999997</v>
      </c>
      <c r="N208" s="184"/>
      <c r="O208" s="184"/>
      <c r="P208" s="184"/>
      <c r="Q208" s="184">
        <v>4.3112000000000004</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44333</v>
      </c>
      <c r="E209" s="184">
        <v>10.3125</v>
      </c>
      <c r="F209" s="184">
        <v>2.8321999999999998</v>
      </c>
      <c r="G209" s="184">
        <v>2.8321999999999998</v>
      </c>
      <c r="H209" s="184">
        <v>2.1751</v>
      </c>
      <c r="I209" s="184">
        <v>5.8531000000000004</v>
      </c>
      <c r="J209" s="184">
        <v>7.9542000000000002</v>
      </c>
      <c r="K209" s="184">
        <v>6.6767000000000003</v>
      </c>
      <c r="L209" s="184">
        <v>3.4224999999999999</v>
      </c>
      <c r="M209" s="184">
        <v>4.2885</v>
      </c>
      <c r="N209" s="184"/>
      <c r="O209" s="184"/>
      <c r="P209" s="184"/>
      <c r="Q209" s="184">
        <v>3.8405</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44333</v>
      </c>
      <c r="E210" s="184">
        <v>16.274100000000001</v>
      </c>
      <c r="F210" s="184">
        <v>3.8887999999999998</v>
      </c>
      <c r="G210" s="184">
        <v>3.8887999999999998</v>
      </c>
      <c r="H210" s="184">
        <v>5.0030999999999999</v>
      </c>
      <c r="I210" s="184">
        <v>5.0400999999999998</v>
      </c>
      <c r="J210" s="184">
        <v>8.7317</v>
      </c>
      <c r="K210" s="184">
        <v>7.3467000000000002</v>
      </c>
      <c r="L210" s="184">
        <v>3.6998000000000002</v>
      </c>
      <c r="M210" s="184">
        <v>5.3041999999999998</v>
      </c>
      <c r="N210" s="184">
        <v>7.2546999999999997</v>
      </c>
      <c r="O210" s="184">
        <v>9.3369999999999997</v>
      </c>
      <c r="P210" s="184">
        <v>8.2965</v>
      </c>
      <c r="Q210" s="184">
        <v>8.4389000000000003</v>
      </c>
      <c r="R210" s="184">
        <v>9.6525999999999996</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44333</v>
      </c>
      <c r="E211" s="184">
        <v>16.593499999999999</v>
      </c>
      <c r="F211" s="184">
        <v>4.3274999999999997</v>
      </c>
      <c r="G211" s="184">
        <v>4.3274999999999997</v>
      </c>
      <c r="H211" s="184">
        <v>5.4420000000000002</v>
      </c>
      <c r="I211" s="184">
        <v>5.4950000000000001</v>
      </c>
      <c r="J211" s="184">
        <v>9.1890999999999998</v>
      </c>
      <c r="K211" s="184">
        <v>7.8204000000000002</v>
      </c>
      <c r="L211" s="184">
        <v>4.1867000000000001</v>
      </c>
      <c r="M211" s="184">
        <v>5.806</v>
      </c>
      <c r="N211" s="184">
        <v>7.7752999999999997</v>
      </c>
      <c r="O211" s="184">
        <v>9.8255999999999997</v>
      </c>
      <c r="P211" s="184">
        <v>8.6740999999999993</v>
      </c>
      <c r="Q211" s="184">
        <v>8.7901000000000007</v>
      </c>
      <c r="R211" s="184">
        <v>10.1624</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44333</v>
      </c>
      <c r="E212" s="184">
        <v>19.206800000000001</v>
      </c>
      <c r="F212" s="184">
        <v>5.9573999999999998</v>
      </c>
      <c r="G212" s="184">
        <v>5.9573999999999998</v>
      </c>
      <c r="H212" s="184">
        <v>1.0046999999999999</v>
      </c>
      <c r="I212" s="184">
        <v>5.6044999999999998</v>
      </c>
      <c r="J212" s="184">
        <v>11.295</v>
      </c>
      <c r="K212" s="184">
        <v>6.3246000000000002</v>
      </c>
      <c r="L212" s="184">
        <v>3.5057999999999998</v>
      </c>
      <c r="M212" s="184">
        <v>5.1824000000000003</v>
      </c>
      <c r="N212" s="184">
        <v>6.7268999999999997</v>
      </c>
      <c r="O212" s="184">
        <v>8.8276000000000003</v>
      </c>
      <c r="P212" s="184">
        <v>7.8071999999999999</v>
      </c>
      <c r="Q212" s="184">
        <v>8.2876999999999992</v>
      </c>
      <c r="R212" s="184">
        <v>9.1798000000000002</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44333</v>
      </c>
      <c r="E213" s="184">
        <v>19.9754</v>
      </c>
      <c r="F213" s="184">
        <v>6.3377999999999997</v>
      </c>
      <c r="G213" s="184">
        <v>6.3377999999999997</v>
      </c>
      <c r="H213" s="184">
        <v>1.4621999999999999</v>
      </c>
      <c r="I213" s="184">
        <v>6.0701000000000001</v>
      </c>
      <c r="J213" s="184">
        <v>11.769600000000001</v>
      </c>
      <c r="K213" s="184">
        <v>6.7999000000000001</v>
      </c>
      <c r="L213" s="184">
        <v>3.9767000000000001</v>
      </c>
      <c r="M213" s="184">
        <v>5.6630000000000003</v>
      </c>
      <c r="N213" s="184">
        <v>7.2259000000000002</v>
      </c>
      <c r="O213" s="184">
        <v>9.3567</v>
      </c>
      <c r="P213" s="184">
        <v>8.3381000000000007</v>
      </c>
      <c r="Q213" s="184">
        <v>8.8072999999999997</v>
      </c>
      <c r="R213" s="184">
        <v>9.6890999999999998</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44333</v>
      </c>
      <c r="E214" s="184">
        <v>2577.7325000000001</v>
      </c>
      <c r="F214" s="184">
        <v>-4.5812999999999997</v>
      </c>
      <c r="G214" s="184">
        <v>-4.5812999999999997</v>
      </c>
      <c r="H214" s="184">
        <v>3.4451000000000001</v>
      </c>
      <c r="I214" s="184">
        <v>2.1097999999999999</v>
      </c>
      <c r="J214" s="184">
        <v>7.8079000000000001</v>
      </c>
      <c r="K214" s="184">
        <v>4.7203999999999997</v>
      </c>
      <c r="L214" s="184">
        <v>2.9001999999999999</v>
      </c>
      <c r="M214" s="184">
        <v>4.8699000000000003</v>
      </c>
      <c r="N214" s="184">
        <v>7.0193000000000003</v>
      </c>
      <c r="O214" s="184">
        <v>9.0467999999999993</v>
      </c>
      <c r="P214" s="184">
        <v>8.4084000000000003</v>
      </c>
      <c r="Q214" s="184">
        <v>8.8472000000000008</v>
      </c>
      <c r="R214" s="184">
        <v>9.2751999999999999</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44333</v>
      </c>
      <c r="E215" s="184">
        <v>2472.2156</v>
      </c>
      <c r="F215" s="184">
        <v>-5.0507</v>
      </c>
      <c r="G215" s="184">
        <v>-5.0507</v>
      </c>
      <c r="H215" s="184">
        <v>2.9750000000000001</v>
      </c>
      <c r="I215" s="184">
        <v>1.6395</v>
      </c>
      <c r="J215" s="184">
        <v>7.3346</v>
      </c>
      <c r="K215" s="184">
        <v>4.2450999999999999</v>
      </c>
      <c r="L215" s="184">
        <v>2.4247000000000001</v>
      </c>
      <c r="M215" s="184">
        <v>4.3840000000000003</v>
      </c>
      <c r="N215" s="184">
        <v>6.5167000000000002</v>
      </c>
      <c r="O215" s="184">
        <v>8.5250000000000004</v>
      </c>
      <c r="P215" s="184">
        <v>7.8384</v>
      </c>
      <c r="Q215" s="184">
        <v>8.1072000000000006</v>
      </c>
      <c r="R215" s="184">
        <v>8.7635000000000005</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44333</v>
      </c>
      <c r="E216" s="184">
        <v>34.054299999999998</v>
      </c>
      <c r="F216" s="184">
        <v>3.2162999999999999</v>
      </c>
      <c r="G216" s="184">
        <v>3.2162999999999999</v>
      </c>
      <c r="H216" s="184">
        <v>3.1867999999999999</v>
      </c>
      <c r="I216" s="184">
        <v>2.8588</v>
      </c>
      <c r="J216" s="184">
        <v>3.5371999999999999</v>
      </c>
      <c r="K216" s="184">
        <v>3.5384000000000002</v>
      </c>
      <c r="L216" s="184">
        <v>3.2382</v>
      </c>
      <c r="M216" s="184">
        <v>3.8109999999999999</v>
      </c>
      <c r="N216" s="184">
        <v>5.5099</v>
      </c>
      <c r="O216" s="184">
        <v>8.1019000000000005</v>
      </c>
      <c r="P216" s="184">
        <v>7.1414</v>
      </c>
      <c r="Q216" s="184">
        <v>7.7633999999999999</v>
      </c>
      <c r="R216" s="184">
        <v>7.5959000000000003</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44333</v>
      </c>
      <c r="E217" s="184">
        <v>34.332099999999997</v>
      </c>
      <c r="F217" s="184">
        <v>3.403</v>
      </c>
      <c r="G217" s="184">
        <v>3.403</v>
      </c>
      <c r="H217" s="184">
        <v>3.3586999999999998</v>
      </c>
      <c r="I217" s="184">
        <v>2.7747000000000002</v>
      </c>
      <c r="J217" s="184">
        <v>3.5912999999999999</v>
      </c>
      <c r="K217" s="184">
        <v>3.6979000000000002</v>
      </c>
      <c r="L217" s="184">
        <v>3.4216000000000002</v>
      </c>
      <c r="M217" s="184">
        <v>3.9788999999999999</v>
      </c>
      <c r="N217" s="184">
        <v>5.6734999999999998</v>
      </c>
      <c r="O217" s="184">
        <v>8.2532999999999994</v>
      </c>
      <c r="P217" s="184">
        <v>7.2523999999999997</v>
      </c>
      <c r="Q217" s="184">
        <v>7.8879999999999999</v>
      </c>
      <c r="R217" s="184">
        <v>7.7503000000000002</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44333</v>
      </c>
      <c r="E218" s="184">
        <v>11.418200000000001</v>
      </c>
      <c r="F218" s="184">
        <v>-3.5152999999999999</v>
      </c>
      <c r="G218" s="184">
        <v>-3.5152999999999999</v>
      </c>
      <c r="H218" s="184">
        <v>5.5773000000000001</v>
      </c>
      <c r="I218" s="184">
        <v>4.4371999999999998</v>
      </c>
      <c r="J218" s="184">
        <v>11.8109</v>
      </c>
      <c r="K218" s="184">
        <v>6.3760000000000003</v>
      </c>
      <c r="L218" s="184">
        <v>3.6006999999999998</v>
      </c>
      <c r="M218" s="184">
        <v>5.4321000000000002</v>
      </c>
      <c r="N218" s="184">
        <v>8.0581999999999994</v>
      </c>
      <c r="O218" s="184"/>
      <c r="P218" s="184"/>
      <c r="Q218" s="184">
        <v>8.6267999999999994</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44333</v>
      </c>
      <c r="E219" s="184">
        <v>11.3233</v>
      </c>
      <c r="F219" s="184">
        <v>-3.9742999999999999</v>
      </c>
      <c r="G219" s="184">
        <v>-3.9742999999999999</v>
      </c>
      <c r="H219" s="184">
        <v>5.1626000000000003</v>
      </c>
      <c r="I219" s="184">
        <v>3.9893000000000001</v>
      </c>
      <c r="J219" s="184">
        <v>11.359400000000001</v>
      </c>
      <c r="K219" s="184">
        <v>5.8780000000000001</v>
      </c>
      <c r="L219" s="184">
        <v>3.0975999999999999</v>
      </c>
      <c r="M219" s="184">
        <v>4.9200999999999997</v>
      </c>
      <c r="N219" s="184">
        <v>7.5201000000000002</v>
      </c>
      <c r="O219" s="184"/>
      <c r="P219" s="184"/>
      <c r="Q219" s="184">
        <v>8.0625999999999998</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44333</v>
      </c>
      <c r="E220" s="184">
        <v>1015.9067</v>
      </c>
      <c r="F220" s="184">
        <v>8.8544</v>
      </c>
      <c r="G220" s="184">
        <v>8.8544</v>
      </c>
      <c r="H220" s="184">
        <v>5.0671999999999997</v>
      </c>
      <c r="I220" s="184">
        <v>6.1440999999999999</v>
      </c>
      <c r="J220" s="184">
        <v>12.404199999999999</v>
      </c>
      <c r="K220" s="184">
        <v>7.8380999999999998</v>
      </c>
      <c r="L220" s="184"/>
      <c r="M220" s="184"/>
      <c r="N220" s="184"/>
      <c r="O220" s="184"/>
      <c r="P220" s="184"/>
      <c r="Q220" s="184">
        <v>5.5294999999999996</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44333</v>
      </c>
      <c r="E221" s="184">
        <v>1014.4303</v>
      </c>
      <c r="F221" s="184">
        <v>8.3521000000000001</v>
      </c>
      <c r="G221" s="184">
        <v>8.3521000000000001</v>
      </c>
      <c r="H221" s="184">
        <v>4.5669000000000004</v>
      </c>
      <c r="I221" s="184">
        <v>5.6429</v>
      </c>
      <c r="J221" s="184">
        <v>11.898999999999999</v>
      </c>
      <c r="K221" s="184">
        <v>7.3278999999999996</v>
      </c>
      <c r="L221" s="184"/>
      <c r="M221" s="184"/>
      <c r="N221" s="184"/>
      <c r="O221" s="184"/>
      <c r="P221" s="184"/>
      <c r="Q221" s="184">
        <v>5.0162000000000004</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44333</v>
      </c>
      <c r="E222" s="184">
        <v>16.354099999999999</v>
      </c>
      <c r="F222" s="184">
        <v>0.96719999999999995</v>
      </c>
      <c r="G222" s="184">
        <v>0.96719999999999995</v>
      </c>
      <c r="H222" s="184">
        <v>1.4352</v>
      </c>
      <c r="I222" s="184">
        <v>3.7357</v>
      </c>
      <c r="J222" s="184">
        <v>6.0716000000000001</v>
      </c>
      <c r="K222" s="184">
        <v>4.5667</v>
      </c>
      <c r="L222" s="184">
        <v>2.5687000000000002</v>
      </c>
      <c r="M222" s="184">
        <v>3.8487</v>
      </c>
      <c r="N222" s="184">
        <v>5.5663</v>
      </c>
      <c r="O222" s="184">
        <v>4.6475999999999997</v>
      </c>
      <c r="P222" s="184">
        <v>5.9131</v>
      </c>
      <c r="Q222" s="184">
        <v>6.9827000000000004</v>
      </c>
      <c r="R222" s="184">
        <v>7.4443999999999999</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44333</v>
      </c>
      <c r="E223" s="184">
        <v>16.2456</v>
      </c>
      <c r="F223" s="184">
        <v>0.82389999999999997</v>
      </c>
      <c r="G223" s="184">
        <v>0.82389999999999997</v>
      </c>
      <c r="H223" s="184">
        <v>1.3484</v>
      </c>
      <c r="I223" s="184">
        <v>3.6480999999999999</v>
      </c>
      <c r="J223" s="184">
        <v>5.9878</v>
      </c>
      <c r="K223" s="184">
        <v>4.4969000000000001</v>
      </c>
      <c r="L223" s="184">
        <v>2.5007999999999999</v>
      </c>
      <c r="M223" s="184">
        <v>3.7924000000000002</v>
      </c>
      <c r="N223" s="184">
        <v>5.5134999999999996</v>
      </c>
      <c r="O223" s="184">
        <v>4.5689000000000002</v>
      </c>
      <c r="P223" s="184">
        <v>5.8342999999999998</v>
      </c>
      <c r="Q223" s="184">
        <v>6.8849999999999998</v>
      </c>
      <c r="R223" s="184">
        <v>7.3798000000000004</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4.5829977272727271</v>
      </c>
      <c r="G224" s="186">
        <v>4.5829977272727271</v>
      </c>
      <c r="H224" s="186">
        <v>4.2624659090909089</v>
      </c>
      <c r="I224" s="186">
        <v>5.2723068181818187</v>
      </c>
      <c r="J224" s="186">
        <v>8.6159159090909103</v>
      </c>
      <c r="K224" s="186">
        <v>6.480877272727275</v>
      </c>
      <c r="L224" s="186">
        <v>3.4885250000000001</v>
      </c>
      <c r="M224" s="186">
        <v>4.9137868421052646</v>
      </c>
      <c r="N224" s="186">
        <v>7.0654555555555554</v>
      </c>
      <c r="O224" s="186">
        <v>8.876311764705882</v>
      </c>
      <c r="P224" s="186">
        <v>8.0612147058823531</v>
      </c>
      <c r="Q224" s="186">
        <v>7.5446204545454529</v>
      </c>
      <c r="R224" s="186">
        <v>9.1528441176470583</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3.8475999999999999</v>
      </c>
      <c r="G225" s="186">
        <v>3.8475999999999999</v>
      </c>
      <c r="H225" s="186">
        <v>4.0060000000000002</v>
      </c>
      <c r="I225" s="186">
        <v>5.3204500000000001</v>
      </c>
      <c r="J225" s="186">
        <v>8.719850000000001</v>
      </c>
      <c r="K225" s="186">
        <v>6.4634999999999998</v>
      </c>
      <c r="L225" s="186">
        <v>3.5398499999999999</v>
      </c>
      <c r="M225" s="186">
        <v>5.0104500000000005</v>
      </c>
      <c r="N225" s="186">
        <v>7.2298</v>
      </c>
      <c r="O225" s="186">
        <v>9.0618999999999996</v>
      </c>
      <c r="P225" s="186">
        <v>8.2408000000000001</v>
      </c>
      <c r="Q225" s="186">
        <v>8.3953500000000005</v>
      </c>
      <c r="R225" s="186">
        <v>9.2156000000000002</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44333</v>
      </c>
      <c r="E228" s="184">
        <v>46.454300000000003</v>
      </c>
      <c r="F228" s="184">
        <v>40.968699999999998</v>
      </c>
      <c r="G228" s="184">
        <v>40.968699999999998</v>
      </c>
      <c r="H228" s="184">
        <v>-5.9534000000000002</v>
      </c>
      <c r="I228" s="184">
        <v>4.7961</v>
      </c>
      <c r="J228" s="184">
        <v>5.3544999999999998</v>
      </c>
      <c r="K228" s="184">
        <v>3.5421999999999998</v>
      </c>
      <c r="L228" s="184">
        <v>21.091899999999999</v>
      </c>
      <c r="M228" s="184">
        <v>23.460899999999999</v>
      </c>
      <c r="N228" s="184">
        <v>28.277200000000001</v>
      </c>
      <c r="O228" s="184">
        <v>6.5872000000000002</v>
      </c>
      <c r="P228" s="184">
        <v>8.5745000000000005</v>
      </c>
      <c r="Q228" s="184">
        <v>9.4568999999999992</v>
      </c>
      <c r="R228" s="184">
        <v>9.5539000000000005</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44333</v>
      </c>
      <c r="E229" s="184">
        <v>49.972000000000001</v>
      </c>
      <c r="F229" s="184">
        <v>41.604700000000001</v>
      </c>
      <c r="G229" s="184">
        <v>41.604700000000001</v>
      </c>
      <c r="H229" s="184">
        <v>-5.2119999999999997</v>
      </c>
      <c r="I229" s="184">
        <v>5.5838999999999999</v>
      </c>
      <c r="J229" s="184">
        <v>6.1627999999999998</v>
      </c>
      <c r="K229" s="184">
        <v>4.3761000000000001</v>
      </c>
      <c r="L229" s="184">
        <v>22.013999999999999</v>
      </c>
      <c r="M229" s="184">
        <v>24.438800000000001</v>
      </c>
      <c r="N229" s="184">
        <v>29.3887</v>
      </c>
      <c r="O229" s="184">
        <v>7.4528999999999996</v>
      </c>
      <c r="P229" s="184">
        <v>9.6508000000000003</v>
      </c>
      <c r="Q229" s="184">
        <v>10.9427</v>
      </c>
      <c r="R229" s="184">
        <v>10.456</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44333</v>
      </c>
      <c r="E230" s="184">
        <v>49.972000000000001</v>
      </c>
      <c r="F230" s="184">
        <v>41.604700000000001</v>
      </c>
      <c r="G230" s="184">
        <v>41.604700000000001</v>
      </c>
      <c r="H230" s="184">
        <v>-5.2119999999999997</v>
      </c>
      <c r="I230" s="184">
        <v>5.5838999999999999</v>
      </c>
      <c r="J230" s="184">
        <v>6.1627999999999998</v>
      </c>
      <c r="K230" s="184">
        <v>4.3761000000000001</v>
      </c>
      <c r="L230" s="184">
        <v>22.013999999999999</v>
      </c>
      <c r="M230" s="184">
        <v>24.438800000000001</v>
      </c>
      <c r="N230" s="184">
        <v>29.3887</v>
      </c>
      <c r="O230" s="184">
        <v>7.4528999999999996</v>
      </c>
      <c r="P230" s="184">
        <v>9.6508000000000003</v>
      </c>
      <c r="Q230" s="184">
        <v>10.910600000000001</v>
      </c>
      <c r="R230" s="184">
        <v>10.456</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44333</v>
      </c>
      <c r="E231" s="184">
        <v>22.6861</v>
      </c>
      <c r="F231" s="184">
        <v>60.797499999999999</v>
      </c>
      <c r="G231" s="184">
        <v>60.797499999999999</v>
      </c>
      <c r="H231" s="184">
        <v>-4.4093</v>
      </c>
      <c r="I231" s="184">
        <v>12.6334</v>
      </c>
      <c r="J231" s="184">
        <v>13.5868</v>
      </c>
      <c r="K231" s="184">
        <v>3.8852000000000002</v>
      </c>
      <c r="L231" s="184">
        <v>10.746600000000001</v>
      </c>
      <c r="M231" s="184">
        <v>14.2006</v>
      </c>
      <c r="N231" s="184">
        <v>18.4496</v>
      </c>
      <c r="O231" s="184">
        <v>6.8124000000000002</v>
      </c>
      <c r="P231" s="184">
        <v>7.1430999999999996</v>
      </c>
      <c r="Q231" s="184">
        <v>7.8468999999999998</v>
      </c>
      <c r="R231" s="184">
        <v>7.7839999999999998</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44333</v>
      </c>
      <c r="E232" s="184">
        <v>25.1265</v>
      </c>
      <c r="F232" s="184">
        <v>61.954599999999999</v>
      </c>
      <c r="G232" s="184">
        <v>61.954599999999999</v>
      </c>
      <c r="H232" s="184">
        <v>-3.2561</v>
      </c>
      <c r="I232" s="184">
        <v>13.779199999999999</v>
      </c>
      <c r="J232" s="184">
        <v>14.7464</v>
      </c>
      <c r="K232" s="184">
        <v>5.0209999999999999</v>
      </c>
      <c r="L232" s="184">
        <v>11.933199999999999</v>
      </c>
      <c r="M232" s="184">
        <v>15.440200000000001</v>
      </c>
      <c r="N232" s="184">
        <v>19.764299999999999</v>
      </c>
      <c r="O232" s="184">
        <v>7.8832000000000004</v>
      </c>
      <c r="P232" s="184">
        <v>8.3507999999999996</v>
      </c>
      <c r="Q232" s="184">
        <v>9.4819999999999993</v>
      </c>
      <c r="R232" s="184">
        <v>8.8953000000000007</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44333</v>
      </c>
      <c r="E233" s="184">
        <v>29.1404</v>
      </c>
      <c r="F233" s="184">
        <v>33.325499999999998</v>
      </c>
      <c r="G233" s="184">
        <v>33.325499999999998</v>
      </c>
      <c r="H233" s="184">
        <v>-0.62619999999999998</v>
      </c>
      <c r="I233" s="184">
        <v>9.6354000000000006</v>
      </c>
      <c r="J233" s="184">
        <v>6.7333999999999996</v>
      </c>
      <c r="K233" s="184">
        <v>-1.8159000000000001</v>
      </c>
      <c r="L233" s="184">
        <v>5.6135000000000002</v>
      </c>
      <c r="M233" s="184">
        <v>7.2862999999999998</v>
      </c>
      <c r="N233" s="184">
        <v>10.495699999999999</v>
      </c>
      <c r="O233" s="184">
        <v>9.7555999999999994</v>
      </c>
      <c r="P233" s="184">
        <v>8.3447999999999993</v>
      </c>
      <c r="Q233" s="184">
        <v>6.6144999999999996</v>
      </c>
      <c r="R233" s="184">
        <v>10.4473</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44333</v>
      </c>
      <c r="E234" s="184">
        <v>31.281700000000001</v>
      </c>
      <c r="F234" s="184">
        <v>34.205800000000004</v>
      </c>
      <c r="G234" s="184">
        <v>34.205800000000004</v>
      </c>
      <c r="H234" s="184">
        <v>0.2334</v>
      </c>
      <c r="I234" s="184">
        <v>10.4598</v>
      </c>
      <c r="J234" s="184">
        <v>7.5762999999999998</v>
      </c>
      <c r="K234" s="184">
        <v>-0.94699999999999995</v>
      </c>
      <c r="L234" s="184">
        <v>6.5266999999999999</v>
      </c>
      <c r="M234" s="184">
        <v>8.2294</v>
      </c>
      <c r="N234" s="184">
        <v>11.4703</v>
      </c>
      <c r="O234" s="184">
        <v>10.654199999999999</v>
      </c>
      <c r="P234" s="184">
        <v>9.2608999999999995</v>
      </c>
      <c r="Q234" s="184">
        <v>9.4210999999999991</v>
      </c>
      <c r="R234" s="184">
        <v>11.394399999999999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44333</v>
      </c>
      <c r="E235" s="184">
        <v>38.018999999999998</v>
      </c>
      <c r="F235" s="184">
        <v>61.302300000000002</v>
      </c>
      <c r="G235" s="184">
        <v>61.302300000000002</v>
      </c>
      <c r="H235" s="184">
        <v>6.3853</v>
      </c>
      <c r="I235" s="184">
        <v>18.9467</v>
      </c>
      <c r="J235" s="184">
        <v>18.141400000000001</v>
      </c>
      <c r="K235" s="184">
        <v>2.1263000000000001</v>
      </c>
      <c r="L235" s="184">
        <v>10.462899999999999</v>
      </c>
      <c r="M235" s="184">
        <v>12.1129</v>
      </c>
      <c r="N235" s="184">
        <v>15.329000000000001</v>
      </c>
      <c r="O235" s="184">
        <v>9.1011000000000006</v>
      </c>
      <c r="P235" s="184">
        <v>9.6350999999999996</v>
      </c>
      <c r="Q235" s="184">
        <v>9.9955999999999996</v>
      </c>
      <c r="R235" s="184">
        <v>10.1434</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44333</v>
      </c>
      <c r="E236" s="184">
        <v>33.285400000000003</v>
      </c>
      <c r="F236" s="184">
        <v>59.615499999999997</v>
      </c>
      <c r="G236" s="184">
        <v>59.615499999999997</v>
      </c>
      <c r="H236" s="184">
        <v>4.7195</v>
      </c>
      <c r="I236" s="184">
        <v>17.251300000000001</v>
      </c>
      <c r="J236" s="184">
        <v>16.437999999999999</v>
      </c>
      <c r="K236" s="184">
        <v>0.46870000000000001</v>
      </c>
      <c r="L236" s="184">
        <v>8.8277999999999999</v>
      </c>
      <c r="M236" s="184">
        <v>10.463100000000001</v>
      </c>
      <c r="N236" s="184">
        <v>13.580399999999999</v>
      </c>
      <c r="O236" s="184">
        <v>7.3192000000000004</v>
      </c>
      <c r="P236" s="184">
        <v>7.5720000000000001</v>
      </c>
      <c r="Q236" s="184">
        <v>7.4861000000000004</v>
      </c>
      <c r="R236" s="184">
        <v>8.4486000000000008</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44333</v>
      </c>
      <c r="E237" s="184">
        <v>22.5547</v>
      </c>
      <c r="F237" s="184">
        <v>50.864199999999997</v>
      </c>
      <c r="G237" s="184">
        <v>50.864199999999997</v>
      </c>
      <c r="H237" s="184">
        <v>17.001000000000001</v>
      </c>
      <c r="I237" s="184">
        <v>15.488300000000001</v>
      </c>
      <c r="J237" s="184">
        <v>10.991199999999999</v>
      </c>
      <c r="K237" s="184">
        <v>7.6364000000000001</v>
      </c>
      <c r="L237" s="184">
        <v>8.0518999999999998</v>
      </c>
      <c r="M237" s="184">
        <v>11.1564</v>
      </c>
      <c r="N237" s="184">
        <v>16.238299999999999</v>
      </c>
      <c r="O237" s="184">
        <v>1.5136000000000001</v>
      </c>
      <c r="P237" s="184">
        <v>5.0492999999999997</v>
      </c>
      <c r="Q237" s="184">
        <v>6.7786</v>
      </c>
      <c r="R237" s="184">
        <v>3.2826</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44333</v>
      </c>
      <c r="E238" s="184">
        <v>21.641200000000001</v>
      </c>
      <c r="F238" s="184">
        <v>50.469099999999997</v>
      </c>
      <c r="G238" s="184">
        <v>50.469099999999997</v>
      </c>
      <c r="H238" s="184">
        <v>16.605499999999999</v>
      </c>
      <c r="I238" s="184">
        <v>15.1098</v>
      </c>
      <c r="J238" s="184">
        <v>10.450900000000001</v>
      </c>
      <c r="K238" s="184">
        <v>6.9846000000000004</v>
      </c>
      <c r="L238" s="184">
        <v>7.3655999999999997</v>
      </c>
      <c r="M238" s="184">
        <v>10.455299999999999</v>
      </c>
      <c r="N238" s="184">
        <v>15.4994</v>
      </c>
      <c r="O238" s="184">
        <v>0.90400000000000003</v>
      </c>
      <c r="P238" s="184">
        <v>4.4151999999999996</v>
      </c>
      <c r="Q238" s="184">
        <v>6.5476999999999999</v>
      </c>
      <c r="R238" s="184">
        <v>2.6541999999999999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44333</v>
      </c>
      <c r="E239" s="184">
        <v>77.125299999999996</v>
      </c>
      <c r="F239" s="184">
        <v>57.566600000000001</v>
      </c>
      <c r="G239" s="184">
        <v>57.566600000000001</v>
      </c>
      <c r="H239" s="184">
        <v>0.26369999999999999</v>
      </c>
      <c r="I239" s="184">
        <v>7.3902000000000001</v>
      </c>
      <c r="J239" s="184">
        <v>16.3293</v>
      </c>
      <c r="K239" s="184">
        <v>6.2454999999999998</v>
      </c>
      <c r="L239" s="184">
        <v>12.5151</v>
      </c>
      <c r="M239" s="184">
        <v>15.1701</v>
      </c>
      <c r="N239" s="184">
        <v>19.574300000000001</v>
      </c>
      <c r="O239" s="184">
        <v>11.513299999999999</v>
      </c>
      <c r="P239" s="184">
        <v>10.1995</v>
      </c>
      <c r="Q239" s="184">
        <v>10.25</v>
      </c>
      <c r="R239" s="184">
        <v>13.5229</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44333</v>
      </c>
      <c r="E240" s="184">
        <v>81.477379212952997</v>
      </c>
      <c r="F240" s="184">
        <v>56.371400000000001</v>
      </c>
      <c r="G240" s="184">
        <v>56.371400000000001</v>
      </c>
      <c r="H240" s="184">
        <v>-0.9738</v>
      </c>
      <c r="I240" s="184">
        <v>6.1463000000000001</v>
      </c>
      <c r="J240" s="184">
        <v>15.0764</v>
      </c>
      <c r="K240" s="184">
        <v>4.9248000000000003</v>
      </c>
      <c r="L240" s="184">
        <v>11.1488</v>
      </c>
      <c r="M240" s="184">
        <v>13.7881</v>
      </c>
      <c r="N240" s="184">
        <v>18.1373</v>
      </c>
      <c r="O240" s="184">
        <v>10.3278</v>
      </c>
      <c r="P240" s="184">
        <v>9.0037000000000003</v>
      </c>
      <c r="Q240" s="184">
        <v>8.5107999999999997</v>
      </c>
      <c r="R240" s="184">
        <v>12.2658</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44333</v>
      </c>
      <c r="E241" s="184">
        <v>45.525700000000001</v>
      </c>
      <c r="F241" s="184">
        <v>31.214300000000001</v>
      </c>
      <c r="G241" s="184">
        <v>31.214300000000001</v>
      </c>
      <c r="H241" s="184">
        <v>2.6471</v>
      </c>
      <c r="I241" s="184">
        <v>11.255599999999999</v>
      </c>
      <c r="J241" s="184">
        <v>12.646800000000001</v>
      </c>
      <c r="K241" s="184">
        <v>10.204700000000001</v>
      </c>
      <c r="L241" s="184">
        <v>13.081799999999999</v>
      </c>
      <c r="M241" s="184">
        <v>15.8278</v>
      </c>
      <c r="N241" s="184">
        <v>20.045300000000001</v>
      </c>
      <c r="O241" s="184">
        <v>6.6009000000000002</v>
      </c>
      <c r="P241" s="184">
        <v>8.1483000000000008</v>
      </c>
      <c r="Q241" s="184">
        <v>8.6443999999999992</v>
      </c>
      <c r="R241" s="184">
        <v>10.4931</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44333</v>
      </c>
      <c r="E242" s="184">
        <v>41.759599999999999</v>
      </c>
      <c r="F242" s="184">
        <v>29.5563</v>
      </c>
      <c r="G242" s="184">
        <v>29.5563</v>
      </c>
      <c r="H242" s="184">
        <v>1.0241</v>
      </c>
      <c r="I242" s="184">
        <v>9.6123999999999992</v>
      </c>
      <c r="J242" s="184">
        <v>10.959</v>
      </c>
      <c r="K242" s="184">
        <v>8.4648000000000003</v>
      </c>
      <c r="L242" s="184">
        <v>11.2582</v>
      </c>
      <c r="M242" s="184">
        <v>13.9373</v>
      </c>
      <c r="N242" s="184">
        <v>18.042300000000001</v>
      </c>
      <c r="O242" s="184">
        <v>4.8426</v>
      </c>
      <c r="P242" s="184">
        <v>6.7542999999999997</v>
      </c>
      <c r="Q242" s="184">
        <v>8.8026</v>
      </c>
      <c r="R242" s="184">
        <v>8.6990999999999996</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44333</v>
      </c>
      <c r="E243" s="184">
        <v>65.102800000000002</v>
      </c>
      <c r="F243" s="184">
        <v>54.1937</v>
      </c>
      <c r="G243" s="184">
        <v>54.1937</v>
      </c>
      <c r="H243" s="184">
        <v>6.1424000000000003</v>
      </c>
      <c r="I243" s="184">
        <v>15.3192</v>
      </c>
      <c r="J243" s="184">
        <v>17.625699999999998</v>
      </c>
      <c r="K243" s="184">
        <v>5.2004000000000001</v>
      </c>
      <c r="L243" s="184">
        <v>11.299300000000001</v>
      </c>
      <c r="M243" s="184">
        <v>14.1114</v>
      </c>
      <c r="N243" s="184">
        <v>17.319099999999999</v>
      </c>
      <c r="O243" s="184">
        <v>7.4401999999999999</v>
      </c>
      <c r="P243" s="184">
        <v>7.2553999999999998</v>
      </c>
      <c r="Q243" s="184">
        <v>9.4979999999999993</v>
      </c>
      <c r="R243" s="184">
        <v>8.5411999999999999</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44333</v>
      </c>
      <c r="E244" s="184">
        <v>69.327500000000001</v>
      </c>
      <c r="F244" s="184">
        <v>54.860500000000002</v>
      </c>
      <c r="G244" s="184">
        <v>54.860500000000002</v>
      </c>
      <c r="H244" s="184">
        <v>6.8155999999999999</v>
      </c>
      <c r="I244" s="184">
        <v>15.989800000000001</v>
      </c>
      <c r="J244" s="184">
        <v>18.309999999999999</v>
      </c>
      <c r="K244" s="184">
        <v>5.8937999999999997</v>
      </c>
      <c r="L244" s="184">
        <v>12.0596</v>
      </c>
      <c r="M244" s="184">
        <v>14.9466</v>
      </c>
      <c r="N244" s="184">
        <v>18.241900000000001</v>
      </c>
      <c r="O244" s="184">
        <v>8.2510999999999992</v>
      </c>
      <c r="P244" s="184">
        <v>8.0618999999999996</v>
      </c>
      <c r="Q244" s="184">
        <v>9.4802999999999997</v>
      </c>
      <c r="R244" s="184">
        <v>9.3949999999999996</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44333</v>
      </c>
      <c r="E247" s="184">
        <v>55.206600000000002</v>
      </c>
      <c r="F247" s="184">
        <v>48.722999999999999</v>
      </c>
      <c r="G247" s="184">
        <v>48.722999999999999</v>
      </c>
      <c r="H247" s="184">
        <v>23.72</v>
      </c>
      <c r="I247" s="184">
        <v>42.475200000000001</v>
      </c>
      <c r="J247" s="184">
        <v>27.540500000000002</v>
      </c>
      <c r="K247" s="184">
        <v>9.9120000000000008</v>
      </c>
      <c r="L247" s="184">
        <v>19.245000000000001</v>
      </c>
      <c r="M247" s="184">
        <v>19.2227</v>
      </c>
      <c r="N247" s="184">
        <v>24.645399999999999</v>
      </c>
      <c r="O247" s="184">
        <v>8.8667999999999996</v>
      </c>
      <c r="P247" s="184">
        <v>8.8353000000000002</v>
      </c>
      <c r="Q247" s="184">
        <v>10.3155</v>
      </c>
      <c r="R247" s="184">
        <v>10.4291</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44333</v>
      </c>
      <c r="E248" s="184">
        <v>57.52</v>
      </c>
      <c r="F248" s="184">
        <v>49.186199999999999</v>
      </c>
      <c r="G248" s="184">
        <v>49.186199999999999</v>
      </c>
      <c r="H248" s="184">
        <v>24.161300000000001</v>
      </c>
      <c r="I248" s="184">
        <v>42.915999999999997</v>
      </c>
      <c r="J248" s="184">
        <v>27.924900000000001</v>
      </c>
      <c r="K248" s="184">
        <v>10.3043</v>
      </c>
      <c r="L248" s="184">
        <v>19.684899999999999</v>
      </c>
      <c r="M248" s="184">
        <v>19.685099999999998</v>
      </c>
      <c r="N248" s="184">
        <v>25.159500000000001</v>
      </c>
      <c r="O248" s="184">
        <v>9.3583999999999996</v>
      </c>
      <c r="P248" s="184">
        <v>9.4026999999999994</v>
      </c>
      <c r="Q248" s="184">
        <v>9.7041000000000004</v>
      </c>
      <c r="R248" s="184">
        <v>10.8833</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44333</v>
      </c>
      <c r="E249" s="184">
        <v>43.300400000000003</v>
      </c>
      <c r="F249" s="184">
        <v>55.691699999999997</v>
      </c>
      <c r="G249" s="184">
        <v>55.691699999999997</v>
      </c>
      <c r="H249" s="184">
        <v>0.78290000000000004</v>
      </c>
      <c r="I249" s="184">
        <v>14.695499999999999</v>
      </c>
      <c r="J249" s="184">
        <v>15.474399999999999</v>
      </c>
      <c r="K249" s="184">
        <v>0.78100000000000003</v>
      </c>
      <c r="L249" s="184">
        <v>8.0059000000000005</v>
      </c>
      <c r="M249" s="184">
        <v>11.8141</v>
      </c>
      <c r="N249" s="184">
        <v>15.4499</v>
      </c>
      <c r="O249" s="184">
        <v>7.6378000000000004</v>
      </c>
      <c r="P249" s="184">
        <v>7.4200999999999997</v>
      </c>
      <c r="Q249" s="184">
        <v>8.8736999999999995</v>
      </c>
      <c r="R249" s="184">
        <v>9.5158000000000005</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44333</v>
      </c>
      <c r="E250" s="184">
        <v>46.372500000000002</v>
      </c>
      <c r="F250" s="184">
        <v>57.280999999999999</v>
      </c>
      <c r="G250" s="184">
        <v>57.280999999999999</v>
      </c>
      <c r="H250" s="184">
        <v>2.3624000000000001</v>
      </c>
      <c r="I250" s="184">
        <v>16.281700000000001</v>
      </c>
      <c r="J250" s="184">
        <v>17.075399999999998</v>
      </c>
      <c r="K250" s="184">
        <v>2.3965000000000001</v>
      </c>
      <c r="L250" s="184">
        <v>9.6995000000000005</v>
      </c>
      <c r="M250" s="184">
        <v>13.6381</v>
      </c>
      <c r="N250" s="184">
        <v>17.433499999999999</v>
      </c>
      <c r="O250" s="184">
        <v>9.0761000000000003</v>
      </c>
      <c r="P250" s="184">
        <v>8.5084</v>
      </c>
      <c r="Q250" s="184">
        <v>8.9078999999999997</v>
      </c>
      <c r="R250" s="184">
        <v>11.4107</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44333</v>
      </c>
      <c r="E253" s="184">
        <v>51.713799999999999</v>
      </c>
      <c r="F253" s="184">
        <v>46.477899999999998</v>
      </c>
      <c r="G253" s="184">
        <v>46.477899999999998</v>
      </c>
      <c r="H253" s="184">
        <v>15.939299999999999</v>
      </c>
      <c r="I253" s="184">
        <v>16.799900000000001</v>
      </c>
      <c r="J253" s="184">
        <v>13.821199999999999</v>
      </c>
      <c r="K253" s="184">
        <v>3.2372000000000001</v>
      </c>
      <c r="L253" s="184">
        <v>10.0237</v>
      </c>
      <c r="M253" s="184">
        <v>12.722</v>
      </c>
      <c r="N253" s="184">
        <v>17.978200000000001</v>
      </c>
      <c r="O253" s="184">
        <v>9.0977999999999994</v>
      </c>
      <c r="P253" s="184">
        <v>9.9513999999999996</v>
      </c>
      <c r="Q253" s="184">
        <v>10.0596</v>
      </c>
      <c r="R253" s="184">
        <v>10.1511</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44333</v>
      </c>
      <c r="E254" s="184">
        <v>55.073399999999999</v>
      </c>
      <c r="F254" s="184">
        <v>47.416200000000003</v>
      </c>
      <c r="G254" s="184">
        <v>47.416200000000003</v>
      </c>
      <c r="H254" s="184">
        <v>16.8598</v>
      </c>
      <c r="I254" s="184">
        <v>17.720400000000001</v>
      </c>
      <c r="J254" s="184">
        <v>14.7524</v>
      </c>
      <c r="K254" s="184">
        <v>4.1566999999999998</v>
      </c>
      <c r="L254" s="184">
        <v>10.9778</v>
      </c>
      <c r="M254" s="184">
        <v>13.675000000000001</v>
      </c>
      <c r="N254" s="184">
        <v>18.965199999999999</v>
      </c>
      <c r="O254" s="184">
        <v>9.8697999999999997</v>
      </c>
      <c r="P254" s="184">
        <v>10.786199999999999</v>
      </c>
      <c r="Q254" s="184">
        <v>10.978899999999999</v>
      </c>
      <c r="R254" s="184">
        <v>10.95</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44333</v>
      </c>
      <c r="E255" s="184">
        <v>26.677700000000002</v>
      </c>
      <c r="F255" s="184">
        <v>43.434699999999999</v>
      </c>
      <c r="G255" s="184">
        <v>43.434699999999999</v>
      </c>
      <c r="H255" s="184">
        <v>-1.1334</v>
      </c>
      <c r="I255" s="184">
        <v>7.2519</v>
      </c>
      <c r="J255" s="184">
        <v>8.6024999999999991</v>
      </c>
      <c r="K255" s="184">
        <v>6.1000000000000004E-3</v>
      </c>
      <c r="L255" s="184">
        <v>7.7164000000000001</v>
      </c>
      <c r="M255" s="184">
        <v>10.1183</v>
      </c>
      <c r="N255" s="184">
        <v>14.3019</v>
      </c>
      <c r="O255" s="184">
        <v>7.7925000000000004</v>
      </c>
      <c r="P255" s="184">
        <v>8.3355999999999995</v>
      </c>
      <c r="Q255" s="184">
        <v>9.0480999999999998</v>
      </c>
      <c r="R255" s="184">
        <v>8.7001000000000008</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44333</v>
      </c>
      <c r="E256" s="184">
        <v>24.785699999999999</v>
      </c>
      <c r="F256" s="184">
        <v>42.559899999999999</v>
      </c>
      <c r="G256" s="184">
        <v>42.559899999999999</v>
      </c>
      <c r="H256" s="184">
        <v>-2.0188000000000001</v>
      </c>
      <c r="I256" s="184">
        <v>6.3582999999999998</v>
      </c>
      <c r="J256" s="184">
        <v>7.7030000000000003</v>
      </c>
      <c r="K256" s="184">
        <v>-0.92120000000000002</v>
      </c>
      <c r="L256" s="184">
        <v>6.7563000000000004</v>
      </c>
      <c r="M256" s="184">
        <v>9.1241000000000003</v>
      </c>
      <c r="N256" s="184">
        <v>13.244400000000001</v>
      </c>
      <c r="O256" s="184">
        <v>6.8575999999999997</v>
      </c>
      <c r="P256" s="184">
        <v>7.3918999999999997</v>
      </c>
      <c r="Q256" s="184">
        <v>8.4182000000000006</v>
      </c>
      <c r="R256" s="184">
        <v>7.7125000000000004</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44333</v>
      </c>
      <c r="E257" s="184">
        <v>16.762499999999999</v>
      </c>
      <c r="F257" s="184">
        <v>65.530299999999997</v>
      </c>
      <c r="G257" s="184">
        <v>65.530299999999997</v>
      </c>
      <c r="H257" s="184">
        <v>18.511900000000001</v>
      </c>
      <c r="I257" s="184">
        <v>15.788399999999999</v>
      </c>
      <c r="J257" s="184">
        <v>16.055399999999999</v>
      </c>
      <c r="K257" s="184">
        <v>-1.885</v>
      </c>
      <c r="L257" s="184">
        <v>11.760400000000001</v>
      </c>
      <c r="M257" s="184">
        <v>16.3811</v>
      </c>
      <c r="N257" s="184">
        <v>15.5374</v>
      </c>
      <c r="O257" s="184">
        <v>8.0251999999999999</v>
      </c>
      <c r="P257" s="184">
        <v>10.1463</v>
      </c>
      <c r="Q257" s="184">
        <v>9.9222999999999999</v>
      </c>
      <c r="R257" s="184">
        <v>8.6369000000000007</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44333</v>
      </c>
      <c r="E258" s="184">
        <v>15.434699999999999</v>
      </c>
      <c r="F258" s="184">
        <v>63.788200000000003</v>
      </c>
      <c r="G258" s="184">
        <v>63.788200000000003</v>
      </c>
      <c r="H258" s="184">
        <v>16.776299999999999</v>
      </c>
      <c r="I258" s="184">
        <v>14.044499999999999</v>
      </c>
      <c r="J258" s="184">
        <v>14.291499999999999</v>
      </c>
      <c r="K258" s="184">
        <v>-3.6160000000000001</v>
      </c>
      <c r="L258" s="184">
        <v>9.6332000000000004</v>
      </c>
      <c r="M258" s="184">
        <v>14.230700000000001</v>
      </c>
      <c r="N258" s="184">
        <v>13.3796</v>
      </c>
      <c r="O258" s="184">
        <v>6.3544</v>
      </c>
      <c r="P258" s="184">
        <v>8.4796999999999993</v>
      </c>
      <c r="Q258" s="184">
        <v>8.2734000000000005</v>
      </c>
      <c r="R258" s="184">
        <v>6.7876000000000003</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44333</v>
      </c>
      <c r="E259" s="184">
        <v>39.468499999999999</v>
      </c>
      <c r="F259" s="184">
        <v>57.483899999999998</v>
      </c>
      <c r="G259" s="184">
        <v>57.483899999999998</v>
      </c>
      <c r="H259" s="184">
        <v>13.563499999999999</v>
      </c>
      <c r="I259" s="184">
        <v>26.403199999999998</v>
      </c>
      <c r="J259" s="184">
        <v>20.613499999999998</v>
      </c>
      <c r="K259" s="184">
        <v>7.2327000000000004</v>
      </c>
      <c r="L259" s="184">
        <v>17.836600000000001</v>
      </c>
      <c r="M259" s="184">
        <v>18.713100000000001</v>
      </c>
      <c r="N259" s="184">
        <v>22.875499999999999</v>
      </c>
      <c r="O259" s="184">
        <v>10.2271</v>
      </c>
      <c r="P259" s="184">
        <v>9.6425000000000001</v>
      </c>
      <c r="Q259" s="184">
        <v>8.1765000000000008</v>
      </c>
      <c r="R259" s="184">
        <v>13.2879</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44333</v>
      </c>
      <c r="E260" s="184">
        <v>43.153799999999997</v>
      </c>
      <c r="F260" s="184">
        <v>58.927</v>
      </c>
      <c r="G260" s="184">
        <v>58.927</v>
      </c>
      <c r="H260" s="184">
        <v>14.953200000000001</v>
      </c>
      <c r="I260" s="184">
        <v>27.6831</v>
      </c>
      <c r="J260" s="184">
        <v>21.834800000000001</v>
      </c>
      <c r="K260" s="184">
        <v>8.4015000000000004</v>
      </c>
      <c r="L260" s="184">
        <v>19.113600000000002</v>
      </c>
      <c r="M260" s="184">
        <v>20.058</v>
      </c>
      <c r="N260" s="184">
        <v>24.319299999999998</v>
      </c>
      <c r="O260" s="184">
        <v>11.511200000000001</v>
      </c>
      <c r="P260" s="184">
        <v>11.0029</v>
      </c>
      <c r="Q260" s="184">
        <v>10.849600000000001</v>
      </c>
      <c r="R260" s="184">
        <v>14.593400000000001</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44333</v>
      </c>
      <c r="E261" s="184">
        <v>42.9831</v>
      </c>
      <c r="F261" s="184">
        <v>42.350700000000003</v>
      </c>
      <c r="G261" s="184">
        <v>42.350700000000003</v>
      </c>
      <c r="H261" s="184">
        <v>-8.1876999999999995</v>
      </c>
      <c r="I261" s="184">
        <v>7.8480999999999996</v>
      </c>
      <c r="J261" s="184">
        <v>11.4983</v>
      </c>
      <c r="K261" s="184">
        <v>4.6696</v>
      </c>
      <c r="L261" s="184">
        <v>9.4314999999999998</v>
      </c>
      <c r="M261" s="184">
        <v>11.277200000000001</v>
      </c>
      <c r="N261" s="184">
        <v>14.1031</v>
      </c>
      <c r="O261" s="184">
        <v>8.0192999999999994</v>
      </c>
      <c r="P261" s="184">
        <v>8.0684000000000005</v>
      </c>
      <c r="Q261" s="184">
        <v>8.0776000000000003</v>
      </c>
      <c r="R261" s="184">
        <v>8.9702999999999999</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44333</v>
      </c>
      <c r="E262" s="184">
        <v>40.651899999999998</v>
      </c>
      <c r="F262" s="184">
        <v>41.743899999999996</v>
      </c>
      <c r="G262" s="184">
        <v>41.743899999999996</v>
      </c>
      <c r="H262" s="184">
        <v>-8.7843</v>
      </c>
      <c r="I262" s="184">
        <v>7.2415000000000003</v>
      </c>
      <c r="J262" s="184">
        <v>10.894600000000001</v>
      </c>
      <c r="K262" s="184">
        <v>4.0693000000000001</v>
      </c>
      <c r="L262" s="184">
        <v>8.8242999999999991</v>
      </c>
      <c r="M262" s="184">
        <v>10.674300000000001</v>
      </c>
      <c r="N262" s="184">
        <v>13.4748</v>
      </c>
      <c r="O262" s="184">
        <v>7.3646000000000003</v>
      </c>
      <c r="P262" s="184">
        <v>7.3653000000000004</v>
      </c>
      <c r="Q262" s="184">
        <v>5.9474</v>
      </c>
      <c r="R262" s="184">
        <v>8.3710000000000004</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44333</v>
      </c>
      <c r="E263" s="184">
        <v>63.423400000000001</v>
      </c>
      <c r="F263" s="184">
        <v>34.666699999999999</v>
      </c>
      <c r="G263" s="184">
        <v>34.666699999999999</v>
      </c>
      <c r="H263" s="184">
        <v>-2.4077999999999999</v>
      </c>
      <c r="I263" s="184">
        <v>1.8429</v>
      </c>
      <c r="J263" s="184">
        <v>2.0009000000000001</v>
      </c>
      <c r="K263" s="184">
        <v>-5.1999999999999998E-3</v>
      </c>
      <c r="L263" s="184">
        <v>5.4067999999999996</v>
      </c>
      <c r="M263" s="184">
        <v>7.1889000000000003</v>
      </c>
      <c r="N263" s="184">
        <v>10.951499999999999</v>
      </c>
      <c r="O263" s="184">
        <v>7.2370999999999999</v>
      </c>
      <c r="P263" s="184">
        <v>6.9242999999999997</v>
      </c>
      <c r="Q263" s="184">
        <v>8.3093000000000004</v>
      </c>
      <c r="R263" s="184">
        <v>8.1532</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44333</v>
      </c>
      <c r="E264" s="184">
        <v>67.645700000000005</v>
      </c>
      <c r="F264" s="184">
        <v>35.427100000000003</v>
      </c>
      <c r="G264" s="184">
        <v>35.427100000000003</v>
      </c>
      <c r="H264" s="184">
        <v>-1.6258999999999999</v>
      </c>
      <c r="I264" s="184">
        <v>2.6234000000000002</v>
      </c>
      <c r="J264" s="184">
        <v>2.7845</v>
      </c>
      <c r="K264" s="184">
        <v>0.77690000000000003</v>
      </c>
      <c r="L264" s="184">
        <v>6.2065000000000001</v>
      </c>
      <c r="M264" s="184">
        <v>8.0662000000000003</v>
      </c>
      <c r="N264" s="184">
        <v>11.9458</v>
      </c>
      <c r="O264" s="184">
        <v>8.2013999999999996</v>
      </c>
      <c r="P264" s="184">
        <v>7.8623000000000003</v>
      </c>
      <c r="Q264" s="184">
        <v>8.0747999999999998</v>
      </c>
      <c r="R264" s="184">
        <v>9.1059000000000001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44333</v>
      </c>
      <c r="E265" s="184">
        <v>24.0105</v>
      </c>
      <c r="F265" s="184">
        <v>50.833100000000002</v>
      </c>
      <c r="G265" s="184">
        <v>50.833100000000002</v>
      </c>
      <c r="H265" s="184">
        <v>8.2218999999999998</v>
      </c>
      <c r="I265" s="184">
        <v>10.597200000000001</v>
      </c>
      <c r="J265" s="184">
        <v>6.5186999999999999</v>
      </c>
      <c r="K265" s="184">
        <v>-3.5608</v>
      </c>
      <c r="L265" s="184">
        <v>7.6376999999999997</v>
      </c>
      <c r="M265" s="184">
        <v>9.7906999999999993</v>
      </c>
      <c r="N265" s="184">
        <v>12.970599999999999</v>
      </c>
      <c r="O265" s="184">
        <v>7.1006999999999998</v>
      </c>
      <c r="P265" s="184">
        <v>7.7034000000000002</v>
      </c>
      <c r="Q265" s="184">
        <v>8.7032000000000007</v>
      </c>
      <c r="R265" s="184">
        <v>7.2436999999999996</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44333</v>
      </c>
      <c r="E266" s="184">
        <v>21.157299999999999</v>
      </c>
      <c r="F266" s="184">
        <v>49.077100000000002</v>
      </c>
      <c r="G266" s="184">
        <v>49.077100000000002</v>
      </c>
      <c r="H266" s="184">
        <v>6.4404000000000003</v>
      </c>
      <c r="I266" s="184">
        <v>8.7413000000000007</v>
      </c>
      <c r="J266" s="184">
        <v>4.6315999999999997</v>
      </c>
      <c r="K266" s="184">
        <v>-5.4416000000000002</v>
      </c>
      <c r="L266" s="184">
        <v>5.7413999999999996</v>
      </c>
      <c r="M266" s="184">
        <v>7.8129</v>
      </c>
      <c r="N266" s="184">
        <v>10.9176</v>
      </c>
      <c r="O266" s="184">
        <v>5.3780000000000001</v>
      </c>
      <c r="P266" s="184">
        <v>5.9516</v>
      </c>
      <c r="Q266" s="184">
        <v>7.1795999999999998</v>
      </c>
      <c r="R266" s="184">
        <v>5.6731999999999996</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44333</v>
      </c>
      <c r="E267" s="184">
        <v>41.508600000000001</v>
      </c>
      <c r="F267" s="184">
        <v>25.907499999999999</v>
      </c>
      <c r="G267" s="184">
        <v>25.907499999999999</v>
      </c>
      <c r="H267" s="184">
        <v>8.6065000000000005</v>
      </c>
      <c r="I267" s="184">
        <v>17.031500000000001</v>
      </c>
      <c r="J267" s="184">
        <v>14.2279</v>
      </c>
      <c r="K267" s="184">
        <v>8.7518999999999991</v>
      </c>
      <c r="L267" s="184">
        <v>11.311199999999999</v>
      </c>
      <c r="M267" s="184">
        <v>12.437799999999999</v>
      </c>
      <c r="N267" s="184">
        <v>13.371700000000001</v>
      </c>
      <c r="O267" s="184">
        <v>0.70640000000000003</v>
      </c>
      <c r="P267" s="184">
        <v>3.5019</v>
      </c>
      <c r="Q267" s="184">
        <v>8.5463000000000005</v>
      </c>
      <c r="R267" s="184">
        <v>-1.4041999999999999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44333</v>
      </c>
      <c r="E268" s="184">
        <v>44.455599999999997</v>
      </c>
      <c r="F268" s="184">
        <v>26.5227</v>
      </c>
      <c r="G268" s="184">
        <v>26.5227</v>
      </c>
      <c r="H268" s="184">
        <v>9.2236999999999991</v>
      </c>
      <c r="I268" s="184">
        <v>17.6539</v>
      </c>
      <c r="J268" s="184">
        <v>14.8607</v>
      </c>
      <c r="K268" s="184">
        <v>9.3902000000000001</v>
      </c>
      <c r="L268" s="184">
        <v>11.972799999999999</v>
      </c>
      <c r="M268" s="184">
        <v>13.1229</v>
      </c>
      <c r="N268" s="184">
        <v>14.071400000000001</v>
      </c>
      <c r="O268" s="184">
        <v>1.4643999999999999</v>
      </c>
      <c r="P268" s="184">
        <v>4.3300999999999998</v>
      </c>
      <c r="Q268" s="184">
        <v>6.9020000000000001</v>
      </c>
      <c r="R268" s="184">
        <v>-0.74370000000000003</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44333</v>
      </c>
      <c r="E271" s="184">
        <v>51.994300000000003</v>
      </c>
      <c r="F271" s="184">
        <v>20.133900000000001</v>
      </c>
      <c r="G271" s="184">
        <v>20.133900000000001</v>
      </c>
      <c r="H271" s="184">
        <v>3.9441999999999999</v>
      </c>
      <c r="I271" s="184">
        <v>9.7640999999999991</v>
      </c>
      <c r="J271" s="184">
        <v>14.715299999999999</v>
      </c>
      <c r="K271" s="184">
        <v>5.2881</v>
      </c>
      <c r="L271" s="184">
        <v>16.218399999999999</v>
      </c>
      <c r="M271" s="184">
        <v>19.3934</v>
      </c>
      <c r="N271" s="184">
        <v>24.0258</v>
      </c>
      <c r="O271" s="184">
        <v>9.3933999999999997</v>
      </c>
      <c r="P271" s="184">
        <v>9.2598000000000003</v>
      </c>
      <c r="Q271" s="184">
        <v>9.7676999999999996</v>
      </c>
      <c r="R271" s="184">
        <v>12.108499999999999</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44333</v>
      </c>
      <c r="E272" s="184">
        <v>48.631700000000002</v>
      </c>
      <c r="F272" s="184">
        <v>19.595600000000001</v>
      </c>
      <c r="G272" s="184">
        <v>19.595600000000001</v>
      </c>
      <c r="H272" s="184">
        <v>3.3904000000000001</v>
      </c>
      <c r="I272" s="184">
        <v>9.2103999999999999</v>
      </c>
      <c r="J272" s="184">
        <v>14.159800000000001</v>
      </c>
      <c r="K272" s="184">
        <v>4.7092999999999998</v>
      </c>
      <c r="L272" s="184">
        <v>15.597799999999999</v>
      </c>
      <c r="M272" s="184">
        <v>18.712900000000001</v>
      </c>
      <c r="N272" s="184">
        <v>23.285299999999999</v>
      </c>
      <c r="O272" s="184">
        <v>8.6617999999999995</v>
      </c>
      <c r="P272" s="184">
        <v>8.3961000000000006</v>
      </c>
      <c r="Q272" s="184">
        <v>8.1598000000000006</v>
      </c>
      <c r="R272" s="184">
        <v>11.438599999999999</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44333</v>
      </c>
      <c r="E273" s="184">
        <v>21.265000000000001</v>
      </c>
      <c r="F273" s="184">
        <v>39.721699999999998</v>
      </c>
      <c r="G273" s="184">
        <v>39.721699999999998</v>
      </c>
      <c r="H273" s="184">
        <v>-2.4018999999999999</v>
      </c>
      <c r="I273" s="184">
        <v>10.8957</v>
      </c>
      <c r="J273" s="184">
        <v>10.4064</v>
      </c>
      <c r="K273" s="184">
        <v>1.5021</v>
      </c>
      <c r="L273" s="184">
        <v>8.6765000000000008</v>
      </c>
      <c r="M273" s="184">
        <v>10.413600000000001</v>
      </c>
      <c r="N273" s="184">
        <v>14.391299999999999</v>
      </c>
      <c r="O273" s="184">
        <v>3.7332999999999998</v>
      </c>
      <c r="P273" s="184">
        <v>5.8669000000000002</v>
      </c>
      <c r="Q273" s="184">
        <v>6.9684999999999997</v>
      </c>
      <c r="R273" s="184">
        <v>4.3472</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44333</v>
      </c>
      <c r="E274" s="184">
        <v>22.552199999999999</v>
      </c>
      <c r="F274" s="184">
        <v>40.542400000000001</v>
      </c>
      <c r="G274" s="184">
        <v>40.542400000000001</v>
      </c>
      <c r="H274" s="184">
        <v>-1.3869</v>
      </c>
      <c r="I274" s="184">
        <v>11.833600000000001</v>
      </c>
      <c r="J274" s="184">
        <v>11.301</v>
      </c>
      <c r="K274" s="184">
        <v>2.1185</v>
      </c>
      <c r="L274" s="184">
        <v>9.3400999999999996</v>
      </c>
      <c r="M274" s="184">
        <v>11.127800000000001</v>
      </c>
      <c r="N274" s="184">
        <v>15.200699999999999</v>
      </c>
      <c r="O274" s="184">
        <v>4.7138999999999998</v>
      </c>
      <c r="P274" s="184">
        <v>6.8930999999999996</v>
      </c>
      <c r="Q274" s="184">
        <v>7.8536999999999999</v>
      </c>
      <c r="R274" s="184">
        <v>5.1664000000000003</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44333</v>
      </c>
      <c r="E275" s="184">
        <v>0.9617</v>
      </c>
      <c r="F275" s="184">
        <v>11.396800000000001</v>
      </c>
      <c r="G275" s="184">
        <v>11.396800000000001</v>
      </c>
      <c r="H275" s="184">
        <v>11.411</v>
      </c>
      <c r="I275" s="184">
        <v>11.162599999999999</v>
      </c>
      <c r="J275" s="184">
        <v>11.2477</v>
      </c>
      <c r="K275" s="184">
        <v>11.3957</v>
      </c>
      <c r="L275" s="184">
        <v>-40.8232</v>
      </c>
      <c r="M275" s="184">
        <v>-24.7714</v>
      </c>
      <c r="N275" s="184">
        <v>-16.608899999999998</v>
      </c>
      <c r="O275" s="184"/>
      <c r="P275" s="184"/>
      <c r="Q275" s="184">
        <v>-12.166399999999999</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44333</v>
      </c>
      <c r="E276" s="184">
        <v>0.91600000000000004</v>
      </c>
      <c r="F276" s="184">
        <v>10.635199999999999</v>
      </c>
      <c r="G276" s="184">
        <v>10.635199999999999</v>
      </c>
      <c r="H276" s="184">
        <v>11.409800000000001</v>
      </c>
      <c r="I276" s="184">
        <v>11.1477</v>
      </c>
      <c r="J276" s="184">
        <v>11.1591</v>
      </c>
      <c r="K276" s="184">
        <v>11.4125</v>
      </c>
      <c r="L276" s="184">
        <v>-41.214300000000001</v>
      </c>
      <c r="M276" s="184">
        <v>-25.0412</v>
      </c>
      <c r="N276" s="184">
        <v>-16.808900000000001</v>
      </c>
      <c r="O276" s="184"/>
      <c r="P276" s="184"/>
      <c r="Q276" s="184">
        <v>-12.3375</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44333</v>
      </c>
      <c r="E277" s="184">
        <v>49.287999999999997</v>
      </c>
      <c r="F277" s="184">
        <v>46.510599999999997</v>
      </c>
      <c r="G277" s="184">
        <v>46.510599999999997</v>
      </c>
      <c r="H277" s="184">
        <v>-1.5547</v>
      </c>
      <c r="I277" s="184">
        <v>7.7990000000000004</v>
      </c>
      <c r="J277" s="184">
        <v>8.7965</v>
      </c>
      <c r="K277" s="184">
        <v>3.3706999999999998</v>
      </c>
      <c r="L277" s="184">
        <v>11.7081</v>
      </c>
      <c r="M277" s="184">
        <v>18.0032</v>
      </c>
      <c r="N277" s="184">
        <v>22.443100000000001</v>
      </c>
      <c r="O277" s="184">
        <v>6.4618000000000002</v>
      </c>
      <c r="P277" s="184">
        <v>7.9938000000000002</v>
      </c>
      <c r="Q277" s="184">
        <v>9.4487000000000005</v>
      </c>
      <c r="R277" s="184">
        <v>7.3806000000000003</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44333</v>
      </c>
      <c r="E278" s="184">
        <v>46.683999999999997</v>
      </c>
      <c r="F278" s="184">
        <v>45.911000000000001</v>
      </c>
      <c r="G278" s="184">
        <v>45.911000000000001</v>
      </c>
      <c r="H278" s="184">
        <v>-2.1547999999999998</v>
      </c>
      <c r="I278" s="184">
        <v>7.1961000000000004</v>
      </c>
      <c r="J278" s="184">
        <v>8.1928999999999998</v>
      </c>
      <c r="K278" s="184">
        <v>2.754</v>
      </c>
      <c r="L278" s="184">
        <v>11.0543</v>
      </c>
      <c r="M278" s="184">
        <v>17.2957</v>
      </c>
      <c r="N278" s="184">
        <v>21.669499999999999</v>
      </c>
      <c r="O278" s="184">
        <v>5.7629999999999999</v>
      </c>
      <c r="P278" s="184">
        <v>7.2691999999999997</v>
      </c>
      <c r="Q278" s="184">
        <v>9.2424999999999997</v>
      </c>
      <c r="R278" s="184">
        <v>6.6820000000000004</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44.398920000000004</v>
      </c>
      <c r="G279" s="186">
        <v>44.398920000000004</v>
      </c>
      <c r="H279" s="186">
        <v>4.7737133333333333</v>
      </c>
      <c r="I279" s="186">
        <v>13.244186666666662</v>
      </c>
      <c r="J279" s="186">
        <v>12.67504666666667</v>
      </c>
      <c r="K279" s="186">
        <v>3.9509933333333342</v>
      </c>
      <c r="L279" s="186">
        <v>9.1900911111111085</v>
      </c>
      <c r="M279" s="186">
        <v>12.318915555555554</v>
      </c>
      <c r="N279" s="186">
        <v>16.265244444444441</v>
      </c>
      <c r="O279" s="186">
        <v>7.2857209302325554</v>
      </c>
      <c r="P279" s="186">
        <v>8.0083627906976744</v>
      </c>
      <c r="Q279" s="186">
        <v>7.8416400000000017</v>
      </c>
      <c r="R279" s="186">
        <v>8.6507883720930252</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46.477899999999998</v>
      </c>
      <c r="G280" s="186">
        <v>46.477899999999998</v>
      </c>
      <c r="H280" s="186">
        <v>2.6471</v>
      </c>
      <c r="I280" s="186">
        <v>11.162599999999999</v>
      </c>
      <c r="J280" s="186">
        <v>12.646800000000001</v>
      </c>
      <c r="K280" s="186">
        <v>4.1566999999999998</v>
      </c>
      <c r="L280" s="186">
        <v>10.746600000000001</v>
      </c>
      <c r="M280" s="186">
        <v>13.6381</v>
      </c>
      <c r="N280" s="186">
        <v>16.238299999999999</v>
      </c>
      <c r="O280" s="186">
        <v>7.4528999999999996</v>
      </c>
      <c r="P280" s="186">
        <v>8.1483000000000008</v>
      </c>
      <c r="Q280" s="186">
        <v>8.7032000000000007</v>
      </c>
      <c r="R280" s="186">
        <v>8.9702999999999999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44333</v>
      </c>
      <c r="E283" s="184">
        <v>65.33</v>
      </c>
      <c r="F283" s="184">
        <v>1.8236000000000001</v>
      </c>
      <c r="G283" s="184">
        <v>1.8236000000000001</v>
      </c>
      <c r="H283" s="184">
        <v>0.4304</v>
      </c>
      <c r="I283" s="184">
        <v>3.403</v>
      </c>
      <c r="J283" s="184">
        <v>5.3879999999999999</v>
      </c>
      <c r="K283" s="184">
        <v>-0.65390000000000004</v>
      </c>
      <c r="L283" s="184">
        <v>19.498799999999999</v>
      </c>
      <c r="M283" s="184">
        <v>32.542099999999998</v>
      </c>
      <c r="N283" s="184">
        <v>63.857500000000002</v>
      </c>
      <c r="O283" s="184">
        <v>11.1904</v>
      </c>
      <c r="P283" s="184">
        <v>16.1737</v>
      </c>
      <c r="Q283" s="184">
        <v>14.227399999999999</v>
      </c>
      <c r="R283" s="184">
        <v>19.053899999999999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44333</v>
      </c>
      <c r="E284" s="184">
        <v>72.88</v>
      </c>
      <c r="F284" s="184">
        <v>1.8304</v>
      </c>
      <c r="G284" s="184">
        <v>1.8304</v>
      </c>
      <c r="H284" s="184">
        <v>0.45490000000000003</v>
      </c>
      <c r="I284" s="184">
        <v>3.4493</v>
      </c>
      <c r="J284" s="184">
        <v>5.5008999999999997</v>
      </c>
      <c r="K284" s="184">
        <v>-0.34189999999999998</v>
      </c>
      <c r="L284" s="184">
        <v>20.263999999999999</v>
      </c>
      <c r="M284" s="184">
        <v>33.823</v>
      </c>
      <c r="N284" s="184">
        <v>65.975899999999996</v>
      </c>
      <c r="O284" s="184">
        <v>12.514200000000001</v>
      </c>
      <c r="P284" s="184">
        <v>17.7879</v>
      </c>
      <c r="Q284" s="184">
        <v>18.579799999999999</v>
      </c>
      <c r="R284" s="184">
        <v>20.447700000000001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44333</v>
      </c>
      <c r="E285" s="184">
        <v>70.516000000000005</v>
      </c>
      <c r="F285" s="184">
        <v>1.6813</v>
      </c>
      <c r="G285" s="184">
        <v>1.6813</v>
      </c>
      <c r="H285" s="184">
        <v>0.2702</v>
      </c>
      <c r="I285" s="184">
        <v>1.8561000000000001</v>
      </c>
      <c r="J285" s="184">
        <v>2.3246000000000002</v>
      </c>
      <c r="K285" s="184">
        <v>-1.4024000000000001</v>
      </c>
      <c r="L285" s="184">
        <v>20.7197</v>
      </c>
      <c r="M285" s="184">
        <v>36.6828</v>
      </c>
      <c r="N285" s="184">
        <v>67.631799999999998</v>
      </c>
      <c r="O285" s="184">
        <v>12.248100000000001</v>
      </c>
      <c r="P285" s="184">
        <v>15.847200000000001</v>
      </c>
      <c r="Q285" s="184">
        <v>13.144500000000001</v>
      </c>
      <c r="R285" s="184">
        <v>16.847999999999999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44333</v>
      </c>
      <c r="E286" s="184">
        <v>78.600999999999999</v>
      </c>
      <c r="F286" s="184">
        <v>1.6922999999999999</v>
      </c>
      <c r="G286" s="184">
        <v>1.6922999999999999</v>
      </c>
      <c r="H286" s="184">
        <v>0.29599999999999999</v>
      </c>
      <c r="I286" s="184">
        <v>1.9085000000000001</v>
      </c>
      <c r="J286" s="184">
        <v>2.4411</v>
      </c>
      <c r="K286" s="184">
        <v>-1.081</v>
      </c>
      <c r="L286" s="184">
        <v>21.517199999999999</v>
      </c>
      <c r="M286" s="184">
        <v>38.051499999999997</v>
      </c>
      <c r="N286" s="184">
        <v>69.907700000000006</v>
      </c>
      <c r="O286" s="184">
        <v>13.7615</v>
      </c>
      <c r="P286" s="184">
        <v>17.528099999999998</v>
      </c>
      <c r="Q286" s="184">
        <v>15.538399999999999</v>
      </c>
      <c r="R286" s="184">
        <v>18.461500000000001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44333</v>
      </c>
      <c r="E287" s="184">
        <v>169.30719999999999</v>
      </c>
      <c r="F287" s="184">
        <v>1.4763999999999999</v>
      </c>
      <c r="G287" s="184">
        <v>1.4763999999999999</v>
      </c>
      <c r="H287" s="184">
        <v>0.59489999999999998</v>
      </c>
      <c r="I287" s="184">
        <v>3.3862999999999999</v>
      </c>
      <c r="J287" s="184">
        <v>6.1334</v>
      </c>
      <c r="K287" s="184">
        <v>4.0858999999999996</v>
      </c>
      <c r="L287" s="184">
        <v>37.606400000000001</v>
      </c>
      <c r="M287" s="184">
        <v>56.337600000000002</v>
      </c>
      <c r="N287" s="184">
        <v>101.0727</v>
      </c>
      <c r="O287" s="184">
        <v>12.8918</v>
      </c>
      <c r="P287" s="184">
        <v>14.485300000000001</v>
      </c>
      <c r="Q287" s="184">
        <v>13.3878</v>
      </c>
      <c r="R287" s="184">
        <v>24.773499999999999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44333</v>
      </c>
      <c r="E288" s="184">
        <v>49.5611384219673</v>
      </c>
      <c r="F288" s="184">
        <v>1.4764999999999999</v>
      </c>
      <c r="G288" s="184">
        <v>1.4764999999999999</v>
      </c>
      <c r="H288" s="184">
        <v>0.59509999999999996</v>
      </c>
      <c r="I288" s="184">
        <v>3.3864000000000001</v>
      </c>
      <c r="J288" s="184">
        <v>6.1334999999999997</v>
      </c>
      <c r="K288" s="184">
        <v>4.0869</v>
      </c>
      <c r="L288" s="184">
        <v>37.617699999999999</v>
      </c>
      <c r="M288" s="184">
        <v>56.3476</v>
      </c>
      <c r="N288" s="184">
        <v>101.0844</v>
      </c>
      <c r="O288" s="184">
        <v>12.8941</v>
      </c>
      <c r="P288" s="184">
        <v>14.5116</v>
      </c>
      <c r="Q288" s="184">
        <v>13.401400000000001</v>
      </c>
      <c r="R288" s="184">
        <v>24.773900000000001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44333</v>
      </c>
      <c r="E289" s="184">
        <v>406.689571952677</v>
      </c>
      <c r="F289" s="184">
        <v>1.4712000000000001</v>
      </c>
      <c r="G289" s="184">
        <v>1.4712000000000001</v>
      </c>
      <c r="H289" s="184">
        <v>0.58299999999999996</v>
      </c>
      <c r="I289" s="184">
        <v>3.3616999999999999</v>
      </c>
      <c r="J289" s="184">
        <v>6.0776000000000003</v>
      </c>
      <c r="K289" s="184">
        <v>3.9237000000000002</v>
      </c>
      <c r="L289" s="184">
        <v>37.181199999999997</v>
      </c>
      <c r="M289" s="184">
        <v>55.612000000000002</v>
      </c>
      <c r="N289" s="184">
        <v>99.839200000000005</v>
      </c>
      <c r="O289" s="184">
        <v>12.1831</v>
      </c>
      <c r="P289" s="184">
        <v>13.766999999999999</v>
      </c>
      <c r="Q289" s="184">
        <v>17.963999999999999</v>
      </c>
      <c r="R289" s="184">
        <v>24.0337</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44333</v>
      </c>
      <c r="E290" s="184">
        <v>409.57227621174798</v>
      </c>
      <c r="F290" s="184">
        <v>1.4713000000000001</v>
      </c>
      <c r="G290" s="184">
        <v>1.4713000000000001</v>
      </c>
      <c r="H290" s="184">
        <v>0.58289999999999997</v>
      </c>
      <c r="I290" s="184">
        <v>3.3616999999999999</v>
      </c>
      <c r="J290" s="184">
        <v>6.0774999999999997</v>
      </c>
      <c r="K290" s="184">
        <v>3.9237000000000002</v>
      </c>
      <c r="L290" s="184">
        <v>37.183900000000001</v>
      </c>
      <c r="M290" s="184">
        <v>55.613900000000001</v>
      </c>
      <c r="N290" s="184">
        <v>99.841499999999996</v>
      </c>
      <c r="O290" s="184">
        <v>12.1845</v>
      </c>
      <c r="P290" s="184">
        <v>13.767799999999999</v>
      </c>
      <c r="Q290" s="184">
        <v>18.490200000000002</v>
      </c>
      <c r="R290" s="184">
        <v>24.034700000000001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1.6153749999999998</v>
      </c>
      <c r="G291" s="186">
        <v>1.6153749999999998</v>
      </c>
      <c r="H291" s="186">
        <v>0.47592499999999999</v>
      </c>
      <c r="I291" s="186">
        <v>3.0141249999999999</v>
      </c>
      <c r="J291" s="186">
        <v>5.0095749999999999</v>
      </c>
      <c r="K291" s="186">
        <v>1.567625</v>
      </c>
      <c r="L291" s="186">
        <v>28.948612499999996</v>
      </c>
      <c r="M291" s="186">
        <v>45.626312500000004</v>
      </c>
      <c r="N291" s="186">
        <v>83.651337499999997</v>
      </c>
      <c r="O291" s="186">
        <v>12.483462499999998</v>
      </c>
      <c r="P291" s="186">
        <v>15.483574999999998</v>
      </c>
      <c r="Q291" s="186">
        <v>15.591687499999999</v>
      </c>
      <c r="R291" s="186">
        <v>21.553362499999999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1.5789</v>
      </c>
      <c r="G292" s="186">
        <v>1.5789</v>
      </c>
      <c r="H292" s="186">
        <v>0.51890000000000003</v>
      </c>
      <c r="I292" s="186">
        <v>3.3739999999999997</v>
      </c>
      <c r="J292" s="186">
        <v>5.7891999999999992</v>
      </c>
      <c r="K292" s="186">
        <v>1.7909000000000002</v>
      </c>
      <c r="L292" s="186">
        <v>29.349199999999996</v>
      </c>
      <c r="M292" s="186">
        <v>46.83175</v>
      </c>
      <c r="N292" s="186">
        <v>84.873450000000005</v>
      </c>
      <c r="O292" s="186">
        <v>12.381150000000002</v>
      </c>
      <c r="P292" s="186">
        <v>15.179400000000001</v>
      </c>
      <c r="Q292" s="186">
        <v>14.882899999999999</v>
      </c>
      <c r="R292" s="186">
        <v>22.2407</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44333</v>
      </c>
      <c r="E295" s="184">
        <v>86.850999999999999</v>
      </c>
      <c r="F295" s="184">
        <v>2.3679000000000001</v>
      </c>
      <c r="G295" s="184">
        <v>2.3679000000000001</v>
      </c>
      <c r="H295" s="184">
        <v>3.2440000000000002</v>
      </c>
      <c r="I295" s="184">
        <v>5.9089999999999998</v>
      </c>
      <c r="J295" s="184">
        <v>9.7569999999999997</v>
      </c>
      <c r="K295" s="184">
        <v>7.6014999999999997</v>
      </c>
      <c r="L295" s="184">
        <v>4.4096000000000002</v>
      </c>
      <c r="M295" s="184">
        <v>6.0209999999999999</v>
      </c>
      <c r="N295" s="184">
        <v>8.6195000000000004</v>
      </c>
      <c r="O295" s="184">
        <v>9.4535</v>
      </c>
      <c r="P295" s="184">
        <v>8.5591000000000008</v>
      </c>
      <c r="Q295" s="184">
        <v>9.3345000000000002</v>
      </c>
      <c r="R295" s="184">
        <v>9.6755999999999993</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44333</v>
      </c>
      <c r="E296" s="184">
        <v>87.706900000000005</v>
      </c>
      <c r="F296" s="184">
        <v>2.6084999999999998</v>
      </c>
      <c r="G296" s="184">
        <v>2.6084999999999998</v>
      </c>
      <c r="H296" s="184">
        <v>3.4384999999999999</v>
      </c>
      <c r="I296" s="184">
        <v>6.0841000000000003</v>
      </c>
      <c r="J296" s="184">
        <v>9.9258000000000006</v>
      </c>
      <c r="K296" s="184">
        <v>7.7671000000000001</v>
      </c>
      <c r="L296" s="184">
        <v>4.5690999999999997</v>
      </c>
      <c r="M296" s="184">
        <v>6.1821000000000002</v>
      </c>
      <c r="N296" s="184">
        <v>8.7911000000000001</v>
      </c>
      <c r="O296" s="184">
        <v>9.6010000000000009</v>
      </c>
      <c r="P296" s="184">
        <v>8.6966000000000001</v>
      </c>
      <c r="Q296" s="184">
        <v>9.0265000000000004</v>
      </c>
      <c r="R296" s="184">
        <v>9.8335000000000008</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44333</v>
      </c>
      <c r="E297" s="184">
        <v>13.712300000000001</v>
      </c>
      <c r="F297" s="184">
        <v>3.1951000000000001</v>
      </c>
      <c r="G297" s="184">
        <v>3.1951000000000001</v>
      </c>
      <c r="H297" s="184">
        <v>3.3864999999999998</v>
      </c>
      <c r="I297" s="184">
        <v>5.8310000000000004</v>
      </c>
      <c r="J297" s="184">
        <v>9.8620000000000001</v>
      </c>
      <c r="K297" s="184">
        <v>7.2377000000000002</v>
      </c>
      <c r="L297" s="184">
        <v>4.7522000000000002</v>
      </c>
      <c r="M297" s="184">
        <v>6.5542999999999996</v>
      </c>
      <c r="N297" s="184">
        <v>10.009</v>
      </c>
      <c r="O297" s="184">
        <v>8.9603000000000002</v>
      </c>
      <c r="P297" s="184"/>
      <c r="Q297" s="184">
        <v>8.5536999999999992</v>
      </c>
      <c r="R297" s="184">
        <v>8.4</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44333</v>
      </c>
      <c r="E298" s="184">
        <v>13.305400000000001</v>
      </c>
      <c r="F298" s="184">
        <v>2.5609000000000002</v>
      </c>
      <c r="G298" s="184">
        <v>2.5609000000000002</v>
      </c>
      <c r="H298" s="184">
        <v>2.7446999999999999</v>
      </c>
      <c r="I298" s="184">
        <v>5.1635999999999997</v>
      </c>
      <c r="J298" s="184">
        <v>9.1768000000000001</v>
      </c>
      <c r="K298" s="184">
        <v>6.5384000000000002</v>
      </c>
      <c r="L298" s="184">
        <v>4.0632999999999999</v>
      </c>
      <c r="M298" s="184">
        <v>5.8569000000000004</v>
      </c>
      <c r="N298" s="184">
        <v>9.2626000000000008</v>
      </c>
      <c r="O298" s="184">
        <v>8.1422000000000008</v>
      </c>
      <c r="P298" s="184"/>
      <c r="Q298" s="184">
        <v>7.7069999999999999</v>
      </c>
      <c r="R298" s="184">
        <v>7.6186999999999996</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44333</v>
      </c>
      <c r="E299" s="184">
        <v>21.820399999999999</v>
      </c>
      <c r="F299" s="184">
        <v>2.5653999999999999</v>
      </c>
      <c r="G299" s="184">
        <v>2.5653999999999999</v>
      </c>
      <c r="H299" s="184">
        <v>2.2471999999999999</v>
      </c>
      <c r="I299" s="184">
        <v>4.3684000000000003</v>
      </c>
      <c r="J299" s="184">
        <v>6.7129000000000003</v>
      </c>
      <c r="K299" s="184">
        <v>4.3209</v>
      </c>
      <c r="L299" s="184">
        <v>1.9314</v>
      </c>
      <c r="M299" s="184">
        <v>3.9424999999999999</v>
      </c>
      <c r="N299" s="184">
        <v>6.8742000000000001</v>
      </c>
      <c r="O299" s="184">
        <v>5.2591000000000001</v>
      </c>
      <c r="P299" s="184">
        <v>6.0716999999999999</v>
      </c>
      <c r="Q299" s="184">
        <v>6.4257999999999997</v>
      </c>
      <c r="R299" s="184">
        <v>4.5351999999999997</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44333</v>
      </c>
      <c r="E300" s="184">
        <v>22.813800000000001</v>
      </c>
      <c r="F300" s="184">
        <v>3.3073999999999999</v>
      </c>
      <c r="G300" s="184">
        <v>3.3073999999999999</v>
      </c>
      <c r="H300" s="184">
        <v>2.9958</v>
      </c>
      <c r="I300" s="184">
        <v>5.1298000000000004</v>
      </c>
      <c r="J300" s="184">
        <v>7.4790000000000001</v>
      </c>
      <c r="K300" s="184">
        <v>5.0868000000000002</v>
      </c>
      <c r="L300" s="184">
        <v>2.5682999999999998</v>
      </c>
      <c r="M300" s="184">
        <v>4.5290999999999997</v>
      </c>
      <c r="N300" s="184">
        <v>7.4911000000000003</v>
      </c>
      <c r="O300" s="184">
        <v>5.7257999999999996</v>
      </c>
      <c r="P300" s="184">
        <v>6.6012000000000004</v>
      </c>
      <c r="Q300" s="184">
        <v>7.5274000000000001</v>
      </c>
      <c r="R300" s="184">
        <v>5.0312000000000001</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44333</v>
      </c>
      <c r="E301" s="184">
        <v>18.268000000000001</v>
      </c>
      <c r="F301" s="184">
        <v>5.7969999999999997</v>
      </c>
      <c r="G301" s="184">
        <v>5.7969999999999997</v>
      </c>
      <c r="H301" s="184">
        <v>3.8275999999999999</v>
      </c>
      <c r="I301" s="184">
        <v>6.4238</v>
      </c>
      <c r="J301" s="184">
        <v>9.1191999999999993</v>
      </c>
      <c r="K301" s="184">
        <v>6.8033000000000001</v>
      </c>
      <c r="L301" s="184">
        <v>3.6366000000000001</v>
      </c>
      <c r="M301" s="184">
        <v>5.2378999999999998</v>
      </c>
      <c r="N301" s="184">
        <v>7.2135999999999996</v>
      </c>
      <c r="O301" s="184">
        <v>8.9200999999999997</v>
      </c>
      <c r="P301" s="184">
        <v>8.0886999999999993</v>
      </c>
      <c r="Q301" s="184">
        <v>8.6333000000000002</v>
      </c>
      <c r="R301" s="184">
        <v>8.9656000000000002</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44333</v>
      </c>
      <c r="E302" s="184">
        <v>17.5062</v>
      </c>
      <c r="F302" s="184">
        <v>5.1451000000000002</v>
      </c>
      <c r="G302" s="184">
        <v>5.1451000000000002</v>
      </c>
      <c r="H302" s="184">
        <v>3.1890000000000001</v>
      </c>
      <c r="I302" s="184">
        <v>5.7911999999999999</v>
      </c>
      <c r="J302" s="184">
        <v>8.4812999999999992</v>
      </c>
      <c r="K302" s="184">
        <v>6.2165999999999997</v>
      </c>
      <c r="L302" s="184">
        <v>3.0223</v>
      </c>
      <c r="M302" s="184">
        <v>4.5945</v>
      </c>
      <c r="N302" s="184">
        <v>6.5267999999999997</v>
      </c>
      <c r="O302" s="184">
        <v>8.1649999999999991</v>
      </c>
      <c r="P302" s="184">
        <v>7.3533999999999997</v>
      </c>
      <c r="Q302" s="184">
        <v>7.9992000000000001</v>
      </c>
      <c r="R302" s="184">
        <v>8.2278000000000002</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44333</v>
      </c>
      <c r="E303" s="184">
        <v>12.8736</v>
      </c>
      <c r="F303" s="184">
        <v>1.9850000000000001</v>
      </c>
      <c r="G303" s="184">
        <v>1.9850000000000001</v>
      </c>
      <c r="H303" s="184">
        <v>1.9449000000000001</v>
      </c>
      <c r="I303" s="184">
        <v>2.4527999999999999</v>
      </c>
      <c r="J303" s="184">
        <v>5.1994999999999996</v>
      </c>
      <c r="K303" s="184">
        <v>4.8445999999999998</v>
      </c>
      <c r="L303" s="184">
        <v>3.6261000000000001</v>
      </c>
      <c r="M303" s="184">
        <v>4.6791</v>
      </c>
      <c r="N303" s="184">
        <v>7.1967999999999996</v>
      </c>
      <c r="O303" s="184"/>
      <c r="P303" s="184"/>
      <c r="Q303" s="184">
        <v>9.8645999999999994</v>
      </c>
      <c r="R303" s="184">
        <v>9.1187000000000005</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44333</v>
      </c>
      <c r="E304" s="184">
        <v>12.7864</v>
      </c>
      <c r="F304" s="184">
        <v>1.7130000000000001</v>
      </c>
      <c r="G304" s="184">
        <v>1.7130000000000001</v>
      </c>
      <c r="H304" s="184">
        <v>1.6725000000000001</v>
      </c>
      <c r="I304" s="184">
        <v>2.2040000000000002</v>
      </c>
      <c r="J304" s="184">
        <v>4.9471999999999996</v>
      </c>
      <c r="K304" s="184">
        <v>4.5827</v>
      </c>
      <c r="L304" s="184">
        <v>3.3639999999999999</v>
      </c>
      <c r="M304" s="184">
        <v>4.4202000000000004</v>
      </c>
      <c r="N304" s="184">
        <v>6.9290000000000003</v>
      </c>
      <c r="O304" s="184"/>
      <c r="P304" s="184"/>
      <c r="Q304" s="184">
        <v>9.5868000000000002</v>
      </c>
      <c r="R304" s="184">
        <v>8.8415999999999997</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44333</v>
      </c>
      <c r="E305" s="184">
        <v>13.8346</v>
      </c>
      <c r="F305" s="184">
        <v>4.4867999999999997</v>
      </c>
      <c r="G305" s="184">
        <v>4.4867999999999997</v>
      </c>
      <c r="H305" s="184">
        <v>3.8849999999999998</v>
      </c>
      <c r="I305" s="184">
        <v>3.8311999999999999</v>
      </c>
      <c r="J305" s="184">
        <v>3.7223999999999999</v>
      </c>
      <c r="K305" s="184">
        <v>3.4647999999999999</v>
      </c>
      <c r="L305" s="184">
        <v>3.9685000000000001</v>
      </c>
      <c r="M305" s="184">
        <v>4.4724000000000004</v>
      </c>
      <c r="N305" s="184">
        <v>-0.32740000000000002</v>
      </c>
      <c r="O305" s="184">
        <v>0.88119999999999998</v>
      </c>
      <c r="P305" s="184">
        <v>3.3246000000000002</v>
      </c>
      <c r="Q305" s="184">
        <v>4.9984000000000002</v>
      </c>
      <c r="R305" s="184">
        <v>-2.5095000000000001</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44333</v>
      </c>
      <c r="E306" s="184">
        <v>13.405099999999999</v>
      </c>
      <c r="F306" s="184">
        <v>4.0856000000000003</v>
      </c>
      <c r="G306" s="184">
        <v>4.0856000000000003</v>
      </c>
      <c r="H306" s="184">
        <v>3.5032000000000001</v>
      </c>
      <c r="I306" s="184">
        <v>3.4470000000000001</v>
      </c>
      <c r="J306" s="184">
        <v>3.3382999999999998</v>
      </c>
      <c r="K306" s="184">
        <v>3.0731000000000002</v>
      </c>
      <c r="L306" s="184">
        <v>3.5640000000000001</v>
      </c>
      <c r="M306" s="184">
        <v>4.0613999999999999</v>
      </c>
      <c r="N306" s="184">
        <v>-0.72330000000000005</v>
      </c>
      <c r="O306" s="184">
        <v>0.40649999999999997</v>
      </c>
      <c r="P306" s="184">
        <v>2.8254999999999999</v>
      </c>
      <c r="Q306" s="184">
        <v>4.4962999999999997</v>
      </c>
      <c r="R306" s="184">
        <v>-2.8982000000000001</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44333</v>
      </c>
      <c r="E307" s="184">
        <v>10.244400000000001</v>
      </c>
      <c r="F307" s="184">
        <v>6.06</v>
      </c>
      <c r="G307" s="184">
        <v>6.06</v>
      </c>
      <c r="H307" s="184">
        <v>3.8712</v>
      </c>
      <c r="I307" s="184">
        <v>14.175700000000001</v>
      </c>
      <c r="J307" s="184">
        <v>10.4473</v>
      </c>
      <c r="K307" s="184"/>
      <c r="L307" s="184"/>
      <c r="M307" s="184"/>
      <c r="N307" s="184"/>
      <c r="O307" s="184"/>
      <c r="P307" s="184"/>
      <c r="Q307" s="184">
        <v>14.867699999999999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44333</v>
      </c>
      <c r="E308" s="184">
        <v>10.2417</v>
      </c>
      <c r="F308" s="184">
        <v>5.8238000000000003</v>
      </c>
      <c r="G308" s="184">
        <v>5.8238000000000003</v>
      </c>
      <c r="H308" s="184">
        <v>3.6682999999999999</v>
      </c>
      <c r="I308" s="184">
        <v>13.9993</v>
      </c>
      <c r="J308" s="184">
        <v>10.2746</v>
      </c>
      <c r="K308" s="184"/>
      <c r="L308" s="184"/>
      <c r="M308" s="184"/>
      <c r="N308" s="184"/>
      <c r="O308" s="184"/>
      <c r="P308" s="184"/>
      <c r="Q308" s="184">
        <v>14.7034</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44333</v>
      </c>
      <c r="E309" s="184">
        <v>77.875</v>
      </c>
      <c r="F309" s="184">
        <v>3.0004</v>
      </c>
      <c r="G309" s="184">
        <v>3.0004</v>
      </c>
      <c r="H309" s="184">
        <v>2.9277000000000002</v>
      </c>
      <c r="I309" s="184">
        <v>3.8759000000000001</v>
      </c>
      <c r="J309" s="184">
        <v>8.2230000000000008</v>
      </c>
      <c r="K309" s="184">
        <v>6.7446999999999999</v>
      </c>
      <c r="L309" s="184">
        <v>4.3444000000000003</v>
      </c>
      <c r="M309" s="184">
        <v>6.7366000000000001</v>
      </c>
      <c r="N309" s="184">
        <v>8.6207999999999991</v>
      </c>
      <c r="O309" s="184">
        <v>8.5002999999999993</v>
      </c>
      <c r="P309" s="184">
        <v>8.3980999999999995</v>
      </c>
      <c r="Q309" s="184">
        <v>8.9616000000000007</v>
      </c>
      <c r="R309" s="184">
        <v>8.4312000000000005</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44333</v>
      </c>
      <c r="E310" s="184">
        <v>82.464699999999993</v>
      </c>
      <c r="F310" s="184">
        <v>3.5567000000000002</v>
      </c>
      <c r="G310" s="184">
        <v>3.5567000000000002</v>
      </c>
      <c r="H310" s="184">
        <v>3.4863</v>
      </c>
      <c r="I310" s="184">
        <v>4.4400000000000004</v>
      </c>
      <c r="J310" s="184">
        <v>8.7873999999999999</v>
      </c>
      <c r="K310" s="184">
        <v>7.3148999999999997</v>
      </c>
      <c r="L310" s="184">
        <v>4.9180999999999999</v>
      </c>
      <c r="M310" s="184">
        <v>7.3270999999999997</v>
      </c>
      <c r="N310" s="184">
        <v>9.2367000000000008</v>
      </c>
      <c r="O310" s="184">
        <v>9.1160999999999994</v>
      </c>
      <c r="P310" s="184">
        <v>9.0348000000000006</v>
      </c>
      <c r="Q310" s="184">
        <v>9.3774999999999995</v>
      </c>
      <c r="R310" s="184">
        <v>9.0459999999999994</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44333</v>
      </c>
      <c r="E312" s="184">
        <v>25.199200000000001</v>
      </c>
      <c r="F312" s="184">
        <v>6.4732000000000003</v>
      </c>
      <c r="G312" s="184">
        <v>6.4732000000000003</v>
      </c>
      <c r="H312" s="184">
        <v>8.7260000000000009</v>
      </c>
      <c r="I312" s="184">
        <v>6.7111999999999998</v>
      </c>
      <c r="J312" s="184">
        <v>10.355700000000001</v>
      </c>
      <c r="K312" s="184">
        <v>7.0540000000000003</v>
      </c>
      <c r="L312" s="184">
        <v>4.0506000000000002</v>
      </c>
      <c r="M312" s="184">
        <v>5.6424000000000003</v>
      </c>
      <c r="N312" s="184">
        <v>8.1986000000000008</v>
      </c>
      <c r="O312" s="184">
        <v>9.4917999999999996</v>
      </c>
      <c r="P312" s="184">
        <v>8.5794999999999995</v>
      </c>
      <c r="Q312" s="184">
        <v>8.8571000000000009</v>
      </c>
      <c r="R312" s="184">
        <v>9.7060999999999993</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44333</v>
      </c>
      <c r="E313" s="184">
        <v>25.467600000000001</v>
      </c>
      <c r="F313" s="184">
        <v>6.7876000000000003</v>
      </c>
      <c r="G313" s="184">
        <v>6.7876000000000003</v>
      </c>
      <c r="H313" s="184">
        <v>9.0448000000000004</v>
      </c>
      <c r="I313" s="184">
        <v>7.0209999999999999</v>
      </c>
      <c r="J313" s="184">
        <v>10.664400000000001</v>
      </c>
      <c r="K313" s="184">
        <v>7.3617999999999997</v>
      </c>
      <c r="L313" s="184">
        <v>4.3609999999999998</v>
      </c>
      <c r="M313" s="184">
        <v>5.9598000000000004</v>
      </c>
      <c r="N313" s="184">
        <v>8.5187000000000008</v>
      </c>
      <c r="O313" s="184">
        <v>9.6884999999999994</v>
      </c>
      <c r="P313" s="184">
        <v>8.7413000000000007</v>
      </c>
      <c r="Q313" s="184">
        <v>8.9174000000000007</v>
      </c>
      <c r="R313" s="184">
        <v>9.9543999999999997</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44333</v>
      </c>
      <c r="E314" s="184">
        <v>10.309900000000001</v>
      </c>
      <c r="F314" s="184">
        <v>2.4786999999999999</v>
      </c>
      <c r="G314" s="184">
        <v>2.4786999999999999</v>
      </c>
      <c r="H314" s="184">
        <v>2.5299999999999998</v>
      </c>
      <c r="I314" s="184">
        <v>7.6593</v>
      </c>
      <c r="J314" s="184">
        <v>11.8233</v>
      </c>
      <c r="K314" s="184">
        <v>7.8196000000000003</v>
      </c>
      <c r="L314" s="184">
        <v>3.6987999999999999</v>
      </c>
      <c r="M314" s="184"/>
      <c r="N314" s="184"/>
      <c r="O314" s="184"/>
      <c r="P314" s="184"/>
      <c r="Q314" s="184">
        <v>4.9180000000000001</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44333</v>
      </c>
      <c r="E315" s="184">
        <v>10.2828</v>
      </c>
      <c r="F315" s="184">
        <v>2.1301000000000001</v>
      </c>
      <c r="G315" s="184">
        <v>2.1301000000000001</v>
      </c>
      <c r="H315" s="184">
        <v>2.1305999999999998</v>
      </c>
      <c r="I315" s="184">
        <v>7.2461000000000002</v>
      </c>
      <c r="J315" s="184">
        <v>11.3994</v>
      </c>
      <c r="K315" s="184">
        <v>7.3895999999999997</v>
      </c>
      <c r="L315" s="184">
        <v>3.2704</v>
      </c>
      <c r="M315" s="184"/>
      <c r="N315" s="184"/>
      <c r="O315" s="184"/>
      <c r="P315" s="184"/>
      <c r="Q315" s="184">
        <v>4.4878999999999998</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44333</v>
      </c>
      <c r="E316" s="184">
        <v>22.867899999999999</v>
      </c>
      <c r="F316" s="184">
        <v>6.1215999999999999</v>
      </c>
      <c r="G316" s="184">
        <v>6.1215999999999999</v>
      </c>
      <c r="H316" s="184">
        <v>6.8952</v>
      </c>
      <c r="I316" s="184">
        <v>5.7244000000000002</v>
      </c>
      <c r="J316" s="184">
        <v>7.3935000000000004</v>
      </c>
      <c r="K316" s="184">
        <v>5.8406000000000002</v>
      </c>
      <c r="L316" s="184">
        <v>4.0965999999999996</v>
      </c>
      <c r="M316" s="184">
        <v>5.3407999999999998</v>
      </c>
      <c r="N316" s="184">
        <v>7.9653999999999998</v>
      </c>
      <c r="O316" s="184">
        <v>8.8574000000000002</v>
      </c>
      <c r="P316" s="184">
        <v>8.0839999999999996</v>
      </c>
      <c r="Q316" s="184">
        <v>7.2788000000000004</v>
      </c>
      <c r="R316" s="184">
        <v>9.0580999999999996</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44333</v>
      </c>
      <c r="E317" s="184">
        <v>23.7026</v>
      </c>
      <c r="F317" s="184">
        <v>6.4196999999999997</v>
      </c>
      <c r="G317" s="184">
        <v>6.4196999999999997</v>
      </c>
      <c r="H317" s="184">
        <v>7.2035</v>
      </c>
      <c r="I317" s="184">
        <v>6.0415999999999999</v>
      </c>
      <c r="J317" s="184">
        <v>7.7050000000000001</v>
      </c>
      <c r="K317" s="184">
        <v>6.1573000000000002</v>
      </c>
      <c r="L317" s="184">
        <v>4.4157000000000002</v>
      </c>
      <c r="M317" s="184">
        <v>5.6669999999999998</v>
      </c>
      <c r="N317" s="184">
        <v>8.3042999999999996</v>
      </c>
      <c r="O317" s="184">
        <v>9.1929999999999996</v>
      </c>
      <c r="P317" s="184">
        <v>8.4290000000000003</v>
      </c>
      <c r="Q317" s="184">
        <v>8.9011999999999993</v>
      </c>
      <c r="R317" s="184">
        <v>9.3980999999999995</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44333</v>
      </c>
      <c r="E318" s="184">
        <v>15.460699999999999</v>
      </c>
      <c r="F318" s="184">
        <v>4.6447000000000003</v>
      </c>
      <c r="G318" s="184">
        <v>4.6447000000000003</v>
      </c>
      <c r="H318" s="184">
        <v>2.0918999999999999</v>
      </c>
      <c r="I318" s="184">
        <v>6.6948999999999996</v>
      </c>
      <c r="J318" s="184">
        <v>11.6129</v>
      </c>
      <c r="K318" s="184">
        <v>8.0269999999999992</v>
      </c>
      <c r="L318" s="184">
        <v>4.1940999999999997</v>
      </c>
      <c r="M318" s="184">
        <v>5.8685999999999998</v>
      </c>
      <c r="N318" s="184">
        <v>8.7833000000000006</v>
      </c>
      <c r="O318" s="184">
        <v>9.0843000000000007</v>
      </c>
      <c r="P318" s="184">
        <v>8.4255999999999993</v>
      </c>
      <c r="Q318" s="184">
        <v>8.4885000000000002</v>
      </c>
      <c r="R318" s="184">
        <v>9.1803000000000008</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44333</v>
      </c>
      <c r="E319" s="184">
        <v>15.207000000000001</v>
      </c>
      <c r="F319" s="184">
        <v>4.3219000000000003</v>
      </c>
      <c r="G319" s="184">
        <v>4.3219000000000003</v>
      </c>
      <c r="H319" s="184">
        <v>1.8179000000000001</v>
      </c>
      <c r="I319" s="184">
        <v>6.3933</v>
      </c>
      <c r="J319" s="184">
        <v>11.3033</v>
      </c>
      <c r="K319" s="184">
        <v>7.7180999999999997</v>
      </c>
      <c r="L319" s="184">
        <v>3.8818000000000001</v>
      </c>
      <c r="M319" s="184">
        <v>5.5480999999999998</v>
      </c>
      <c r="N319" s="184">
        <v>8.4488000000000003</v>
      </c>
      <c r="O319" s="184">
        <v>8.7474000000000007</v>
      </c>
      <c r="P319" s="184">
        <v>8.0908999999999995</v>
      </c>
      <c r="Q319" s="184">
        <v>8.1532999999999998</v>
      </c>
      <c r="R319" s="184">
        <v>8.8463999999999992</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44333</v>
      </c>
      <c r="E320" s="184">
        <v>2503.3760000000002</v>
      </c>
      <c r="F320" s="184">
        <v>2.0362</v>
      </c>
      <c r="G320" s="184">
        <v>2.0362</v>
      </c>
      <c r="H320" s="184">
        <v>2.3050999999999999</v>
      </c>
      <c r="I320" s="184">
        <v>4.0465999999999998</v>
      </c>
      <c r="J320" s="184">
        <v>9.4246999999999996</v>
      </c>
      <c r="K320" s="184">
        <v>6.5601000000000003</v>
      </c>
      <c r="L320" s="184">
        <v>3.4481000000000002</v>
      </c>
      <c r="M320" s="184">
        <v>4.8680000000000003</v>
      </c>
      <c r="N320" s="184">
        <v>7.5898000000000003</v>
      </c>
      <c r="O320" s="184">
        <v>8.9521999999999995</v>
      </c>
      <c r="P320" s="184">
        <v>7.6614000000000004</v>
      </c>
      <c r="Q320" s="184">
        <v>6.8756000000000004</v>
      </c>
      <c r="R320" s="184">
        <v>9.0746000000000002</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44333</v>
      </c>
      <c r="E321" s="184">
        <v>2640.6678000000002</v>
      </c>
      <c r="F321" s="184">
        <v>2.4359999999999999</v>
      </c>
      <c r="G321" s="184">
        <v>2.4359999999999999</v>
      </c>
      <c r="H321" s="184">
        <v>2.7050000000000001</v>
      </c>
      <c r="I321" s="184">
        <v>4.4470999999999998</v>
      </c>
      <c r="J321" s="184">
        <v>9.8262</v>
      </c>
      <c r="K321" s="184">
        <v>6.9661</v>
      </c>
      <c r="L321" s="184">
        <v>3.855</v>
      </c>
      <c r="M321" s="184">
        <v>5.2831000000000001</v>
      </c>
      <c r="N321" s="184">
        <v>8.0211000000000006</v>
      </c>
      <c r="O321" s="184">
        <v>9.4608000000000008</v>
      </c>
      <c r="P321" s="184">
        <v>8.2637</v>
      </c>
      <c r="Q321" s="184">
        <v>8.0767000000000007</v>
      </c>
      <c r="R321" s="184">
        <v>9.5084</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44333</v>
      </c>
      <c r="E322" s="184">
        <v>2926.5371</v>
      </c>
      <c r="F322" s="184">
        <v>3.3982999999999999</v>
      </c>
      <c r="G322" s="184">
        <v>3.3982999999999999</v>
      </c>
      <c r="H322" s="184">
        <v>7.4398999999999997</v>
      </c>
      <c r="I322" s="184">
        <v>5.2255000000000003</v>
      </c>
      <c r="J322" s="184">
        <v>8.3912999999999993</v>
      </c>
      <c r="K322" s="184">
        <v>6.3285999999999998</v>
      </c>
      <c r="L322" s="184">
        <v>3.6318999999999999</v>
      </c>
      <c r="M322" s="184">
        <v>5.1825000000000001</v>
      </c>
      <c r="N322" s="184">
        <v>7.5021000000000004</v>
      </c>
      <c r="O322" s="184">
        <v>8.4464000000000006</v>
      </c>
      <c r="P322" s="184">
        <v>8.1283999999999992</v>
      </c>
      <c r="Q322" s="184">
        <v>8.1763999999999992</v>
      </c>
      <c r="R322" s="184">
        <v>8.3518000000000008</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44333</v>
      </c>
      <c r="E323" s="184">
        <v>3012.7714999999998</v>
      </c>
      <c r="F323" s="184">
        <v>3.7690000000000001</v>
      </c>
      <c r="G323" s="184">
        <v>3.7690000000000001</v>
      </c>
      <c r="H323" s="184">
        <v>7.8102</v>
      </c>
      <c r="I323" s="184">
        <v>5.5917000000000003</v>
      </c>
      <c r="J323" s="184">
        <v>8.7616999999999994</v>
      </c>
      <c r="K323" s="184">
        <v>6.7191999999999998</v>
      </c>
      <c r="L323" s="184">
        <v>3.9937</v>
      </c>
      <c r="M323" s="184">
        <v>5.5305</v>
      </c>
      <c r="N323" s="184">
        <v>7.8502000000000001</v>
      </c>
      <c r="O323" s="184">
        <v>8.7681000000000004</v>
      </c>
      <c r="P323" s="184">
        <v>8.4266000000000005</v>
      </c>
      <c r="Q323" s="184">
        <v>8.7638999999999996</v>
      </c>
      <c r="R323" s="184">
        <v>8.6796000000000006</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44333</v>
      </c>
      <c r="E324" s="184">
        <v>60.399700000000003</v>
      </c>
      <c r="F324" s="184">
        <v>12.925800000000001</v>
      </c>
      <c r="G324" s="184">
        <v>12.925800000000001</v>
      </c>
      <c r="H324" s="184">
        <v>9.0543999999999993</v>
      </c>
      <c r="I324" s="184">
        <v>10.979699999999999</v>
      </c>
      <c r="J324" s="184">
        <v>11.0703</v>
      </c>
      <c r="K324" s="184">
        <v>8.4807000000000006</v>
      </c>
      <c r="L324" s="184">
        <v>2.5985</v>
      </c>
      <c r="M324" s="184">
        <v>4.5906000000000002</v>
      </c>
      <c r="N324" s="184">
        <v>7.2912999999999997</v>
      </c>
      <c r="O324" s="184">
        <v>10.6868</v>
      </c>
      <c r="P324" s="184">
        <v>8.6753999999999998</v>
      </c>
      <c r="Q324" s="184">
        <v>8.4237000000000002</v>
      </c>
      <c r="R324" s="184">
        <v>11.6561</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44333</v>
      </c>
      <c r="E325" s="184">
        <v>57.501300000000001</v>
      </c>
      <c r="F325" s="184">
        <v>12.5814</v>
      </c>
      <c r="G325" s="184">
        <v>12.5814</v>
      </c>
      <c r="H325" s="184">
        <v>8.7109000000000005</v>
      </c>
      <c r="I325" s="184">
        <v>10.6393</v>
      </c>
      <c r="J325" s="184">
        <v>10.728199999999999</v>
      </c>
      <c r="K325" s="184">
        <v>8.1244999999999994</v>
      </c>
      <c r="L325" s="184">
        <v>2.2360000000000002</v>
      </c>
      <c r="M325" s="184">
        <v>4.2319000000000004</v>
      </c>
      <c r="N325" s="184">
        <v>6.9264999999999999</v>
      </c>
      <c r="O325" s="184">
        <v>10.336399999999999</v>
      </c>
      <c r="P325" s="184">
        <v>8.1667000000000005</v>
      </c>
      <c r="Q325" s="184">
        <v>7.5134999999999996</v>
      </c>
      <c r="R325" s="184">
        <v>11.2837</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44333</v>
      </c>
      <c r="E326" s="184">
        <v>10.139799999999999</v>
      </c>
      <c r="F326" s="184">
        <v>2.6402999999999999</v>
      </c>
      <c r="G326" s="184">
        <v>2.6402999999999999</v>
      </c>
      <c r="H326" s="184">
        <v>2.9327999999999999</v>
      </c>
      <c r="I326" s="184">
        <v>4.6879999999999997</v>
      </c>
      <c r="J326" s="184">
        <v>9.2690000000000001</v>
      </c>
      <c r="K326" s="184"/>
      <c r="L326" s="184"/>
      <c r="M326" s="184"/>
      <c r="N326" s="184"/>
      <c r="O326" s="184"/>
      <c r="P326" s="184"/>
      <c r="Q326" s="184">
        <v>8.3651</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44333</v>
      </c>
      <c r="E327" s="184">
        <v>10.131500000000001</v>
      </c>
      <c r="F327" s="184">
        <v>2.0417999999999998</v>
      </c>
      <c r="G327" s="184">
        <v>2.0417999999999998</v>
      </c>
      <c r="H327" s="184">
        <v>2.4714999999999998</v>
      </c>
      <c r="I327" s="184">
        <v>4.2012</v>
      </c>
      <c r="J327" s="184">
        <v>8.7691999999999997</v>
      </c>
      <c r="K327" s="184"/>
      <c r="L327" s="184"/>
      <c r="M327" s="184"/>
      <c r="N327" s="184"/>
      <c r="O327" s="184"/>
      <c r="P327" s="184"/>
      <c r="Q327" s="184">
        <v>7.8684000000000003</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44333</v>
      </c>
      <c r="E328" s="184">
        <v>45.839799999999997</v>
      </c>
      <c r="F328" s="184">
        <v>3.1061999999999999</v>
      </c>
      <c r="G328" s="184">
        <v>3.1061999999999999</v>
      </c>
      <c r="H328" s="184">
        <v>5.5113000000000003</v>
      </c>
      <c r="I328" s="184">
        <v>5.1231</v>
      </c>
      <c r="J328" s="184">
        <v>9.0408000000000008</v>
      </c>
      <c r="K328" s="184">
        <v>7.1455000000000002</v>
      </c>
      <c r="L328" s="184">
        <v>4.7542</v>
      </c>
      <c r="M328" s="184">
        <v>6.5011000000000001</v>
      </c>
      <c r="N328" s="184">
        <v>7.9965999999999999</v>
      </c>
      <c r="O328" s="184">
        <v>7.9379999999999997</v>
      </c>
      <c r="P328" s="184">
        <v>7.6201999999999996</v>
      </c>
      <c r="Q328" s="184">
        <v>7.6383999999999999</v>
      </c>
      <c r="R328" s="184">
        <v>7.8509000000000002</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44333</v>
      </c>
      <c r="E329" s="184">
        <v>47.3874</v>
      </c>
      <c r="F329" s="184">
        <v>3.4927999999999999</v>
      </c>
      <c r="G329" s="184">
        <v>3.4927999999999999</v>
      </c>
      <c r="H329" s="184">
        <v>5.9046000000000003</v>
      </c>
      <c r="I329" s="184">
        <v>5.5244</v>
      </c>
      <c r="J329" s="184">
        <v>9.4422999999999995</v>
      </c>
      <c r="K329" s="184">
        <v>7.5526</v>
      </c>
      <c r="L329" s="184">
        <v>5.1641000000000004</v>
      </c>
      <c r="M329" s="184">
        <v>6.9210000000000003</v>
      </c>
      <c r="N329" s="184">
        <v>8.4292999999999996</v>
      </c>
      <c r="O329" s="184">
        <v>8.3698999999999995</v>
      </c>
      <c r="P329" s="184">
        <v>8.0856999999999992</v>
      </c>
      <c r="Q329" s="184">
        <v>8.5272000000000006</v>
      </c>
      <c r="R329" s="184">
        <v>8.2821999999999996</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44333</v>
      </c>
      <c r="E330" s="184">
        <v>34.106999999999999</v>
      </c>
      <c r="F330" s="184">
        <v>2.2121</v>
      </c>
      <c r="G330" s="184">
        <v>2.2121</v>
      </c>
      <c r="H330" s="184">
        <v>1.8505</v>
      </c>
      <c r="I330" s="184">
        <v>5.5460000000000003</v>
      </c>
      <c r="J330" s="184">
        <v>10.409700000000001</v>
      </c>
      <c r="K330" s="184">
        <v>6.8372999999999999</v>
      </c>
      <c r="L330" s="184">
        <v>3.9737</v>
      </c>
      <c r="M330" s="184">
        <v>5.7603999999999997</v>
      </c>
      <c r="N330" s="184">
        <v>7.5490000000000004</v>
      </c>
      <c r="O330" s="184">
        <v>7.8998999999999997</v>
      </c>
      <c r="P330" s="184">
        <v>6.9856999999999996</v>
      </c>
      <c r="Q330" s="184">
        <v>6.9316000000000004</v>
      </c>
      <c r="R330" s="184">
        <v>8.6926000000000005</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44333</v>
      </c>
      <c r="E331" s="184">
        <v>36.902799999999999</v>
      </c>
      <c r="F331" s="184">
        <v>2.6381000000000001</v>
      </c>
      <c r="G331" s="184">
        <v>2.6381000000000001</v>
      </c>
      <c r="H331" s="184">
        <v>2.2616999999999998</v>
      </c>
      <c r="I331" s="184">
        <v>5.9409999999999998</v>
      </c>
      <c r="J331" s="184">
        <v>10.805899999999999</v>
      </c>
      <c r="K331" s="184">
        <v>7.3761999999999999</v>
      </c>
      <c r="L331" s="184">
        <v>4.6684999999999999</v>
      </c>
      <c r="M331" s="184">
        <v>6.5179</v>
      </c>
      <c r="N331" s="184">
        <v>8.3506999999999998</v>
      </c>
      <c r="O331" s="184">
        <v>8.8455999999999992</v>
      </c>
      <c r="P331" s="184">
        <v>8.0103000000000009</v>
      </c>
      <c r="Q331" s="184">
        <v>8.1638000000000002</v>
      </c>
      <c r="R331" s="184">
        <v>9.5410000000000004</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44333</v>
      </c>
      <c r="E334" s="184">
        <v>12.3352</v>
      </c>
      <c r="F334" s="184">
        <v>0.88780000000000003</v>
      </c>
      <c r="G334" s="184">
        <v>0.88780000000000003</v>
      </c>
      <c r="H334" s="184">
        <v>4.3575999999999997</v>
      </c>
      <c r="I334" s="184">
        <v>4.4249000000000001</v>
      </c>
      <c r="J334" s="184">
        <v>9.2158999999999995</v>
      </c>
      <c r="K334" s="184">
        <v>6.1792999999999996</v>
      </c>
      <c r="L334" s="184">
        <v>3.2408000000000001</v>
      </c>
      <c r="M334" s="184">
        <v>5.0317999999999996</v>
      </c>
      <c r="N334" s="184">
        <v>7.2843</v>
      </c>
      <c r="O334" s="184"/>
      <c r="P334" s="184"/>
      <c r="Q334" s="184">
        <v>9.5960000000000001</v>
      </c>
      <c r="R334" s="184">
        <v>9.4687999999999999</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44333</v>
      </c>
      <c r="E335" s="184">
        <v>12.1944</v>
      </c>
      <c r="F335" s="184">
        <v>0.39910000000000001</v>
      </c>
      <c r="G335" s="184">
        <v>0.39910000000000001</v>
      </c>
      <c r="H335" s="184">
        <v>3.8940000000000001</v>
      </c>
      <c r="I335" s="184">
        <v>3.9613</v>
      </c>
      <c r="J335" s="184">
        <v>8.7446999999999999</v>
      </c>
      <c r="K335" s="184">
        <v>5.7081999999999997</v>
      </c>
      <c r="L335" s="184">
        <v>2.7694000000000001</v>
      </c>
      <c r="M335" s="184">
        <v>4.5308000000000002</v>
      </c>
      <c r="N335" s="184">
        <v>6.7609000000000004</v>
      </c>
      <c r="O335" s="184"/>
      <c r="P335" s="184"/>
      <c r="Q335" s="184">
        <v>9.048</v>
      </c>
      <c r="R335" s="184">
        <v>8.9283000000000001</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44333</v>
      </c>
      <c r="E336" s="184">
        <v>31.576699999999999</v>
      </c>
      <c r="F336" s="184">
        <v>1.657</v>
      </c>
      <c r="G336" s="184">
        <v>1.657</v>
      </c>
      <c r="H336" s="184">
        <v>1.7179</v>
      </c>
      <c r="I336" s="184">
        <v>4.8308</v>
      </c>
      <c r="J336" s="184">
        <v>9.2826000000000004</v>
      </c>
      <c r="K336" s="184">
        <v>7.1098999999999997</v>
      </c>
      <c r="L336" s="184">
        <v>3.9405000000000001</v>
      </c>
      <c r="M336" s="184">
        <v>5.3215000000000003</v>
      </c>
      <c r="N336" s="184">
        <v>7.6044999999999998</v>
      </c>
      <c r="O336" s="184">
        <v>9.6395</v>
      </c>
      <c r="P336" s="184">
        <v>8.2902000000000005</v>
      </c>
      <c r="Q336" s="184">
        <v>7.2678000000000003</v>
      </c>
      <c r="R336" s="184">
        <v>9.9186999999999994</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44333</v>
      </c>
      <c r="E337" s="184">
        <v>32.340299999999999</v>
      </c>
      <c r="F337" s="184">
        <v>1.919</v>
      </c>
      <c r="G337" s="184">
        <v>1.919</v>
      </c>
      <c r="H337" s="184">
        <v>1.9839</v>
      </c>
      <c r="I337" s="184">
        <v>5.1372999999999998</v>
      </c>
      <c r="J337" s="184">
        <v>9.5610999999999997</v>
      </c>
      <c r="K337" s="184">
        <v>7.3762999999999996</v>
      </c>
      <c r="L337" s="184">
        <v>4.1985999999999999</v>
      </c>
      <c r="M337" s="184">
        <v>5.5784000000000002</v>
      </c>
      <c r="N337" s="184">
        <v>7.8647</v>
      </c>
      <c r="O337" s="184">
        <v>9.9428000000000001</v>
      </c>
      <c r="P337" s="184">
        <v>8.7097999999999995</v>
      </c>
      <c r="Q337" s="184">
        <v>8.3453999999999997</v>
      </c>
      <c r="R337" s="184">
        <v>10.167400000000001</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44333</v>
      </c>
      <c r="E338" s="184">
        <v>200.18340000000001</v>
      </c>
      <c r="F338" s="184">
        <v>0</v>
      </c>
      <c r="G338" s="184">
        <v>0</v>
      </c>
      <c r="H338" s="184">
        <v>0</v>
      </c>
      <c r="I338" s="184">
        <v>0</v>
      </c>
      <c r="J338" s="184">
        <v>0</v>
      </c>
      <c r="K338" s="184">
        <v>0</v>
      </c>
      <c r="L338" s="184">
        <v>0</v>
      </c>
      <c r="M338" s="184">
        <v>-0.43719999999999998</v>
      </c>
      <c r="N338" s="184">
        <v>-15.0722</v>
      </c>
      <c r="O338" s="184"/>
      <c r="P338" s="184"/>
      <c r="Q338" s="184">
        <v>-11.3878</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44333</v>
      </c>
      <c r="E339" s="184">
        <v>192.02520000000001</v>
      </c>
      <c r="F339" s="184">
        <v>0</v>
      </c>
      <c r="G339" s="184">
        <v>0</v>
      </c>
      <c r="H339" s="184">
        <v>0</v>
      </c>
      <c r="I339" s="184">
        <v>0</v>
      </c>
      <c r="J339" s="184">
        <v>0</v>
      </c>
      <c r="K339" s="184">
        <v>0</v>
      </c>
      <c r="L339" s="184">
        <v>0</v>
      </c>
      <c r="M339" s="184">
        <v>-0.43709999999999999</v>
      </c>
      <c r="N339" s="184">
        <v>-15.072100000000001</v>
      </c>
      <c r="O339" s="184"/>
      <c r="P339" s="184"/>
      <c r="Q339" s="184">
        <v>-11.387700000000001</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44333</v>
      </c>
      <c r="E340" s="184">
        <v>12.254200000000001</v>
      </c>
      <c r="F340" s="184">
        <v>3.0785999999999998</v>
      </c>
      <c r="G340" s="184">
        <v>3.0785999999999998</v>
      </c>
      <c r="H340" s="184">
        <v>5.0259</v>
      </c>
      <c r="I340" s="184">
        <v>6.3555999999999999</v>
      </c>
      <c r="J340" s="184">
        <v>11.5068</v>
      </c>
      <c r="K340" s="184">
        <v>7.0952000000000002</v>
      </c>
      <c r="L340" s="184">
        <v>3.1505000000000001</v>
      </c>
      <c r="M340" s="184">
        <v>4.9406999999999996</v>
      </c>
      <c r="N340" s="184">
        <v>7.7851999999999997</v>
      </c>
      <c r="O340" s="184"/>
      <c r="P340" s="184"/>
      <c r="Q340" s="184">
        <v>7.0575999999999999</v>
      </c>
      <c r="R340" s="184">
        <v>7.0305</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44333</v>
      </c>
      <c r="E341" s="184">
        <v>12.1386</v>
      </c>
      <c r="F341" s="184">
        <v>2.7067999999999999</v>
      </c>
      <c r="G341" s="184">
        <v>2.7067999999999999</v>
      </c>
      <c r="H341" s="184">
        <v>4.6433999999999997</v>
      </c>
      <c r="I341" s="184">
        <v>5.9846000000000004</v>
      </c>
      <c r="J341" s="184">
        <v>11.132899999999999</v>
      </c>
      <c r="K341" s="184">
        <v>6.8669000000000002</v>
      </c>
      <c r="L341" s="184">
        <v>2.9634999999999998</v>
      </c>
      <c r="M341" s="184">
        <v>4.7008999999999999</v>
      </c>
      <c r="N341" s="184">
        <v>7.5180999999999996</v>
      </c>
      <c r="O341" s="184"/>
      <c r="P341" s="184"/>
      <c r="Q341" s="184">
        <v>6.7178000000000004</v>
      </c>
      <c r="R341" s="184">
        <v>6.6862000000000004</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44333</v>
      </c>
      <c r="E342" s="184">
        <v>12.930199999999999</v>
      </c>
      <c r="F342" s="184">
        <v>2.0703999999999998</v>
      </c>
      <c r="G342" s="184">
        <v>2.0703999999999998</v>
      </c>
      <c r="H342" s="184">
        <v>1.9363999999999999</v>
      </c>
      <c r="I342" s="184">
        <v>5.2530000000000001</v>
      </c>
      <c r="J342" s="184">
        <v>8.9087999999999994</v>
      </c>
      <c r="K342" s="184">
        <v>6.6428000000000003</v>
      </c>
      <c r="L342" s="184">
        <v>3.6132</v>
      </c>
      <c r="M342" s="184">
        <v>5.5270000000000001</v>
      </c>
      <c r="N342" s="184">
        <v>7.9816000000000003</v>
      </c>
      <c r="O342" s="184"/>
      <c r="P342" s="184"/>
      <c r="Q342" s="184">
        <v>9.7015999999999991</v>
      </c>
      <c r="R342" s="184">
        <v>10.266400000000001</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44333</v>
      </c>
      <c r="E343" s="184">
        <v>12.820399999999999</v>
      </c>
      <c r="F343" s="184">
        <v>1.8033999999999999</v>
      </c>
      <c r="G343" s="184">
        <v>1.8033999999999999</v>
      </c>
      <c r="H343" s="184">
        <v>1.6680999999999999</v>
      </c>
      <c r="I343" s="184">
        <v>4.9714</v>
      </c>
      <c r="J343" s="184">
        <v>8.6220999999999997</v>
      </c>
      <c r="K343" s="184">
        <v>6.3573000000000004</v>
      </c>
      <c r="L343" s="184">
        <v>3.3273000000000001</v>
      </c>
      <c r="M343" s="184">
        <v>5.2342000000000004</v>
      </c>
      <c r="N343" s="184">
        <v>7.6814999999999998</v>
      </c>
      <c r="O343" s="184"/>
      <c r="P343" s="184"/>
      <c r="Q343" s="184">
        <v>9.3651</v>
      </c>
      <c r="R343" s="184">
        <v>9.9601000000000006</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3.5964391304347827</v>
      </c>
      <c r="G344" s="186">
        <v>3.5964391304347827</v>
      </c>
      <c r="H344" s="186">
        <v>3.7968999999999995</v>
      </c>
      <c r="I344" s="186">
        <v>5.6411108695652192</v>
      </c>
      <c r="J344" s="186">
        <v>8.7092478260869566</v>
      </c>
      <c r="K344" s="186">
        <v>6.2950428571428585</v>
      </c>
      <c r="L344" s="186">
        <v>3.5770095238095236</v>
      </c>
      <c r="M344" s="186">
        <v>5.1004949999999987</v>
      </c>
      <c r="N344" s="186">
        <v>6.3445675000000001</v>
      </c>
      <c r="O344" s="186">
        <v>8.2493300000000005</v>
      </c>
      <c r="P344" s="186">
        <v>7.7260035714285724</v>
      </c>
      <c r="Q344" s="186">
        <v>7.4285652173913004</v>
      </c>
      <c r="R344" s="186">
        <v>8.25810789473684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2.8536000000000001</v>
      </c>
      <c r="G345" s="186">
        <v>2.8536000000000001</v>
      </c>
      <c r="H345" s="186">
        <v>3.2164999999999999</v>
      </c>
      <c r="I345" s="186">
        <v>5.3887</v>
      </c>
      <c r="J345" s="186">
        <v>9.2424499999999998</v>
      </c>
      <c r="K345" s="186">
        <v>6.8202999999999996</v>
      </c>
      <c r="L345" s="186">
        <v>3.7768999999999999</v>
      </c>
      <c r="M345" s="186">
        <v>5.3023000000000007</v>
      </c>
      <c r="N345" s="186">
        <v>7.7333499999999997</v>
      </c>
      <c r="O345" s="186">
        <v>8.8887499999999999</v>
      </c>
      <c r="P345" s="186">
        <v>8.147549999999999</v>
      </c>
      <c r="Q345" s="186">
        <v>8.2608999999999995</v>
      </c>
      <c r="R345" s="186">
        <v>9.0058000000000007</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44333</v>
      </c>
      <c r="E348" s="184">
        <v>16.376899999999999</v>
      </c>
      <c r="F348" s="184">
        <v>12.2705</v>
      </c>
      <c r="G348" s="184">
        <v>12.2705</v>
      </c>
      <c r="H348" s="184">
        <v>6.6947999999999999</v>
      </c>
      <c r="I348" s="184">
        <v>6.3354999999999997</v>
      </c>
      <c r="J348" s="184">
        <v>7.8963999999999999</v>
      </c>
      <c r="K348" s="184">
        <v>9.7472999999999992</v>
      </c>
      <c r="L348" s="184">
        <v>9.9478000000000009</v>
      </c>
      <c r="M348" s="184">
        <v>10.3682</v>
      </c>
      <c r="N348" s="184">
        <v>13.283300000000001</v>
      </c>
      <c r="O348" s="184">
        <v>7.2401</v>
      </c>
      <c r="P348" s="184">
        <v>8.1338000000000008</v>
      </c>
      <c r="Q348" s="184">
        <v>8.4276999999999997</v>
      </c>
      <c r="R348" s="184">
        <v>7.1695000000000002</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44333</v>
      </c>
      <c r="E349" s="184">
        <v>15.4878</v>
      </c>
      <c r="F349" s="184">
        <v>5.9732000000000003</v>
      </c>
      <c r="G349" s="184">
        <v>5.9732000000000003</v>
      </c>
      <c r="H349" s="184">
        <v>3.5373999999999999</v>
      </c>
      <c r="I349" s="184">
        <v>4.3841000000000001</v>
      </c>
      <c r="J349" s="184">
        <v>6.5667</v>
      </c>
      <c r="K349" s="184">
        <v>8.6908999999999992</v>
      </c>
      <c r="L349" s="184">
        <v>9.0172000000000008</v>
      </c>
      <c r="M349" s="184">
        <v>9.4605999999999995</v>
      </c>
      <c r="N349" s="184">
        <v>12.3363</v>
      </c>
      <c r="O349" s="184">
        <v>6.2881999999999998</v>
      </c>
      <c r="P349" s="184">
        <v>7.1120000000000001</v>
      </c>
      <c r="Q349" s="184">
        <v>7.4379999999999997</v>
      </c>
      <c r="R349" s="184">
        <v>6.2857000000000003</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44333</v>
      </c>
      <c r="E350" s="184">
        <v>0.41570000000000001</v>
      </c>
      <c r="F350" s="184">
        <v>0</v>
      </c>
      <c r="G350" s="184">
        <v>0</v>
      </c>
      <c r="H350" s="184">
        <v>0</v>
      </c>
      <c r="I350" s="184">
        <v>0</v>
      </c>
      <c r="J350" s="184">
        <v>0</v>
      </c>
      <c r="K350" s="184">
        <v>0</v>
      </c>
      <c r="L350" s="184">
        <v>0</v>
      </c>
      <c r="M350" s="184">
        <v>0</v>
      </c>
      <c r="N350" s="184">
        <v>0</v>
      </c>
      <c r="O350" s="184"/>
      <c r="P350" s="184"/>
      <c r="Q350" s="184">
        <v>-16.910900000000002</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44333</v>
      </c>
      <c r="E351" s="184">
        <v>0.39800000000000002</v>
      </c>
      <c r="F351" s="184">
        <v>0</v>
      </c>
      <c r="G351" s="184">
        <v>0</v>
      </c>
      <c r="H351" s="184">
        <v>0</v>
      </c>
      <c r="I351" s="184">
        <v>0</v>
      </c>
      <c r="J351" s="184">
        <v>0</v>
      </c>
      <c r="K351" s="184">
        <v>0</v>
      </c>
      <c r="L351" s="184">
        <v>0</v>
      </c>
      <c r="M351" s="184">
        <v>0</v>
      </c>
      <c r="N351" s="184">
        <v>0</v>
      </c>
      <c r="O351" s="184"/>
      <c r="P351" s="184"/>
      <c r="Q351" s="184">
        <v>-16.907599999999999</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44333</v>
      </c>
      <c r="E352" s="184">
        <v>17.827300000000001</v>
      </c>
      <c r="F352" s="184">
        <v>12.6389</v>
      </c>
      <c r="G352" s="184">
        <v>12.6389</v>
      </c>
      <c r="H352" s="184">
        <v>8.2613000000000003</v>
      </c>
      <c r="I352" s="184">
        <v>8.6717999999999993</v>
      </c>
      <c r="J352" s="184">
        <v>10.985900000000001</v>
      </c>
      <c r="K352" s="184">
        <v>9.8058999999999994</v>
      </c>
      <c r="L352" s="184">
        <v>8.3792000000000009</v>
      </c>
      <c r="M352" s="184">
        <v>9.2100000000000009</v>
      </c>
      <c r="N352" s="184">
        <v>10.4183</v>
      </c>
      <c r="O352" s="184">
        <v>7.8761999999999999</v>
      </c>
      <c r="P352" s="184">
        <v>8.0494000000000003</v>
      </c>
      <c r="Q352" s="184">
        <v>8.8148</v>
      </c>
      <c r="R352" s="184">
        <v>7.3606999999999996</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44333</v>
      </c>
      <c r="E353" s="184">
        <v>16.485800000000001</v>
      </c>
      <c r="F353" s="184">
        <v>11.597799999999999</v>
      </c>
      <c r="G353" s="184">
        <v>11.597799999999999</v>
      </c>
      <c r="H353" s="184">
        <v>7.2530999999999999</v>
      </c>
      <c r="I353" s="184">
        <v>7.6448999999999998</v>
      </c>
      <c r="J353" s="184">
        <v>9.9174000000000007</v>
      </c>
      <c r="K353" s="184">
        <v>8.7113999999999994</v>
      </c>
      <c r="L353" s="184">
        <v>7.2508999999999997</v>
      </c>
      <c r="M353" s="184">
        <v>8.0488</v>
      </c>
      <c r="N353" s="184">
        <v>9.2225000000000001</v>
      </c>
      <c r="O353" s="184">
        <v>6.6619000000000002</v>
      </c>
      <c r="P353" s="184">
        <v>6.7313000000000001</v>
      </c>
      <c r="Q353" s="184">
        <v>7.5780000000000003</v>
      </c>
      <c r="R353" s="184">
        <v>6.1632999999999996</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44333</v>
      </c>
      <c r="E354" s="184">
        <v>15.666</v>
      </c>
      <c r="F354" s="184">
        <v>4.2729999999999997</v>
      </c>
      <c r="G354" s="184">
        <v>4.2729999999999997</v>
      </c>
      <c r="H354" s="184">
        <v>3.6638000000000002</v>
      </c>
      <c r="I354" s="184">
        <v>4.1505000000000001</v>
      </c>
      <c r="J354" s="184">
        <v>6.3624999999999998</v>
      </c>
      <c r="K354" s="184">
        <v>22.9496</v>
      </c>
      <c r="L354" s="184">
        <v>16.046399999999998</v>
      </c>
      <c r="M354" s="184">
        <v>16.2895</v>
      </c>
      <c r="N354" s="184">
        <v>15.459</v>
      </c>
      <c r="O354" s="184">
        <v>5.2270000000000003</v>
      </c>
      <c r="P354" s="184">
        <v>6.5727000000000002</v>
      </c>
      <c r="Q354" s="184">
        <v>7.3639999999999999</v>
      </c>
      <c r="R354" s="184">
        <v>4.8925000000000001</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44333</v>
      </c>
      <c r="E356" s="184">
        <v>16.696999999999999</v>
      </c>
      <c r="F356" s="184">
        <v>5.0298999999999996</v>
      </c>
      <c r="G356" s="184">
        <v>5.0298999999999996</v>
      </c>
      <c r="H356" s="184">
        <v>4.407</v>
      </c>
      <c r="I356" s="184">
        <v>4.8651999999999997</v>
      </c>
      <c r="J356" s="184">
        <v>7.0728</v>
      </c>
      <c r="K356" s="184">
        <v>23.694800000000001</v>
      </c>
      <c r="L356" s="184">
        <v>16.817799999999998</v>
      </c>
      <c r="M356" s="184">
        <v>17.094200000000001</v>
      </c>
      <c r="N356" s="184">
        <v>16.292899999999999</v>
      </c>
      <c r="O356" s="184">
        <v>6.0980999999999996</v>
      </c>
      <c r="P356" s="184">
        <v>7.6237000000000004</v>
      </c>
      <c r="Q356" s="184">
        <v>8.4526000000000003</v>
      </c>
      <c r="R356" s="184">
        <v>5.7203999999999997</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44333</v>
      </c>
      <c r="E358" s="184">
        <v>4.2473000000000001</v>
      </c>
      <c r="F358" s="184">
        <v>6.0186000000000002</v>
      </c>
      <c r="G358" s="184">
        <v>6.0186000000000002</v>
      </c>
      <c r="H358" s="184">
        <v>6.5148000000000001</v>
      </c>
      <c r="I358" s="184">
        <v>19.168800000000001</v>
      </c>
      <c r="J358" s="184">
        <v>18.6995</v>
      </c>
      <c r="K358" s="184">
        <v>22.135000000000002</v>
      </c>
      <c r="L358" s="184">
        <v>13.111800000000001</v>
      </c>
      <c r="M358" s="184">
        <v>11.2631</v>
      </c>
      <c r="N358" s="184">
        <v>14.671200000000001</v>
      </c>
      <c r="O358" s="184">
        <v>-31.882100000000001</v>
      </c>
      <c r="P358" s="184">
        <v>-17.5641</v>
      </c>
      <c r="Q358" s="184">
        <v>-12.8576</v>
      </c>
      <c r="R358" s="184">
        <v>-41.588700000000003</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44333</v>
      </c>
      <c r="E359" s="184">
        <v>4.1978999999999997</v>
      </c>
      <c r="F359" s="184">
        <v>5.5091999999999999</v>
      </c>
      <c r="G359" s="184">
        <v>5.5091999999999999</v>
      </c>
      <c r="H359" s="184">
        <v>6.218</v>
      </c>
      <c r="I359" s="184">
        <v>18.8919</v>
      </c>
      <c r="J359" s="184">
        <v>18.402100000000001</v>
      </c>
      <c r="K359" s="184">
        <v>21.834499999999998</v>
      </c>
      <c r="L359" s="184">
        <v>12.8134</v>
      </c>
      <c r="M359" s="184">
        <v>10.9581</v>
      </c>
      <c r="N359" s="184">
        <v>14.3523</v>
      </c>
      <c r="O359" s="184">
        <v>-32.057600000000001</v>
      </c>
      <c r="P359" s="184">
        <v>-17.732700000000001</v>
      </c>
      <c r="Q359" s="184">
        <v>-13.0213</v>
      </c>
      <c r="R359" s="184">
        <v>-41.750799999999998</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44333</v>
      </c>
      <c r="E360" s="184">
        <v>32.183</v>
      </c>
      <c r="F360" s="184">
        <v>3.706</v>
      </c>
      <c r="G360" s="184">
        <v>3.706</v>
      </c>
      <c r="H360" s="184">
        <v>3.0802</v>
      </c>
      <c r="I360" s="184">
        <v>9.2027000000000001</v>
      </c>
      <c r="J360" s="184">
        <v>7.1776</v>
      </c>
      <c r="K360" s="184">
        <v>5.9088000000000003</v>
      </c>
      <c r="L360" s="184">
        <v>5.0266000000000002</v>
      </c>
      <c r="M360" s="184">
        <v>7.2462999999999997</v>
      </c>
      <c r="N360" s="184">
        <v>7.5842000000000001</v>
      </c>
      <c r="O360" s="184">
        <v>3.1288</v>
      </c>
      <c r="P360" s="184">
        <v>4.9756999999999998</v>
      </c>
      <c r="Q360" s="184">
        <v>7.0397999999999996</v>
      </c>
      <c r="R360" s="184">
        <v>5.0826000000000002</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44333</v>
      </c>
      <c r="E361" s="184">
        <v>30.48</v>
      </c>
      <c r="F361" s="184">
        <v>2.9546000000000001</v>
      </c>
      <c r="G361" s="184">
        <v>2.9546000000000001</v>
      </c>
      <c r="H361" s="184">
        <v>2.3105000000000002</v>
      </c>
      <c r="I361" s="184">
        <v>8.4268000000000001</v>
      </c>
      <c r="J361" s="184">
        <v>6.4006999999999996</v>
      </c>
      <c r="K361" s="184">
        <v>5.1208999999999998</v>
      </c>
      <c r="L361" s="184">
        <v>4.2249999999999996</v>
      </c>
      <c r="M361" s="184">
        <v>6.4160000000000004</v>
      </c>
      <c r="N361" s="184">
        <v>6.7123999999999997</v>
      </c>
      <c r="O361" s="184">
        <v>2.3216000000000001</v>
      </c>
      <c r="P361" s="184">
        <v>4.2232000000000003</v>
      </c>
      <c r="Q361" s="184">
        <v>6.3783000000000003</v>
      </c>
      <c r="R361" s="184">
        <v>4.2439999999999998</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44333</v>
      </c>
      <c r="E362" s="184">
        <v>21.218</v>
      </c>
      <c r="F362" s="184">
        <v>-2.4651999999999998</v>
      </c>
      <c r="G362" s="184">
        <v>-2.4651999999999998</v>
      </c>
      <c r="H362" s="184">
        <v>7.2103999999999999</v>
      </c>
      <c r="I362" s="184">
        <v>3.0508000000000002</v>
      </c>
      <c r="J362" s="184">
        <v>19.151399999999999</v>
      </c>
      <c r="K362" s="184">
        <v>20.939</v>
      </c>
      <c r="L362" s="184">
        <v>20.256499999999999</v>
      </c>
      <c r="M362" s="184">
        <v>20.267199999999999</v>
      </c>
      <c r="N362" s="184">
        <v>16.277100000000001</v>
      </c>
      <c r="O362" s="184">
        <v>5.6337000000000002</v>
      </c>
      <c r="P362" s="184">
        <v>6.7451999999999996</v>
      </c>
      <c r="Q362" s="184">
        <v>8.2865000000000002</v>
      </c>
      <c r="R362" s="184">
        <v>4.1906999999999996</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44333</v>
      </c>
      <c r="E363" s="184">
        <v>22.601600000000001</v>
      </c>
      <c r="F363" s="184">
        <v>-2.4756999999999998</v>
      </c>
      <c r="G363" s="184">
        <v>-2.4756999999999998</v>
      </c>
      <c r="H363" s="184">
        <v>7.1848000000000001</v>
      </c>
      <c r="I363" s="184">
        <v>3.0489000000000002</v>
      </c>
      <c r="J363" s="184">
        <v>19.149000000000001</v>
      </c>
      <c r="K363" s="184">
        <v>21.131399999999999</v>
      </c>
      <c r="L363" s="184">
        <v>20.6798</v>
      </c>
      <c r="M363" s="184">
        <v>20.7865</v>
      </c>
      <c r="N363" s="184">
        <v>16.841200000000001</v>
      </c>
      <c r="O363" s="184">
        <v>6.2983000000000002</v>
      </c>
      <c r="P363" s="184">
        <v>7.4858000000000002</v>
      </c>
      <c r="Q363" s="184">
        <v>8.6013000000000002</v>
      </c>
      <c r="R363" s="184">
        <v>4.7912999999999997</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44333</v>
      </c>
      <c r="E370" s="184">
        <v>18.498200000000001</v>
      </c>
      <c r="F370" s="184">
        <v>10.664400000000001</v>
      </c>
      <c r="G370" s="184">
        <v>10.664400000000001</v>
      </c>
      <c r="H370" s="184">
        <v>14.103899999999999</v>
      </c>
      <c r="I370" s="184">
        <v>14.754899999999999</v>
      </c>
      <c r="J370" s="184">
        <v>13.709</v>
      </c>
      <c r="K370" s="184">
        <v>9.4884000000000004</v>
      </c>
      <c r="L370" s="184">
        <v>8.1445000000000007</v>
      </c>
      <c r="M370" s="184">
        <v>9.9342000000000006</v>
      </c>
      <c r="N370" s="184">
        <v>12.4839</v>
      </c>
      <c r="O370" s="184">
        <v>9.0128000000000004</v>
      </c>
      <c r="P370" s="184">
        <v>8.2784999999999993</v>
      </c>
      <c r="Q370" s="184">
        <v>8.9825999999999997</v>
      </c>
      <c r="R370" s="184">
        <v>9.8214000000000006</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44333</v>
      </c>
      <c r="E371" s="184">
        <v>19.491599999999998</v>
      </c>
      <c r="F371" s="184">
        <v>11.246</v>
      </c>
      <c r="G371" s="184">
        <v>11.246</v>
      </c>
      <c r="H371" s="184">
        <v>14.6204</v>
      </c>
      <c r="I371" s="184">
        <v>15.2568</v>
      </c>
      <c r="J371" s="184">
        <v>14.1274</v>
      </c>
      <c r="K371" s="184">
        <v>10.034000000000001</v>
      </c>
      <c r="L371" s="184">
        <v>8.6860999999999997</v>
      </c>
      <c r="M371" s="184">
        <v>10.4777</v>
      </c>
      <c r="N371" s="184">
        <v>13.040699999999999</v>
      </c>
      <c r="O371" s="184">
        <v>9.5722000000000005</v>
      </c>
      <c r="P371" s="184">
        <v>9.0083000000000002</v>
      </c>
      <c r="Q371" s="184">
        <v>9.7827999999999999</v>
      </c>
      <c r="R371" s="184">
        <v>10.3246</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44333</v>
      </c>
      <c r="E372" s="184">
        <v>23.873999999999999</v>
      </c>
      <c r="F372" s="184">
        <v>15.0524</v>
      </c>
      <c r="G372" s="184">
        <v>15.0524</v>
      </c>
      <c r="H372" s="184">
        <v>11.2066</v>
      </c>
      <c r="I372" s="184">
        <v>9.6564999999999994</v>
      </c>
      <c r="J372" s="184">
        <v>11.609400000000001</v>
      </c>
      <c r="K372" s="184">
        <v>7.3974000000000002</v>
      </c>
      <c r="L372" s="184">
        <v>6.3714000000000004</v>
      </c>
      <c r="M372" s="184">
        <v>7.7935999999999996</v>
      </c>
      <c r="N372" s="184">
        <v>9.9713999999999992</v>
      </c>
      <c r="O372" s="184">
        <v>8.6889000000000003</v>
      </c>
      <c r="P372" s="184">
        <v>8.3317999999999994</v>
      </c>
      <c r="Q372" s="184">
        <v>8.6750000000000007</v>
      </c>
      <c r="R372" s="184">
        <v>9.2479999999999993</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44333</v>
      </c>
      <c r="E373" s="184">
        <v>25.6023</v>
      </c>
      <c r="F373" s="184">
        <v>15.7501</v>
      </c>
      <c r="G373" s="184">
        <v>15.7501</v>
      </c>
      <c r="H373" s="184">
        <v>11.9008</v>
      </c>
      <c r="I373" s="184">
        <v>10.325799999999999</v>
      </c>
      <c r="J373" s="184">
        <v>12.276899999999999</v>
      </c>
      <c r="K373" s="184">
        <v>8.0639000000000003</v>
      </c>
      <c r="L373" s="184">
        <v>7.0936000000000003</v>
      </c>
      <c r="M373" s="184">
        <v>8.5273000000000003</v>
      </c>
      <c r="N373" s="184">
        <v>10.715199999999999</v>
      </c>
      <c r="O373" s="184">
        <v>9.4640000000000004</v>
      </c>
      <c r="P373" s="184">
        <v>9.1952999999999996</v>
      </c>
      <c r="Q373" s="184">
        <v>9.4762000000000004</v>
      </c>
      <c r="R373" s="184">
        <v>9.9160000000000004</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44333</v>
      </c>
      <c r="E374" s="184">
        <v>13.3401</v>
      </c>
      <c r="F374" s="184">
        <v>23.026800000000001</v>
      </c>
      <c r="G374" s="184">
        <v>23.026800000000001</v>
      </c>
      <c r="H374" s="184">
        <v>0.78190000000000004</v>
      </c>
      <c r="I374" s="184">
        <v>27.112500000000001</v>
      </c>
      <c r="J374" s="184">
        <v>14.2843</v>
      </c>
      <c r="K374" s="184">
        <v>5.4356999999999998</v>
      </c>
      <c r="L374" s="184">
        <v>6.3846999999999996</v>
      </c>
      <c r="M374" s="184">
        <v>8.3798999999999992</v>
      </c>
      <c r="N374" s="184">
        <v>11.395799999999999</v>
      </c>
      <c r="O374" s="184">
        <v>-0.95409999999999995</v>
      </c>
      <c r="P374" s="184">
        <v>1.8219000000000001</v>
      </c>
      <c r="Q374" s="184">
        <v>4.0774999999999997</v>
      </c>
      <c r="R374" s="184">
        <v>-4.1679000000000004</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44333</v>
      </c>
      <c r="E375" s="184">
        <v>14.184200000000001</v>
      </c>
      <c r="F375" s="184">
        <v>23.8065</v>
      </c>
      <c r="G375" s="184">
        <v>23.8065</v>
      </c>
      <c r="H375" s="184">
        <v>1.5444</v>
      </c>
      <c r="I375" s="184">
        <v>27.865600000000001</v>
      </c>
      <c r="J375" s="184">
        <v>15.023</v>
      </c>
      <c r="K375" s="184">
        <v>6.1779000000000002</v>
      </c>
      <c r="L375" s="184">
        <v>7.1211000000000002</v>
      </c>
      <c r="M375" s="184">
        <v>9.1248000000000005</v>
      </c>
      <c r="N375" s="184">
        <v>12.1599</v>
      </c>
      <c r="O375" s="184">
        <v>-0.24490000000000001</v>
      </c>
      <c r="P375" s="184">
        <v>2.72</v>
      </c>
      <c r="Q375" s="184">
        <v>4.9668000000000001</v>
      </c>
      <c r="R375" s="184">
        <v>-3.5394000000000001</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44333</v>
      </c>
      <c r="E376" s="184">
        <v>13.714399999999999</v>
      </c>
      <c r="F376" s="184">
        <v>12.966100000000001</v>
      </c>
      <c r="G376" s="184">
        <v>12.966100000000001</v>
      </c>
      <c r="H376" s="184">
        <v>6.2427999999999999</v>
      </c>
      <c r="I376" s="184">
        <v>7.7984999999999998</v>
      </c>
      <c r="J376" s="184">
        <v>9.0928000000000004</v>
      </c>
      <c r="K376" s="184">
        <v>6.9611999999999998</v>
      </c>
      <c r="L376" s="184">
        <v>5.7312000000000003</v>
      </c>
      <c r="M376" s="184">
        <v>7.1132999999999997</v>
      </c>
      <c r="N376" s="184">
        <v>8.8762000000000008</v>
      </c>
      <c r="O376" s="184">
        <v>8.3718000000000004</v>
      </c>
      <c r="P376" s="184"/>
      <c r="Q376" s="184">
        <v>7.7946999999999997</v>
      </c>
      <c r="R376" s="184">
        <v>8.3717000000000006</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44333</v>
      </c>
      <c r="E377" s="184">
        <v>13.1488</v>
      </c>
      <c r="F377" s="184">
        <v>12.040900000000001</v>
      </c>
      <c r="G377" s="184">
        <v>12.040900000000001</v>
      </c>
      <c r="H377" s="184">
        <v>5.2796000000000003</v>
      </c>
      <c r="I377" s="184">
        <v>6.8387000000000002</v>
      </c>
      <c r="J377" s="184">
        <v>8.1327999999999996</v>
      </c>
      <c r="K377" s="184">
        <v>5.9424000000000001</v>
      </c>
      <c r="L377" s="184">
        <v>4.6730999999999998</v>
      </c>
      <c r="M377" s="184">
        <v>6.0574000000000003</v>
      </c>
      <c r="N377" s="184">
        <v>7.8120000000000003</v>
      </c>
      <c r="O377" s="184">
        <v>7.3403</v>
      </c>
      <c r="P377" s="184"/>
      <c r="Q377" s="184">
        <v>6.7213000000000003</v>
      </c>
      <c r="R377" s="184">
        <v>7.38</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44333</v>
      </c>
      <c r="E378" s="184">
        <v>1455.1339</v>
      </c>
      <c r="F378" s="184">
        <v>6.7779999999999996</v>
      </c>
      <c r="G378" s="184">
        <v>6.7779999999999996</v>
      </c>
      <c r="H378" s="184">
        <v>5.1835000000000004</v>
      </c>
      <c r="I378" s="184">
        <v>3.8239000000000001</v>
      </c>
      <c r="J378" s="184">
        <v>7.5101000000000004</v>
      </c>
      <c r="K378" s="184">
        <v>5.8681000000000001</v>
      </c>
      <c r="L378" s="184">
        <v>2.5857999999999999</v>
      </c>
      <c r="M378" s="184">
        <v>3.6901000000000002</v>
      </c>
      <c r="N378" s="184">
        <v>5.9413</v>
      </c>
      <c r="O378" s="184">
        <v>2.1432000000000002</v>
      </c>
      <c r="P378" s="184">
        <v>4.3905000000000003</v>
      </c>
      <c r="Q378" s="184">
        <v>5.7545000000000002</v>
      </c>
      <c r="R378" s="184">
        <v>4.4047000000000001</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44333</v>
      </c>
      <c r="E379" s="184">
        <v>1543.1049</v>
      </c>
      <c r="F379" s="184">
        <v>7.9591000000000003</v>
      </c>
      <c r="G379" s="184">
        <v>7.9591000000000003</v>
      </c>
      <c r="H379" s="184">
        <v>6.3647999999999998</v>
      </c>
      <c r="I379" s="184">
        <v>4.9973000000000001</v>
      </c>
      <c r="J379" s="184">
        <v>8.6722999999999999</v>
      </c>
      <c r="K379" s="184">
        <v>7.0309999999999997</v>
      </c>
      <c r="L379" s="184">
        <v>3.7463000000000002</v>
      </c>
      <c r="M379" s="184">
        <v>4.8682999999999996</v>
      </c>
      <c r="N379" s="184">
        <v>7.1721000000000004</v>
      </c>
      <c r="O379" s="184">
        <v>3.2012999999999998</v>
      </c>
      <c r="P379" s="184">
        <v>5.3535000000000004</v>
      </c>
      <c r="Q379" s="184">
        <v>6.6844999999999999</v>
      </c>
      <c r="R379" s="184">
        <v>5.6036000000000001</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44333</v>
      </c>
      <c r="E380" s="184">
        <v>23.613</v>
      </c>
      <c r="F380" s="184">
        <v>5.4641000000000002</v>
      </c>
      <c r="G380" s="184">
        <v>5.4641000000000002</v>
      </c>
      <c r="H380" s="184">
        <v>2.6291000000000002</v>
      </c>
      <c r="I380" s="184">
        <v>3.9809000000000001</v>
      </c>
      <c r="J380" s="184">
        <v>10.778499999999999</v>
      </c>
      <c r="K380" s="184">
        <v>7.7996999999999996</v>
      </c>
      <c r="L380" s="184">
        <v>5.9641000000000002</v>
      </c>
      <c r="M380" s="184">
        <v>6.5707000000000004</v>
      </c>
      <c r="N380" s="184">
        <v>9.3962000000000003</v>
      </c>
      <c r="O380" s="184">
        <v>7.4050000000000002</v>
      </c>
      <c r="P380" s="184">
        <v>7.4638999999999998</v>
      </c>
      <c r="Q380" s="184">
        <v>8.1052999999999997</v>
      </c>
      <c r="R380" s="184">
        <v>7.4259000000000004</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44333</v>
      </c>
      <c r="E381" s="184">
        <v>25.532599999999999</v>
      </c>
      <c r="F381" s="184">
        <v>6.4840999999999998</v>
      </c>
      <c r="G381" s="184">
        <v>6.4840999999999998</v>
      </c>
      <c r="H381" s="184">
        <v>3.6581000000000001</v>
      </c>
      <c r="I381" s="184">
        <v>5.0335000000000001</v>
      </c>
      <c r="J381" s="184">
        <v>11.826000000000001</v>
      </c>
      <c r="K381" s="184">
        <v>8.8527000000000005</v>
      </c>
      <c r="L381" s="184">
        <v>7.0570000000000004</v>
      </c>
      <c r="M381" s="184">
        <v>7.6929999999999996</v>
      </c>
      <c r="N381" s="184">
        <v>10.5448</v>
      </c>
      <c r="O381" s="184">
        <v>8.4379000000000008</v>
      </c>
      <c r="P381" s="184">
        <v>8.5009999999999994</v>
      </c>
      <c r="Q381" s="184">
        <v>9.1420999999999992</v>
      </c>
      <c r="R381" s="184">
        <v>8.4903999999999993</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44333</v>
      </c>
      <c r="E382" s="184">
        <v>22.486000000000001</v>
      </c>
      <c r="F382" s="184">
        <v>7.2005999999999997</v>
      </c>
      <c r="G382" s="184">
        <v>7.2005999999999997</v>
      </c>
      <c r="H382" s="184">
        <v>3.0394999999999999</v>
      </c>
      <c r="I382" s="184">
        <v>4.6112000000000002</v>
      </c>
      <c r="J382" s="184">
        <v>6.7831000000000001</v>
      </c>
      <c r="K382" s="184">
        <v>6.3715000000000002</v>
      </c>
      <c r="L382" s="184">
        <v>3.8374000000000001</v>
      </c>
      <c r="M382" s="184">
        <v>6.6040000000000001</v>
      </c>
      <c r="N382" s="184">
        <v>9.4215</v>
      </c>
      <c r="O382" s="184">
        <v>4.2606000000000002</v>
      </c>
      <c r="P382" s="184">
        <v>5.6083999999999996</v>
      </c>
      <c r="Q382" s="184">
        <v>7.2263000000000002</v>
      </c>
      <c r="R382" s="184">
        <v>3.3083</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44333</v>
      </c>
      <c r="E383" s="184">
        <v>23.583500000000001</v>
      </c>
      <c r="F383" s="184">
        <v>8.0016999999999996</v>
      </c>
      <c r="G383" s="184">
        <v>8.0016999999999996</v>
      </c>
      <c r="H383" s="184">
        <v>3.8277999999999999</v>
      </c>
      <c r="I383" s="184">
        <v>5.4059999999999997</v>
      </c>
      <c r="J383" s="184">
        <v>7.5872999999999999</v>
      </c>
      <c r="K383" s="184">
        <v>7.1821000000000002</v>
      </c>
      <c r="L383" s="184">
        <v>4.6494999999999997</v>
      </c>
      <c r="M383" s="184">
        <v>7.7427999999999999</v>
      </c>
      <c r="N383" s="184">
        <v>10.5275</v>
      </c>
      <c r="O383" s="184">
        <v>5.0705</v>
      </c>
      <c r="P383" s="184">
        <v>6.3536000000000001</v>
      </c>
      <c r="Q383" s="184">
        <v>7.5011999999999999</v>
      </c>
      <c r="R383" s="184">
        <v>4.1989999999999998</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44333</v>
      </c>
      <c r="E384" s="184">
        <v>24.868099999999998</v>
      </c>
      <c r="F384" s="184">
        <v>2.9361999999999999</v>
      </c>
      <c r="G384" s="184">
        <v>2.9361999999999999</v>
      </c>
      <c r="H384" s="184">
        <v>5.5624000000000002</v>
      </c>
      <c r="I384" s="184">
        <v>6.0632999999999999</v>
      </c>
      <c r="J384" s="184">
        <v>9.1227999999999998</v>
      </c>
      <c r="K384" s="184">
        <v>7.6589</v>
      </c>
      <c r="L384" s="184">
        <v>7.9359999999999999</v>
      </c>
      <c r="M384" s="184">
        <v>9.3707999999999991</v>
      </c>
      <c r="N384" s="184">
        <v>8.7378999999999998</v>
      </c>
      <c r="O384" s="184">
        <v>1.0962000000000001</v>
      </c>
      <c r="P384" s="184">
        <v>3.5533000000000001</v>
      </c>
      <c r="Q384" s="184">
        <v>5.8609</v>
      </c>
      <c r="R384" s="184">
        <v>-0.67120000000000002</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44333</v>
      </c>
      <c r="E385" s="184">
        <v>26.582599999999999</v>
      </c>
      <c r="F385" s="184">
        <v>3.5253000000000001</v>
      </c>
      <c r="G385" s="184">
        <v>3.5253000000000001</v>
      </c>
      <c r="H385" s="184">
        <v>6.1862000000000004</v>
      </c>
      <c r="I385" s="184">
        <v>6.6764999999999999</v>
      </c>
      <c r="J385" s="184">
        <v>9.7446999999999999</v>
      </c>
      <c r="K385" s="184">
        <v>8.2917000000000005</v>
      </c>
      <c r="L385" s="184">
        <v>8.5786999999999995</v>
      </c>
      <c r="M385" s="184">
        <v>10.031499999999999</v>
      </c>
      <c r="N385" s="184">
        <v>9.4093999999999998</v>
      </c>
      <c r="O385" s="184">
        <v>1.7813000000000001</v>
      </c>
      <c r="P385" s="184">
        <v>4.3463000000000003</v>
      </c>
      <c r="Q385" s="184">
        <v>6.6485000000000003</v>
      </c>
      <c r="R385" s="184">
        <v>-5.4199999999999998E-2</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44333</v>
      </c>
      <c r="E386" s="184">
        <v>0.11840000000000001</v>
      </c>
      <c r="F386" s="184">
        <v>10.284599999999999</v>
      </c>
      <c r="G386" s="184">
        <v>10.284599999999999</v>
      </c>
      <c r="H386" s="184">
        <v>8.8228000000000009</v>
      </c>
      <c r="I386" s="184">
        <v>11.0566</v>
      </c>
      <c r="J386" s="184">
        <v>11.041399999999999</v>
      </c>
      <c r="K386" s="184">
        <v>11.391999999999999</v>
      </c>
      <c r="L386" s="184">
        <v>-41.843200000000003</v>
      </c>
      <c r="M386" s="184">
        <v>-30.0321</v>
      </c>
      <c r="N386" s="184">
        <v>-20.478000000000002</v>
      </c>
      <c r="O386" s="184"/>
      <c r="P386" s="184"/>
      <c r="Q386" s="184">
        <v>-15.425800000000001</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44333</v>
      </c>
      <c r="E387" s="184">
        <v>0.12559999999999999</v>
      </c>
      <c r="F387" s="184">
        <v>9.6945999999999994</v>
      </c>
      <c r="G387" s="184">
        <v>9.6945999999999994</v>
      </c>
      <c r="H387" s="184">
        <v>12.484299999999999</v>
      </c>
      <c r="I387" s="184">
        <v>10.420199999999999</v>
      </c>
      <c r="J387" s="184">
        <v>11.357699999999999</v>
      </c>
      <c r="K387" s="184">
        <v>11.4107</v>
      </c>
      <c r="L387" s="184">
        <v>-41.858199999999997</v>
      </c>
      <c r="M387" s="184">
        <v>-29.9771</v>
      </c>
      <c r="N387" s="184">
        <v>-20.494499999999999</v>
      </c>
      <c r="O387" s="184"/>
      <c r="P387" s="184"/>
      <c r="Q387" s="184">
        <v>-15.3941</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44333</v>
      </c>
      <c r="E390" s="184">
        <v>15.895099999999999</v>
      </c>
      <c r="F390" s="184">
        <v>-1.2245999999999999</v>
      </c>
      <c r="G390" s="184">
        <v>-1.2245999999999999</v>
      </c>
      <c r="H390" s="184">
        <v>1.6407</v>
      </c>
      <c r="I390" s="184">
        <v>2.4462000000000002</v>
      </c>
      <c r="J390" s="184">
        <v>5.5519999999999996</v>
      </c>
      <c r="K390" s="184">
        <v>10.190899999999999</v>
      </c>
      <c r="L390" s="184">
        <v>11.805899999999999</v>
      </c>
      <c r="M390" s="184">
        <v>11.876799999999999</v>
      </c>
      <c r="N390" s="184">
        <v>9.1367999999999991</v>
      </c>
      <c r="O390" s="184">
        <v>3.8624999999999998</v>
      </c>
      <c r="P390" s="184">
        <v>5.6932</v>
      </c>
      <c r="Q390" s="184">
        <v>7.2336</v>
      </c>
      <c r="R390" s="184">
        <v>2.7214999999999998</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44333</v>
      </c>
      <c r="E391" s="184">
        <v>14.8306</v>
      </c>
      <c r="F391" s="184">
        <v>-2.3786</v>
      </c>
      <c r="G391" s="184">
        <v>-2.3786</v>
      </c>
      <c r="H391" s="184">
        <v>0.49230000000000002</v>
      </c>
      <c r="I391" s="184">
        <v>1.2663</v>
      </c>
      <c r="J391" s="184">
        <v>4.3827999999999996</v>
      </c>
      <c r="K391" s="184">
        <v>9.0066000000000006</v>
      </c>
      <c r="L391" s="184">
        <v>10.592000000000001</v>
      </c>
      <c r="M391" s="184">
        <v>10.6249</v>
      </c>
      <c r="N391" s="184">
        <v>7.8223000000000003</v>
      </c>
      <c r="O391" s="184">
        <v>2.7665000000000002</v>
      </c>
      <c r="P391" s="184">
        <v>4.5621999999999998</v>
      </c>
      <c r="Q391" s="184">
        <v>6.1192000000000002</v>
      </c>
      <c r="R391" s="184">
        <v>1.6079000000000001</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44333</v>
      </c>
      <c r="E396" s="184">
        <v>36.405500000000004</v>
      </c>
      <c r="F396" s="184">
        <v>5.1154000000000002</v>
      </c>
      <c r="G396" s="184">
        <v>5.1154000000000002</v>
      </c>
      <c r="H396" s="184">
        <v>7.1711999999999998</v>
      </c>
      <c r="I396" s="184">
        <v>6.6627999999999998</v>
      </c>
      <c r="J396" s="184">
        <v>9.9245999999999999</v>
      </c>
      <c r="K396" s="184">
        <v>7.4309000000000003</v>
      </c>
      <c r="L396" s="184">
        <v>5.5792000000000002</v>
      </c>
      <c r="M396" s="184">
        <v>7.9943999999999997</v>
      </c>
      <c r="N396" s="184">
        <v>10.114699999999999</v>
      </c>
      <c r="O396" s="184">
        <v>8.2743000000000002</v>
      </c>
      <c r="P396" s="184">
        <v>8.2409999999999997</v>
      </c>
      <c r="Q396" s="184">
        <v>9.2073999999999998</v>
      </c>
      <c r="R396" s="184">
        <v>8.7302999999999997</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44333</v>
      </c>
      <c r="E397" s="184">
        <v>34.612400000000001</v>
      </c>
      <c r="F397" s="184">
        <v>4.5010000000000003</v>
      </c>
      <c r="G397" s="184">
        <v>4.5010000000000003</v>
      </c>
      <c r="H397" s="184">
        <v>6.5462999999999996</v>
      </c>
      <c r="I397" s="184">
        <v>6.0323000000000002</v>
      </c>
      <c r="J397" s="184">
        <v>9.2880000000000003</v>
      </c>
      <c r="K397" s="184">
        <v>6.7920999999999996</v>
      </c>
      <c r="L397" s="184">
        <v>4.9226999999999999</v>
      </c>
      <c r="M397" s="184">
        <v>7.3211000000000004</v>
      </c>
      <c r="N397" s="184">
        <v>9.4176000000000002</v>
      </c>
      <c r="O397" s="184">
        <v>7.5571999999999999</v>
      </c>
      <c r="P397" s="184">
        <v>7.4676</v>
      </c>
      <c r="Q397" s="184">
        <v>7.6459999999999999</v>
      </c>
      <c r="R397" s="184">
        <v>8.0603999999999996</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44333</v>
      </c>
      <c r="E404" s="184">
        <v>0.63229999999999997</v>
      </c>
      <c r="F404" s="184">
        <v>9.6286000000000005</v>
      </c>
      <c r="G404" s="184">
        <v>9.6286000000000005</v>
      </c>
      <c r="H404" s="184">
        <v>10.742599999999999</v>
      </c>
      <c r="I404" s="184">
        <v>11.1806</v>
      </c>
      <c r="J404" s="184">
        <v>11.09</v>
      </c>
      <c r="K404" s="184">
        <v>11.3994</v>
      </c>
      <c r="L404" s="184">
        <v>-40.764099999999999</v>
      </c>
      <c r="M404" s="184">
        <v>-24.702400000000001</v>
      </c>
      <c r="N404" s="184">
        <v>-58.826099999999997</v>
      </c>
      <c r="O404" s="184"/>
      <c r="P404" s="184"/>
      <c r="Q404" s="184">
        <v>-50.454999999999998</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44333</v>
      </c>
      <c r="E405" s="184">
        <v>0.57620000000000005</v>
      </c>
      <c r="F405" s="184">
        <v>12.682399999999999</v>
      </c>
      <c r="G405" s="184">
        <v>12.682399999999999</v>
      </c>
      <c r="H405" s="184">
        <v>11.790900000000001</v>
      </c>
      <c r="I405" s="184">
        <v>11.3611</v>
      </c>
      <c r="J405" s="184">
        <v>11.347099999999999</v>
      </c>
      <c r="K405" s="184">
        <v>11.4123</v>
      </c>
      <c r="L405" s="184">
        <v>-41.167099999999998</v>
      </c>
      <c r="M405" s="184">
        <v>-24.981400000000001</v>
      </c>
      <c r="N405" s="184">
        <v>-59.262900000000002</v>
      </c>
      <c r="O405" s="184"/>
      <c r="P405" s="184"/>
      <c r="Q405" s="184">
        <v>-50.883000000000003</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44333</v>
      </c>
      <c r="E406" s="184">
        <v>12.5898</v>
      </c>
      <c r="F406" s="184">
        <v>5.0273000000000003</v>
      </c>
      <c r="G406" s="184">
        <v>5.0273000000000003</v>
      </c>
      <c r="H406" s="184">
        <v>3.8130999999999999</v>
      </c>
      <c r="I406" s="184">
        <v>5.3329000000000004</v>
      </c>
      <c r="J406" s="184">
        <v>7.8422000000000001</v>
      </c>
      <c r="K406" s="184">
        <v>6.6436999999999999</v>
      </c>
      <c r="L406" s="184">
        <v>5.5209999999999999</v>
      </c>
      <c r="M406" s="184">
        <v>7.15</v>
      </c>
      <c r="N406" s="184">
        <v>-1.9</v>
      </c>
      <c r="O406" s="184">
        <v>-9.2462999999999997</v>
      </c>
      <c r="P406" s="184">
        <v>-2.4192999999999998</v>
      </c>
      <c r="Q406" s="184">
        <v>2.6375000000000002</v>
      </c>
      <c r="R406" s="184">
        <v>-16.428999999999998</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44333</v>
      </c>
      <c r="E407" s="184">
        <v>11.4786</v>
      </c>
      <c r="F407" s="184">
        <v>4.2412999999999998</v>
      </c>
      <c r="G407" s="184">
        <v>4.2412999999999998</v>
      </c>
      <c r="H407" s="184">
        <v>2.9998999999999998</v>
      </c>
      <c r="I407" s="184">
        <v>4.5049999999999999</v>
      </c>
      <c r="J407" s="184">
        <v>7.0270999999999999</v>
      </c>
      <c r="K407" s="184">
        <v>5.8156999999999996</v>
      </c>
      <c r="L407" s="184">
        <v>4.6772999999999998</v>
      </c>
      <c r="M407" s="184">
        <v>6.2649999999999997</v>
      </c>
      <c r="N407" s="184">
        <v>-2.7088999999999999</v>
      </c>
      <c r="O407" s="184">
        <v>-10.0777</v>
      </c>
      <c r="P407" s="184">
        <v>-3.3965999999999998</v>
      </c>
      <c r="Q407" s="184">
        <v>1.6364000000000001</v>
      </c>
      <c r="R407" s="184">
        <v>-17.142499999999998</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7.3876275000000007</v>
      </c>
      <c r="G408" s="186">
        <v>7.3876275000000007</v>
      </c>
      <c r="H408" s="186">
        <v>5.8742999999999999</v>
      </c>
      <c r="I408" s="186">
        <v>8.2076949999999993</v>
      </c>
      <c r="J408" s="186">
        <v>9.9228825000000018</v>
      </c>
      <c r="K408" s="186">
        <v>9.7680100000000021</v>
      </c>
      <c r="L408" s="186">
        <v>2.9899600000000004</v>
      </c>
      <c r="M408" s="186">
        <v>5.323177499999999</v>
      </c>
      <c r="N408" s="186">
        <v>4.5969374999999983</v>
      </c>
      <c r="O408" s="186">
        <v>2.3711088235294104</v>
      </c>
      <c r="P408" s="186">
        <v>4.2947000000000006</v>
      </c>
      <c r="Q408" s="186">
        <v>0.96015000000000017</v>
      </c>
      <c r="R408" s="186">
        <v>1.1814911764705882</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6.2513500000000004</v>
      </c>
      <c r="G409" s="186">
        <v>6.2513500000000004</v>
      </c>
      <c r="H409" s="186">
        <v>5.8742999999999999</v>
      </c>
      <c r="I409" s="186">
        <v>6.4991500000000002</v>
      </c>
      <c r="J409" s="186">
        <v>9.5163499999999992</v>
      </c>
      <c r="K409" s="186">
        <v>8.1778000000000013</v>
      </c>
      <c r="L409" s="186">
        <v>6.37805</v>
      </c>
      <c r="M409" s="186">
        <v>7.8940000000000001</v>
      </c>
      <c r="N409" s="186">
        <v>9.4134999999999991</v>
      </c>
      <c r="O409" s="186">
        <v>5.4303500000000007</v>
      </c>
      <c r="P409" s="186">
        <v>6.4631500000000006</v>
      </c>
      <c r="Q409" s="186">
        <v>7.1330499999999999</v>
      </c>
      <c r="R409" s="186">
        <v>4.9875500000000006</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44333</v>
      </c>
      <c r="E412" s="184">
        <v>1127.8391999999999</v>
      </c>
      <c r="F412" s="184">
        <v>0.91049999999999998</v>
      </c>
      <c r="G412" s="184">
        <v>0.91049999999999998</v>
      </c>
      <c r="H412" s="184">
        <v>0.47620000000000001</v>
      </c>
      <c r="I412" s="184">
        <v>4.6395999999999997</v>
      </c>
      <c r="J412" s="184">
        <v>8.9562000000000008</v>
      </c>
      <c r="K412" s="184">
        <v>7.4747000000000003</v>
      </c>
      <c r="L412" s="184">
        <v>4.6033999999999997</v>
      </c>
      <c r="M412" s="184">
        <v>5.9413</v>
      </c>
      <c r="N412" s="184">
        <v>8.0149000000000008</v>
      </c>
      <c r="O412" s="184"/>
      <c r="P412" s="184"/>
      <c r="Q412" s="184">
        <v>9.0533999999999999</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44333</v>
      </c>
      <c r="E413" s="184">
        <v>1150.0923</v>
      </c>
      <c r="F413" s="184">
        <v>14.61</v>
      </c>
      <c r="G413" s="184">
        <v>14.61</v>
      </c>
      <c r="H413" s="184">
        <v>14.844099999999999</v>
      </c>
      <c r="I413" s="184">
        <v>13.476900000000001</v>
      </c>
      <c r="J413" s="184">
        <v>9.3740000000000006</v>
      </c>
      <c r="K413" s="184">
        <v>12.8626</v>
      </c>
      <c r="L413" s="184">
        <v>4.2826000000000004</v>
      </c>
      <c r="M413" s="184">
        <v>6.1359000000000004</v>
      </c>
      <c r="N413" s="184">
        <v>8.6829999999999998</v>
      </c>
      <c r="O413" s="184"/>
      <c r="P413" s="184"/>
      <c r="Q413" s="184">
        <v>10.607100000000001</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44333</v>
      </c>
      <c r="E414" s="184">
        <v>22.150500000000001</v>
      </c>
      <c r="F414" s="184">
        <v>23.6647</v>
      </c>
      <c r="G414" s="184">
        <v>23.6647</v>
      </c>
      <c r="H414" s="184">
        <v>15.725099999999999</v>
      </c>
      <c r="I414" s="184">
        <v>11.965999999999999</v>
      </c>
      <c r="J414" s="184">
        <v>14.8451</v>
      </c>
      <c r="K414" s="184">
        <v>5.8648999999999996</v>
      </c>
      <c r="L414" s="184">
        <v>1.704</v>
      </c>
      <c r="M414" s="184">
        <v>3.7281</v>
      </c>
      <c r="N414" s="184">
        <v>4.4885000000000002</v>
      </c>
      <c r="O414" s="184">
        <v>10.110200000000001</v>
      </c>
      <c r="P414" s="184">
        <v>7.9752000000000001</v>
      </c>
      <c r="Q414" s="184">
        <v>8.1576000000000004</v>
      </c>
      <c r="R414" s="184">
        <v>9.6707999999999998</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44333</v>
      </c>
      <c r="E415" s="184">
        <v>22.533799999999999</v>
      </c>
      <c r="F415" s="184">
        <v>23.857600000000001</v>
      </c>
      <c r="G415" s="184">
        <v>23.857600000000001</v>
      </c>
      <c r="H415" s="184">
        <v>15.8758</v>
      </c>
      <c r="I415" s="184">
        <v>12.0885</v>
      </c>
      <c r="J415" s="184">
        <v>15.0824</v>
      </c>
      <c r="K415" s="184">
        <v>6.2039999999999997</v>
      </c>
      <c r="L415" s="184">
        <v>2.17</v>
      </c>
      <c r="M415" s="184">
        <v>4.0076999999999998</v>
      </c>
      <c r="N415" s="184">
        <v>4.7191999999999998</v>
      </c>
      <c r="O415" s="184">
        <v>10.4628</v>
      </c>
      <c r="P415" s="184"/>
      <c r="Q415" s="184">
        <v>8.1212999999999997</v>
      </c>
      <c r="R415" s="184">
        <v>10.0688</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44333</v>
      </c>
      <c r="E416" s="184">
        <v>205.71250000000001</v>
      </c>
      <c r="F416" s="184">
        <v>18.6233</v>
      </c>
      <c r="G416" s="184">
        <v>18.6233</v>
      </c>
      <c r="H416" s="184">
        <v>19.355899999999998</v>
      </c>
      <c r="I416" s="184">
        <v>10.662699999999999</v>
      </c>
      <c r="J416" s="184">
        <v>14.813599999999999</v>
      </c>
      <c r="K416" s="184">
        <v>7.1772999999999998</v>
      </c>
      <c r="L416" s="184">
        <v>3.4504999999999999</v>
      </c>
      <c r="M416" s="184">
        <v>5.0294999999999996</v>
      </c>
      <c r="N416" s="184">
        <v>3.9310999999999998</v>
      </c>
      <c r="O416" s="184">
        <v>9.3602000000000007</v>
      </c>
      <c r="P416" s="184"/>
      <c r="Q416" s="184">
        <v>7.2599</v>
      </c>
      <c r="R416" s="184">
        <v>9.3977000000000004</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16.333220000000001</v>
      </c>
      <c r="G417" s="186">
        <v>16.333220000000001</v>
      </c>
      <c r="H417" s="186">
        <v>13.255419999999997</v>
      </c>
      <c r="I417" s="186">
        <v>10.566740000000001</v>
      </c>
      <c r="J417" s="186">
        <v>12.61426</v>
      </c>
      <c r="K417" s="186">
        <v>7.9167000000000005</v>
      </c>
      <c r="L417" s="186">
        <v>3.2420999999999998</v>
      </c>
      <c r="M417" s="186">
        <v>4.9685000000000006</v>
      </c>
      <c r="N417" s="186">
        <v>5.9673400000000001</v>
      </c>
      <c r="O417" s="186">
        <v>9.9777333333333331</v>
      </c>
      <c r="P417" s="186">
        <v>7.9752000000000001</v>
      </c>
      <c r="Q417" s="186">
        <v>8.6398600000000005</v>
      </c>
      <c r="R417" s="186">
        <v>9.7124333333333333</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18.6233</v>
      </c>
      <c r="G418" s="186">
        <v>18.6233</v>
      </c>
      <c r="H418" s="186">
        <v>15.725099999999999</v>
      </c>
      <c r="I418" s="186">
        <v>11.965999999999999</v>
      </c>
      <c r="J418" s="186">
        <v>14.813599999999999</v>
      </c>
      <c r="K418" s="186">
        <v>7.1772999999999998</v>
      </c>
      <c r="L418" s="186">
        <v>3.4504999999999999</v>
      </c>
      <c r="M418" s="186">
        <v>5.0294999999999996</v>
      </c>
      <c r="N418" s="186">
        <v>4.7191999999999998</v>
      </c>
      <c r="O418" s="186">
        <v>10.110200000000001</v>
      </c>
      <c r="P418" s="186">
        <v>7.9752000000000001</v>
      </c>
      <c r="Q418" s="186">
        <v>8.1576000000000004</v>
      </c>
      <c r="R418" s="186">
        <v>9.6707999999999998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44333</v>
      </c>
      <c r="E421" s="184">
        <v>29.248100000000001</v>
      </c>
      <c r="F421" s="184">
        <v>15.3691</v>
      </c>
      <c r="G421" s="184">
        <v>15.3691</v>
      </c>
      <c r="H421" s="184">
        <v>7.9454000000000002</v>
      </c>
      <c r="I421" s="184">
        <v>6.8639000000000001</v>
      </c>
      <c r="J421" s="184">
        <v>-2.1217000000000001</v>
      </c>
      <c r="K421" s="184">
        <v>4.9355000000000002</v>
      </c>
      <c r="L421" s="184">
        <v>4.1035000000000004</v>
      </c>
      <c r="M421" s="184">
        <v>5.21</v>
      </c>
      <c r="N421" s="184">
        <v>7.4035000000000002</v>
      </c>
      <c r="O421" s="184">
        <v>8.0226000000000006</v>
      </c>
      <c r="P421" s="184">
        <v>7.5011999999999999</v>
      </c>
      <c r="Q421" s="184">
        <v>7.7408000000000001</v>
      </c>
      <c r="R421" s="184">
        <v>8.1381999999999994</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44333</v>
      </c>
      <c r="E422" s="184">
        <v>30.4207</v>
      </c>
      <c r="F422" s="184">
        <v>3.7606999999999999</v>
      </c>
      <c r="G422" s="184">
        <v>3.7606999999999999</v>
      </c>
      <c r="H422" s="184">
        <v>3.2416</v>
      </c>
      <c r="I422" s="184">
        <v>4.7565999999999997</v>
      </c>
      <c r="J422" s="184">
        <v>-2.7993999999999999</v>
      </c>
      <c r="K422" s="184">
        <v>5.0176999999999996</v>
      </c>
      <c r="L422" s="184">
        <v>4.4001000000000001</v>
      </c>
      <c r="M422" s="184">
        <v>5.5831</v>
      </c>
      <c r="N422" s="184">
        <v>7.8570000000000002</v>
      </c>
      <c r="O422" s="184">
        <v>8.5718999999999994</v>
      </c>
      <c r="P422" s="184">
        <v>8.0447000000000006</v>
      </c>
      <c r="Q422" s="184">
        <v>8.1248000000000005</v>
      </c>
      <c r="R422" s="184">
        <v>8.6919000000000004</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44333</v>
      </c>
      <c r="E423" s="184">
        <v>38.913499999999999</v>
      </c>
      <c r="F423" s="184">
        <v>133.8681</v>
      </c>
      <c r="G423" s="184">
        <v>133.8681</v>
      </c>
      <c r="H423" s="184">
        <v>-4.6990999999999996</v>
      </c>
      <c r="I423" s="184">
        <v>34.7881</v>
      </c>
      <c r="J423" s="184">
        <v>29.8995</v>
      </c>
      <c r="K423" s="184">
        <v>7.46</v>
      </c>
      <c r="L423" s="184">
        <v>27.558199999999999</v>
      </c>
      <c r="M423" s="184">
        <v>30.373799999999999</v>
      </c>
      <c r="N423" s="184">
        <v>41.5122</v>
      </c>
      <c r="O423" s="184">
        <v>11.314399999999999</v>
      </c>
      <c r="P423" s="184">
        <v>12.212400000000001</v>
      </c>
      <c r="Q423" s="184">
        <v>9.6433999999999997</v>
      </c>
      <c r="R423" s="184">
        <v>17.266999999999999</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44333</v>
      </c>
      <c r="E424" s="184">
        <v>19.688300000000002</v>
      </c>
      <c r="F424" s="184">
        <v>115.093</v>
      </c>
      <c r="G424" s="184">
        <v>115.093</v>
      </c>
      <c r="H424" s="184">
        <v>-12.338800000000001</v>
      </c>
      <c r="I424" s="184">
        <v>31.1829</v>
      </c>
      <c r="J424" s="184">
        <v>28.5626</v>
      </c>
      <c r="K424" s="184">
        <v>7.4053000000000004</v>
      </c>
      <c r="L424" s="184">
        <v>27.928100000000001</v>
      </c>
      <c r="M424" s="184">
        <v>30.9129</v>
      </c>
      <c r="N424" s="184">
        <v>41.744599999999998</v>
      </c>
      <c r="O424" s="184">
        <v>11.755000000000001</v>
      </c>
      <c r="P424" s="184">
        <v>12.4847</v>
      </c>
      <c r="Q424" s="184">
        <v>10.9579</v>
      </c>
      <c r="R424" s="184">
        <v>17.742899999999999</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44333</v>
      </c>
      <c r="E425" s="184">
        <v>22.522099999999998</v>
      </c>
      <c r="F425" s="184">
        <v>67.793899999999994</v>
      </c>
      <c r="G425" s="184">
        <v>67.793899999999994</v>
      </c>
      <c r="H425" s="184">
        <v>6.3281000000000001</v>
      </c>
      <c r="I425" s="184">
        <v>21.157499999999999</v>
      </c>
      <c r="J425" s="184">
        <v>18.063300000000002</v>
      </c>
      <c r="K425" s="184">
        <v>5.2319000000000004</v>
      </c>
      <c r="L425" s="184">
        <v>14.823499999999999</v>
      </c>
      <c r="M425" s="184">
        <v>16.559699999999999</v>
      </c>
      <c r="N425" s="184">
        <v>21.689399999999999</v>
      </c>
      <c r="O425" s="184">
        <v>8.5274999999999999</v>
      </c>
      <c r="P425" s="184">
        <v>8.3419000000000008</v>
      </c>
      <c r="Q425" s="184">
        <v>8.4314</v>
      </c>
      <c r="R425" s="184">
        <v>11.309799999999999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44333</v>
      </c>
      <c r="E426" s="184">
        <v>23.515000000000001</v>
      </c>
      <c r="F426" s="184">
        <v>64.759200000000007</v>
      </c>
      <c r="G426" s="184">
        <v>64.759200000000007</v>
      </c>
      <c r="H426" s="184">
        <v>5.4606000000000003</v>
      </c>
      <c r="I426" s="184">
        <v>21.102</v>
      </c>
      <c r="J426" s="184">
        <v>18.460699999999999</v>
      </c>
      <c r="K426" s="184">
        <v>5.7906000000000004</v>
      </c>
      <c r="L426" s="184">
        <v>15.498799999999999</v>
      </c>
      <c r="M426" s="184">
        <v>17.2043</v>
      </c>
      <c r="N426" s="184">
        <v>22.293099999999999</v>
      </c>
      <c r="O426" s="184">
        <v>9.0923999999999996</v>
      </c>
      <c r="P426" s="184">
        <v>8.9114000000000004</v>
      </c>
      <c r="Q426" s="184">
        <v>8.7233000000000001</v>
      </c>
      <c r="R426" s="184">
        <v>11.885</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44333</v>
      </c>
      <c r="E427" s="184">
        <v>25.530100000000001</v>
      </c>
      <c r="F427" s="184">
        <v>105.8519</v>
      </c>
      <c r="G427" s="184">
        <v>105.8519</v>
      </c>
      <c r="H427" s="184">
        <v>3.0041000000000002</v>
      </c>
      <c r="I427" s="184">
        <v>27.491700000000002</v>
      </c>
      <c r="J427" s="184">
        <v>22.815200000000001</v>
      </c>
      <c r="K427" s="184">
        <v>3.4112</v>
      </c>
      <c r="L427" s="184">
        <v>21.327100000000002</v>
      </c>
      <c r="M427" s="184">
        <v>24.374099999999999</v>
      </c>
      <c r="N427" s="184">
        <v>31.1281</v>
      </c>
      <c r="O427" s="184">
        <v>9.7955000000000005</v>
      </c>
      <c r="P427" s="184">
        <v>10.087300000000001</v>
      </c>
      <c r="Q427" s="184">
        <v>9.7950999999999997</v>
      </c>
      <c r="R427" s="184">
        <v>13.833500000000001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44333</v>
      </c>
      <c r="E428" s="184">
        <v>26.646799999999999</v>
      </c>
      <c r="F428" s="184">
        <v>103.3754</v>
      </c>
      <c r="G428" s="184">
        <v>103.3754</v>
      </c>
      <c r="H428" s="184">
        <v>2.4863</v>
      </c>
      <c r="I428" s="184">
        <v>27.696300000000001</v>
      </c>
      <c r="J428" s="184">
        <v>23.424900000000001</v>
      </c>
      <c r="K428" s="184">
        <v>4.1069000000000004</v>
      </c>
      <c r="L428" s="184">
        <v>22.137799999999999</v>
      </c>
      <c r="M428" s="184">
        <v>25.160799999999998</v>
      </c>
      <c r="N428" s="184">
        <v>31.8703</v>
      </c>
      <c r="O428" s="184">
        <v>10.4077</v>
      </c>
      <c r="P428" s="184">
        <v>10.690099999999999</v>
      </c>
      <c r="Q428" s="184">
        <v>10.366099999999999</v>
      </c>
      <c r="R428" s="184">
        <v>14.4826</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44333</v>
      </c>
      <c r="E429" s="184">
        <v>11.152900000000001</v>
      </c>
      <c r="F429" s="184">
        <v>11.3559</v>
      </c>
      <c r="G429" s="184">
        <v>11.3559</v>
      </c>
      <c r="H429" s="184">
        <v>9.0388999999999999</v>
      </c>
      <c r="I429" s="184">
        <v>9.1959</v>
      </c>
      <c r="J429" s="184">
        <v>10.491400000000001</v>
      </c>
      <c r="K429" s="184">
        <v>7.5534999999999997</v>
      </c>
      <c r="L429" s="184">
        <v>5.4387999999999996</v>
      </c>
      <c r="M429" s="184">
        <v>6.7710999999999997</v>
      </c>
      <c r="N429" s="184">
        <v>8.6953999999999994</v>
      </c>
      <c r="O429" s="184"/>
      <c r="P429" s="184"/>
      <c r="Q429" s="184">
        <v>8.7461000000000002</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44333</v>
      </c>
      <c r="E430" s="184">
        <v>11.112399999999999</v>
      </c>
      <c r="F430" s="184">
        <v>10.958600000000001</v>
      </c>
      <c r="G430" s="184">
        <v>10.958600000000001</v>
      </c>
      <c r="H430" s="184">
        <v>8.6952999999999996</v>
      </c>
      <c r="I430" s="184">
        <v>8.8750999999999998</v>
      </c>
      <c r="J430" s="184">
        <v>10.184900000000001</v>
      </c>
      <c r="K430" s="184">
        <v>7.2449000000000003</v>
      </c>
      <c r="L430" s="184">
        <v>5.1284999999999998</v>
      </c>
      <c r="M430" s="184">
        <v>6.4537000000000004</v>
      </c>
      <c r="N430" s="184">
        <v>8.3678000000000008</v>
      </c>
      <c r="O430" s="184"/>
      <c r="P430" s="184"/>
      <c r="Q430" s="184">
        <v>8.4426000000000005</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44333</v>
      </c>
      <c r="E431" s="184">
        <v>11.2582</v>
      </c>
      <c r="F431" s="184">
        <v>0.97270000000000001</v>
      </c>
      <c r="G431" s="184">
        <v>0.97270000000000001</v>
      </c>
      <c r="H431" s="184">
        <v>0.4632</v>
      </c>
      <c r="I431" s="184">
        <v>4.5701000000000001</v>
      </c>
      <c r="J431" s="184">
        <v>8.8192000000000004</v>
      </c>
      <c r="K431" s="184">
        <v>7.3380999999999998</v>
      </c>
      <c r="L431" s="184">
        <v>4.5441000000000003</v>
      </c>
      <c r="M431" s="184">
        <v>5.8842999999999996</v>
      </c>
      <c r="N431" s="184">
        <v>7.8973000000000004</v>
      </c>
      <c r="O431" s="184"/>
      <c r="P431" s="184"/>
      <c r="Q431" s="184">
        <v>8.9618000000000002</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44333</v>
      </c>
      <c r="E432" s="184">
        <v>11.2582</v>
      </c>
      <c r="F432" s="184">
        <v>0.97270000000000001</v>
      </c>
      <c r="G432" s="184">
        <v>0.97270000000000001</v>
      </c>
      <c r="H432" s="184">
        <v>0.4632</v>
      </c>
      <c r="I432" s="184">
        <v>4.5701000000000001</v>
      </c>
      <c r="J432" s="184">
        <v>8.8192000000000004</v>
      </c>
      <c r="K432" s="184">
        <v>7.3380999999999998</v>
      </c>
      <c r="L432" s="184">
        <v>4.5441000000000003</v>
      </c>
      <c r="M432" s="184">
        <v>5.8842999999999996</v>
      </c>
      <c r="N432" s="184">
        <v>7.8973000000000004</v>
      </c>
      <c r="O432" s="184"/>
      <c r="P432" s="184"/>
      <c r="Q432" s="184">
        <v>8.9618000000000002</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44333</v>
      </c>
      <c r="E433" s="184">
        <v>11.485200000000001</v>
      </c>
      <c r="F433" s="184">
        <v>14.530200000000001</v>
      </c>
      <c r="G433" s="184">
        <v>14.530200000000001</v>
      </c>
      <c r="H433" s="184">
        <v>14.6599</v>
      </c>
      <c r="I433" s="184">
        <v>13.3246</v>
      </c>
      <c r="J433" s="184">
        <v>9.2681000000000004</v>
      </c>
      <c r="K433" s="184">
        <v>12.7197</v>
      </c>
      <c r="L433" s="184">
        <v>4.2507999999999999</v>
      </c>
      <c r="M433" s="184">
        <v>6.0637999999999996</v>
      </c>
      <c r="N433" s="184">
        <v>8.6011000000000006</v>
      </c>
      <c r="O433" s="184"/>
      <c r="P433" s="184"/>
      <c r="Q433" s="184">
        <v>10.548500000000001</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44333</v>
      </c>
      <c r="E434" s="184">
        <v>11.485200000000001</v>
      </c>
      <c r="F434" s="184">
        <v>14.530200000000001</v>
      </c>
      <c r="G434" s="184">
        <v>14.530200000000001</v>
      </c>
      <c r="H434" s="184">
        <v>14.6599</v>
      </c>
      <c r="I434" s="184">
        <v>13.3246</v>
      </c>
      <c r="J434" s="184">
        <v>9.2681000000000004</v>
      </c>
      <c r="K434" s="184">
        <v>12.7197</v>
      </c>
      <c r="L434" s="184">
        <v>4.2507999999999999</v>
      </c>
      <c r="M434" s="184">
        <v>6.0637999999999996</v>
      </c>
      <c r="N434" s="184">
        <v>8.6011000000000006</v>
      </c>
      <c r="O434" s="184"/>
      <c r="P434" s="184"/>
      <c r="Q434" s="184">
        <v>10.548500000000001</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44333</v>
      </c>
      <c r="E435" s="184">
        <v>89.922399999999996</v>
      </c>
      <c r="F435" s="184">
        <v>82.179000000000002</v>
      </c>
      <c r="G435" s="184">
        <v>82.179000000000002</v>
      </c>
      <c r="H435" s="184">
        <v>11.9086</v>
      </c>
      <c r="I435" s="184">
        <v>38.005299999999998</v>
      </c>
      <c r="J435" s="184">
        <v>37.690100000000001</v>
      </c>
      <c r="K435" s="184">
        <v>15.285399999999999</v>
      </c>
      <c r="L435" s="184">
        <v>37.005000000000003</v>
      </c>
      <c r="M435" s="184">
        <v>37.553800000000003</v>
      </c>
      <c r="N435" s="184">
        <v>45.625599999999999</v>
      </c>
      <c r="O435" s="184">
        <v>5.0560999999999998</v>
      </c>
      <c r="P435" s="184">
        <v>7.2026000000000003</v>
      </c>
      <c r="Q435" s="184">
        <v>13.326700000000001</v>
      </c>
      <c r="R435" s="184">
        <v>3.9533</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44333</v>
      </c>
      <c r="E436" s="184">
        <v>97.742000000000004</v>
      </c>
      <c r="F436" s="184">
        <v>83.028999999999996</v>
      </c>
      <c r="G436" s="184">
        <v>83.028999999999996</v>
      </c>
      <c r="H436" s="184">
        <v>12.7652</v>
      </c>
      <c r="I436" s="184">
        <v>38.863599999999998</v>
      </c>
      <c r="J436" s="184">
        <v>38.606200000000001</v>
      </c>
      <c r="K436" s="184">
        <v>16.338699999999999</v>
      </c>
      <c r="L436" s="184">
        <v>38.288699999999999</v>
      </c>
      <c r="M436" s="184">
        <v>38.914099999999998</v>
      </c>
      <c r="N436" s="184">
        <v>47.130699999999997</v>
      </c>
      <c r="O436" s="184">
        <v>6.1658999999999997</v>
      </c>
      <c r="P436" s="184">
        <v>8.3496000000000006</v>
      </c>
      <c r="Q436" s="184">
        <v>9.4025999999999996</v>
      </c>
      <c r="R436" s="184">
        <v>5.0202999999999998</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44333</v>
      </c>
      <c r="E437" s="184">
        <v>51.033700000000003</v>
      </c>
      <c r="F437" s="184">
        <v>70.641800000000003</v>
      </c>
      <c r="G437" s="184">
        <v>70.641800000000003</v>
      </c>
      <c r="H437" s="184">
        <v>13.0084</v>
      </c>
      <c r="I437" s="184">
        <v>28.6753</v>
      </c>
      <c r="J437" s="184">
        <v>33.537999999999997</v>
      </c>
      <c r="K437" s="184">
        <v>11.437900000000001</v>
      </c>
      <c r="L437" s="184">
        <v>34.610799999999998</v>
      </c>
      <c r="M437" s="184">
        <v>33.457500000000003</v>
      </c>
      <c r="N437" s="184">
        <v>36.905900000000003</v>
      </c>
      <c r="O437" s="184">
        <v>3.7938000000000001</v>
      </c>
      <c r="P437" s="184">
        <v>6.2685000000000004</v>
      </c>
      <c r="Q437" s="184">
        <v>9.7781000000000002</v>
      </c>
      <c r="R437" s="184">
        <v>3.694</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44333</v>
      </c>
      <c r="E438" s="184">
        <v>53.958100000000002</v>
      </c>
      <c r="F438" s="184">
        <v>71.535700000000006</v>
      </c>
      <c r="G438" s="184">
        <v>71.535700000000006</v>
      </c>
      <c r="H438" s="184">
        <v>13.894500000000001</v>
      </c>
      <c r="I438" s="184">
        <v>29.573699999999999</v>
      </c>
      <c r="J438" s="184">
        <v>34.436700000000002</v>
      </c>
      <c r="K438" s="184">
        <v>12.3066</v>
      </c>
      <c r="L438" s="184">
        <v>35.507899999999999</v>
      </c>
      <c r="M438" s="184">
        <v>34.335299999999997</v>
      </c>
      <c r="N438" s="184">
        <v>37.828600000000002</v>
      </c>
      <c r="O438" s="184">
        <v>4.4638</v>
      </c>
      <c r="P438" s="184">
        <v>7.0532000000000004</v>
      </c>
      <c r="Q438" s="184">
        <v>8.6606000000000005</v>
      </c>
      <c r="R438" s="184">
        <v>4.3539000000000003</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44333</v>
      </c>
      <c r="E439" s="184">
        <v>32.895499999999998</v>
      </c>
      <c r="F439" s="184">
        <v>41.528399999999998</v>
      </c>
      <c r="G439" s="184">
        <v>41.528399999999998</v>
      </c>
      <c r="H439" s="184">
        <v>9.5597999999999992</v>
      </c>
      <c r="I439" s="184">
        <v>21.9145</v>
      </c>
      <c r="J439" s="184">
        <v>28.149699999999999</v>
      </c>
      <c r="K439" s="184">
        <v>11.793200000000001</v>
      </c>
      <c r="L439" s="184">
        <v>26.127500000000001</v>
      </c>
      <c r="M439" s="184">
        <v>24.379799999999999</v>
      </c>
      <c r="N439" s="184">
        <v>26.555</v>
      </c>
      <c r="O439" s="184">
        <v>-0.90080000000000005</v>
      </c>
      <c r="P439" s="184">
        <v>3.0026999999999999</v>
      </c>
      <c r="Q439" s="184">
        <v>7.0530999999999997</v>
      </c>
      <c r="R439" s="184">
        <v>-3.9765999999999999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44333</v>
      </c>
      <c r="E440" s="184">
        <v>34.821300000000001</v>
      </c>
      <c r="F440" s="184">
        <v>42.354799999999997</v>
      </c>
      <c r="G440" s="184">
        <v>42.354799999999997</v>
      </c>
      <c r="H440" s="184">
        <v>10.382899999999999</v>
      </c>
      <c r="I440" s="184">
        <v>22.748200000000001</v>
      </c>
      <c r="J440" s="184">
        <v>29.034199999999998</v>
      </c>
      <c r="K440" s="184">
        <v>12.708399999999999</v>
      </c>
      <c r="L440" s="184">
        <v>27.0825</v>
      </c>
      <c r="M440" s="184">
        <v>25.296399999999998</v>
      </c>
      <c r="N440" s="184">
        <v>27.4664</v>
      </c>
      <c r="O440" s="184">
        <v>-0.2046</v>
      </c>
      <c r="P440" s="184">
        <v>3.7608000000000001</v>
      </c>
      <c r="Q440" s="184">
        <v>5.9390999999999998</v>
      </c>
      <c r="R440" s="184">
        <v>-3.3447</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44333</v>
      </c>
      <c r="E441" s="184">
        <v>44.338500000000003</v>
      </c>
      <c r="F441" s="184">
        <v>43.0687</v>
      </c>
      <c r="G441" s="184">
        <v>43.0687</v>
      </c>
      <c r="H441" s="184">
        <v>10.263299999999999</v>
      </c>
      <c r="I441" s="184">
        <v>21.2699</v>
      </c>
      <c r="J441" s="184">
        <v>14.895</v>
      </c>
      <c r="K441" s="184">
        <v>2.8096999999999999</v>
      </c>
      <c r="L441" s="184">
        <v>13.1144</v>
      </c>
      <c r="M441" s="184">
        <v>13.920500000000001</v>
      </c>
      <c r="N441" s="184">
        <v>15.934100000000001</v>
      </c>
      <c r="O441" s="184">
        <v>7.7533000000000003</v>
      </c>
      <c r="P441" s="184">
        <v>7.9438000000000004</v>
      </c>
      <c r="Q441" s="184">
        <v>9.2317</v>
      </c>
      <c r="R441" s="184">
        <v>8.5541</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44333</v>
      </c>
      <c r="E442" s="184">
        <v>46.021599999999999</v>
      </c>
      <c r="F442" s="184">
        <v>43.644599999999997</v>
      </c>
      <c r="G442" s="184">
        <v>43.644599999999997</v>
      </c>
      <c r="H442" s="184">
        <v>10.8314</v>
      </c>
      <c r="I442" s="184">
        <v>21.8446</v>
      </c>
      <c r="J442" s="184">
        <v>15.4954</v>
      </c>
      <c r="K442" s="184">
        <v>3.4344000000000001</v>
      </c>
      <c r="L442" s="184">
        <v>13.794600000000001</v>
      </c>
      <c r="M442" s="184">
        <v>14.6379</v>
      </c>
      <c r="N442" s="184">
        <v>16.702100000000002</v>
      </c>
      <c r="O442" s="184">
        <v>8.2901000000000007</v>
      </c>
      <c r="P442" s="184">
        <v>8.4347999999999992</v>
      </c>
      <c r="Q442" s="184">
        <v>9.0359999999999996</v>
      </c>
      <c r="R442" s="184">
        <v>9.1732999999999993</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44333</v>
      </c>
      <c r="E443" s="184">
        <v>12.4985</v>
      </c>
      <c r="F443" s="184">
        <v>86.271000000000001</v>
      </c>
      <c r="G443" s="184">
        <v>86.271000000000001</v>
      </c>
      <c r="H443" s="184">
        <v>12.1686</v>
      </c>
      <c r="I443" s="184">
        <v>42.914900000000003</v>
      </c>
      <c r="J443" s="184">
        <v>37.722499999999997</v>
      </c>
      <c r="K443" s="184">
        <v>17.2362</v>
      </c>
      <c r="L443" s="184">
        <v>27.3734</v>
      </c>
      <c r="M443" s="184">
        <v>24.8992</v>
      </c>
      <c r="N443" s="184">
        <v>28.4572</v>
      </c>
      <c r="O443" s="184">
        <v>1.3673</v>
      </c>
      <c r="P443" s="184">
        <v>3.3033999999999999</v>
      </c>
      <c r="Q443" s="184">
        <v>3.5065</v>
      </c>
      <c r="R443" s="184">
        <v>0.85460000000000003</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44333</v>
      </c>
      <c r="E444" s="184">
        <v>13.539300000000001</v>
      </c>
      <c r="F444" s="184">
        <v>87.065700000000007</v>
      </c>
      <c r="G444" s="184">
        <v>87.065700000000007</v>
      </c>
      <c r="H444" s="184">
        <v>12.972300000000001</v>
      </c>
      <c r="I444" s="184">
        <v>43.739899999999999</v>
      </c>
      <c r="J444" s="184">
        <v>38.416699999999999</v>
      </c>
      <c r="K444" s="184">
        <v>18.050799999999999</v>
      </c>
      <c r="L444" s="184">
        <v>28.299399999999999</v>
      </c>
      <c r="M444" s="184">
        <v>25.778099999999998</v>
      </c>
      <c r="N444" s="184">
        <v>29.376899999999999</v>
      </c>
      <c r="O444" s="184">
        <v>2.1351</v>
      </c>
      <c r="P444" s="184">
        <v>4.4360999999999997</v>
      </c>
      <c r="Q444" s="184">
        <v>4.7938000000000001</v>
      </c>
      <c r="R444" s="184">
        <v>1.5218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44333</v>
      </c>
      <c r="E445" s="184">
        <v>25.338200000000001</v>
      </c>
      <c r="F445" s="184">
        <v>106.75830000000001</v>
      </c>
      <c r="G445" s="184">
        <v>106.75830000000001</v>
      </c>
      <c r="H445" s="184">
        <v>26.682400000000001</v>
      </c>
      <c r="I445" s="184">
        <v>42.550800000000002</v>
      </c>
      <c r="J445" s="184">
        <v>35.780900000000003</v>
      </c>
      <c r="K445" s="184">
        <v>13.774800000000001</v>
      </c>
      <c r="L445" s="184">
        <v>30.538599999999999</v>
      </c>
      <c r="M445" s="184">
        <v>30.634899999999998</v>
      </c>
      <c r="N445" s="184">
        <v>45.032800000000002</v>
      </c>
      <c r="O445" s="184">
        <v>11.1844</v>
      </c>
      <c r="P445" s="184">
        <v>12.927</v>
      </c>
      <c r="Q445" s="184">
        <v>10.616300000000001</v>
      </c>
      <c r="R445" s="184">
        <v>14.478</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44333</v>
      </c>
      <c r="E446" s="184">
        <v>23.706199999999999</v>
      </c>
      <c r="F446" s="184">
        <v>106.0249</v>
      </c>
      <c r="G446" s="184">
        <v>106.0249</v>
      </c>
      <c r="H446" s="184">
        <v>26.128900000000002</v>
      </c>
      <c r="I446" s="184">
        <v>42.108699999999999</v>
      </c>
      <c r="J446" s="184">
        <v>35.413600000000002</v>
      </c>
      <c r="K446" s="184">
        <v>13.3287</v>
      </c>
      <c r="L446" s="184">
        <v>29.884499999999999</v>
      </c>
      <c r="M446" s="184">
        <v>29.8779</v>
      </c>
      <c r="N446" s="184">
        <v>44.082299999999996</v>
      </c>
      <c r="O446" s="184">
        <v>10.337300000000001</v>
      </c>
      <c r="P446" s="184">
        <v>11.9861</v>
      </c>
      <c r="Q446" s="184">
        <v>9.7451000000000008</v>
      </c>
      <c r="R446" s="184">
        <v>13.642099999999999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44333</v>
      </c>
      <c r="E447" s="184">
        <v>16.883500000000002</v>
      </c>
      <c r="F447" s="184">
        <v>31.500599999999999</v>
      </c>
      <c r="G447" s="184">
        <v>31.500599999999999</v>
      </c>
      <c r="H447" s="184">
        <v>5.008</v>
      </c>
      <c r="I447" s="184">
        <v>11.898</v>
      </c>
      <c r="J447" s="184">
        <v>11.570499999999999</v>
      </c>
      <c r="K447" s="184">
        <v>3.8098000000000001</v>
      </c>
      <c r="L447" s="184">
        <v>4.8045999999999998</v>
      </c>
      <c r="M447" s="184">
        <v>7.3033999999999999</v>
      </c>
      <c r="N447" s="184">
        <v>13.7715</v>
      </c>
      <c r="O447" s="184">
        <v>6.8259999999999996</v>
      </c>
      <c r="P447" s="184">
        <v>6.7237999999999998</v>
      </c>
      <c r="Q447" s="184">
        <v>7.7096999999999998</v>
      </c>
      <c r="R447" s="184">
        <v>6.5655000000000001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44333</v>
      </c>
      <c r="E448" s="184">
        <v>17.361799999999999</v>
      </c>
      <c r="F448" s="184">
        <v>32.321199999999997</v>
      </c>
      <c r="G448" s="184">
        <v>32.321199999999997</v>
      </c>
      <c r="H448" s="184">
        <v>5.7727000000000004</v>
      </c>
      <c r="I448" s="184">
        <v>12.6449</v>
      </c>
      <c r="J448" s="184">
        <v>12.327999999999999</v>
      </c>
      <c r="K448" s="184">
        <v>4.5739999999999998</v>
      </c>
      <c r="L448" s="184">
        <v>5.5839999999999996</v>
      </c>
      <c r="M448" s="184">
        <v>8.0977999999999994</v>
      </c>
      <c r="N448" s="184">
        <v>14.6297</v>
      </c>
      <c r="O448" s="184">
        <v>7.4615999999999998</v>
      </c>
      <c r="P448" s="184">
        <v>7.2115999999999998</v>
      </c>
      <c r="Q448" s="184">
        <v>8.1372</v>
      </c>
      <c r="R448" s="184">
        <v>7.359</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44333</v>
      </c>
      <c r="E449" s="184">
        <v>72.0411</v>
      </c>
      <c r="F449" s="184">
        <v>72.851500000000001</v>
      </c>
      <c r="G449" s="184">
        <v>72.851500000000001</v>
      </c>
      <c r="H449" s="184">
        <v>12.4718</v>
      </c>
      <c r="I449" s="184">
        <v>47.363300000000002</v>
      </c>
      <c r="J449" s="184">
        <v>34.115499999999997</v>
      </c>
      <c r="K449" s="184">
        <v>12.2727</v>
      </c>
      <c r="L449" s="184">
        <v>28.310099999999998</v>
      </c>
      <c r="M449" s="184">
        <v>28.395499999999998</v>
      </c>
      <c r="N449" s="184">
        <v>40.889400000000002</v>
      </c>
      <c r="O449" s="184">
        <v>12.9397</v>
      </c>
      <c r="P449" s="184">
        <v>13.0557</v>
      </c>
      <c r="Q449" s="184">
        <v>11.999599999999999</v>
      </c>
      <c r="R449" s="184">
        <v>14.3935</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44333</v>
      </c>
      <c r="E450" s="184">
        <v>75.987700000000004</v>
      </c>
      <c r="F450" s="184">
        <v>74.198099999999997</v>
      </c>
      <c r="G450" s="184">
        <v>74.198099999999997</v>
      </c>
      <c r="H450" s="184">
        <v>13.8292</v>
      </c>
      <c r="I450" s="184">
        <v>48.729199999999999</v>
      </c>
      <c r="J450" s="184">
        <v>35.511099999999999</v>
      </c>
      <c r="K450" s="184">
        <v>13.654199999999999</v>
      </c>
      <c r="L450" s="184">
        <v>29.842400000000001</v>
      </c>
      <c r="M450" s="184">
        <v>29.999500000000001</v>
      </c>
      <c r="N450" s="184">
        <v>42.720300000000002</v>
      </c>
      <c r="O450" s="184">
        <v>14.080299999999999</v>
      </c>
      <c r="P450" s="184">
        <v>13.81</v>
      </c>
      <c r="Q450" s="184">
        <v>12.105</v>
      </c>
      <c r="R450" s="184">
        <v>15.8797</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44333</v>
      </c>
      <c r="E451" s="184">
        <v>34.670699999999997</v>
      </c>
      <c r="F451" s="184">
        <v>12.294600000000001</v>
      </c>
      <c r="G451" s="184">
        <v>12.294600000000001</v>
      </c>
      <c r="H451" s="184">
        <v>7.7115999999999998</v>
      </c>
      <c r="I451" s="184">
        <v>7.2617000000000003</v>
      </c>
      <c r="J451" s="184">
        <v>7.6117999999999997</v>
      </c>
      <c r="K451" s="184">
        <v>5.6919000000000004</v>
      </c>
      <c r="L451" s="184">
        <v>5.6105</v>
      </c>
      <c r="M451" s="184">
        <v>6.5168999999999997</v>
      </c>
      <c r="N451" s="184">
        <v>8.827</v>
      </c>
      <c r="O451" s="184">
        <v>8.1439000000000004</v>
      </c>
      <c r="P451" s="184">
        <v>7.9771999999999998</v>
      </c>
      <c r="Q451" s="184">
        <v>7.3960999999999997</v>
      </c>
      <c r="R451" s="184">
        <v>8.4788999999999994</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44333</v>
      </c>
      <c r="E452" s="184">
        <v>35.7196</v>
      </c>
      <c r="F452" s="184">
        <v>12.5817</v>
      </c>
      <c r="G452" s="184">
        <v>12.5817</v>
      </c>
      <c r="H452" s="184">
        <v>7.9973000000000001</v>
      </c>
      <c r="I452" s="184">
        <v>7.4882</v>
      </c>
      <c r="J452" s="184">
        <v>7.8075999999999999</v>
      </c>
      <c r="K452" s="184">
        <v>5.8730000000000002</v>
      </c>
      <c r="L452" s="184">
        <v>5.7901999999999996</v>
      </c>
      <c r="M452" s="184">
        <v>6.7319000000000004</v>
      </c>
      <c r="N452" s="184">
        <v>9.0803999999999991</v>
      </c>
      <c r="O452" s="184">
        <v>8.6433</v>
      </c>
      <c r="P452" s="184">
        <v>8.4748999999999999</v>
      </c>
      <c r="Q452" s="184">
        <v>8.9922000000000004</v>
      </c>
      <c r="R452" s="184">
        <v>8.7984000000000009</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44333</v>
      </c>
      <c r="E453" s="184">
        <v>41.581000000000003</v>
      </c>
      <c r="F453" s="184">
        <v>34.095599999999997</v>
      </c>
      <c r="G453" s="184">
        <v>34.095599999999997</v>
      </c>
      <c r="H453" s="184">
        <v>16.618200000000002</v>
      </c>
      <c r="I453" s="184">
        <v>24.659099999999999</v>
      </c>
      <c r="J453" s="184">
        <v>22.561900000000001</v>
      </c>
      <c r="K453" s="184">
        <v>12.6469</v>
      </c>
      <c r="L453" s="184">
        <v>15.4842</v>
      </c>
      <c r="M453" s="184">
        <v>16.7637</v>
      </c>
      <c r="N453" s="184">
        <v>24.779399999999999</v>
      </c>
      <c r="O453" s="184">
        <v>9.0404</v>
      </c>
      <c r="P453" s="184">
        <v>8.3231000000000002</v>
      </c>
      <c r="Q453" s="184">
        <v>8.5221</v>
      </c>
      <c r="R453" s="184">
        <v>10.0962</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44333</v>
      </c>
      <c r="E454" s="184">
        <v>43.442</v>
      </c>
      <c r="F454" s="184">
        <v>34.574199999999998</v>
      </c>
      <c r="G454" s="184">
        <v>34.574199999999998</v>
      </c>
      <c r="H454" s="184">
        <v>17.100000000000001</v>
      </c>
      <c r="I454" s="184">
        <v>25.1401</v>
      </c>
      <c r="J454" s="184">
        <v>23.040900000000001</v>
      </c>
      <c r="K454" s="184">
        <v>13.132300000000001</v>
      </c>
      <c r="L454" s="184">
        <v>15.991199999999999</v>
      </c>
      <c r="M454" s="184">
        <v>17.293600000000001</v>
      </c>
      <c r="N454" s="184">
        <v>25.433</v>
      </c>
      <c r="O454" s="184">
        <v>9.6178000000000008</v>
      </c>
      <c r="P454" s="184">
        <v>8.8648000000000007</v>
      </c>
      <c r="Q454" s="184">
        <v>9.2279</v>
      </c>
      <c r="R454" s="184">
        <v>10.700799999999999</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44333</v>
      </c>
      <c r="E455" s="184">
        <v>35.815399999999997</v>
      </c>
      <c r="F455" s="184">
        <v>2.6503000000000001</v>
      </c>
      <c r="G455" s="184">
        <v>2.6503000000000001</v>
      </c>
      <c r="H455" s="184">
        <v>2.2284000000000002</v>
      </c>
      <c r="I455" s="184">
        <v>4.1851000000000003</v>
      </c>
      <c r="J455" s="184">
        <v>8.0130999999999997</v>
      </c>
      <c r="K455" s="184">
        <v>6.5202</v>
      </c>
      <c r="L455" s="184">
        <v>3.8315000000000001</v>
      </c>
      <c r="M455" s="184">
        <v>5.0907999999999998</v>
      </c>
      <c r="N455" s="184">
        <v>7.5035999999999996</v>
      </c>
      <c r="O455" s="184">
        <v>9.4702999999999999</v>
      </c>
      <c r="P455" s="184">
        <v>8.3666</v>
      </c>
      <c r="Q455" s="184">
        <v>8.7722999999999995</v>
      </c>
      <c r="R455" s="184">
        <v>9.6494999999999997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44333</v>
      </c>
      <c r="E456" s="184">
        <v>34.576099999999997</v>
      </c>
      <c r="F456" s="184">
        <v>2.2877000000000001</v>
      </c>
      <c r="G456" s="184">
        <v>2.2877000000000001</v>
      </c>
      <c r="H456" s="184">
        <v>1.8707</v>
      </c>
      <c r="I456" s="184">
        <v>3.8285</v>
      </c>
      <c r="J456" s="184">
        <v>7.6569000000000003</v>
      </c>
      <c r="K456" s="184">
        <v>6.1520000000000001</v>
      </c>
      <c r="L456" s="184">
        <v>3.4531000000000001</v>
      </c>
      <c r="M456" s="184">
        <v>4.7020999999999997</v>
      </c>
      <c r="N456" s="184">
        <v>7.0987</v>
      </c>
      <c r="O456" s="184">
        <v>9.0510000000000002</v>
      </c>
      <c r="P456" s="184">
        <v>7.9272</v>
      </c>
      <c r="Q456" s="184">
        <v>7.7187000000000001</v>
      </c>
      <c r="R456" s="184">
        <v>9.2295999999999996</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44333</v>
      </c>
      <c r="E457" s="184">
        <v>25.6325</v>
      </c>
      <c r="F457" s="184">
        <v>50.426900000000003</v>
      </c>
      <c r="G457" s="184">
        <v>50.426900000000003</v>
      </c>
      <c r="H457" s="184">
        <v>1.9536</v>
      </c>
      <c r="I457" s="184">
        <v>14.2562</v>
      </c>
      <c r="J457" s="184">
        <v>9.8847000000000005</v>
      </c>
      <c r="K457" s="184">
        <v>0.31540000000000001</v>
      </c>
      <c r="L457" s="184">
        <v>8.6460000000000008</v>
      </c>
      <c r="M457" s="184">
        <v>10.0449</v>
      </c>
      <c r="N457" s="184">
        <v>14.2653</v>
      </c>
      <c r="O457" s="184">
        <v>7.6039000000000003</v>
      </c>
      <c r="P457" s="184">
        <v>8.3042999999999996</v>
      </c>
      <c r="Q457" s="184">
        <v>8.9658999999999995</v>
      </c>
      <c r="R457" s="184">
        <v>8.5737000000000005</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44333</v>
      </c>
      <c r="E458" s="184">
        <v>24.508299999999998</v>
      </c>
      <c r="F458" s="184">
        <v>49.796399999999998</v>
      </c>
      <c r="G458" s="184">
        <v>49.796399999999998</v>
      </c>
      <c r="H458" s="184">
        <v>1.3193999999999999</v>
      </c>
      <c r="I458" s="184">
        <v>13.6126</v>
      </c>
      <c r="J458" s="184">
        <v>9.2285000000000004</v>
      </c>
      <c r="K458" s="184">
        <v>-0.3478</v>
      </c>
      <c r="L458" s="184">
        <v>7.9414999999999996</v>
      </c>
      <c r="M458" s="184">
        <v>9.3275000000000006</v>
      </c>
      <c r="N458" s="184">
        <v>13.5107</v>
      </c>
      <c r="O458" s="184">
        <v>6.8098000000000001</v>
      </c>
      <c r="P458" s="184">
        <v>7.5814000000000004</v>
      </c>
      <c r="Q458" s="184">
        <v>8.2800999999999991</v>
      </c>
      <c r="R458" s="184">
        <v>7.8301999999999996</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44333</v>
      </c>
      <c r="E459" s="184">
        <v>27.6709</v>
      </c>
      <c r="F459" s="184">
        <v>91.3005</v>
      </c>
      <c r="G459" s="184">
        <v>91.3005</v>
      </c>
      <c r="H459" s="184">
        <v>1.3948</v>
      </c>
      <c r="I459" s="184">
        <v>24.211099999999998</v>
      </c>
      <c r="J459" s="184">
        <v>19.6755</v>
      </c>
      <c r="K459" s="184">
        <v>-2.0116999999999998</v>
      </c>
      <c r="L459" s="184">
        <v>16.471499999999999</v>
      </c>
      <c r="M459" s="184">
        <v>18.3535</v>
      </c>
      <c r="N459" s="184">
        <v>25.847100000000001</v>
      </c>
      <c r="O459" s="184">
        <v>7.5119999999999996</v>
      </c>
      <c r="P459" s="184">
        <v>8.7324999999999999</v>
      </c>
      <c r="Q459" s="184">
        <v>9.3430999999999997</v>
      </c>
      <c r="R459" s="184">
        <v>10.058</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44333</v>
      </c>
      <c r="E460" s="184">
        <v>26.530999999999999</v>
      </c>
      <c r="F460" s="184">
        <v>90.597800000000007</v>
      </c>
      <c r="G460" s="184">
        <v>90.597800000000007</v>
      </c>
      <c r="H460" s="184">
        <v>0.68799999999999994</v>
      </c>
      <c r="I460" s="184">
        <v>23.499400000000001</v>
      </c>
      <c r="J460" s="184">
        <v>18.9573</v>
      </c>
      <c r="K460" s="184">
        <v>-2.7254999999999998</v>
      </c>
      <c r="L460" s="184">
        <v>15.6906</v>
      </c>
      <c r="M460" s="184">
        <v>17.5701</v>
      </c>
      <c r="N460" s="184">
        <v>24.991</v>
      </c>
      <c r="O460" s="184">
        <v>6.7709000000000001</v>
      </c>
      <c r="P460" s="184">
        <v>8.0543999999999993</v>
      </c>
      <c r="Q460" s="184">
        <v>9.0449000000000002</v>
      </c>
      <c r="R460" s="184">
        <v>9.3069000000000006</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44333</v>
      </c>
      <c r="E461" s="184">
        <v>116.715</v>
      </c>
      <c r="F461" s="184">
        <v>123.7306</v>
      </c>
      <c r="G461" s="184">
        <v>123.7306</v>
      </c>
      <c r="H461" s="184">
        <v>13.7964</v>
      </c>
      <c r="I461" s="184">
        <v>27.6083</v>
      </c>
      <c r="J461" s="184">
        <v>24.772099999999998</v>
      </c>
      <c r="K461" s="184">
        <v>12.1638</v>
      </c>
      <c r="L461" s="184">
        <v>27.6599</v>
      </c>
      <c r="M461" s="184">
        <v>31.098700000000001</v>
      </c>
      <c r="N461" s="184">
        <v>46.093000000000004</v>
      </c>
      <c r="O461" s="184">
        <v>15.3833</v>
      </c>
      <c r="P461" s="184">
        <v>13.258900000000001</v>
      </c>
      <c r="Q461" s="184">
        <v>15.7689</v>
      </c>
      <c r="R461" s="184">
        <v>20.158300000000001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44333</v>
      </c>
      <c r="E462" s="184">
        <v>121.684</v>
      </c>
      <c r="F462" s="184">
        <v>124.5444</v>
      </c>
      <c r="G462" s="184">
        <v>124.5444</v>
      </c>
      <c r="H462" s="184">
        <v>14.6533</v>
      </c>
      <c r="I462" s="184">
        <v>28.482399999999998</v>
      </c>
      <c r="J462" s="184">
        <v>25.5959</v>
      </c>
      <c r="K462" s="184">
        <v>12.914999999999999</v>
      </c>
      <c r="L462" s="184">
        <v>28.396599999999999</v>
      </c>
      <c r="M462" s="184">
        <v>31.879100000000001</v>
      </c>
      <c r="N462" s="184">
        <v>46.940600000000003</v>
      </c>
      <c r="O462" s="184">
        <v>16.1327</v>
      </c>
      <c r="P462" s="184">
        <v>14.0669</v>
      </c>
      <c r="Q462" s="184">
        <v>14.4994</v>
      </c>
      <c r="R462" s="184">
        <v>20.766100000000002</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44333</v>
      </c>
      <c r="E463" s="184">
        <v>22.484100000000002</v>
      </c>
      <c r="F463" s="184">
        <v>64.572199999999995</v>
      </c>
      <c r="G463" s="184">
        <v>64.572199999999995</v>
      </c>
      <c r="H463" s="184">
        <v>2.1112000000000002</v>
      </c>
      <c r="I463" s="184">
        <v>26.1052</v>
      </c>
      <c r="J463" s="184">
        <v>13.839</v>
      </c>
      <c r="K463" s="184">
        <v>3.0337000000000001</v>
      </c>
      <c r="L463" s="184">
        <v>10.701000000000001</v>
      </c>
      <c r="M463" s="184">
        <v>12.9209</v>
      </c>
      <c r="N463" s="184">
        <v>21.008099999999999</v>
      </c>
      <c r="O463" s="184">
        <v>9.1028000000000002</v>
      </c>
      <c r="P463" s="184">
        <v>9.3552</v>
      </c>
      <c r="Q463" s="184">
        <v>9.5817999999999994</v>
      </c>
      <c r="R463" s="184">
        <v>10.861700000000001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44333</v>
      </c>
      <c r="E464" s="184">
        <v>22.305199999999999</v>
      </c>
      <c r="F464" s="184">
        <v>64.210800000000006</v>
      </c>
      <c r="G464" s="184">
        <v>64.210800000000006</v>
      </c>
      <c r="H464" s="184">
        <v>1.7539</v>
      </c>
      <c r="I464" s="184">
        <v>25.732399999999998</v>
      </c>
      <c r="J464" s="184">
        <v>13.4651</v>
      </c>
      <c r="K464" s="184">
        <v>2.6629999999999998</v>
      </c>
      <c r="L464" s="184">
        <v>10.309900000000001</v>
      </c>
      <c r="M464" s="184">
        <v>12.523099999999999</v>
      </c>
      <c r="N464" s="184">
        <v>20.6084</v>
      </c>
      <c r="O464" s="184">
        <v>8.8420000000000005</v>
      </c>
      <c r="P464" s="184">
        <v>9.1617999999999995</v>
      </c>
      <c r="Q464" s="184">
        <v>9.4245999999999999</v>
      </c>
      <c r="R464" s="184">
        <v>10.546900000000001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56.723377272727276</v>
      </c>
      <c r="G465" s="186">
        <v>56.723377272727276</v>
      </c>
      <c r="H465" s="186">
        <v>8.1421227272727261</v>
      </c>
      <c r="I465" s="186">
        <v>22.723056818181817</v>
      </c>
      <c r="J465" s="186">
        <v>19.953872727272728</v>
      </c>
      <c r="K465" s="186">
        <v>8.1161545454545454</v>
      </c>
      <c r="L465" s="186">
        <v>17.09273409090909</v>
      </c>
      <c r="M465" s="186">
        <v>18.199956818181814</v>
      </c>
      <c r="N465" s="186">
        <v>24.19665909090909</v>
      </c>
      <c r="O465" s="186">
        <v>8.1673789473684195</v>
      </c>
      <c r="P465" s="186">
        <v>8.7419105263157881</v>
      </c>
      <c r="Q465" s="186">
        <v>9.2402545454545422</v>
      </c>
      <c r="R465" s="186">
        <v>9.4875763157894717</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57.318850000000005</v>
      </c>
      <c r="G466" s="186">
        <v>57.318850000000005</v>
      </c>
      <c r="H466" s="186">
        <v>8.3462999999999994</v>
      </c>
      <c r="I466" s="186">
        <v>23.123800000000003</v>
      </c>
      <c r="J466" s="186">
        <v>18.709</v>
      </c>
      <c r="K466" s="186">
        <v>7.3380999999999998</v>
      </c>
      <c r="L466" s="186">
        <v>15.491499999999998</v>
      </c>
      <c r="M466" s="186">
        <v>16.984000000000002</v>
      </c>
      <c r="N466" s="186">
        <v>23.536249999999999</v>
      </c>
      <c r="O466" s="186">
        <v>8.5496999999999996</v>
      </c>
      <c r="P466" s="186">
        <v>8.3457500000000007</v>
      </c>
      <c r="Q466" s="186">
        <v>9.0140999999999991</v>
      </c>
      <c r="R466" s="186">
        <v>9.2682500000000001</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44333</v>
      </c>
      <c r="E469" s="184">
        <v>212.61</v>
      </c>
      <c r="F469" s="184">
        <v>1.2863</v>
      </c>
      <c r="G469" s="184">
        <v>1.2863</v>
      </c>
      <c r="H469" s="184">
        <v>0.16489999999999999</v>
      </c>
      <c r="I469" s="184">
        <v>3.6768000000000001</v>
      </c>
      <c r="J469" s="184">
        <v>6.0928000000000004</v>
      </c>
      <c r="K469" s="184">
        <v>10.7921</v>
      </c>
      <c r="L469" s="184">
        <v>23.920300000000001</v>
      </c>
      <c r="M469" s="184">
        <v>32.269500000000001</v>
      </c>
      <c r="N469" s="184">
        <v>64.3934</v>
      </c>
      <c r="O469" s="184">
        <v>7.2022000000000004</v>
      </c>
      <c r="P469" s="184">
        <v>10.4724</v>
      </c>
      <c r="Q469" s="184">
        <v>18.2056</v>
      </c>
      <c r="R469" s="184">
        <v>17.924399999999999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44333</v>
      </c>
      <c r="E470" s="184">
        <v>226.24</v>
      </c>
      <c r="F470" s="184">
        <v>1.2939000000000001</v>
      </c>
      <c r="G470" s="184">
        <v>1.2939000000000001</v>
      </c>
      <c r="H470" s="184">
        <v>0.17710000000000001</v>
      </c>
      <c r="I470" s="184">
        <v>3.7037</v>
      </c>
      <c r="J470" s="184">
        <v>6.1512000000000002</v>
      </c>
      <c r="K470" s="184">
        <v>10.950900000000001</v>
      </c>
      <c r="L470" s="184">
        <v>24.314499999999999</v>
      </c>
      <c r="M470" s="184">
        <v>32.941600000000001</v>
      </c>
      <c r="N470" s="184">
        <v>65.537400000000005</v>
      </c>
      <c r="O470" s="184">
        <v>7.9257</v>
      </c>
      <c r="P470" s="184">
        <v>11.2788</v>
      </c>
      <c r="Q470" s="184">
        <v>10.847</v>
      </c>
      <c r="R470" s="184">
        <v>18.7133</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44333</v>
      </c>
      <c r="E471" s="184">
        <v>11.452999999999999</v>
      </c>
      <c r="F471" s="184">
        <v>1.1124000000000001</v>
      </c>
      <c r="G471" s="184">
        <v>1.1124000000000001</v>
      </c>
      <c r="H471" s="184">
        <v>0.9698</v>
      </c>
      <c r="I471" s="184">
        <v>4.0613999999999999</v>
      </c>
      <c r="J471" s="184">
        <v>5.0251999999999999</v>
      </c>
      <c r="K471" s="184">
        <v>5.3440000000000003</v>
      </c>
      <c r="L471" s="184"/>
      <c r="M471" s="184"/>
      <c r="N471" s="184"/>
      <c r="O471" s="184"/>
      <c r="P471" s="184"/>
      <c r="Q471" s="184">
        <v>14.53</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44333</v>
      </c>
      <c r="E472" s="184">
        <v>11.372999999999999</v>
      </c>
      <c r="F472" s="184">
        <v>1.1113</v>
      </c>
      <c r="G472" s="184">
        <v>1.1113</v>
      </c>
      <c r="H472" s="184">
        <v>0.94079999999999997</v>
      </c>
      <c r="I472" s="184">
        <v>4.0054999999999996</v>
      </c>
      <c r="J472" s="184">
        <v>4.8783000000000003</v>
      </c>
      <c r="K472" s="184">
        <v>4.9169999999999998</v>
      </c>
      <c r="L472" s="184"/>
      <c r="M472" s="184"/>
      <c r="N472" s="184"/>
      <c r="O472" s="184"/>
      <c r="P472" s="184"/>
      <c r="Q472" s="184">
        <v>13.73</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44333</v>
      </c>
      <c r="E473" s="184">
        <v>21.07</v>
      </c>
      <c r="F473" s="184">
        <v>1.1035999999999999</v>
      </c>
      <c r="G473" s="184">
        <v>1.1035999999999999</v>
      </c>
      <c r="H473" s="184">
        <v>-9.4799999999999995E-2</v>
      </c>
      <c r="I473" s="184">
        <v>4.0494000000000003</v>
      </c>
      <c r="J473" s="184">
        <v>5.7731000000000003</v>
      </c>
      <c r="K473" s="184">
        <v>8.3290000000000006</v>
      </c>
      <c r="L473" s="184">
        <v>33.438899999999997</v>
      </c>
      <c r="M473" s="184">
        <v>39.906999999999996</v>
      </c>
      <c r="N473" s="184">
        <v>78.408100000000005</v>
      </c>
      <c r="O473" s="184">
        <v>6.2565999999999997</v>
      </c>
      <c r="P473" s="184">
        <v>12.574400000000001</v>
      </c>
      <c r="Q473" s="184">
        <v>11.2202</v>
      </c>
      <c r="R473" s="184">
        <v>13.3277</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44333</v>
      </c>
      <c r="E474" s="184">
        <v>22.21</v>
      </c>
      <c r="F474" s="184">
        <v>1.0924</v>
      </c>
      <c r="G474" s="184">
        <v>1.0924</v>
      </c>
      <c r="H474" s="184">
        <v>-0.09</v>
      </c>
      <c r="I474" s="184">
        <v>4.0769000000000002</v>
      </c>
      <c r="J474" s="184">
        <v>5.8122999999999996</v>
      </c>
      <c r="K474" s="184">
        <v>8.6064000000000007</v>
      </c>
      <c r="L474" s="184">
        <v>34.037399999999998</v>
      </c>
      <c r="M474" s="184">
        <v>40.837000000000003</v>
      </c>
      <c r="N474" s="184">
        <v>79.983800000000002</v>
      </c>
      <c r="O474" s="184">
        <v>7.1313000000000004</v>
      </c>
      <c r="P474" s="184">
        <v>13.4566</v>
      </c>
      <c r="Q474" s="184">
        <v>12.0596</v>
      </c>
      <c r="R474" s="184">
        <v>14.246499999999999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44333</v>
      </c>
      <c r="E475" s="184">
        <v>14.89</v>
      </c>
      <c r="F475" s="184">
        <v>0.8125</v>
      </c>
      <c r="G475" s="184">
        <v>0.8125</v>
      </c>
      <c r="H475" s="184">
        <v>-6.7100000000000007E-2</v>
      </c>
      <c r="I475" s="184">
        <v>1.8468</v>
      </c>
      <c r="J475" s="184">
        <v>2.8315000000000001</v>
      </c>
      <c r="K475" s="184">
        <v>1.7077</v>
      </c>
      <c r="L475" s="184">
        <v>17.893899999999999</v>
      </c>
      <c r="M475" s="184">
        <v>27.482900000000001</v>
      </c>
      <c r="N475" s="184">
        <v>56.243400000000001</v>
      </c>
      <c r="O475" s="184"/>
      <c r="P475" s="184"/>
      <c r="Q475" s="184">
        <v>17.998200000000001</v>
      </c>
      <c r="R475" s="184">
        <v>21.869700000000002</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44333</v>
      </c>
      <c r="E476" s="184">
        <v>14.4</v>
      </c>
      <c r="F476" s="184">
        <v>0.84030000000000005</v>
      </c>
      <c r="G476" s="184">
        <v>0.84030000000000005</v>
      </c>
      <c r="H476" s="184">
        <v>-6.9400000000000003E-2</v>
      </c>
      <c r="I476" s="184">
        <v>1.8388</v>
      </c>
      <c r="J476" s="184">
        <v>2.7837000000000001</v>
      </c>
      <c r="K476" s="184">
        <v>1.5515000000000001</v>
      </c>
      <c r="L476" s="184">
        <v>17.455100000000002</v>
      </c>
      <c r="M476" s="184">
        <v>26.649100000000001</v>
      </c>
      <c r="N476" s="184">
        <v>54.838700000000003</v>
      </c>
      <c r="O476" s="184"/>
      <c r="P476" s="184"/>
      <c r="Q476" s="184">
        <v>16.368099999999998</v>
      </c>
      <c r="R476" s="184">
        <v>20.270700000000001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44333</v>
      </c>
      <c r="E477" s="184">
        <v>72.84</v>
      </c>
      <c r="F477" s="184">
        <v>1.3214999999999999</v>
      </c>
      <c r="G477" s="184">
        <v>1.3214999999999999</v>
      </c>
      <c r="H477" s="184">
        <v>-0.38290000000000002</v>
      </c>
      <c r="I477" s="184">
        <v>1.3637999999999999</v>
      </c>
      <c r="J477" s="184">
        <v>2.8378000000000001</v>
      </c>
      <c r="K477" s="184">
        <v>3.3191000000000002</v>
      </c>
      <c r="L477" s="184">
        <v>21.319099999999999</v>
      </c>
      <c r="M477" s="184">
        <v>33.725000000000001</v>
      </c>
      <c r="N477" s="184">
        <v>60.582000000000001</v>
      </c>
      <c r="O477" s="184">
        <v>11.072800000000001</v>
      </c>
      <c r="P477" s="184">
        <v>16.999199999999998</v>
      </c>
      <c r="Q477" s="184">
        <v>12.709</v>
      </c>
      <c r="R477" s="184">
        <v>18.372299999999999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44333</v>
      </c>
      <c r="E478" s="184">
        <v>76.08</v>
      </c>
      <c r="F478" s="184">
        <v>1.3319000000000001</v>
      </c>
      <c r="G478" s="184">
        <v>1.3319000000000001</v>
      </c>
      <c r="H478" s="184">
        <v>-0.36670000000000003</v>
      </c>
      <c r="I478" s="184">
        <v>1.3858999999999999</v>
      </c>
      <c r="J478" s="184">
        <v>2.8803000000000001</v>
      </c>
      <c r="K478" s="184">
        <v>3.4258000000000002</v>
      </c>
      <c r="L478" s="184">
        <v>21.572399999999998</v>
      </c>
      <c r="M478" s="184">
        <v>34.203600000000002</v>
      </c>
      <c r="N478" s="184">
        <v>61.3232</v>
      </c>
      <c r="O478" s="184">
        <v>11.7773</v>
      </c>
      <c r="P478" s="184">
        <v>17.585899999999999</v>
      </c>
      <c r="Q478" s="184">
        <v>13.4352</v>
      </c>
      <c r="R478" s="184">
        <v>18.999400000000001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44333</v>
      </c>
      <c r="E479" s="184">
        <v>66.324799999999996</v>
      </c>
      <c r="F479" s="184">
        <v>1.1447000000000001</v>
      </c>
      <c r="G479" s="184">
        <v>1.1447000000000001</v>
      </c>
      <c r="H479" s="184">
        <v>5.33E-2</v>
      </c>
      <c r="I479" s="184">
        <v>1.6609</v>
      </c>
      <c r="J479" s="184">
        <v>3.7793000000000001</v>
      </c>
      <c r="K479" s="184">
        <v>6.2290000000000001</v>
      </c>
      <c r="L479" s="184">
        <v>32.389099999999999</v>
      </c>
      <c r="M479" s="184">
        <v>46.094700000000003</v>
      </c>
      <c r="N479" s="184">
        <v>83.384299999999996</v>
      </c>
      <c r="O479" s="184">
        <v>11.1189</v>
      </c>
      <c r="P479" s="184">
        <v>15.240399999999999</v>
      </c>
      <c r="Q479" s="184">
        <v>13.4353</v>
      </c>
      <c r="R479" s="184">
        <v>21.095199999999998</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44333</v>
      </c>
      <c r="E480" s="184">
        <v>70.247100000000003</v>
      </c>
      <c r="F480" s="184">
        <v>1.1504000000000001</v>
      </c>
      <c r="G480" s="184">
        <v>1.1504000000000001</v>
      </c>
      <c r="H480" s="184">
        <v>6.6500000000000004E-2</v>
      </c>
      <c r="I480" s="184">
        <v>1.6879</v>
      </c>
      <c r="J480" s="184">
        <v>3.8401000000000001</v>
      </c>
      <c r="K480" s="184">
        <v>6.4196999999999997</v>
      </c>
      <c r="L480" s="184">
        <v>32.909300000000002</v>
      </c>
      <c r="M480" s="184">
        <v>47.047499999999999</v>
      </c>
      <c r="N480" s="184">
        <v>85.1541</v>
      </c>
      <c r="O480" s="184">
        <v>12.0359</v>
      </c>
      <c r="P480" s="184">
        <v>16.136800000000001</v>
      </c>
      <c r="Q480" s="184">
        <v>14.035399999999999</v>
      </c>
      <c r="R480" s="184">
        <v>22.213200000000001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44333</v>
      </c>
      <c r="E481" s="184">
        <v>93.061099999999996</v>
      </c>
      <c r="F481" s="184">
        <v>0.69179999999999997</v>
      </c>
      <c r="G481" s="184">
        <v>0.69179999999999997</v>
      </c>
      <c r="H481" s="184">
        <v>-0.82909999999999995</v>
      </c>
      <c r="I481" s="184">
        <v>3.4340999999999999</v>
      </c>
      <c r="J481" s="184">
        <v>4.6729000000000003</v>
      </c>
      <c r="K481" s="184">
        <v>7.9912999999999998</v>
      </c>
      <c r="L481" s="184">
        <v>25.244399999999999</v>
      </c>
      <c r="M481" s="184">
        <v>32.112299999999998</v>
      </c>
      <c r="N481" s="184">
        <v>63.935200000000002</v>
      </c>
      <c r="O481" s="184">
        <v>12.0791</v>
      </c>
      <c r="P481" s="184">
        <v>14.8734</v>
      </c>
      <c r="Q481" s="184">
        <v>12.457599999999999</v>
      </c>
      <c r="R481" s="184">
        <v>18.868600000000001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44333</v>
      </c>
      <c r="E482" s="184">
        <v>88.424599999999998</v>
      </c>
      <c r="F482" s="184">
        <v>0.68730000000000002</v>
      </c>
      <c r="G482" s="184">
        <v>0.68730000000000002</v>
      </c>
      <c r="H482" s="184">
        <v>-0.8397</v>
      </c>
      <c r="I482" s="184">
        <v>3.4125000000000001</v>
      </c>
      <c r="J482" s="184">
        <v>4.6231999999999998</v>
      </c>
      <c r="K482" s="184">
        <v>7.8388</v>
      </c>
      <c r="L482" s="184">
        <v>24.8886</v>
      </c>
      <c r="M482" s="184">
        <v>31.5474</v>
      </c>
      <c r="N482" s="184">
        <v>63.003999999999998</v>
      </c>
      <c r="O482" s="184">
        <v>11.4231</v>
      </c>
      <c r="P482" s="184">
        <v>14.178599999999999</v>
      </c>
      <c r="Q482" s="184">
        <v>14.5458</v>
      </c>
      <c r="R482" s="184">
        <v>18.203600000000002</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1.0700214285714287</v>
      </c>
      <c r="G483" s="186">
        <v>1.0700214285714287</v>
      </c>
      <c r="H483" s="186">
        <v>-2.6235714285714275E-2</v>
      </c>
      <c r="I483" s="186">
        <v>2.8717428571428578</v>
      </c>
      <c r="J483" s="186">
        <v>4.4272642857142852</v>
      </c>
      <c r="K483" s="186">
        <v>6.2444500000000014</v>
      </c>
      <c r="L483" s="186">
        <v>25.781916666666664</v>
      </c>
      <c r="M483" s="186">
        <v>35.401466666666671</v>
      </c>
      <c r="N483" s="186">
        <v>68.065633333333338</v>
      </c>
      <c r="O483" s="186">
        <v>9.8022899999999993</v>
      </c>
      <c r="P483" s="186">
        <v>14.279649999999998</v>
      </c>
      <c r="Q483" s="186">
        <v>13.969785714285715</v>
      </c>
      <c r="R483" s="186">
        <v>18.675383333333333</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1.11185</v>
      </c>
      <c r="G484" s="186">
        <v>1.11185</v>
      </c>
      <c r="H484" s="186">
        <v>-6.8250000000000005E-2</v>
      </c>
      <c r="I484" s="186">
        <v>3.4233000000000002</v>
      </c>
      <c r="J484" s="186">
        <v>4.6480499999999996</v>
      </c>
      <c r="K484" s="186">
        <v>6.3243499999999999</v>
      </c>
      <c r="L484" s="186">
        <v>24.60155</v>
      </c>
      <c r="M484" s="186">
        <v>33.333300000000001</v>
      </c>
      <c r="N484" s="186">
        <v>64.164299999999997</v>
      </c>
      <c r="O484" s="186">
        <v>11.09585</v>
      </c>
      <c r="P484" s="186">
        <v>14.526</v>
      </c>
      <c r="Q484" s="186">
        <v>13.582650000000001</v>
      </c>
      <c r="R484" s="186">
        <v>18.790950000000002</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44333</v>
      </c>
      <c r="E487" s="184">
        <v>36.4998</v>
      </c>
      <c r="F487" s="184">
        <v>7.6382000000000003</v>
      </c>
      <c r="G487" s="184">
        <v>7.6382000000000003</v>
      </c>
      <c r="H487" s="184">
        <v>6.1501000000000001</v>
      </c>
      <c r="I487" s="184">
        <v>7.8880999999999997</v>
      </c>
      <c r="J487" s="184">
        <v>9.0104000000000006</v>
      </c>
      <c r="K487" s="184">
        <v>9.0623000000000005</v>
      </c>
      <c r="L487" s="184">
        <v>6.2779999999999996</v>
      </c>
      <c r="M487" s="184">
        <v>6.7443999999999997</v>
      </c>
      <c r="N487" s="184">
        <v>10.671799999999999</v>
      </c>
      <c r="O487" s="184">
        <v>6.1368</v>
      </c>
      <c r="P487" s="184">
        <v>6.0712999999999999</v>
      </c>
      <c r="Q487" s="184">
        <v>7.8144</v>
      </c>
      <c r="R487" s="184">
        <v>5.5057999999999998</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44333</v>
      </c>
      <c r="E488" s="184">
        <v>24.113800000000001</v>
      </c>
      <c r="F488" s="184">
        <v>8.7855000000000008</v>
      </c>
      <c r="G488" s="184">
        <v>8.7855000000000008</v>
      </c>
      <c r="H488" s="184">
        <v>6.3000999999999996</v>
      </c>
      <c r="I488" s="184">
        <v>7.6555999999999997</v>
      </c>
      <c r="J488" s="184">
        <v>8.6122999999999994</v>
      </c>
      <c r="K488" s="184">
        <v>8.6624999999999996</v>
      </c>
      <c r="L488" s="184">
        <v>5.7579000000000002</v>
      </c>
      <c r="M488" s="184">
        <v>6.1790000000000003</v>
      </c>
      <c r="N488" s="184">
        <v>10.0661</v>
      </c>
      <c r="O488" s="184">
        <v>5.5450999999999997</v>
      </c>
      <c r="P488" s="184">
        <v>5.4722999999999997</v>
      </c>
      <c r="Q488" s="184">
        <v>7.5358000000000001</v>
      </c>
      <c r="R488" s="184">
        <v>4.9138000000000002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44333</v>
      </c>
      <c r="E489" s="184">
        <v>34.864400000000003</v>
      </c>
      <c r="F489" s="184">
        <v>8.7654999999999994</v>
      </c>
      <c r="G489" s="184">
        <v>8.7654999999999994</v>
      </c>
      <c r="H489" s="184">
        <v>6.2891000000000004</v>
      </c>
      <c r="I489" s="184">
        <v>7.6574</v>
      </c>
      <c r="J489" s="184">
        <v>8.6168999999999993</v>
      </c>
      <c r="K489" s="184">
        <v>8.6724999999999994</v>
      </c>
      <c r="L489" s="184">
        <v>5.7698999999999998</v>
      </c>
      <c r="M489" s="184">
        <v>6.1898999999999997</v>
      </c>
      <c r="N489" s="184">
        <v>10.076499999999999</v>
      </c>
      <c r="O489" s="184">
        <v>5.5502000000000002</v>
      </c>
      <c r="P489" s="184">
        <v>5.4752000000000001</v>
      </c>
      <c r="Q489" s="184">
        <v>7.7908999999999997</v>
      </c>
      <c r="R489" s="184">
        <v>4.9211999999999998</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44333</v>
      </c>
      <c r="E490" s="184">
        <v>1.4522999999999999</v>
      </c>
      <c r="F490" s="184">
        <v>0</v>
      </c>
      <c r="G490" s="184">
        <v>0</v>
      </c>
      <c r="H490" s="184">
        <v>0</v>
      </c>
      <c r="I490" s="184">
        <v>0</v>
      </c>
      <c r="J490" s="184">
        <v>0</v>
      </c>
      <c r="K490" s="184">
        <v>0</v>
      </c>
      <c r="L490" s="184">
        <v>0</v>
      </c>
      <c r="M490" s="184">
        <v>0</v>
      </c>
      <c r="N490" s="184">
        <v>0</v>
      </c>
      <c r="O490" s="184"/>
      <c r="P490" s="184"/>
      <c r="Q490" s="184">
        <v>-16.9148</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44333</v>
      </c>
      <c r="E491" s="184">
        <v>0.96740000000000004</v>
      </c>
      <c r="F491" s="184">
        <v>0</v>
      </c>
      <c r="G491" s="184">
        <v>0</v>
      </c>
      <c r="H491" s="184">
        <v>0</v>
      </c>
      <c r="I491" s="184">
        <v>0</v>
      </c>
      <c r="J491" s="184">
        <v>0</v>
      </c>
      <c r="K491" s="184">
        <v>0</v>
      </c>
      <c r="L491" s="184">
        <v>0</v>
      </c>
      <c r="M491" s="184">
        <v>0</v>
      </c>
      <c r="N491" s="184">
        <v>0</v>
      </c>
      <c r="O491" s="184"/>
      <c r="P491" s="184"/>
      <c r="Q491" s="184">
        <v>-16.911200000000001</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44333</v>
      </c>
      <c r="E492" s="184">
        <v>1.3985000000000001</v>
      </c>
      <c r="F492" s="184">
        <v>0</v>
      </c>
      <c r="G492" s="184">
        <v>0</v>
      </c>
      <c r="H492" s="184">
        <v>0</v>
      </c>
      <c r="I492" s="184">
        <v>0</v>
      </c>
      <c r="J492" s="184">
        <v>0</v>
      </c>
      <c r="K492" s="184">
        <v>0</v>
      </c>
      <c r="L492" s="184">
        <v>0</v>
      </c>
      <c r="M492" s="184">
        <v>0</v>
      </c>
      <c r="N492" s="184">
        <v>0</v>
      </c>
      <c r="O492" s="184"/>
      <c r="P492" s="184"/>
      <c r="Q492" s="184">
        <v>-16.912800000000001</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44333</v>
      </c>
      <c r="E493" s="184">
        <v>25.180900000000001</v>
      </c>
      <c r="F493" s="184">
        <v>12.7691</v>
      </c>
      <c r="G493" s="184">
        <v>12.7691</v>
      </c>
      <c r="H493" s="184">
        <v>9.8130000000000006</v>
      </c>
      <c r="I493" s="184">
        <v>8.7469999999999999</v>
      </c>
      <c r="J493" s="184">
        <v>10.7631</v>
      </c>
      <c r="K493" s="184">
        <v>11.6508</v>
      </c>
      <c r="L493" s="184">
        <v>3.3138000000000001</v>
      </c>
      <c r="M493" s="184">
        <v>5.2241</v>
      </c>
      <c r="N493" s="184">
        <v>7.9059999999999997</v>
      </c>
      <c r="O493" s="184">
        <v>10.7403</v>
      </c>
      <c r="P493" s="184">
        <v>9.3451000000000004</v>
      </c>
      <c r="Q493" s="184">
        <v>9.6318999999999999</v>
      </c>
      <c r="R493" s="184">
        <v>11.218299999999999</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44333</v>
      </c>
      <c r="E494" s="184">
        <v>23.264399999999998</v>
      </c>
      <c r="F494" s="184">
        <v>12.302300000000001</v>
      </c>
      <c r="G494" s="184">
        <v>12.302300000000001</v>
      </c>
      <c r="H494" s="184">
        <v>9.3856000000000002</v>
      </c>
      <c r="I494" s="184">
        <v>8.3193000000000001</v>
      </c>
      <c r="J494" s="184">
        <v>10.3386</v>
      </c>
      <c r="K494" s="184">
        <v>11.2418</v>
      </c>
      <c r="L494" s="184">
        <v>2.8988999999999998</v>
      </c>
      <c r="M494" s="184">
        <v>4.7957999999999998</v>
      </c>
      <c r="N494" s="184">
        <v>7.4621000000000004</v>
      </c>
      <c r="O494" s="184">
        <v>10.0611</v>
      </c>
      <c r="P494" s="184">
        <v>8.5543999999999993</v>
      </c>
      <c r="Q494" s="184">
        <v>8.7525999999999993</v>
      </c>
      <c r="R494" s="184">
        <v>10.6502</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44333</v>
      </c>
      <c r="E495" s="184">
        <v>18.462399999999999</v>
      </c>
      <c r="F495" s="184">
        <v>10.223000000000001</v>
      </c>
      <c r="G495" s="184">
        <v>10.223000000000001</v>
      </c>
      <c r="H495" s="184">
        <v>4.2115999999999998</v>
      </c>
      <c r="I495" s="184">
        <v>8.8985000000000003</v>
      </c>
      <c r="J495" s="184">
        <v>11.2867</v>
      </c>
      <c r="K495" s="184">
        <v>5.6707000000000001</v>
      </c>
      <c r="L495" s="184">
        <v>7.6455000000000002</v>
      </c>
      <c r="M495" s="184">
        <v>7.2455999999999996</v>
      </c>
      <c r="N495" s="184">
        <v>5.8122999999999996</v>
      </c>
      <c r="O495" s="184">
        <v>4.4179000000000004</v>
      </c>
      <c r="P495" s="184">
        <v>5.4442000000000004</v>
      </c>
      <c r="Q495" s="184">
        <v>7.1447000000000003</v>
      </c>
      <c r="R495" s="184">
        <v>3.8378999999999999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44333</v>
      </c>
      <c r="E496" s="184">
        <v>19.513400000000001</v>
      </c>
      <c r="F496" s="184">
        <v>10.5463</v>
      </c>
      <c r="G496" s="184">
        <v>10.5463</v>
      </c>
      <c r="H496" s="184">
        <v>4.5198999999999998</v>
      </c>
      <c r="I496" s="184">
        <v>9.2112999999999996</v>
      </c>
      <c r="J496" s="184">
        <v>11.601800000000001</v>
      </c>
      <c r="K496" s="184">
        <v>6.0007000000000001</v>
      </c>
      <c r="L496" s="184">
        <v>7.9846000000000004</v>
      </c>
      <c r="M496" s="184">
        <v>7.5903999999999998</v>
      </c>
      <c r="N496" s="184">
        <v>6.1599000000000004</v>
      </c>
      <c r="O496" s="184">
        <v>4.8445999999999998</v>
      </c>
      <c r="P496" s="184">
        <v>5.9763999999999999</v>
      </c>
      <c r="Q496" s="184">
        <v>7.6402999999999999</v>
      </c>
      <c r="R496" s="184">
        <v>4.2198000000000002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44333</v>
      </c>
      <c r="E497" s="184">
        <v>36.233699999999999</v>
      </c>
      <c r="F497" s="184">
        <v>10.4518</v>
      </c>
      <c r="G497" s="184">
        <v>10.4518</v>
      </c>
      <c r="H497" s="184">
        <v>0.27339999999999998</v>
      </c>
      <c r="I497" s="184">
        <v>4.6997999999999998</v>
      </c>
      <c r="J497" s="184">
        <v>9.8861000000000008</v>
      </c>
      <c r="K497" s="184">
        <v>5.7512999999999996</v>
      </c>
      <c r="L497" s="184">
        <v>0.89610000000000001</v>
      </c>
      <c r="M497" s="184">
        <v>3.1139999999999999</v>
      </c>
      <c r="N497" s="184">
        <v>3.3816999999999999</v>
      </c>
      <c r="O497" s="184">
        <v>7.2252999999999998</v>
      </c>
      <c r="P497" s="184">
        <v>6.9745999999999997</v>
      </c>
      <c r="Q497" s="184">
        <v>8.0351999999999997</v>
      </c>
      <c r="R497" s="184">
        <v>7.1864999999999997</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44333</v>
      </c>
      <c r="E498" s="184">
        <v>38.667000000000002</v>
      </c>
      <c r="F498" s="184">
        <v>11.7479</v>
      </c>
      <c r="G498" s="184">
        <v>11.7479</v>
      </c>
      <c r="H498" s="184">
        <v>1.6052</v>
      </c>
      <c r="I498" s="184">
        <v>6.0282999999999998</v>
      </c>
      <c r="J498" s="184">
        <v>11.2203</v>
      </c>
      <c r="K498" s="184">
        <v>7.1029999999999998</v>
      </c>
      <c r="L498" s="184">
        <v>2.1665000000000001</v>
      </c>
      <c r="M498" s="184">
        <v>4.3651</v>
      </c>
      <c r="N498" s="184">
        <v>4.5902000000000003</v>
      </c>
      <c r="O498" s="184">
        <v>8.3130000000000006</v>
      </c>
      <c r="P498" s="184">
        <v>7.9882</v>
      </c>
      <c r="Q498" s="184">
        <v>8.7234999999999996</v>
      </c>
      <c r="R498" s="184">
        <v>8.2761999999999993</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44333</v>
      </c>
      <c r="E499" s="184">
        <v>25.325900000000001</v>
      </c>
      <c r="F499" s="184">
        <v>11.3</v>
      </c>
      <c r="G499" s="184">
        <v>11.3</v>
      </c>
      <c r="H499" s="184">
        <v>1.1120000000000001</v>
      </c>
      <c r="I499" s="184">
        <v>5.5397999999999996</v>
      </c>
      <c r="J499" s="184">
        <v>10.7293</v>
      </c>
      <c r="K499" s="184">
        <v>6.5997000000000003</v>
      </c>
      <c r="L499" s="184">
        <v>1.657</v>
      </c>
      <c r="M499" s="184">
        <v>3.8439999999999999</v>
      </c>
      <c r="N499" s="184">
        <v>4.0476000000000001</v>
      </c>
      <c r="O499" s="184">
        <v>7.8106</v>
      </c>
      <c r="P499" s="184">
        <v>7.5414000000000003</v>
      </c>
      <c r="Q499" s="184">
        <v>7.8720999999999997</v>
      </c>
      <c r="R499" s="184">
        <v>7.7495000000000003</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44333</v>
      </c>
      <c r="E500" s="184">
        <v>25.290500000000002</v>
      </c>
      <c r="F500" s="184">
        <v>8.4246999999999996</v>
      </c>
      <c r="G500" s="184">
        <v>8.4246999999999996</v>
      </c>
      <c r="H500" s="184">
        <v>4.9322999999999997</v>
      </c>
      <c r="I500" s="184">
        <v>6.9252000000000002</v>
      </c>
      <c r="J500" s="184">
        <v>6.5635000000000003</v>
      </c>
      <c r="K500" s="184">
        <v>3.5592000000000001</v>
      </c>
      <c r="L500" s="184">
        <v>1.6512</v>
      </c>
      <c r="M500" s="184">
        <v>3.4095</v>
      </c>
      <c r="N500" s="184">
        <v>4.7106000000000003</v>
      </c>
      <c r="O500" s="184">
        <v>8.3925000000000001</v>
      </c>
      <c r="P500" s="184">
        <v>8.0517000000000003</v>
      </c>
      <c r="Q500" s="184">
        <v>8.7081</v>
      </c>
      <c r="R500" s="184">
        <v>8.8103999999999996</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44333</v>
      </c>
      <c r="E501" s="184">
        <v>23.980799999999999</v>
      </c>
      <c r="F501" s="184">
        <v>7.3609999999999998</v>
      </c>
      <c r="G501" s="184">
        <v>7.3609999999999998</v>
      </c>
      <c r="H501" s="184">
        <v>3.9167999999999998</v>
      </c>
      <c r="I501" s="184">
        <v>5.9276999999999997</v>
      </c>
      <c r="J501" s="184">
        <v>5.5743999999999998</v>
      </c>
      <c r="K501" s="184">
        <v>2.5312000000000001</v>
      </c>
      <c r="L501" s="184">
        <v>0.65890000000000004</v>
      </c>
      <c r="M501" s="184">
        <v>2.4487000000000001</v>
      </c>
      <c r="N501" s="184">
        <v>3.7519999999999998</v>
      </c>
      <c r="O501" s="184">
        <v>7.4694000000000003</v>
      </c>
      <c r="P501" s="184">
        <v>7.2335000000000003</v>
      </c>
      <c r="Q501" s="184">
        <v>7.5773000000000001</v>
      </c>
      <c r="R501" s="184">
        <v>7.8743999999999996</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44333</v>
      </c>
      <c r="E502" s="184">
        <v>2736.7206000000001</v>
      </c>
      <c r="F502" s="184">
        <v>12.3748</v>
      </c>
      <c r="G502" s="184">
        <v>12.3748</v>
      </c>
      <c r="H502" s="184">
        <v>4.3083999999999998</v>
      </c>
      <c r="I502" s="184">
        <v>9.4985999999999997</v>
      </c>
      <c r="J502" s="184">
        <v>13.498900000000001</v>
      </c>
      <c r="K502" s="184">
        <v>8.4870999999999999</v>
      </c>
      <c r="L502" s="184">
        <v>2.2965</v>
      </c>
      <c r="M502" s="184">
        <v>4.2897999999999996</v>
      </c>
      <c r="N502" s="184">
        <v>5.5084999999999997</v>
      </c>
      <c r="O502" s="184">
        <v>10.389699999999999</v>
      </c>
      <c r="P502" s="184">
        <v>8.5038999999999998</v>
      </c>
      <c r="Q502" s="184">
        <v>8.9533000000000005</v>
      </c>
      <c r="R502" s="184">
        <v>11.416600000000001</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44333</v>
      </c>
      <c r="E503" s="184">
        <v>2637.5257000000001</v>
      </c>
      <c r="F503" s="184">
        <v>11.754</v>
      </c>
      <c r="G503" s="184">
        <v>11.754</v>
      </c>
      <c r="H503" s="184">
        <v>3.6880999999999999</v>
      </c>
      <c r="I503" s="184">
        <v>8.8764000000000003</v>
      </c>
      <c r="J503" s="184">
        <v>12.8635</v>
      </c>
      <c r="K503" s="184">
        <v>7.8357000000000001</v>
      </c>
      <c r="L503" s="184">
        <v>1.6293</v>
      </c>
      <c r="M503" s="184">
        <v>3.6179000000000001</v>
      </c>
      <c r="N503" s="184">
        <v>4.8334000000000001</v>
      </c>
      <c r="O503" s="184">
        <v>9.7385000000000002</v>
      </c>
      <c r="P503" s="184">
        <v>7.9680999999999997</v>
      </c>
      <c r="Q503" s="184">
        <v>7.1555999999999997</v>
      </c>
      <c r="R503" s="184">
        <v>10.7072</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44333</v>
      </c>
      <c r="E504" s="184">
        <v>72.019599999999997</v>
      </c>
      <c r="F504" s="184">
        <v>-22.931899999999999</v>
      </c>
      <c r="G504" s="184">
        <v>-22.931899999999999</v>
      </c>
      <c r="H504" s="184">
        <v>-1.2811999999999999</v>
      </c>
      <c r="I504" s="184">
        <v>0.81110000000000004</v>
      </c>
      <c r="J504" s="184">
        <v>11.9733</v>
      </c>
      <c r="K504" s="184">
        <v>17.010899999999999</v>
      </c>
      <c r="L504" s="184">
        <v>16.0624</v>
      </c>
      <c r="M504" s="184">
        <v>11.805099999999999</v>
      </c>
      <c r="N504" s="184">
        <v>10.1676</v>
      </c>
      <c r="O504" s="184">
        <v>5.6391999999999998</v>
      </c>
      <c r="P504" s="184">
        <v>6.8368000000000002</v>
      </c>
      <c r="Q504" s="184">
        <v>8.4945000000000004</v>
      </c>
      <c r="R504" s="184">
        <v>3.7330000000000001</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44333</v>
      </c>
      <c r="E505" s="184">
        <v>76.987399999999994</v>
      </c>
      <c r="F505" s="184">
        <v>-22.903400000000001</v>
      </c>
      <c r="G505" s="184">
        <v>-22.903400000000001</v>
      </c>
      <c r="H505" s="184">
        <v>-1.2729999999999999</v>
      </c>
      <c r="I505" s="184">
        <v>0.81299999999999994</v>
      </c>
      <c r="J505" s="184">
        <v>11.9747</v>
      </c>
      <c r="K505" s="184">
        <v>17.2257</v>
      </c>
      <c r="L505" s="184">
        <v>16.611599999999999</v>
      </c>
      <c r="M505" s="184">
        <v>12.4666</v>
      </c>
      <c r="N505" s="184">
        <v>10.8931</v>
      </c>
      <c r="O505" s="184">
        <v>6.5073999999999996</v>
      </c>
      <c r="P505" s="184">
        <v>7.7468000000000004</v>
      </c>
      <c r="Q505" s="184">
        <v>8.4635999999999996</v>
      </c>
      <c r="R505" s="184">
        <v>4.5206</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44333</v>
      </c>
      <c r="E512" s="184">
        <v>68.345299999999995</v>
      </c>
      <c r="F512" s="184">
        <v>12.5989</v>
      </c>
      <c r="G512" s="184">
        <v>12.5989</v>
      </c>
      <c r="H512" s="184">
        <v>7.7782</v>
      </c>
      <c r="I512" s="184">
        <v>8.3156999999999996</v>
      </c>
      <c r="J512" s="184">
        <v>8.3660999999999994</v>
      </c>
      <c r="K512" s="184">
        <v>3.5339</v>
      </c>
      <c r="L512" s="184">
        <v>2.2648999999999999</v>
      </c>
      <c r="M512" s="184">
        <v>3.8683000000000001</v>
      </c>
      <c r="N512" s="184">
        <v>6.1870000000000003</v>
      </c>
      <c r="O512" s="184">
        <v>5.6943000000000001</v>
      </c>
      <c r="P512" s="184">
        <v>5.7367999999999997</v>
      </c>
      <c r="Q512" s="184">
        <v>8.3130000000000006</v>
      </c>
      <c r="R512" s="184">
        <v>7.3765000000000001</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44333</v>
      </c>
      <c r="E513" s="184">
        <v>72.592100000000002</v>
      </c>
      <c r="F513" s="184">
        <v>13.204700000000001</v>
      </c>
      <c r="G513" s="184">
        <v>13.204700000000001</v>
      </c>
      <c r="H513" s="184">
        <v>8.3024000000000004</v>
      </c>
      <c r="I513" s="184">
        <v>8.7891999999999992</v>
      </c>
      <c r="J513" s="184">
        <v>8.6646000000000001</v>
      </c>
      <c r="K513" s="184">
        <v>3.8584000000000001</v>
      </c>
      <c r="L513" s="184">
        <v>2.7376999999999998</v>
      </c>
      <c r="M513" s="184">
        <v>4.4016000000000002</v>
      </c>
      <c r="N513" s="184">
        <v>6.7538</v>
      </c>
      <c r="O513" s="184">
        <v>6.3620999999999999</v>
      </c>
      <c r="P513" s="184">
        <v>6.4145000000000003</v>
      </c>
      <c r="Q513" s="184">
        <v>7.8731</v>
      </c>
      <c r="R513" s="184">
        <v>8.0815000000000001</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44333</v>
      </c>
      <c r="E514" s="184">
        <v>68.345299999999995</v>
      </c>
      <c r="F514" s="184">
        <v>12.5989</v>
      </c>
      <c r="G514" s="184">
        <v>12.5989</v>
      </c>
      <c r="H514" s="184">
        <v>7.7782</v>
      </c>
      <c r="I514" s="184">
        <v>8.3156999999999996</v>
      </c>
      <c r="J514" s="184">
        <v>8.3660999999999994</v>
      </c>
      <c r="K514" s="184">
        <v>3.5339</v>
      </c>
      <c r="L514" s="184">
        <v>2.2648999999999999</v>
      </c>
      <c r="M514" s="184">
        <v>3.8683000000000001</v>
      </c>
      <c r="N514" s="184">
        <v>6.1870000000000003</v>
      </c>
      <c r="O514" s="184">
        <v>5.6943000000000001</v>
      </c>
      <c r="P514" s="184">
        <v>5.7367999999999997</v>
      </c>
      <c r="Q514" s="184">
        <v>8.3130000000000006</v>
      </c>
      <c r="R514" s="184">
        <v>7.3765000000000001</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44333</v>
      </c>
      <c r="E515" s="184">
        <v>68.345299999999995</v>
      </c>
      <c r="F515" s="184">
        <v>12.5989</v>
      </c>
      <c r="G515" s="184">
        <v>12.5989</v>
      </c>
      <c r="H515" s="184">
        <v>7.7782</v>
      </c>
      <c r="I515" s="184">
        <v>8.3156999999999996</v>
      </c>
      <c r="J515" s="184">
        <v>8.3660999999999994</v>
      </c>
      <c r="K515" s="184">
        <v>3.5339</v>
      </c>
      <c r="L515" s="184">
        <v>2.2648999999999999</v>
      </c>
      <c r="M515" s="184">
        <v>3.8683000000000001</v>
      </c>
      <c r="N515" s="184">
        <v>6.1870000000000003</v>
      </c>
      <c r="O515" s="184">
        <v>5.6943000000000001</v>
      </c>
      <c r="P515" s="184">
        <v>5.7367999999999997</v>
      </c>
      <c r="Q515" s="184">
        <v>8.3130000000000006</v>
      </c>
      <c r="R515" s="184">
        <v>7.3765000000000001</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44333</v>
      </c>
      <c r="E516" s="184">
        <v>28.424099999999999</v>
      </c>
      <c r="F516" s="184">
        <v>14.957000000000001</v>
      </c>
      <c r="G516" s="184">
        <v>14.957000000000001</v>
      </c>
      <c r="H516" s="184">
        <v>4.0941000000000001</v>
      </c>
      <c r="I516" s="184">
        <v>9.8606999999999996</v>
      </c>
      <c r="J516" s="184">
        <v>13.347099999999999</v>
      </c>
      <c r="K516" s="184">
        <v>6.0972999999999997</v>
      </c>
      <c r="L516" s="184">
        <v>1.6075999999999999</v>
      </c>
      <c r="M516" s="184">
        <v>3.4563999999999999</v>
      </c>
      <c r="N516" s="184">
        <v>4.6921999999999997</v>
      </c>
      <c r="O516" s="184">
        <v>8.2399000000000004</v>
      </c>
      <c r="P516" s="184">
        <v>6.7523999999999997</v>
      </c>
      <c r="Q516" s="184">
        <v>7.9690000000000003</v>
      </c>
      <c r="R516" s="184">
        <v>8.0927000000000007</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44333</v>
      </c>
      <c r="E517" s="184">
        <v>30.306899999999999</v>
      </c>
      <c r="F517" s="184">
        <v>15.716900000000001</v>
      </c>
      <c r="G517" s="184">
        <v>15.716900000000001</v>
      </c>
      <c r="H517" s="184">
        <v>4.8735999999999997</v>
      </c>
      <c r="I517" s="184">
        <v>10.641500000000001</v>
      </c>
      <c r="J517" s="184">
        <v>14.138199999999999</v>
      </c>
      <c r="K517" s="184">
        <v>6.8977000000000004</v>
      </c>
      <c r="L517" s="184">
        <v>2.4024000000000001</v>
      </c>
      <c r="M517" s="184">
        <v>4.2645</v>
      </c>
      <c r="N517" s="184">
        <v>5.5160999999999998</v>
      </c>
      <c r="O517" s="184">
        <v>9.0751000000000008</v>
      </c>
      <c r="P517" s="184">
        <v>7.5666000000000002</v>
      </c>
      <c r="Q517" s="184">
        <v>7.8666</v>
      </c>
      <c r="R517" s="184">
        <v>8.9381000000000004</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44333</v>
      </c>
      <c r="E518" s="184">
        <v>27.3383</v>
      </c>
      <c r="F518" s="184">
        <v>14.7041</v>
      </c>
      <c r="G518" s="184">
        <v>14.7041</v>
      </c>
      <c r="H518" s="184">
        <v>3.8555999999999999</v>
      </c>
      <c r="I518" s="184">
        <v>9.61</v>
      </c>
      <c r="J518" s="184">
        <v>13.0947</v>
      </c>
      <c r="K518" s="184">
        <v>5.8487999999999998</v>
      </c>
      <c r="L518" s="184">
        <v>1.3612</v>
      </c>
      <c r="M518" s="184">
        <v>3.2044999999999999</v>
      </c>
      <c r="N518" s="184">
        <v>4.4352</v>
      </c>
      <c r="O518" s="184">
        <v>7.9747000000000003</v>
      </c>
      <c r="P518" s="184">
        <v>6.4878</v>
      </c>
      <c r="Q518" s="184">
        <v>7.6608000000000001</v>
      </c>
      <c r="R518" s="184">
        <v>7.8314000000000004</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44333</v>
      </c>
      <c r="E519" s="184">
        <v>28.309799999999999</v>
      </c>
      <c r="F519" s="184">
        <v>17.3444</v>
      </c>
      <c r="G519" s="184">
        <v>17.3444</v>
      </c>
      <c r="H519" s="184">
        <v>11.4816</v>
      </c>
      <c r="I519" s="184">
        <v>9.9748999999999999</v>
      </c>
      <c r="J519" s="184">
        <v>11.613200000000001</v>
      </c>
      <c r="K519" s="184">
        <v>7.3734999999999999</v>
      </c>
      <c r="L519" s="184">
        <v>5.0370999999999997</v>
      </c>
      <c r="M519" s="184">
        <v>6.4408000000000003</v>
      </c>
      <c r="N519" s="184">
        <v>8.8733000000000004</v>
      </c>
      <c r="O519" s="184">
        <v>9.5390999999999995</v>
      </c>
      <c r="P519" s="184">
        <v>9.2119</v>
      </c>
      <c r="Q519" s="184">
        <v>9.6207999999999991</v>
      </c>
      <c r="R519" s="184">
        <v>10.3362</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44333</v>
      </c>
      <c r="E520" s="184">
        <v>29.668900000000001</v>
      </c>
      <c r="F520" s="184">
        <v>18.111499999999999</v>
      </c>
      <c r="G520" s="184">
        <v>18.111499999999999</v>
      </c>
      <c r="H520" s="184">
        <v>12.260899999999999</v>
      </c>
      <c r="I520" s="184">
        <v>10.7561</v>
      </c>
      <c r="J520" s="184">
        <v>12.407999999999999</v>
      </c>
      <c r="K520" s="184">
        <v>8.1757000000000009</v>
      </c>
      <c r="L520" s="184">
        <v>5.8376000000000001</v>
      </c>
      <c r="M520" s="184">
        <v>7.2396000000000003</v>
      </c>
      <c r="N520" s="184">
        <v>9.6765000000000008</v>
      </c>
      <c r="O520" s="184">
        <v>10.3089</v>
      </c>
      <c r="P520" s="184">
        <v>9.9853000000000005</v>
      </c>
      <c r="Q520" s="184">
        <v>10.8429</v>
      </c>
      <c r="R520" s="184">
        <v>11.103899999999999</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44333</v>
      </c>
      <c r="E521" s="184">
        <v>17.437100000000001</v>
      </c>
      <c r="F521" s="184">
        <v>10.8247</v>
      </c>
      <c r="G521" s="184">
        <v>10.8247</v>
      </c>
      <c r="H521" s="184">
        <v>2.0341999999999998</v>
      </c>
      <c r="I521" s="184">
        <v>12.1372</v>
      </c>
      <c r="J521" s="184">
        <v>13.3782</v>
      </c>
      <c r="K521" s="184">
        <v>5.5542999999999996</v>
      </c>
      <c r="L521" s="184">
        <v>4.9832000000000001</v>
      </c>
      <c r="M521" s="184">
        <v>5.4711999999999996</v>
      </c>
      <c r="N521" s="184">
        <v>8.0353999999999992</v>
      </c>
      <c r="O521" s="184">
        <v>7.3913000000000002</v>
      </c>
      <c r="P521" s="184">
        <v>5.7885999999999997</v>
      </c>
      <c r="Q521" s="184">
        <v>6.2015000000000002</v>
      </c>
      <c r="R521" s="184">
        <v>6.8680000000000003</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44333</v>
      </c>
      <c r="E522" s="184">
        <v>18.6602</v>
      </c>
      <c r="F522" s="184">
        <v>11.4862</v>
      </c>
      <c r="G522" s="184">
        <v>11.4862</v>
      </c>
      <c r="H522" s="184">
        <v>2.7679</v>
      </c>
      <c r="I522" s="184">
        <v>12.8894</v>
      </c>
      <c r="J522" s="184">
        <v>14.1312</v>
      </c>
      <c r="K522" s="184">
        <v>6.2950999999999997</v>
      </c>
      <c r="L522" s="184">
        <v>5.7279999999999998</v>
      </c>
      <c r="M522" s="184">
        <v>6.2449000000000003</v>
      </c>
      <c r="N522" s="184">
        <v>8.85</v>
      </c>
      <c r="O522" s="184">
        <v>8.3798999999999992</v>
      </c>
      <c r="P522" s="184">
        <v>6.9269999999999996</v>
      </c>
      <c r="Q522" s="184">
        <v>6.6969000000000003</v>
      </c>
      <c r="R522" s="184">
        <v>7.6923000000000004</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44333</v>
      </c>
      <c r="E523" s="184">
        <v>29.2637</v>
      </c>
      <c r="F523" s="184">
        <v>10.652799999999999</v>
      </c>
      <c r="G523" s="184">
        <v>10.652799999999999</v>
      </c>
      <c r="H523" s="184">
        <v>4.8331999999999997</v>
      </c>
      <c r="I523" s="184">
        <v>9.5946999999999996</v>
      </c>
      <c r="J523" s="184">
        <v>13.9848</v>
      </c>
      <c r="K523" s="184">
        <v>6.7971000000000004</v>
      </c>
      <c r="L523" s="184">
        <v>1.9193</v>
      </c>
      <c r="M523" s="184">
        <v>4.4055</v>
      </c>
      <c r="N523" s="184">
        <v>5.9683000000000002</v>
      </c>
      <c r="O523" s="184">
        <v>10.922599999999999</v>
      </c>
      <c r="P523" s="184">
        <v>9.4936000000000007</v>
      </c>
      <c r="Q523" s="184">
        <v>9.5251999999999999</v>
      </c>
      <c r="R523" s="184">
        <v>11.3466</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44333</v>
      </c>
      <c r="E524" s="184">
        <v>27.283899999999999</v>
      </c>
      <c r="F524" s="184">
        <v>9.7736999999999998</v>
      </c>
      <c r="G524" s="184">
        <v>9.7736999999999998</v>
      </c>
      <c r="H524" s="184">
        <v>3.9590000000000001</v>
      </c>
      <c r="I524" s="184">
        <v>8.7150999999999996</v>
      </c>
      <c r="J524" s="184">
        <v>13.0991</v>
      </c>
      <c r="K524" s="184">
        <v>5.8281000000000001</v>
      </c>
      <c r="L524" s="184">
        <v>0.99529999999999996</v>
      </c>
      <c r="M524" s="184">
        <v>3.4994000000000001</v>
      </c>
      <c r="N524" s="184">
        <v>5.0670999999999999</v>
      </c>
      <c r="O524" s="184">
        <v>10.0695</v>
      </c>
      <c r="P524" s="184">
        <v>8.6332000000000004</v>
      </c>
      <c r="Q524" s="184">
        <v>8.3848000000000003</v>
      </c>
      <c r="R524" s="184">
        <v>10.4528</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44333</v>
      </c>
      <c r="E525" s="184">
        <v>17.8734</v>
      </c>
      <c r="F525" s="184">
        <v>16.017800000000001</v>
      </c>
      <c r="G525" s="184">
        <v>16.017800000000001</v>
      </c>
      <c r="H525" s="184">
        <v>15.8895</v>
      </c>
      <c r="I525" s="184">
        <v>14.0494</v>
      </c>
      <c r="J525" s="184">
        <v>16.655100000000001</v>
      </c>
      <c r="K525" s="184">
        <v>9.9194999999999993</v>
      </c>
      <c r="L525" s="184">
        <v>6.0750000000000002</v>
      </c>
      <c r="M525" s="184">
        <v>7.3152999999999997</v>
      </c>
      <c r="N525" s="184">
        <v>8.6556999999999995</v>
      </c>
      <c r="O525" s="184">
        <v>8.02</v>
      </c>
      <c r="P525" s="184">
        <v>7.5278</v>
      </c>
      <c r="Q525" s="184">
        <v>7.6265999999999998</v>
      </c>
      <c r="R525" s="184">
        <v>8.0614000000000008</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44333</v>
      </c>
      <c r="E526" s="184">
        <v>17.1173</v>
      </c>
      <c r="F526" s="184">
        <v>15.799799999999999</v>
      </c>
      <c r="G526" s="184">
        <v>15.799799999999999</v>
      </c>
      <c r="H526" s="184">
        <v>15.673999999999999</v>
      </c>
      <c r="I526" s="184">
        <v>13.811199999999999</v>
      </c>
      <c r="J526" s="184">
        <v>16.410799999999998</v>
      </c>
      <c r="K526" s="184">
        <v>9.5818999999999992</v>
      </c>
      <c r="L526" s="184">
        <v>5.6459999999999999</v>
      </c>
      <c r="M526" s="184">
        <v>6.8470000000000004</v>
      </c>
      <c r="N526" s="184">
        <v>8.1257999999999999</v>
      </c>
      <c r="O526" s="184">
        <v>7.3789999999999996</v>
      </c>
      <c r="P526" s="184">
        <v>6.9131999999999998</v>
      </c>
      <c r="Q526" s="184">
        <v>7.0393999999999997</v>
      </c>
      <c r="R526" s="184">
        <v>7.4493999999999998</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44333</v>
      </c>
      <c r="E527" s="184">
        <v>1207.6967</v>
      </c>
      <c r="F527" s="184">
        <v>3.2155999999999998</v>
      </c>
      <c r="G527" s="184">
        <v>3.2155999999999998</v>
      </c>
      <c r="H527" s="184">
        <v>0.59240000000000004</v>
      </c>
      <c r="I527" s="184">
        <v>5.9176000000000002</v>
      </c>
      <c r="J527" s="184">
        <v>8.0787999999999993</v>
      </c>
      <c r="K527" s="184">
        <v>6.3822999999999999</v>
      </c>
      <c r="L527" s="184">
        <v>3.1269</v>
      </c>
      <c r="M527" s="184">
        <v>5.8316999999999997</v>
      </c>
      <c r="N527" s="184">
        <v>5.8438999999999997</v>
      </c>
      <c r="O527" s="184"/>
      <c r="P527" s="184"/>
      <c r="Q527" s="184">
        <v>8.0000999999999998</v>
      </c>
      <c r="R527" s="184">
        <v>7.5766</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44333</v>
      </c>
      <c r="E528" s="184">
        <v>1192.4930999999999</v>
      </c>
      <c r="F528" s="184">
        <v>2.6981999999999999</v>
      </c>
      <c r="G528" s="184">
        <v>2.6981999999999999</v>
      </c>
      <c r="H528" s="184">
        <v>7.8700000000000006E-2</v>
      </c>
      <c r="I528" s="184">
        <v>5.4036999999999997</v>
      </c>
      <c r="J528" s="184">
        <v>7.5640999999999998</v>
      </c>
      <c r="K528" s="184">
        <v>5.8567999999999998</v>
      </c>
      <c r="L528" s="184">
        <v>2.6063999999999998</v>
      </c>
      <c r="M528" s="184">
        <v>5.2923999999999998</v>
      </c>
      <c r="N528" s="184">
        <v>5.2950999999999997</v>
      </c>
      <c r="O528" s="184"/>
      <c r="P528" s="184"/>
      <c r="Q528" s="184">
        <v>7.4435000000000002</v>
      </c>
      <c r="R528" s="184">
        <v>7.0232000000000001</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44333</v>
      </c>
      <c r="E529" s="184">
        <v>34.1614</v>
      </c>
      <c r="F529" s="184">
        <v>2.7429999999999999</v>
      </c>
      <c r="G529" s="184">
        <v>2.7429999999999999</v>
      </c>
      <c r="H529" s="184">
        <v>1.2672000000000001</v>
      </c>
      <c r="I529" s="184">
        <v>4.5411999999999999</v>
      </c>
      <c r="J529" s="184">
        <v>9.8178999999999998</v>
      </c>
      <c r="K529" s="184">
        <v>6.5347999999999997</v>
      </c>
      <c r="L529" s="184">
        <v>3.3925999999999998</v>
      </c>
      <c r="M529" s="184">
        <v>4.8494000000000002</v>
      </c>
      <c r="N529" s="184">
        <v>6.8670999999999998</v>
      </c>
      <c r="O529" s="184">
        <v>7.0606999999999998</v>
      </c>
      <c r="P529" s="184">
        <v>7.5479000000000003</v>
      </c>
      <c r="Q529" s="184">
        <v>8.2088000000000001</v>
      </c>
      <c r="R529" s="184">
        <v>6.6319999999999997</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44333</v>
      </c>
      <c r="E530" s="184">
        <v>32.612099999999998</v>
      </c>
      <c r="F530" s="184">
        <v>2.0148999999999999</v>
      </c>
      <c r="G530" s="184">
        <v>2.0148999999999999</v>
      </c>
      <c r="H530" s="184">
        <v>0.54369999999999996</v>
      </c>
      <c r="I530" s="184">
        <v>3.8109000000000002</v>
      </c>
      <c r="J530" s="184">
        <v>9.0846999999999998</v>
      </c>
      <c r="K530" s="184">
        <v>5.7949999999999999</v>
      </c>
      <c r="L530" s="184">
        <v>2.6518999999999999</v>
      </c>
      <c r="M530" s="184">
        <v>4.0951000000000004</v>
      </c>
      <c r="N530" s="184">
        <v>6.0899000000000001</v>
      </c>
      <c r="O530" s="184">
        <v>6.4245000000000001</v>
      </c>
      <c r="P530" s="184">
        <v>6.9146000000000001</v>
      </c>
      <c r="Q530" s="184">
        <v>6.8240999999999996</v>
      </c>
      <c r="R530" s="184">
        <v>5.9474999999999998</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44333</v>
      </c>
      <c r="E531" s="184">
        <v>30.851500000000001</v>
      </c>
      <c r="F531" s="184">
        <v>10.1831</v>
      </c>
      <c r="G531" s="184">
        <v>10.1831</v>
      </c>
      <c r="H531" s="184">
        <v>8.3795999999999999</v>
      </c>
      <c r="I531" s="184">
        <v>8.8269000000000002</v>
      </c>
      <c r="J531" s="184">
        <v>10.1312</v>
      </c>
      <c r="K531" s="184">
        <v>7.0461</v>
      </c>
      <c r="L531" s="184">
        <v>2.7355</v>
      </c>
      <c r="M531" s="184">
        <v>5.9057000000000004</v>
      </c>
      <c r="N531" s="184">
        <v>8.0353999999999992</v>
      </c>
      <c r="O531" s="184">
        <v>10.543699999999999</v>
      </c>
      <c r="P531" s="184">
        <v>9.5726999999999993</v>
      </c>
      <c r="Q531" s="184">
        <v>9.7091999999999992</v>
      </c>
      <c r="R531" s="184">
        <v>10.338200000000001</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44333</v>
      </c>
      <c r="E532" s="184">
        <v>29.2803</v>
      </c>
      <c r="F532" s="184">
        <v>9.4397000000000002</v>
      </c>
      <c r="G532" s="184">
        <v>9.4397000000000002</v>
      </c>
      <c r="H532" s="184">
        <v>7.6330999999999998</v>
      </c>
      <c r="I532" s="184">
        <v>8.0831999999999997</v>
      </c>
      <c r="J532" s="184">
        <v>9.3833000000000002</v>
      </c>
      <c r="K532" s="184">
        <v>6.2957999999999998</v>
      </c>
      <c r="L532" s="184">
        <v>2.0011000000000001</v>
      </c>
      <c r="M532" s="184">
        <v>5.1577999999999999</v>
      </c>
      <c r="N532" s="184">
        <v>7.2862999999999998</v>
      </c>
      <c r="O532" s="184">
        <v>9.8230000000000004</v>
      </c>
      <c r="P532" s="184">
        <v>8.8994</v>
      </c>
      <c r="Q532" s="184">
        <v>8.6282999999999994</v>
      </c>
      <c r="R532" s="184">
        <v>9.5937999999999999</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44333</v>
      </c>
      <c r="E533" s="184">
        <v>24.7835</v>
      </c>
      <c r="F533" s="184">
        <v>15.1883</v>
      </c>
      <c r="G533" s="184">
        <v>15.1883</v>
      </c>
      <c r="H533" s="184">
        <v>5.8343999999999996</v>
      </c>
      <c r="I533" s="184">
        <v>7.8502000000000001</v>
      </c>
      <c r="J533" s="184">
        <v>9.9024999999999999</v>
      </c>
      <c r="K533" s="184">
        <v>5.0149999999999997</v>
      </c>
      <c r="L533" s="184">
        <v>1.0049999999999999</v>
      </c>
      <c r="M533" s="184">
        <v>3.5577999999999999</v>
      </c>
      <c r="N533" s="184">
        <v>5.0804999999999998</v>
      </c>
      <c r="O533" s="184">
        <v>9.0871999999999993</v>
      </c>
      <c r="P533" s="184">
        <v>8.5360999999999994</v>
      </c>
      <c r="Q533" s="184">
        <v>8.9695999999999998</v>
      </c>
      <c r="R533" s="184">
        <v>9.0487000000000002</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44333</v>
      </c>
      <c r="E534" s="184">
        <v>23.459099999999999</v>
      </c>
      <c r="F534" s="184">
        <v>14.4871</v>
      </c>
      <c r="G534" s="184">
        <v>14.4871</v>
      </c>
      <c r="H534" s="184">
        <v>5.1173000000000002</v>
      </c>
      <c r="I534" s="184">
        <v>7.1321000000000003</v>
      </c>
      <c r="J534" s="184">
        <v>9.1754999999999995</v>
      </c>
      <c r="K534" s="184">
        <v>4.2872000000000003</v>
      </c>
      <c r="L534" s="184">
        <v>0.2918</v>
      </c>
      <c r="M534" s="184">
        <v>2.8481000000000001</v>
      </c>
      <c r="N534" s="184">
        <v>4.3631000000000002</v>
      </c>
      <c r="O534" s="184">
        <v>8.2982999999999993</v>
      </c>
      <c r="P534" s="184">
        <v>7.69</v>
      </c>
      <c r="Q534" s="184">
        <v>5.9622999999999999</v>
      </c>
      <c r="R534" s="184">
        <v>8.3045000000000009</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44333</v>
      </c>
      <c r="E535" s="184">
        <v>12.0517</v>
      </c>
      <c r="F535" s="184">
        <v>6.6665999999999999</v>
      </c>
      <c r="G535" s="184">
        <v>6.6665999999999999</v>
      </c>
      <c r="H535" s="184">
        <v>8.3202999999999996</v>
      </c>
      <c r="I535" s="184">
        <v>7.7458999999999998</v>
      </c>
      <c r="J535" s="184">
        <v>7.67</v>
      </c>
      <c r="K535" s="184">
        <v>5.2489999999999997</v>
      </c>
      <c r="L535" s="184">
        <v>4.1009000000000002</v>
      </c>
      <c r="M535" s="184">
        <v>5.5026000000000002</v>
      </c>
      <c r="N535" s="184">
        <v>5.9832999999999998</v>
      </c>
      <c r="O535" s="184"/>
      <c r="P535" s="184"/>
      <c r="Q535" s="184">
        <v>7.0416999999999996</v>
      </c>
      <c r="R535" s="184">
        <v>6.8959000000000001</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44333</v>
      </c>
      <c r="E536" s="184">
        <v>11.692</v>
      </c>
      <c r="F536" s="184">
        <v>5.726</v>
      </c>
      <c r="G536" s="184">
        <v>5.726</v>
      </c>
      <c r="H536" s="184">
        <v>7.2794999999999996</v>
      </c>
      <c r="I536" s="184">
        <v>6.6844000000000001</v>
      </c>
      <c r="J536" s="184">
        <v>6.6026999999999996</v>
      </c>
      <c r="K536" s="184">
        <v>4.1776</v>
      </c>
      <c r="L536" s="184">
        <v>3.0286</v>
      </c>
      <c r="M536" s="184">
        <v>4.3997999999999999</v>
      </c>
      <c r="N536" s="184">
        <v>4.8308</v>
      </c>
      <c r="O536" s="184"/>
      <c r="P536" s="184"/>
      <c r="Q536" s="184">
        <v>5.8655999999999997</v>
      </c>
      <c r="R536" s="184">
        <v>5.7226999999999997</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44333</v>
      </c>
      <c r="E537" s="184">
        <v>13.9803</v>
      </c>
      <c r="F537" s="184">
        <v>5.4851999999999999</v>
      </c>
      <c r="G537" s="184">
        <v>5.4851999999999999</v>
      </c>
      <c r="H537" s="184">
        <v>4.5542999999999996</v>
      </c>
      <c r="I537" s="184">
        <v>6.2248000000000001</v>
      </c>
      <c r="J537" s="184">
        <v>10.391</v>
      </c>
      <c r="K537" s="184">
        <v>6.7659000000000002</v>
      </c>
      <c r="L537" s="184">
        <v>3.117</v>
      </c>
      <c r="M537" s="184">
        <v>4.2957000000000001</v>
      </c>
      <c r="N537" s="184">
        <v>4.6886000000000001</v>
      </c>
      <c r="O537" s="184">
        <v>10.0939</v>
      </c>
      <c r="P537" s="184"/>
      <c r="Q537" s="184">
        <v>8.4072999999999993</v>
      </c>
      <c r="R537" s="184">
        <v>10.653700000000001</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44333</v>
      </c>
      <c r="E538" s="184">
        <v>13.2835</v>
      </c>
      <c r="F538" s="184">
        <v>4.4897</v>
      </c>
      <c r="G538" s="184">
        <v>4.4897</v>
      </c>
      <c r="H538" s="184">
        <v>3.6139000000000001</v>
      </c>
      <c r="I538" s="184">
        <v>5.2706999999999997</v>
      </c>
      <c r="J538" s="184">
        <v>9.4352</v>
      </c>
      <c r="K538" s="184">
        <v>5.7859999999999996</v>
      </c>
      <c r="L538" s="184">
        <v>2.1480000000000001</v>
      </c>
      <c r="M538" s="184">
        <v>3.3268</v>
      </c>
      <c r="N538" s="184">
        <v>3.7147999999999999</v>
      </c>
      <c r="O538" s="184">
        <v>8.8470999999999993</v>
      </c>
      <c r="P538" s="184"/>
      <c r="Q538" s="184">
        <v>7.0800999999999998</v>
      </c>
      <c r="R538" s="184">
        <v>9.5441000000000003</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44333</v>
      </c>
      <c r="E539" s="184">
        <v>29.127400000000002</v>
      </c>
      <c r="F539" s="184">
        <v>4.9309000000000003</v>
      </c>
      <c r="G539" s="184">
        <v>4.9309000000000003</v>
      </c>
      <c r="H539" s="184">
        <v>5.1966999999999999</v>
      </c>
      <c r="I539" s="184">
        <v>5.3906000000000001</v>
      </c>
      <c r="J539" s="184">
        <v>6.8263999999999996</v>
      </c>
      <c r="K539" s="184">
        <v>9.3564000000000007</v>
      </c>
      <c r="L539" s="184">
        <v>1.8177000000000001</v>
      </c>
      <c r="M539" s="184">
        <v>3.2353999999999998</v>
      </c>
      <c r="N539" s="184">
        <v>5.0751999999999997</v>
      </c>
      <c r="O539" s="184">
        <v>8.3497000000000003</v>
      </c>
      <c r="P539" s="184">
        <v>7.4124999999999996</v>
      </c>
      <c r="Q539" s="184">
        <v>6.6886999999999999</v>
      </c>
      <c r="R539" s="184">
        <v>8.7401999999999997</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44333</v>
      </c>
      <c r="E540" s="184">
        <v>30.735199999999999</v>
      </c>
      <c r="F540" s="184">
        <v>5.3860000000000001</v>
      </c>
      <c r="G540" s="184">
        <v>5.3860000000000001</v>
      </c>
      <c r="H540" s="184">
        <v>5.6215000000000002</v>
      </c>
      <c r="I540" s="184">
        <v>5.8064999999999998</v>
      </c>
      <c r="J540" s="184">
        <v>7.2462999999999997</v>
      </c>
      <c r="K540" s="184">
        <v>9.7818000000000005</v>
      </c>
      <c r="L540" s="184">
        <v>2.2509999999999999</v>
      </c>
      <c r="M540" s="184">
        <v>3.6791</v>
      </c>
      <c r="N540" s="184">
        <v>5.5323000000000002</v>
      </c>
      <c r="O540" s="184">
        <v>9.0103000000000009</v>
      </c>
      <c r="P540" s="184">
        <v>8.0855999999999995</v>
      </c>
      <c r="Q540" s="184">
        <v>8.6052</v>
      </c>
      <c r="R540" s="184">
        <v>9.3447999999999993</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44333</v>
      </c>
      <c r="E541" s="184">
        <v>2103.2505999999998</v>
      </c>
      <c r="F541" s="184">
        <v>7.7135999999999996</v>
      </c>
      <c r="G541" s="184">
        <v>7.7135999999999996</v>
      </c>
      <c r="H541" s="184">
        <v>6.2390999999999996</v>
      </c>
      <c r="I541" s="184">
        <v>8.3734000000000002</v>
      </c>
      <c r="J541" s="184">
        <v>10.067500000000001</v>
      </c>
      <c r="K541" s="184">
        <v>6.7725</v>
      </c>
      <c r="L541" s="184">
        <v>2.2526000000000002</v>
      </c>
      <c r="M541" s="184">
        <v>4.2576999999999998</v>
      </c>
      <c r="N541" s="184">
        <v>4.9579000000000004</v>
      </c>
      <c r="O541" s="184">
        <v>8.7797000000000001</v>
      </c>
      <c r="P541" s="184">
        <v>8.2261000000000006</v>
      </c>
      <c r="Q541" s="184">
        <v>8.2758000000000003</v>
      </c>
      <c r="R541" s="184">
        <v>8.5510000000000002</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44333</v>
      </c>
      <c r="E542" s="184">
        <v>2269.3011000000001</v>
      </c>
      <c r="F542" s="184">
        <v>8.9268999999999998</v>
      </c>
      <c r="G542" s="184">
        <v>8.9268999999999998</v>
      </c>
      <c r="H542" s="184">
        <v>7.4513999999999996</v>
      </c>
      <c r="I542" s="184">
        <v>9.5878999999999994</v>
      </c>
      <c r="J542" s="184">
        <v>11.288600000000001</v>
      </c>
      <c r="K542" s="184">
        <v>8.0045000000000002</v>
      </c>
      <c r="L542" s="184">
        <v>3.4523999999999999</v>
      </c>
      <c r="M542" s="184">
        <v>5.3807999999999998</v>
      </c>
      <c r="N542" s="184">
        <v>6.0552000000000001</v>
      </c>
      <c r="O542" s="184">
        <v>9.7235999999999994</v>
      </c>
      <c r="P542" s="184">
        <v>9.3254999999999999</v>
      </c>
      <c r="Q542" s="184">
        <v>9.0946999999999996</v>
      </c>
      <c r="R542" s="184">
        <v>9.5277999999999992</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44333</v>
      </c>
      <c r="E547" s="184">
        <v>16.5275</v>
      </c>
      <c r="F547" s="184">
        <v>4.2712000000000003</v>
      </c>
      <c r="G547" s="184">
        <v>4.2712000000000003</v>
      </c>
      <c r="H547" s="184">
        <v>0.78879999999999995</v>
      </c>
      <c r="I547" s="184">
        <v>5.0418000000000003</v>
      </c>
      <c r="J547" s="184">
        <v>9.2984000000000009</v>
      </c>
      <c r="K547" s="184">
        <v>6.1428000000000003</v>
      </c>
      <c r="L547" s="184">
        <v>3.5649000000000002</v>
      </c>
      <c r="M547" s="184">
        <v>5.2503000000000002</v>
      </c>
      <c r="N547" s="184">
        <v>5.2526000000000002</v>
      </c>
      <c r="O547" s="184">
        <v>8.9578000000000007</v>
      </c>
      <c r="P547" s="184">
        <v>8.5227000000000004</v>
      </c>
      <c r="Q547" s="184">
        <v>8.7346000000000004</v>
      </c>
      <c r="R547" s="184">
        <v>9.3127999999999993</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44333</v>
      </c>
      <c r="E548" s="184">
        <v>16.451599999999999</v>
      </c>
      <c r="F548" s="184">
        <v>4.2168999999999999</v>
      </c>
      <c r="G548" s="184">
        <v>4.2168999999999999</v>
      </c>
      <c r="H548" s="184">
        <v>0.69740000000000002</v>
      </c>
      <c r="I548" s="184">
        <v>4.9379</v>
      </c>
      <c r="J548" s="184">
        <v>9.1816999999999993</v>
      </c>
      <c r="K548" s="184">
        <v>6.0225999999999997</v>
      </c>
      <c r="L548" s="184">
        <v>3.4445999999999999</v>
      </c>
      <c r="M548" s="184">
        <v>5.1272000000000002</v>
      </c>
      <c r="N548" s="184">
        <v>5.1275000000000004</v>
      </c>
      <c r="O548" s="184">
        <v>8.8289000000000009</v>
      </c>
      <c r="P548" s="184">
        <v>8.4039000000000001</v>
      </c>
      <c r="Q548" s="184">
        <v>8.6173999999999999</v>
      </c>
      <c r="R548" s="184">
        <v>9.1774000000000004</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44333</v>
      </c>
      <c r="E549" s="184">
        <v>29.424900000000001</v>
      </c>
      <c r="F549" s="184">
        <v>4.55</v>
      </c>
      <c r="G549" s="184">
        <v>4.55</v>
      </c>
      <c r="H549" s="184">
        <v>3.2625999999999999</v>
      </c>
      <c r="I549" s="184">
        <v>3.7711000000000001</v>
      </c>
      <c r="J549" s="184">
        <v>5.3905000000000003</v>
      </c>
      <c r="K549" s="184">
        <v>5.3169000000000004</v>
      </c>
      <c r="L549" s="184">
        <v>1.8731</v>
      </c>
      <c r="M549" s="184">
        <v>4.2083000000000004</v>
      </c>
      <c r="N549" s="184">
        <v>5.1957000000000004</v>
      </c>
      <c r="O549" s="184">
        <v>10.1829</v>
      </c>
      <c r="P549" s="184">
        <v>9.4075000000000006</v>
      </c>
      <c r="Q549" s="184">
        <v>8.9351000000000003</v>
      </c>
      <c r="R549" s="184">
        <v>10.671099999999999</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44333</v>
      </c>
      <c r="E550" s="184">
        <v>27.787500000000001</v>
      </c>
      <c r="F550" s="184">
        <v>3.7665999999999999</v>
      </c>
      <c r="G550" s="184">
        <v>3.7665999999999999</v>
      </c>
      <c r="H550" s="184">
        <v>2.4781</v>
      </c>
      <c r="I550" s="184">
        <v>3.0057999999999998</v>
      </c>
      <c r="J550" s="184">
        <v>4.6196999999999999</v>
      </c>
      <c r="K550" s="184">
        <v>4.5377999999999998</v>
      </c>
      <c r="L550" s="184">
        <v>1.0981000000000001</v>
      </c>
      <c r="M550" s="184">
        <v>3.4165999999999999</v>
      </c>
      <c r="N550" s="184">
        <v>4.4111000000000002</v>
      </c>
      <c r="O550" s="184">
        <v>9.3930000000000007</v>
      </c>
      <c r="P550" s="184">
        <v>8.6205999999999996</v>
      </c>
      <c r="Q550" s="184">
        <v>6.0662000000000003</v>
      </c>
      <c r="R550" s="184">
        <v>9.9283000000000001</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44333</v>
      </c>
      <c r="E551" s="184">
        <v>35.380099999999999</v>
      </c>
      <c r="F551" s="184">
        <v>4.7474999999999996</v>
      </c>
      <c r="G551" s="184">
        <v>4.7474999999999996</v>
      </c>
      <c r="H551" s="184">
        <v>5.0452000000000004</v>
      </c>
      <c r="I551" s="184">
        <v>9.1622000000000003</v>
      </c>
      <c r="J551" s="184">
        <v>11.1533</v>
      </c>
      <c r="K551" s="184">
        <v>7.5552999999999999</v>
      </c>
      <c r="L551" s="184">
        <v>4.468</v>
      </c>
      <c r="M551" s="184">
        <v>5.8276000000000003</v>
      </c>
      <c r="N551" s="184">
        <v>7.2769000000000004</v>
      </c>
      <c r="O551" s="184">
        <v>8.5924999999999994</v>
      </c>
      <c r="P551" s="184">
        <v>8.0245999999999995</v>
      </c>
      <c r="Q551" s="184">
        <v>9.2347000000000001</v>
      </c>
      <c r="R551" s="184">
        <v>8.5694999999999997</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44333</v>
      </c>
      <c r="E552" s="184">
        <v>32.471200000000003</v>
      </c>
      <c r="F552" s="184">
        <v>4.3479999999999999</v>
      </c>
      <c r="G552" s="184">
        <v>4.3479999999999999</v>
      </c>
      <c r="H552" s="184">
        <v>4.6288999999999998</v>
      </c>
      <c r="I552" s="184">
        <v>8.7489000000000008</v>
      </c>
      <c r="J552" s="184">
        <v>10.7247</v>
      </c>
      <c r="K552" s="184">
        <v>6.9081000000000001</v>
      </c>
      <c r="L552" s="184">
        <v>3.5503999999999998</v>
      </c>
      <c r="M552" s="184">
        <v>4.7625999999999999</v>
      </c>
      <c r="N552" s="184">
        <v>6.1140999999999996</v>
      </c>
      <c r="O552" s="184">
        <v>7.4440999999999997</v>
      </c>
      <c r="P552" s="184">
        <v>6.8941999999999997</v>
      </c>
      <c r="Q552" s="184">
        <v>6.8743999999999996</v>
      </c>
      <c r="R552" s="184">
        <v>7.4126000000000003</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44333</v>
      </c>
      <c r="E553" s="184">
        <v>18.965399999999999</v>
      </c>
      <c r="F553" s="184">
        <v>9.0520999999999994</v>
      </c>
      <c r="G553" s="184">
        <v>9.0520999999999994</v>
      </c>
      <c r="H553" s="184">
        <v>5.3943000000000003</v>
      </c>
      <c r="I553" s="184">
        <v>8.0114999999999998</v>
      </c>
      <c r="J553" s="184">
        <v>11.3705</v>
      </c>
      <c r="K553" s="184">
        <v>6.5758999999999999</v>
      </c>
      <c r="L553" s="184">
        <v>1.1376999999999999</v>
      </c>
      <c r="M553" s="184">
        <v>3.1593</v>
      </c>
      <c r="N553" s="184">
        <v>5.0479000000000003</v>
      </c>
      <c r="O553" s="184">
        <v>8.5900999999999996</v>
      </c>
      <c r="P553" s="184">
        <v>6.8131000000000004</v>
      </c>
      <c r="Q553" s="184">
        <v>7.1538000000000004</v>
      </c>
      <c r="R553" s="184">
        <v>9.1484000000000005</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44333</v>
      </c>
      <c r="E554" s="184">
        <v>19.8247</v>
      </c>
      <c r="F554" s="184">
        <v>9.4585000000000008</v>
      </c>
      <c r="G554" s="184">
        <v>9.4585000000000008</v>
      </c>
      <c r="H554" s="184">
        <v>5.7664999999999997</v>
      </c>
      <c r="I554" s="184">
        <v>8.3777000000000008</v>
      </c>
      <c r="J554" s="184">
        <v>11.738799999999999</v>
      </c>
      <c r="K554" s="184">
        <v>6.8097000000000003</v>
      </c>
      <c r="L554" s="184">
        <v>1.3156000000000001</v>
      </c>
      <c r="M554" s="184">
        <v>3.3791000000000002</v>
      </c>
      <c r="N554" s="184">
        <v>5.2938000000000001</v>
      </c>
      <c r="O554" s="184">
        <v>8.8605999999999998</v>
      </c>
      <c r="P554" s="184">
        <v>7.2610000000000001</v>
      </c>
      <c r="Q554" s="184">
        <v>7.4846000000000004</v>
      </c>
      <c r="R554" s="184">
        <v>9.4319000000000006</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44333</v>
      </c>
      <c r="E555" s="184">
        <v>0.31759999999999999</v>
      </c>
      <c r="F555" s="184">
        <v>11.503299999999999</v>
      </c>
      <c r="G555" s="184">
        <v>11.503299999999999</v>
      </c>
      <c r="H555" s="184">
        <v>9.8693000000000008</v>
      </c>
      <c r="I555" s="184">
        <v>10.715400000000001</v>
      </c>
      <c r="J555" s="184">
        <v>11.2278</v>
      </c>
      <c r="K555" s="184">
        <v>11.277799999999999</v>
      </c>
      <c r="L555" s="184">
        <v>-40.938699999999997</v>
      </c>
      <c r="M555" s="184">
        <v>-24.847999999999999</v>
      </c>
      <c r="N555" s="184">
        <v>-16.6584</v>
      </c>
      <c r="O555" s="184"/>
      <c r="P555" s="184"/>
      <c r="Q555" s="184">
        <v>-12.2143</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44333</v>
      </c>
      <c r="E556" s="184">
        <v>0.30280000000000001</v>
      </c>
      <c r="F556" s="184">
        <v>8.0413999999999994</v>
      </c>
      <c r="G556" s="184">
        <v>8.0413999999999994</v>
      </c>
      <c r="H556" s="184">
        <v>10.3527</v>
      </c>
      <c r="I556" s="184">
        <v>10.373200000000001</v>
      </c>
      <c r="J556" s="184">
        <v>10.9892</v>
      </c>
      <c r="K556" s="184">
        <v>11.2722</v>
      </c>
      <c r="L556" s="184">
        <v>-41.305900000000001</v>
      </c>
      <c r="M556" s="184">
        <v>-25.104500000000002</v>
      </c>
      <c r="N556" s="184">
        <v>-16.857700000000001</v>
      </c>
      <c r="O556" s="184"/>
      <c r="P556" s="184"/>
      <c r="Q556" s="184">
        <v>-12.374000000000001</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44333</v>
      </c>
      <c r="E557" s="184">
        <v>22.2928</v>
      </c>
      <c r="F557" s="184">
        <v>5.8971</v>
      </c>
      <c r="G557" s="184">
        <v>5.8971</v>
      </c>
      <c r="H557" s="184">
        <v>1.4505999999999999</v>
      </c>
      <c r="I557" s="184">
        <v>2.3879999999999999</v>
      </c>
      <c r="J557" s="184">
        <v>5.9505999999999997</v>
      </c>
      <c r="K557" s="184">
        <v>3.43</v>
      </c>
      <c r="L557" s="184">
        <v>1.67</v>
      </c>
      <c r="M557" s="184">
        <v>2.8475999999999999</v>
      </c>
      <c r="N557" s="184">
        <v>4.6894</v>
      </c>
      <c r="O557" s="184">
        <v>2.6627999999999998</v>
      </c>
      <c r="P557" s="184">
        <v>5.1771000000000003</v>
      </c>
      <c r="Q557" s="184">
        <v>7.1201999999999996</v>
      </c>
      <c r="R557" s="184">
        <v>3.3140000000000001</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44333</v>
      </c>
      <c r="E558" s="184">
        <v>21.148299999999999</v>
      </c>
      <c r="F558" s="184">
        <v>5.3526999999999996</v>
      </c>
      <c r="G558" s="184">
        <v>5.3526999999999996</v>
      </c>
      <c r="H558" s="184">
        <v>0.88780000000000003</v>
      </c>
      <c r="I558" s="184">
        <v>1.8258000000000001</v>
      </c>
      <c r="J558" s="184">
        <v>5.3860000000000001</v>
      </c>
      <c r="K558" s="184">
        <v>2.8607999999999998</v>
      </c>
      <c r="L558" s="184">
        <v>1.0949</v>
      </c>
      <c r="M558" s="184">
        <v>2.2650000000000001</v>
      </c>
      <c r="N558" s="184">
        <v>4.0896999999999997</v>
      </c>
      <c r="O558" s="184">
        <v>2.0101</v>
      </c>
      <c r="P558" s="184">
        <v>4.4547999999999996</v>
      </c>
      <c r="Q558" s="184">
        <v>7.1082999999999998</v>
      </c>
      <c r="R558" s="184">
        <v>2.702</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7.8951483870967802</v>
      </c>
      <c r="G559" s="186">
        <v>7.8951483870967802</v>
      </c>
      <c r="H559" s="186">
        <v>4.9299564516129051</v>
      </c>
      <c r="I559" s="186">
        <v>7.1981112903225792</v>
      </c>
      <c r="J559" s="186">
        <v>9.6811935483870943</v>
      </c>
      <c r="K559" s="186">
        <v>6.6404967741935454</v>
      </c>
      <c r="L559" s="186">
        <v>1.8605693548387086</v>
      </c>
      <c r="M559" s="186">
        <v>3.7037500000000003</v>
      </c>
      <c r="N559" s="186">
        <v>5.192448387096773</v>
      </c>
      <c r="O559" s="186">
        <v>7.9451150943396209</v>
      </c>
      <c r="P559" s="186">
        <v>7.4487470588235309</v>
      </c>
      <c r="Q559" s="186">
        <v>6.1185096774193539</v>
      </c>
      <c r="R559" s="186">
        <v>8.0182087719298227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8.9894999999999996</v>
      </c>
      <c r="G560" s="186">
        <v>8.9894999999999996</v>
      </c>
      <c r="H560" s="186">
        <v>4.7310499999999998</v>
      </c>
      <c r="I560" s="186">
        <v>7.9497999999999998</v>
      </c>
      <c r="J560" s="186">
        <v>9.9849999999999994</v>
      </c>
      <c r="K560" s="186">
        <v>6.3390500000000003</v>
      </c>
      <c r="L560" s="186">
        <v>2.2806999999999999</v>
      </c>
      <c r="M560" s="186">
        <v>4.2927499999999998</v>
      </c>
      <c r="N560" s="186">
        <v>5.5122999999999998</v>
      </c>
      <c r="O560" s="186">
        <v>8.3497000000000003</v>
      </c>
      <c r="P560" s="186">
        <v>7.5414000000000003</v>
      </c>
      <c r="Q560" s="186">
        <v>7.8693499999999998</v>
      </c>
      <c r="R560" s="186">
        <v>8.0927000000000007</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44333</v>
      </c>
      <c r="E563" s="184">
        <v>46.5</v>
      </c>
      <c r="F563" s="184">
        <v>0.99909999999999999</v>
      </c>
      <c r="G563" s="184">
        <v>0.99909999999999999</v>
      </c>
      <c r="H563" s="184">
        <v>-0.4496</v>
      </c>
      <c r="I563" s="184">
        <v>0.69289999999999996</v>
      </c>
      <c r="J563" s="184">
        <v>-0.12889999999999999</v>
      </c>
      <c r="K563" s="184">
        <v>-4.0446</v>
      </c>
      <c r="L563" s="184">
        <v>12.2646</v>
      </c>
      <c r="M563" s="184">
        <v>22.0152</v>
      </c>
      <c r="N563" s="184">
        <v>43.518500000000003</v>
      </c>
      <c r="O563" s="184">
        <v>5.4328000000000003</v>
      </c>
      <c r="P563" s="184">
        <v>11.0787</v>
      </c>
      <c r="Q563" s="184">
        <v>11.0764</v>
      </c>
      <c r="R563" s="184">
        <v>11.146699999999999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44333</v>
      </c>
      <c r="E564" s="184">
        <v>50.2</v>
      </c>
      <c r="F564" s="184">
        <v>1.006</v>
      </c>
      <c r="G564" s="184">
        <v>1.006</v>
      </c>
      <c r="H564" s="184">
        <v>-0.45610000000000001</v>
      </c>
      <c r="I564" s="184">
        <v>0.70209999999999995</v>
      </c>
      <c r="J564" s="184">
        <v>-7.9600000000000004E-2</v>
      </c>
      <c r="K564" s="184">
        <v>-3.9051</v>
      </c>
      <c r="L564" s="184">
        <v>12.6066</v>
      </c>
      <c r="M564" s="184">
        <v>22.618500000000001</v>
      </c>
      <c r="N564" s="184">
        <v>44.4604</v>
      </c>
      <c r="O564" s="184">
        <v>6.2121000000000004</v>
      </c>
      <c r="P564" s="184">
        <v>12.0914</v>
      </c>
      <c r="Q564" s="184">
        <v>15.075900000000001</v>
      </c>
      <c r="R564" s="184">
        <v>11.8977</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44333</v>
      </c>
      <c r="E565" s="184">
        <v>38.03</v>
      </c>
      <c r="F565" s="184">
        <v>0.98250000000000004</v>
      </c>
      <c r="G565" s="184">
        <v>0.98250000000000004</v>
      </c>
      <c r="H565" s="184">
        <v>-0.47110000000000002</v>
      </c>
      <c r="I565" s="184">
        <v>0.68840000000000001</v>
      </c>
      <c r="J565" s="184">
        <v>-2.63E-2</v>
      </c>
      <c r="K565" s="184">
        <v>-3.7702</v>
      </c>
      <c r="L565" s="184">
        <v>12.348599999999999</v>
      </c>
      <c r="M565" s="184">
        <v>22.361599999999999</v>
      </c>
      <c r="N565" s="184">
        <v>43.563600000000001</v>
      </c>
      <c r="O565" s="184">
        <v>6.2507000000000001</v>
      </c>
      <c r="P565" s="184">
        <v>11.7859</v>
      </c>
      <c r="Q565" s="184">
        <v>10.7553</v>
      </c>
      <c r="R565" s="184">
        <v>11.977600000000001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44333</v>
      </c>
      <c r="E566" s="184">
        <v>38.03</v>
      </c>
      <c r="F566" s="184">
        <v>0.98250000000000004</v>
      </c>
      <c r="G566" s="184">
        <v>0.98250000000000004</v>
      </c>
      <c r="H566" s="184">
        <v>-0.47110000000000002</v>
      </c>
      <c r="I566" s="184">
        <v>0.68840000000000001</v>
      </c>
      <c r="J566" s="184">
        <v>-2.63E-2</v>
      </c>
      <c r="K566" s="184">
        <v>-3.7702</v>
      </c>
      <c r="L566" s="184">
        <v>12.348599999999999</v>
      </c>
      <c r="M566" s="184">
        <v>22.361599999999999</v>
      </c>
      <c r="N566" s="184">
        <v>43.563600000000001</v>
      </c>
      <c r="O566" s="184">
        <v>6.2507000000000001</v>
      </c>
      <c r="P566" s="184">
        <v>11.7859</v>
      </c>
      <c r="Q566" s="184">
        <v>10.7553</v>
      </c>
      <c r="R566" s="184">
        <v>11.977600000000001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44333</v>
      </c>
      <c r="E567" s="184">
        <v>41.08</v>
      </c>
      <c r="F567" s="184">
        <v>1.0081</v>
      </c>
      <c r="G567" s="184">
        <v>1.0081</v>
      </c>
      <c r="H567" s="184">
        <v>-0.46039999999999998</v>
      </c>
      <c r="I567" s="184">
        <v>0.73570000000000002</v>
      </c>
      <c r="J567" s="184">
        <v>4.87E-2</v>
      </c>
      <c r="K567" s="184">
        <v>-3.5680999999999998</v>
      </c>
      <c r="L567" s="184">
        <v>12.8261</v>
      </c>
      <c r="M567" s="184">
        <v>23.1784</v>
      </c>
      <c r="N567" s="184">
        <v>44.902999999999999</v>
      </c>
      <c r="O567" s="184">
        <v>7.3178999999999998</v>
      </c>
      <c r="P567" s="184">
        <v>12.918200000000001</v>
      </c>
      <c r="Q567" s="184">
        <v>15.8567</v>
      </c>
      <c r="R567" s="184">
        <v>13.0542</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44333</v>
      </c>
      <c r="E568" s="184">
        <v>67.369699999999995</v>
      </c>
      <c r="F568" s="184">
        <v>1.2536</v>
      </c>
      <c r="G568" s="184">
        <v>1.2536</v>
      </c>
      <c r="H568" s="184">
        <v>-1.0837000000000001</v>
      </c>
      <c r="I568" s="184">
        <v>0.42059999999999997</v>
      </c>
      <c r="J568" s="184">
        <v>1.5026999999999999</v>
      </c>
      <c r="K568" s="184">
        <v>-1.9317</v>
      </c>
      <c r="L568" s="184">
        <v>15.7133</v>
      </c>
      <c r="M568" s="184">
        <v>34.529299999999999</v>
      </c>
      <c r="N568" s="184">
        <v>55.866100000000003</v>
      </c>
      <c r="O568" s="184">
        <v>13.6876</v>
      </c>
      <c r="P568" s="184">
        <v>16.426400000000001</v>
      </c>
      <c r="Q568" s="184">
        <v>19.718599999999999</v>
      </c>
      <c r="R568" s="184">
        <v>20.007999999999999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44333</v>
      </c>
      <c r="E569" s="184">
        <v>61.627699999999997</v>
      </c>
      <c r="F569" s="184">
        <v>1.2461</v>
      </c>
      <c r="G569" s="184">
        <v>1.2461</v>
      </c>
      <c r="H569" s="184">
        <v>-1.1006</v>
      </c>
      <c r="I569" s="184">
        <v>0.38640000000000002</v>
      </c>
      <c r="J569" s="184">
        <v>1.4267000000000001</v>
      </c>
      <c r="K569" s="184">
        <v>-2.1463000000000001</v>
      </c>
      <c r="L569" s="184">
        <v>15.2036</v>
      </c>
      <c r="M569" s="184">
        <v>33.654800000000002</v>
      </c>
      <c r="N569" s="184">
        <v>54.528599999999997</v>
      </c>
      <c r="O569" s="184">
        <v>12.675000000000001</v>
      </c>
      <c r="P569" s="184">
        <v>15.2974</v>
      </c>
      <c r="Q569" s="184">
        <v>17.312799999999999</v>
      </c>
      <c r="R569" s="184">
        <v>19.016200000000001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44333</v>
      </c>
      <c r="E570" s="184">
        <v>57.95</v>
      </c>
      <c r="F570" s="184">
        <v>1.631</v>
      </c>
      <c r="G570" s="184">
        <v>1.631</v>
      </c>
      <c r="H570" s="184">
        <v>-0.30969999999999998</v>
      </c>
      <c r="I570" s="184">
        <v>1.4531000000000001</v>
      </c>
      <c r="J570" s="184">
        <v>2.6389999999999998</v>
      </c>
      <c r="K570" s="184">
        <v>1.3997999999999999</v>
      </c>
      <c r="L570" s="184">
        <v>19.558499999999999</v>
      </c>
      <c r="M570" s="184">
        <v>35.460500000000003</v>
      </c>
      <c r="N570" s="184">
        <v>64.397199999999998</v>
      </c>
      <c r="O570" s="184">
        <v>7.4909999999999997</v>
      </c>
      <c r="P570" s="184">
        <v>11.065099999999999</v>
      </c>
      <c r="Q570" s="184">
        <v>6.6337000000000002</v>
      </c>
      <c r="R570" s="184">
        <v>16.7455</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44333</v>
      </c>
      <c r="E571" s="184">
        <v>63.14</v>
      </c>
      <c r="F571" s="184">
        <v>1.6255999999999999</v>
      </c>
      <c r="G571" s="184">
        <v>1.6255999999999999</v>
      </c>
      <c r="H571" s="184">
        <v>-0.3</v>
      </c>
      <c r="I571" s="184">
        <v>1.4622999999999999</v>
      </c>
      <c r="J571" s="184">
        <v>2.6833999999999998</v>
      </c>
      <c r="K571" s="184">
        <v>1.5602</v>
      </c>
      <c r="L571" s="184">
        <v>19.9924</v>
      </c>
      <c r="M571" s="184">
        <v>36.165599999999998</v>
      </c>
      <c r="N571" s="184">
        <v>65.504599999999996</v>
      </c>
      <c r="O571" s="184">
        <v>8.2972999999999999</v>
      </c>
      <c r="P571" s="184">
        <v>11.9726</v>
      </c>
      <c r="Q571" s="184">
        <v>7.5693000000000001</v>
      </c>
      <c r="R571" s="184">
        <v>17.5549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44333</v>
      </c>
      <c r="E572" s="184">
        <v>51.744</v>
      </c>
      <c r="F572" s="184">
        <v>1.5704</v>
      </c>
      <c r="G572" s="184">
        <v>1.5704</v>
      </c>
      <c r="H572" s="184">
        <v>-1.7399999999999999E-2</v>
      </c>
      <c r="I572" s="184">
        <v>1.5943000000000001</v>
      </c>
      <c r="J572" s="184">
        <v>2.573</v>
      </c>
      <c r="K572" s="184">
        <v>-1.2293000000000001</v>
      </c>
      <c r="L572" s="184">
        <v>14.205</v>
      </c>
      <c r="M572" s="184">
        <v>29.040600000000001</v>
      </c>
      <c r="N572" s="184">
        <v>53.388300000000001</v>
      </c>
      <c r="O572" s="184">
        <v>11.436299999999999</v>
      </c>
      <c r="P572" s="184">
        <v>12.0625</v>
      </c>
      <c r="Q572" s="184">
        <v>11.2851</v>
      </c>
      <c r="R572" s="184">
        <v>18.409600000000001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44333</v>
      </c>
      <c r="E573" s="184">
        <v>55.418999999999997</v>
      </c>
      <c r="F573" s="184">
        <v>1.5837000000000001</v>
      </c>
      <c r="G573" s="184">
        <v>1.5837000000000001</v>
      </c>
      <c r="H573" s="184">
        <v>8.9999999999999993E-3</v>
      </c>
      <c r="I573" s="184">
        <v>1.6471</v>
      </c>
      <c r="J573" s="184">
        <v>2.6924000000000001</v>
      </c>
      <c r="K573" s="184">
        <v>-0.90659999999999996</v>
      </c>
      <c r="L573" s="184">
        <v>14.9581</v>
      </c>
      <c r="M573" s="184">
        <v>30.308700000000002</v>
      </c>
      <c r="N573" s="184">
        <v>55.392000000000003</v>
      </c>
      <c r="O573" s="184">
        <v>12.7767</v>
      </c>
      <c r="P573" s="184">
        <v>13.319000000000001</v>
      </c>
      <c r="Q573" s="184">
        <v>15.1274</v>
      </c>
      <c r="R573" s="184">
        <v>19.880500000000001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44333</v>
      </c>
      <c r="E574" s="184">
        <v>14.11</v>
      </c>
      <c r="F574" s="184">
        <v>1.2195</v>
      </c>
      <c r="G574" s="184">
        <v>1.2195</v>
      </c>
      <c r="H574" s="184">
        <v>-0.14149999999999999</v>
      </c>
      <c r="I574" s="184">
        <v>0.42699999999999999</v>
      </c>
      <c r="J574" s="184">
        <v>2.9927000000000001</v>
      </c>
      <c r="K574" s="184">
        <v>6.1700999999999997</v>
      </c>
      <c r="L574" s="184">
        <v>24.8673</v>
      </c>
      <c r="M574" s="184">
        <v>41.5246</v>
      </c>
      <c r="N574" s="184">
        <v>71.445899999999995</v>
      </c>
      <c r="O574" s="184">
        <v>10.1326</v>
      </c>
      <c r="P574" s="184"/>
      <c r="Q574" s="184">
        <v>11.207700000000001</v>
      </c>
      <c r="R574" s="184">
        <v>30.415199999999999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44333</v>
      </c>
      <c r="E575" s="184">
        <v>13.75</v>
      </c>
      <c r="F575" s="184">
        <v>1.1773</v>
      </c>
      <c r="G575" s="184">
        <v>1.1773</v>
      </c>
      <c r="H575" s="184">
        <v>-0.2177</v>
      </c>
      <c r="I575" s="184">
        <v>0.36499999999999999</v>
      </c>
      <c r="J575" s="184">
        <v>2.9192</v>
      </c>
      <c r="K575" s="184">
        <v>5.9321999999999999</v>
      </c>
      <c r="L575" s="184">
        <v>24.321899999999999</v>
      </c>
      <c r="M575" s="184">
        <v>40.736899999999999</v>
      </c>
      <c r="N575" s="184">
        <v>70.173299999999998</v>
      </c>
      <c r="O575" s="184">
        <v>9.2576999999999998</v>
      </c>
      <c r="P575" s="184"/>
      <c r="Q575" s="184">
        <v>10.324400000000001</v>
      </c>
      <c r="R575" s="184">
        <v>29.4467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44333</v>
      </c>
      <c r="E576" s="184">
        <v>17.22</v>
      </c>
      <c r="F576" s="184">
        <v>1.3536999999999999</v>
      </c>
      <c r="G576" s="184">
        <v>1.3536999999999999</v>
      </c>
      <c r="H576" s="184">
        <v>-0.11600000000000001</v>
      </c>
      <c r="I576" s="184">
        <v>0.76070000000000004</v>
      </c>
      <c r="J576" s="184">
        <v>3.5478000000000001</v>
      </c>
      <c r="K576" s="184">
        <v>6.0998000000000001</v>
      </c>
      <c r="L576" s="184">
        <v>24.692299999999999</v>
      </c>
      <c r="M576" s="184">
        <v>43.5</v>
      </c>
      <c r="N576" s="184">
        <v>73.588700000000003</v>
      </c>
      <c r="O576" s="184"/>
      <c r="P576" s="184"/>
      <c r="Q576" s="184">
        <v>23.4678</v>
      </c>
      <c r="R576" s="184">
        <v>28.694099999999999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44333</v>
      </c>
      <c r="E577" s="184">
        <v>16.739999999999998</v>
      </c>
      <c r="F577" s="184">
        <v>1.3317000000000001</v>
      </c>
      <c r="G577" s="184">
        <v>1.3317000000000001</v>
      </c>
      <c r="H577" s="184">
        <v>-5.9700000000000003E-2</v>
      </c>
      <c r="I577" s="184">
        <v>0.72199999999999998</v>
      </c>
      <c r="J577" s="184">
        <v>3.5249999999999999</v>
      </c>
      <c r="K577" s="184">
        <v>5.8823999999999996</v>
      </c>
      <c r="L577" s="184">
        <v>24.091899999999999</v>
      </c>
      <c r="M577" s="184">
        <v>42.346899999999998</v>
      </c>
      <c r="N577" s="184">
        <v>71.692300000000003</v>
      </c>
      <c r="O577" s="184"/>
      <c r="P577" s="184"/>
      <c r="Q577" s="184">
        <v>22.121300000000002</v>
      </c>
      <c r="R577" s="184">
        <v>27.319299999999998</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44333</v>
      </c>
      <c r="E578" s="184">
        <v>91.24</v>
      </c>
      <c r="F578" s="184">
        <v>1.3552999999999999</v>
      </c>
      <c r="G578" s="184">
        <v>1.3552999999999999</v>
      </c>
      <c r="H578" s="184">
        <v>-0.31680000000000003</v>
      </c>
      <c r="I578" s="184">
        <v>-0.1313</v>
      </c>
      <c r="J578" s="184">
        <v>3.4819</v>
      </c>
      <c r="K578" s="184">
        <v>3.7290000000000001</v>
      </c>
      <c r="L578" s="184">
        <v>23.765599999999999</v>
      </c>
      <c r="M578" s="184">
        <v>42.251300000000001</v>
      </c>
      <c r="N578" s="184">
        <v>71.956299999999999</v>
      </c>
      <c r="O578" s="184">
        <v>13.670299999999999</v>
      </c>
      <c r="P578" s="184">
        <v>19.128499999999999</v>
      </c>
      <c r="Q578" s="184">
        <v>17.647300000000001</v>
      </c>
      <c r="R578" s="184">
        <v>30.6539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44333</v>
      </c>
      <c r="E579" s="184">
        <v>82</v>
      </c>
      <c r="F579" s="184">
        <v>1.3596999999999999</v>
      </c>
      <c r="G579" s="184">
        <v>1.3596999999999999</v>
      </c>
      <c r="H579" s="184">
        <v>-0.32819999999999999</v>
      </c>
      <c r="I579" s="184">
        <v>-0.1583</v>
      </c>
      <c r="J579" s="184">
        <v>3.4047999999999998</v>
      </c>
      <c r="K579" s="184">
        <v>3.4178000000000002</v>
      </c>
      <c r="L579" s="184">
        <v>23.067699999999999</v>
      </c>
      <c r="M579" s="184">
        <v>41.063099999999999</v>
      </c>
      <c r="N579" s="184">
        <v>70.089200000000005</v>
      </c>
      <c r="O579" s="184">
        <v>12.378299999999999</v>
      </c>
      <c r="P579" s="184">
        <v>17.6585</v>
      </c>
      <c r="Q579" s="184">
        <v>18.773099999999999</v>
      </c>
      <c r="R579" s="184">
        <v>29.2118</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44333</v>
      </c>
      <c r="E580" s="184">
        <v>87.74</v>
      </c>
      <c r="F580" s="184">
        <v>1.3514999999999999</v>
      </c>
      <c r="G580" s="184">
        <v>1.3514999999999999</v>
      </c>
      <c r="H580" s="184">
        <v>-0.32940000000000003</v>
      </c>
      <c r="I580" s="184">
        <v>-0.1593</v>
      </c>
      <c r="J580" s="184">
        <v>3.4426000000000001</v>
      </c>
      <c r="K580" s="184">
        <v>3.5647000000000002</v>
      </c>
      <c r="L580" s="184">
        <v>23.420999999999999</v>
      </c>
      <c r="M580" s="184">
        <v>41.676099999999998</v>
      </c>
      <c r="N580" s="184">
        <v>71.066500000000005</v>
      </c>
      <c r="O580" s="184">
        <v>13.1539</v>
      </c>
      <c r="P580" s="184">
        <v>18.5077</v>
      </c>
      <c r="Q580" s="184">
        <v>19.431999999999999</v>
      </c>
      <c r="R580" s="184">
        <v>30.037400000000002</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44333</v>
      </c>
      <c r="E581" s="184">
        <v>102.57</v>
      </c>
      <c r="F581" s="184">
        <v>1.8772</v>
      </c>
      <c r="G581" s="184">
        <v>1.8772</v>
      </c>
      <c r="H581" s="184">
        <v>9.7999999999999997E-3</v>
      </c>
      <c r="I581" s="184">
        <v>1.7862</v>
      </c>
      <c r="J581" s="184">
        <v>3.6793999999999998</v>
      </c>
      <c r="K581" s="184">
        <v>-1.1850000000000001</v>
      </c>
      <c r="L581" s="184">
        <v>22.8383</v>
      </c>
      <c r="M581" s="184">
        <v>39.855499999999999</v>
      </c>
      <c r="N581" s="184">
        <v>67.597999999999999</v>
      </c>
      <c r="O581" s="184">
        <v>18.1066</v>
      </c>
      <c r="P581" s="184">
        <v>17.96</v>
      </c>
      <c r="Q581" s="184">
        <v>15.864599999999999</v>
      </c>
      <c r="R581" s="184">
        <v>24.6633</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44333</v>
      </c>
      <c r="E582" s="184">
        <v>96.65</v>
      </c>
      <c r="F582" s="184">
        <v>1.8654999999999999</v>
      </c>
      <c r="G582" s="184">
        <v>1.8654999999999999</v>
      </c>
      <c r="H582" s="184">
        <v>-2.07E-2</v>
      </c>
      <c r="I582" s="184">
        <v>1.7476</v>
      </c>
      <c r="J582" s="184">
        <v>3.5794999999999999</v>
      </c>
      <c r="K582" s="184">
        <v>-1.4781</v>
      </c>
      <c r="L582" s="184">
        <v>22.140799999999999</v>
      </c>
      <c r="M582" s="184">
        <v>38.685600000000001</v>
      </c>
      <c r="N582" s="184">
        <v>65.751999999999995</v>
      </c>
      <c r="O582" s="184">
        <v>16.973800000000001</v>
      </c>
      <c r="P582" s="184">
        <v>16.9175</v>
      </c>
      <c r="Q582" s="184">
        <v>19.864000000000001</v>
      </c>
      <c r="R582" s="184">
        <v>23.374600000000001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44333</v>
      </c>
      <c r="E583" s="184">
        <v>73.370999999999995</v>
      </c>
      <c r="F583" s="184">
        <v>1.6035999999999999</v>
      </c>
      <c r="G583" s="184">
        <v>1.6035999999999999</v>
      </c>
      <c r="H583" s="184">
        <v>0.22950000000000001</v>
      </c>
      <c r="I583" s="184">
        <v>3.0434000000000001</v>
      </c>
      <c r="J583" s="184">
        <v>5.0046999999999997</v>
      </c>
      <c r="K583" s="184">
        <v>4.1875999999999998</v>
      </c>
      <c r="L583" s="184">
        <v>26.6568</v>
      </c>
      <c r="M583" s="184">
        <v>44.485100000000003</v>
      </c>
      <c r="N583" s="184">
        <v>72.706699999999998</v>
      </c>
      <c r="O583" s="184">
        <v>15.2506</v>
      </c>
      <c r="P583" s="184">
        <v>17.508500000000002</v>
      </c>
      <c r="Q583" s="184">
        <v>17.545200000000001</v>
      </c>
      <c r="R583" s="184">
        <v>22.5657</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44333</v>
      </c>
      <c r="E584" s="184">
        <v>68.7</v>
      </c>
      <c r="F584" s="184">
        <v>1.5956999999999999</v>
      </c>
      <c r="G584" s="184">
        <v>1.5956999999999999</v>
      </c>
      <c r="H584" s="184">
        <v>0.21</v>
      </c>
      <c r="I584" s="184">
        <v>3.0062000000000002</v>
      </c>
      <c r="J584" s="184">
        <v>4.9207000000000001</v>
      </c>
      <c r="K584" s="184">
        <v>3.9428999999999998</v>
      </c>
      <c r="L584" s="184">
        <v>26.043500000000002</v>
      </c>
      <c r="M584" s="184">
        <v>43.447800000000001</v>
      </c>
      <c r="N584" s="184">
        <v>71.044399999999996</v>
      </c>
      <c r="O584" s="184">
        <v>14.143599999999999</v>
      </c>
      <c r="P584" s="184">
        <v>16.315799999999999</v>
      </c>
      <c r="Q584" s="184">
        <v>14.3872</v>
      </c>
      <c r="R584" s="184">
        <v>21.3903</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44333</v>
      </c>
      <c r="E585" s="184">
        <v>65.86</v>
      </c>
      <c r="F585" s="184">
        <v>1.5261</v>
      </c>
      <c r="G585" s="184">
        <v>1.5261</v>
      </c>
      <c r="H585" s="184">
        <v>-1.52E-2</v>
      </c>
      <c r="I585" s="184">
        <v>1.9661999999999999</v>
      </c>
      <c r="J585" s="184">
        <v>2.5857000000000001</v>
      </c>
      <c r="K585" s="184">
        <v>-1.4661999999999999</v>
      </c>
      <c r="L585" s="184">
        <v>18.304300000000001</v>
      </c>
      <c r="M585" s="184">
        <v>33.590299999999999</v>
      </c>
      <c r="N585" s="184">
        <v>61.738700000000001</v>
      </c>
      <c r="O585" s="184">
        <v>10.2744</v>
      </c>
      <c r="P585" s="184">
        <v>13.2829</v>
      </c>
      <c r="Q585" s="184">
        <v>14.206099999999999</v>
      </c>
      <c r="R585" s="184">
        <v>16.771000000000001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44333</v>
      </c>
      <c r="E586" s="184">
        <v>59.72</v>
      </c>
      <c r="F586" s="184">
        <v>1.5127999999999999</v>
      </c>
      <c r="G586" s="184">
        <v>1.5127999999999999</v>
      </c>
      <c r="H586" s="184">
        <v>-3.3500000000000002E-2</v>
      </c>
      <c r="I586" s="184">
        <v>1.9113</v>
      </c>
      <c r="J586" s="184">
        <v>2.4357000000000002</v>
      </c>
      <c r="K586" s="184">
        <v>-1.857</v>
      </c>
      <c r="L586" s="184">
        <v>17.305</v>
      </c>
      <c r="M586" s="184">
        <v>31.919599999999999</v>
      </c>
      <c r="N586" s="184">
        <v>59.0413</v>
      </c>
      <c r="O586" s="184">
        <v>8.4342000000000006</v>
      </c>
      <c r="P586" s="184">
        <v>11.702500000000001</v>
      </c>
      <c r="Q586" s="184">
        <v>15.5206</v>
      </c>
      <c r="R586" s="184">
        <v>14.809200000000001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44333</v>
      </c>
      <c r="E587" s="184">
        <v>720.67359999999996</v>
      </c>
      <c r="F587" s="184">
        <v>1.9067000000000001</v>
      </c>
      <c r="G587" s="184">
        <v>1.9067000000000001</v>
      </c>
      <c r="H587" s="184">
        <v>-4.7399999999999998E-2</v>
      </c>
      <c r="I587" s="184">
        <v>2.8016999999999999</v>
      </c>
      <c r="J587" s="184">
        <v>4.9612999999999996</v>
      </c>
      <c r="K587" s="184">
        <v>0.13189999999999999</v>
      </c>
      <c r="L587" s="184">
        <v>23.383700000000001</v>
      </c>
      <c r="M587" s="184">
        <v>42.779299999999999</v>
      </c>
      <c r="N587" s="184">
        <v>74.811599999999999</v>
      </c>
      <c r="O587" s="184">
        <v>8.9077000000000002</v>
      </c>
      <c r="P587" s="184">
        <v>11.1595</v>
      </c>
      <c r="Q587" s="184">
        <v>21.3369</v>
      </c>
      <c r="R587" s="184">
        <v>14.0829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44333</v>
      </c>
      <c r="E588" s="184">
        <v>776.51679999999999</v>
      </c>
      <c r="F588" s="184">
        <v>1.9132</v>
      </c>
      <c r="G588" s="184">
        <v>1.9132</v>
      </c>
      <c r="H588" s="184">
        <v>-3.1600000000000003E-2</v>
      </c>
      <c r="I588" s="184">
        <v>2.8334999999999999</v>
      </c>
      <c r="J588" s="184">
        <v>5.0355999999999996</v>
      </c>
      <c r="K588" s="184">
        <v>0.34350000000000003</v>
      </c>
      <c r="L588" s="184">
        <v>23.917400000000001</v>
      </c>
      <c r="M588" s="184">
        <v>43.718499999999999</v>
      </c>
      <c r="N588" s="184">
        <v>76.388999999999996</v>
      </c>
      <c r="O588" s="184">
        <v>9.9410000000000007</v>
      </c>
      <c r="P588" s="184">
        <v>12.245900000000001</v>
      </c>
      <c r="Q588" s="184">
        <v>14.8947</v>
      </c>
      <c r="R588" s="184">
        <v>15.154199999999999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44333</v>
      </c>
      <c r="E589" s="184">
        <v>471.86700000000002</v>
      </c>
      <c r="F589" s="184">
        <v>1.7301</v>
      </c>
      <c r="G589" s="184">
        <v>1.7301</v>
      </c>
      <c r="H589" s="184">
        <v>0.71199999999999997</v>
      </c>
      <c r="I589" s="184">
        <v>3.5550000000000002</v>
      </c>
      <c r="J589" s="184">
        <v>4.9203999999999999</v>
      </c>
      <c r="K589" s="184">
        <v>-0.89370000000000005</v>
      </c>
      <c r="L589" s="184">
        <v>23.198699999999999</v>
      </c>
      <c r="M589" s="184">
        <v>39.344700000000003</v>
      </c>
      <c r="N589" s="184">
        <v>72.175899999999999</v>
      </c>
      <c r="O589" s="184">
        <v>11.6525</v>
      </c>
      <c r="P589" s="184">
        <v>15.051600000000001</v>
      </c>
      <c r="Q589" s="184">
        <v>20.813700000000001</v>
      </c>
      <c r="R589" s="184">
        <v>15.5227</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44333</v>
      </c>
      <c r="E590" s="184">
        <v>494.435</v>
      </c>
      <c r="F590" s="184">
        <v>1.7337</v>
      </c>
      <c r="G590" s="184">
        <v>1.7337</v>
      </c>
      <c r="H590" s="184">
        <v>0.72050000000000003</v>
      </c>
      <c r="I590" s="184">
        <v>3.5731000000000002</v>
      </c>
      <c r="J590" s="184">
        <v>4.9580000000000002</v>
      </c>
      <c r="K590" s="184">
        <v>-0.80389999999999995</v>
      </c>
      <c r="L590" s="184">
        <v>23.451000000000001</v>
      </c>
      <c r="M590" s="184">
        <v>39.793300000000002</v>
      </c>
      <c r="N590" s="184">
        <v>72.953100000000006</v>
      </c>
      <c r="O590" s="184">
        <v>12.2052</v>
      </c>
      <c r="P590" s="184">
        <v>15.714600000000001</v>
      </c>
      <c r="Q590" s="184">
        <v>15.5928</v>
      </c>
      <c r="R590" s="184">
        <v>16.071400000000001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44333</v>
      </c>
      <c r="E591" s="184">
        <v>1946.3335826267901</v>
      </c>
      <c r="F591" s="184">
        <v>1.4407000000000001</v>
      </c>
      <c r="G591" s="184">
        <v>1.4407000000000001</v>
      </c>
      <c r="H591" s="184">
        <v>3.4500000000000003E-2</v>
      </c>
      <c r="I591" s="184">
        <v>1.9020999999999999</v>
      </c>
      <c r="J591" s="184">
        <v>3.1097000000000001</v>
      </c>
      <c r="K591" s="184">
        <v>-1.0046999999999999</v>
      </c>
      <c r="L591" s="184">
        <v>18.96</v>
      </c>
      <c r="M591" s="184">
        <v>28.287199999999999</v>
      </c>
      <c r="N591" s="184">
        <v>57.25</v>
      </c>
      <c r="O591" s="184">
        <v>5.3784999999999998</v>
      </c>
      <c r="P591" s="184">
        <v>10.857799999999999</v>
      </c>
      <c r="Q591" s="184">
        <v>23.3218</v>
      </c>
      <c r="R591" s="184">
        <v>8.3591999999999995</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44333</v>
      </c>
      <c r="E592" s="184">
        <v>627.96500000000003</v>
      </c>
      <c r="F592" s="184">
        <v>1.4457</v>
      </c>
      <c r="G592" s="184">
        <v>1.4457</v>
      </c>
      <c r="H592" s="184">
        <v>4.5999999999999999E-2</v>
      </c>
      <c r="I592" s="184">
        <v>1.9252</v>
      </c>
      <c r="J592" s="184">
        <v>3.1539000000000001</v>
      </c>
      <c r="K592" s="184">
        <v>-0.88749999999999996</v>
      </c>
      <c r="L592" s="184">
        <v>19.279299999999999</v>
      </c>
      <c r="M592" s="184">
        <v>28.841899999999999</v>
      </c>
      <c r="N592" s="184">
        <v>58.190300000000001</v>
      </c>
      <c r="O592" s="184">
        <v>6.0221</v>
      </c>
      <c r="P592" s="184">
        <v>11.582800000000001</v>
      </c>
      <c r="Q592" s="184">
        <v>11.9414</v>
      </c>
      <c r="R592" s="184">
        <v>8.9822000000000006</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44333</v>
      </c>
      <c r="E593" s="184">
        <v>45.9985</v>
      </c>
      <c r="F593" s="184">
        <v>1.5599000000000001</v>
      </c>
      <c r="G593" s="184">
        <v>1.5599000000000001</v>
      </c>
      <c r="H593" s="184">
        <v>0.18049999999999999</v>
      </c>
      <c r="I593" s="184">
        <v>1.4462999999999999</v>
      </c>
      <c r="J593" s="184">
        <v>2.5242</v>
      </c>
      <c r="K593" s="184">
        <v>-2.8569</v>
      </c>
      <c r="L593" s="184">
        <v>16.398599999999998</v>
      </c>
      <c r="M593" s="184">
        <v>32.7196</v>
      </c>
      <c r="N593" s="184">
        <v>59.3264</v>
      </c>
      <c r="O593" s="184">
        <v>7.0719000000000003</v>
      </c>
      <c r="P593" s="184">
        <v>11.7378</v>
      </c>
      <c r="Q593" s="184">
        <v>11.201700000000001</v>
      </c>
      <c r="R593" s="184">
        <v>14.0672</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44333</v>
      </c>
      <c r="E594" s="184">
        <v>49.415700000000001</v>
      </c>
      <c r="F594" s="184">
        <v>1.5701000000000001</v>
      </c>
      <c r="G594" s="184">
        <v>1.5701000000000001</v>
      </c>
      <c r="H594" s="184">
        <v>0.2044</v>
      </c>
      <c r="I594" s="184">
        <v>1.4945999999999999</v>
      </c>
      <c r="J594" s="184">
        <v>2.6324999999999998</v>
      </c>
      <c r="K594" s="184">
        <v>-2.5552000000000001</v>
      </c>
      <c r="L594" s="184">
        <v>17.131</v>
      </c>
      <c r="M594" s="184">
        <v>33.9771</v>
      </c>
      <c r="N594" s="184">
        <v>61.357900000000001</v>
      </c>
      <c r="O594" s="184">
        <v>8.2429000000000006</v>
      </c>
      <c r="P594" s="184">
        <v>12.7889</v>
      </c>
      <c r="Q594" s="184">
        <v>13.6151</v>
      </c>
      <c r="R594" s="184">
        <v>15.5166</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44333</v>
      </c>
      <c r="E595" s="184">
        <v>492.01</v>
      </c>
      <c r="F595" s="184">
        <v>1.2658</v>
      </c>
      <c r="G595" s="184">
        <v>1.2658</v>
      </c>
      <c r="H595" s="184">
        <v>-0.14000000000000001</v>
      </c>
      <c r="I595" s="184">
        <v>2.0937000000000001</v>
      </c>
      <c r="J595" s="184">
        <v>2.6432000000000002</v>
      </c>
      <c r="K595" s="184">
        <v>-0.21299999999999999</v>
      </c>
      <c r="L595" s="184">
        <v>22.044499999999999</v>
      </c>
      <c r="M595" s="184">
        <v>36.5443</v>
      </c>
      <c r="N595" s="184">
        <v>64.866100000000003</v>
      </c>
      <c r="O595" s="184">
        <v>11.7713</v>
      </c>
      <c r="P595" s="184">
        <v>13.0928</v>
      </c>
      <c r="Q595" s="184">
        <v>19.608000000000001</v>
      </c>
      <c r="R595" s="184">
        <v>14.933299999999999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44333</v>
      </c>
      <c r="E596" s="184">
        <v>531.20000000000005</v>
      </c>
      <c r="F596" s="184">
        <v>1.2716000000000001</v>
      </c>
      <c r="G596" s="184">
        <v>1.2716000000000001</v>
      </c>
      <c r="H596" s="184">
        <v>-0.126</v>
      </c>
      <c r="I596" s="184">
        <v>2.1223999999999998</v>
      </c>
      <c r="J596" s="184">
        <v>2.7069000000000001</v>
      </c>
      <c r="K596" s="184">
        <v>-9.5899999999999999E-2</v>
      </c>
      <c r="L596" s="184">
        <v>22.402000000000001</v>
      </c>
      <c r="M596" s="184">
        <v>37.225499999999997</v>
      </c>
      <c r="N596" s="184">
        <v>66.046700000000001</v>
      </c>
      <c r="O596" s="184">
        <v>12.627700000000001</v>
      </c>
      <c r="P596" s="184">
        <v>14.1701</v>
      </c>
      <c r="Q596" s="184">
        <v>15.481199999999999</v>
      </c>
      <c r="R596" s="184">
        <v>15.7422</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44333</v>
      </c>
      <c r="E597" s="184">
        <v>13.25</v>
      </c>
      <c r="F597" s="184">
        <v>2.3957000000000002</v>
      </c>
      <c r="G597" s="184">
        <v>2.3957000000000002</v>
      </c>
      <c r="H597" s="184">
        <v>1.3772</v>
      </c>
      <c r="I597" s="184">
        <v>2.8727</v>
      </c>
      <c r="J597" s="184">
        <v>4.1666999999999996</v>
      </c>
      <c r="K597" s="184">
        <v>-4.5388999999999999</v>
      </c>
      <c r="L597" s="184">
        <v>15.518700000000001</v>
      </c>
      <c r="M597" s="184">
        <v>33.8384</v>
      </c>
      <c r="N597" s="184">
        <v>67.298000000000002</v>
      </c>
      <c r="O597" s="184">
        <v>8.1235999999999997</v>
      </c>
      <c r="P597" s="184"/>
      <c r="Q597" s="184">
        <v>9.3343000000000007</v>
      </c>
      <c r="R597" s="184">
        <v>11.8918</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44333</v>
      </c>
      <c r="E598" s="184">
        <v>13.6</v>
      </c>
      <c r="F598" s="184">
        <v>2.3325999999999998</v>
      </c>
      <c r="G598" s="184">
        <v>2.3325999999999998</v>
      </c>
      <c r="H598" s="184">
        <v>1.3412999999999999</v>
      </c>
      <c r="I598" s="184">
        <v>2.7967</v>
      </c>
      <c r="J598" s="184">
        <v>4.1348000000000003</v>
      </c>
      <c r="K598" s="184">
        <v>-4.4943999999999997</v>
      </c>
      <c r="L598" s="184">
        <v>15.6463</v>
      </c>
      <c r="M598" s="184">
        <v>34.2547</v>
      </c>
      <c r="N598" s="184">
        <v>67.901200000000003</v>
      </c>
      <c r="O598" s="184">
        <v>8.9626999999999999</v>
      </c>
      <c r="P598" s="184"/>
      <c r="Q598" s="184">
        <v>10.242000000000001</v>
      </c>
      <c r="R598" s="184">
        <v>12.4071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44333</v>
      </c>
      <c r="E599" s="184">
        <v>35.15</v>
      </c>
      <c r="F599" s="184">
        <v>1.6484000000000001</v>
      </c>
      <c r="G599" s="184">
        <v>1.6484000000000001</v>
      </c>
      <c r="H599" s="184">
        <v>-0.73429999999999995</v>
      </c>
      <c r="I599" s="184">
        <v>1.3845000000000001</v>
      </c>
      <c r="J599" s="184">
        <v>2.7176999999999998</v>
      </c>
      <c r="K599" s="184">
        <v>-1.7882</v>
      </c>
      <c r="L599" s="184">
        <v>15.2837</v>
      </c>
      <c r="M599" s="184">
        <v>29.8965</v>
      </c>
      <c r="N599" s="184">
        <v>45.368099999999998</v>
      </c>
      <c r="O599" s="184">
        <v>7.1214000000000004</v>
      </c>
      <c r="P599" s="184">
        <v>11.7201</v>
      </c>
      <c r="Q599" s="184">
        <v>17.764099999999999</v>
      </c>
      <c r="R599" s="184">
        <v>14.141500000000001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44333</v>
      </c>
      <c r="E600" s="184">
        <v>32.11</v>
      </c>
      <c r="F600" s="184">
        <v>1.6460999999999999</v>
      </c>
      <c r="G600" s="184">
        <v>1.6460999999999999</v>
      </c>
      <c r="H600" s="184">
        <v>-0.77259999999999995</v>
      </c>
      <c r="I600" s="184">
        <v>1.3252999999999999</v>
      </c>
      <c r="J600" s="184">
        <v>2.6206</v>
      </c>
      <c r="K600" s="184">
        <v>-2.0737999999999999</v>
      </c>
      <c r="L600" s="184">
        <v>14.637600000000001</v>
      </c>
      <c r="M600" s="184">
        <v>28.748999999999999</v>
      </c>
      <c r="N600" s="184">
        <v>43.668900000000001</v>
      </c>
      <c r="O600" s="184">
        <v>5.6821999999999999</v>
      </c>
      <c r="P600" s="184">
        <v>10.157999999999999</v>
      </c>
      <c r="Q600" s="184">
        <v>16.386600000000001</v>
      </c>
      <c r="R600" s="184">
        <v>12.7727</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44333</v>
      </c>
      <c r="E601" s="184">
        <v>87.06</v>
      </c>
      <c r="F601" s="184">
        <v>1.7175</v>
      </c>
      <c r="G601" s="184">
        <v>1.7175</v>
      </c>
      <c r="H601" s="184">
        <v>3.4500000000000003E-2</v>
      </c>
      <c r="I601" s="184">
        <v>2.4958999999999998</v>
      </c>
      <c r="J601" s="184">
        <v>5.4249999999999998</v>
      </c>
      <c r="K601" s="184">
        <v>5.2847999999999997</v>
      </c>
      <c r="L601" s="184">
        <v>34.372599999999998</v>
      </c>
      <c r="M601" s="184">
        <v>53.545000000000002</v>
      </c>
      <c r="N601" s="184">
        <v>94.590999999999994</v>
      </c>
      <c r="O601" s="184">
        <v>11.7941</v>
      </c>
      <c r="P601" s="184">
        <v>17.150300000000001</v>
      </c>
      <c r="Q601" s="184">
        <v>17.645600000000002</v>
      </c>
      <c r="R601" s="184">
        <v>22.356300000000001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44333</v>
      </c>
      <c r="E602" s="184">
        <v>79.510000000000005</v>
      </c>
      <c r="F602" s="184">
        <v>1.7141999999999999</v>
      </c>
      <c r="G602" s="184">
        <v>1.7141999999999999</v>
      </c>
      <c r="H602" s="184">
        <v>1.26E-2</v>
      </c>
      <c r="I602" s="184">
        <v>2.4613</v>
      </c>
      <c r="J602" s="184">
        <v>5.3251999999999997</v>
      </c>
      <c r="K602" s="184">
        <v>5.0191999999999997</v>
      </c>
      <c r="L602" s="184">
        <v>33.652700000000003</v>
      </c>
      <c r="M602" s="184">
        <v>52.317999999999998</v>
      </c>
      <c r="N602" s="184">
        <v>92.518199999999993</v>
      </c>
      <c r="O602" s="184">
        <v>10.5077</v>
      </c>
      <c r="P602" s="184">
        <v>15.8087</v>
      </c>
      <c r="Q602" s="184">
        <v>18.203600000000002</v>
      </c>
      <c r="R602" s="184">
        <v>21.031199999999998</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44333</v>
      </c>
      <c r="E603" s="184">
        <v>12.11</v>
      </c>
      <c r="F603" s="184">
        <v>1.0851</v>
      </c>
      <c r="G603" s="184">
        <v>1.0851</v>
      </c>
      <c r="H603" s="184">
        <v>8.2600000000000007E-2</v>
      </c>
      <c r="I603" s="184">
        <v>1.1696</v>
      </c>
      <c r="J603" s="184">
        <v>1.5087999999999999</v>
      </c>
      <c r="K603" s="184">
        <v>-2.0226999999999999</v>
      </c>
      <c r="L603" s="184">
        <v>13.3895</v>
      </c>
      <c r="M603" s="184">
        <v>27.072399999999998</v>
      </c>
      <c r="N603" s="184">
        <v>51.754399999999997</v>
      </c>
      <c r="O603" s="184">
        <v>7.5594000000000001</v>
      </c>
      <c r="P603" s="184"/>
      <c r="Q603" s="184">
        <v>5.8163999999999998</v>
      </c>
      <c r="R603" s="184">
        <v>12.766999999999999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44333</v>
      </c>
      <c r="E604" s="184">
        <v>11.44</v>
      </c>
      <c r="F604" s="184">
        <v>1.0601</v>
      </c>
      <c r="G604" s="184">
        <v>1.0601</v>
      </c>
      <c r="H604" s="184">
        <v>0</v>
      </c>
      <c r="I604" s="184">
        <v>1.1494</v>
      </c>
      <c r="J604" s="184">
        <v>1.4184000000000001</v>
      </c>
      <c r="K604" s="184">
        <v>-2.3891</v>
      </c>
      <c r="L604" s="184">
        <v>10.7454</v>
      </c>
      <c r="M604" s="184">
        <v>23.542100000000001</v>
      </c>
      <c r="N604" s="184">
        <v>46.854900000000001</v>
      </c>
      <c r="O604" s="184">
        <v>5.6847000000000003</v>
      </c>
      <c r="P604" s="184"/>
      <c r="Q604" s="184">
        <v>4.0528000000000004</v>
      </c>
      <c r="R604" s="184">
        <v>10.362500000000001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44333</v>
      </c>
      <c r="E605" s="184">
        <v>68.69</v>
      </c>
      <c r="F605" s="184">
        <v>1.9896</v>
      </c>
      <c r="G605" s="184">
        <v>1.9896</v>
      </c>
      <c r="H605" s="184">
        <v>0.35060000000000002</v>
      </c>
      <c r="I605" s="184">
        <v>1.1336999999999999</v>
      </c>
      <c r="J605" s="184">
        <v>3.0144000000000002</v>
      </c>
      <c r="K605" s="184">
        <v>-1.4773000000000001</v>
      </c>
      <c r="L605" s="184">
        <v>17.963200000000001</v>
      </c>
      <c r="M605" s="184">
        <v>32.837000000000003</v>
      </c>
      <c r="N605" s="184">
        <v>58.162599999999998</v>
      </c>
      <c r="O605" s="184">
        <v>11.207800000000001</v>
      </c>
      <c r="P605" s="184">
        <v>14.5002</v>
      </c>
      <c r="Q605" s="184">
        <v>14.327500000000001</v>
      </c>
      <c r="R605" s="184">
        <v>18.3477</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44333</v>
      </c>
      <c r="E606" s="184">
        <v>77.290000000000006</v>
      </c>
      <c r="F606" s="184">
        <v>2.0194999999999999</v>
      </c>
      <c r="G606" s="184">
        <v>2.0194999999999999</v>
      </c>
      <c r="H606" s="184">
        <v>0.37659999999999999</v>
      </c>
      <c r="I606" s="184">
        <v>1.1781999999999999</v>
      </c>
      <c r="J606" s="184">
        <v>3.1221000000000001</v>
      </c>
      <c r="K606" s="184">
        <v>-1.151</v>
      </c>
      <c r="L606" s="184">
        <v>18.761500000000002</v>
      </c>
      <c r="M606" s="184">
        <v>34.137500000000003</v>
      </c>
      <c r="N606" s="184">
        <v>60.186500000000002</v>
      </c>
      <c r="O606" s="184">
        <v>12.684100000000001</v>
      </c>
      <c r="P606" s="184">
        <v>16.167000000000002</v>
      </c>
      <c r="Q606" s="184">
        <v>17.6937</v>
      </c>
      <c r="R606" s="184">
        <v>19.784800000000001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44333</v>
      </c>
      <c r="E607" s="184">
        <v>13.7828</v>
      </c>
      <c r="F607" s="184">
        <v>1.2221</v>
      </c>
      <c r="G607" s="184">
        <v>1.2221</v>
      </c>
      <c r="H607" s="184">
        <v>0.45850000000000002</v>
      </c>
      <c r="I607" s="184">
        <v>2.4584000000000001</v>
      </c>
      <c r="J607" s="184">
        <v>3.9426999999999999</v>
      </c>
      <c r="K607" s="184">
        <v>3.6301000000000001</v>
      </c>
      <c r="L607" s="184">
        <v>25.023099999999999</v>
      </c>
      <c r="M607" s="184">
        <v>37.101399999999998</v>
      </c>
      <c r="N607" s="184">
        <v>69.392600000000002</v>
      </c>
      <c r="O607" s="184"/>
      <c r="P607" s="184"/>
      <c r="Q607" s="184">
        <v>22.501799999999999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44333</v>
      </c>
      <c r="E608" s="184">
        <v>13.313700000000001</v>
      </c>
      <c r="F608" s="184">
        <v>1.2040999999999999</v>
      </c>
      <c r="G608" s="184">
        <v>1.2040999999999999</v>
      </c>
      <c r="H608" s="184">
        <v>0.4163</v>
      </c>
      <c r="I608" s="184">
        <v>2.3721000000000001</v>
      </c>
      <c r="J608" s="184">
        <v>3.7490000000000001</v>
      </c>
      <c r="K608" s="184">
        <v>3.0758999999999999</v>
      </c>
      <c r="L608" s="184">
        <v>23.666599999999999</v>
      </c>
      <c r="M608" s="184">
        <v>34.863199999999999</v>
      </c>
      <c r="N608" s="184">
        <v>65.688100000000006</v>
      </c>
      <c r="O608" s="184"/>
      <c r="P608" s="184"/>
      <c r="Q608" s="184">
        <v>19.8476</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44333</v>
      </c>
      <c r="E609" s="184">
        <v>23.434999999999999</v>
      </c>
      <c r="F609" s="184">
        <v>1.6729000000000001</v>
      </c>
      <c r="G609" s="184">
        <v>1.6729000000000001</v>
      </c>
      <c r="H609" s="184">
        <v>0.46989999999999998</v>
      </c>
      <c r="I609" s="184">
        <v>1.3327</v>
      </c>
      <c r="J609" s="184">
        <v>1.8717999999999999</v>
      </c>
      <c r="K609" s="184">
        <v>-2.0874000000000001</v>
      </c>
      <c r="L609" s="184">
        <v>17.220700000000001</v>
      </c>
      <c r="M609" s="184">
        <v>38.430300000000003</v>
      </c>
      <c r="N609" s="184">
        <v>71.667400000000001</v>
      </c>
      <c r="O609" s="184">
        <v>11.9832</v>
      </c>
      <c r="P609" s="184">
        <v>16.205200000000001</v>
      </c>
      <c r="Q609" s="184">
        <v>6.6976000000000004</v>
      </c>
      <c r="R609" s="184">
        <v>18.8386</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44333</v>
      </c>
      <c r="E610" s="184">
        <v>25.637499999999999</v>
      </c>
      <c r="F610" s="184">
        <v>1.6792</v>
      </c>
      <c r="G610" s="184">
        <v>1.6792</v>
      </c>
      <c r="H610" s="184">
        <v>0.48399999999999999</v>
      </c>
      <c r="I610" s="184">
        <v>1.3615999999999999</v>
      </c>
      <c r="J610" s="184">
        <v>1.9367000000000001</v>
      </c>
      <c r="K610" s="184">
        <v>-1.9080999999999999</v>
      </c>
      <c r="L610" s="184">
        <v>17.654499999999999</v>
      </c>
      <c r="M610" s="184">
        <v>39.205599999999997</v>
      </c>
      <c r="N610" s="184">
        <v>72.962199999999996</v>
      </c>
      <c r="O610" s="184">
        <v>12.823499999999999</v>
      </c>
      <c r="P610" s="184">
        <v>17.3782</v>
      </c>
      <c r="Q610" s="184">
        <v>16.471499999999999</v>
      </c>
      <c r="R610" s="184">
        <v>19.729600000000001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44333</v>
      </c>
      <c r="E611" s="184">
        <v>60.186999999999998</v>
      </c>
      <c r="F611" s="184">
        <v>1.59</v>
      </c>
      <c r="G611" s="184">
        <v>1.59</v>
      </c>
      <c r="H611" s="184">
        <v>-0.1361</v>
      </c>
      <c r="I611" s="184">
        <v>1.3283</v>
      </c>
      <c r="J611" s="184">
        <v>1.9773000000000001</v>
      </c>
      <c r="K611" s="184">
        <v>1.7119</v>
      </c>
      <c r="L611" s="184">
        <v>20.6999</v>
      </c>
      <c r="M611" s="184">
        <v>37.134599999999999</v>
      </c>
      <c r="N611" s="184">
        <v>64.328599999999994</v>
      </c>
      <c r="O611" s="184">
        <v>13.45</v>
      </c>
      <c r="P611" s="184">
        <v>15.2593</v>
      </c>
      <c r="Q611" s="184">
        <v>12.285</v>
      </c>
      <c r="R611" s="184">
        <v>17.9833</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44333</v>
      </c>
      <c r="E612" s="184">
        <v>66.879000000000005</v>
      </c>
      <c r="F612" s="184">
        <v>1.5996999999999999</v>
      </c>
      <c r="G612" s="184">
        <v>1.5996999999999999</v>
      </c>
      <c r="H612" s="184">
        <v>-0.112</v>
      </c>
      <c r="I612" s="184">
        <v>1.3764000000000001</v>
      </c>
      <c r="J612" s="184">
        <v>2.0834999999999999</v>
      </c>
      <c r="K612" s="184">
        <v>2.0493000000000001</v>
      </c>
      <c r="L612" s="184">
        <v>21.5076</v>
      </c>
      <c r="M612" s="184">
        <v>38.491599999999998</v>
      </c>
      <c r="N612" s="184">
        <v>66.523099999999999</v>
      </c>
      <c r="O612" s="184">
        <v>14.828200000000001</v>
      </c>
      <c r="P612" s="184">
        <v>16.755400000000002</v>
      </c>
      <c r="Q612" s="184">
        <v>15.2782</v>
      </c>
      <c r="R612" s="184">
        <v>19.475000000000001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44333</v>
      </c>
      <c r="E613" s="184">
        <v>72.596000000000004</v>
      </c>
      <c r="F613" s="184">
        <v>1.2977000000000001</v>
      </c>
      <c r="G613" s="184">
        <v>1.2977000000000001</v>
      </c>
      <c r="H613" s="184">
        <v>0.50109999999999999</v>
      </c>
      <c r="I613" s="184">
        <v>1.7305999999999999</v>
      </c>
      <c r="J613" s="184">
        <v>2.0811000000000002</v>
      </c>
      <c r="K613" s="184">
        <v>2.5931999999999999</v>
      </c>
      <c r="L613" s="184">
        <v>18.9513</v>
      </c>
      <c r="M613" s="184">
        <v>33.785499999999999</v>
      </c>
      <c r="N613" s="184">
        <v>62.512599999999999</v>
      </c>
      <c r="O613" s="184">
        <v>7.3353000000000002</v>
      </c>
      <c r="P613" s="184">
        <v>13.758800000000001</v>
      </c>
      <c r="Q613" s="184">
        <v>14.3217</v>
      </c>
      <c r="R613" s="184">
        <v>15.8903</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44333</v>
      </c>
      <c r="E614" s="184">
        <v>68.814999999999998</v>
      </c>
      <c r="F614" s="184">
        <v>1.2908999999999999</v>
      </c>
      <c r="G614" s="184">
        <v>1.2908999999999999</v>
      </c>
      <c r="H614" s="184">
        <v>0.48630000000000001</v>
      </c>
      <c r="I614" s="184">
        <v>1.7011000000000001</v>
      </c>
      <c r="J614" s="184">
        <v>2.0146000000000002</v>
      </c>
      <c r="K614" s="184">
        <v>2.4184999999999999</v>
      </c>
      <c r="L614" s="184">
        <v>18.564800000000002</v>
      </c>
      <c r="M614" s="184">
        <v>33.132800000000003</v>
      </c>
      <c r="N614" s="184">
        <v>61.461799999999997</v>
      </c>
      <c r="O614" s="184">
        <v>6.6997999999999998</v>
      </c>
      <c r="P614" s="184">
        <v>12.999700000000001</v>
      </c>
      <c r="Q614" s="184">
        <v>13.504099999999999</v>
      </c>
      <c r="R614" s="184">
        <v>15.206</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44333</v>
      </c>
      <c r="E615" s="184">
        <v>82.913799999999995</v>
      </c>
      <c r="F615" s="184">
        <v>1.4258</v>
      </c>
      <c r="G615" s="184">
        <v>1.4258</v>
      </c>
      <c r="H615" s="184">
        <v>0.1371</v>
      </c>
      <c r="I615" s="184">
        <v>0.93589999999999995</v>
      </c>
      <c r="J615" s="184">
        <v>2.0773000000000001</v>
      </c>
      <c r="K615" s="184">
        <v>-0.88119999999999998</v>
      </c>
      <c r="L615" s="184">
        <v>13.547599999999999</v>
      </c>
      <c r="M615" s="184">
        <v>30.3154</v>
      </c>
      <c r="N615" s="184">
        <v>53.3825</v>
      </c>
      <c r="O615" s="184">
        <v>8.0113000000000003</v>
      </c>
      <c r="P615" s="184">
        <v>12.579000000000001</v>
      </c>
      <c r="Q615" s="184">
        <v>9.4159000000000006</v>
      </c>
      <c r="R615" s="184">
        <v>13.186999999999999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44333</v>
      </c>
      <c r="E616" s="184">
        <v>90.187799999999996</v>
      </c>
      <c r="F616" s="184">
        <v>1.4365000000000001</v>
      </c>
      <c r="G616" s="184">
        <v>1.4365000000000001</v>
      </c>
      <c r="H616" s="184">
        <v>0.1615</v>
      </c>
      <c r="I616" s="184">
        <v>0.98560000000000003</v>
      </c>
      <c r="J616" s="184">
        <v>2.1884000000000001</v>
      </c>
      <c r="K616" s="184">
        <v>-0.57269999999999999</v>
      </c>
      <c r="L616" s="184">
        <v>14.254799999999999</v>
      </c>
      <c r="M616" s="184">
        <v>31.536999999999999</v>
      </c>
      <c r="N616" s="184">
        <v>55.322400000000002</v>
      </c>
      <c r="O616" s="184">
        <v>9.2827000000000002</v>
      </c>
      <c r="P616" s="184">
        <v>13.8688</v>
      </c>
      <c r="Q616" s="184">
        <v>14.0403</v>
      </c>
      <c r="R616" s="184">
        <v>14.519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44333</v>
      </c>
      <c r="E617" s="184">
        <v>16.747699999999998</v>
      </c>
      <c r="F617" s="184">
        <v>1.8184</v>
      </c>
      <c r="G617" s="184">
        <v>1.8184</v>
      </c>
      <c r="H617" s="184">
        <v>8.4900000000000003E-2</v>
      </c>
      <c r="I617" s="184">
        <v>1.9360999999999999</v>
      </c>
      <c r="J617" s="184">
        <v>2.9893000000000001</v>
      </c>
      <c r="K617" s="184">
        <v>1.6379999999999999</v>
      </c>
      <c r="L617" s="184">
        <v>25.388000000000002</v>
      </c>
      <c r="M617" s="184">
        <v>40.454900000000002</v>
      </c>
      <c r="N617" s="184">
        <v>67.765600000000006</v>
      </c>
      <c r="O617" s="184">
        <v>11.3515</v>
      </c>
      <c r="P617" s="184"/>
      <c r="Q617" s="184">
        <v>11.9154</v>
      </c>
      <c r="R617" s="184">
        <v>18.262</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44333</v>
      </c>
      <c r="E618" s="184">
        <v>15.2902</v>
      </c>
      <c r="F618" s="184">
        <v>1.8049999999999999</v>
      </c>
      <c r="G618" s="184">
        <v>1.8049999999999999</v>
      </c>
      <c r="H618" s="184">
        <v>5.3699999999999998E-2</v>
      </c>
      <c r="I618" s="184">
        <v>1.8729</v>
      </c>
      <c r="J618" s="184">
        <v>2.8473000000000002</v>
      </c>
      <c r="K618" s="184">
        <v>1.2355</v>
      </c>
      <c r="L618" s="184">
        <v>24.385400000000001</v>
      </c>
      <c r="M618" s="184">
        <v>38.750799999999998</v>
      </c>
      <c r="N618" s="184">
        <v>64.996200000000002</v>
      </c>
      <c r="O618" s="184">
        <v>9.3956999999999997</v>
      </c>
      <c r="P618" s="184"/>
      <c r="Q618" s="184">
        <v>9.7128999999999994</v>
      </c>
      <c r="R618" s="184">
        <v>16.300999999999998</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44333</v>
      </c>
      <c r="E619" s="184">
        <v>28.338000000000001</v>
      </c>
      <c r="F619" s="184">
        <v>1.6718999999999999</v>
      </c>
      <c r="G619" s="184">
        <v>1.6718999999999999</v>
      </c>
      <c r="H619" s="184">
        <v>2.8199999999999999E-2</v>
      </c>
      <c r="I619" s="184">
        <v>2.2442000000000002</v>
      </c>
      <c r="J619" s="184">
        <v>4.0308000000000002</v>
      </c>
      <c r="K619" s="184">
        <v>1.2903</v>
      </c>
      <c r="L619" s="184">
        <v>22.739100000000001</v>
      </c>
      <c r="M619" s="184">
        <v>43.701799999999999</v>
      </c>
      <c r="N619" s="184">
        <v>81.409599999999998</v>
      </c>
      <c r="O619" s="184">
        <v>18.8687</v>
      </c>
      <c r="P619" s="184">
        <v>22.665400000000002</v>
      </c>
      <c r="Q619" s="184">
        <v>21.322800000000001</v>
      </c>
      <c r="R619" s="184">
        <v>25.818000000000001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44333</v>
      </c>
      <c r="E620" s="184">
        <v>26.207999999999998</v>
      </c>
      <c r="F620" s="184">
        <v>1.6640999999999999</v>
      </c>
      <c r="G620" s="184">
        <v>1.6640999999999999</v>
      </c>
      <c r="H620" s="184">
        <v>7.6E-3</v>
      </c>
      <c r="I620" s="184">
        <v>2.1993</v>
      </c>
      <c r="J620" s="184">
        <v>3.9258000000000002</v>
      </c>
      <c r="K620" s="184">
        <v>0.93589999999999995</v>
      </c>
      <c r="L620" s="184">
        <v>21.829699999999999</v>
      </c>
      <c r="M620" s="184">
        <v>42.102699999999999</v>
      </c>
      <c r="N620" s="184">
        <v>78.686800000000005</v>
      </c>
      <c r="O620" s="184">
        <v>17.075099999999999</v>
      </c>
      <c r="P620" s="184">
        <v>20.916499999999999</v>
      </c>
      <c r="Q620" s="184">
        <v>19.5764</v>
      </c>
      <c r="R620" s="184">
        <v>23.879200000000001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44333</v>
      </c>
      <c r="E621" s="184">
        <v>24.312999999999999</v>
      </c>
      <c r="F621" s="184">
        <v>1.8166</v>
      </c>
      <c r="G621" s="184">
        <v>1.8166</v>
      </c>
      <c r="H621" s="184">
        <v>4.8599999999999997E-2</v>
      </c>
      <c r="I621" s="184">
        <v>0.93620000000000003</v>
      </c>
      <c r="J621" s="184">
        <v>2.3372999999999999</v>
      </c>
      <c r="K621" s="184">
        <v>-1.5381</v>
      </c>
      <c r="L621" s="184">
        <v>20.294699999999999</v>
      </c>
      <c r="M621" s="184">
        <v>39.150100000000002</v>
      </c>
      <c r="N621" s="184">
        <v>61.127400000000002</v>
      </c>
      <c r="O621" s="184">
        <v>8.5969999999999995</v>
      </c>
      <c r="P621" s="184">
        <v>16.203900000000001</v>
      </c>
      <c r="Q621" s="184">
        <v>15.085000000000001</v>
      </c>
      <c r="R621" s="184">
        <v>17.357800000000001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44333</v>
      </c>
      <c r="E622" s="184">
        <v>22.325500000000002</v>
      </c>
      <c r="F622" s="184">
        <v>1.8058000000000001</v>
      </c>
      <c r="G622" s="184">
        <v>1.8058000000000001</v>
      </c>
      <c r="H622" s="184">
        <v>2.4199999999999999E-2</v>
      </c>
      <c r="I622" s="184">
        <v>0.88619999999999999</v>
      </c>
      <c r="J622" s="184">
        <v>2.2294999999999998</v>
      </c>
      <c r="K622" s="184">
        <v>-1.8478000000000001</v>
      </c>
      <c r="L622" s="184">
        <v>19.517399999999999</v>
      </c>
      <c r="M622" s="184">
        <v>37.7607</v>
      </c>
      <c r="N622" s="184">
        <v>58.924100000000003</v>
      </c>
      <c r="O622" s="184">
        <v>7.1875999999999998</v>
      </c>
      <c r="P622" s="184">
        <v>14.6511</v>
      </c>
      <c r="Q622" s="184">
        <v>13.5433</v>
      </c>
      <c r="R622" s="184">
        <v>15.793900000000001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44333</v>
      </c>
      <c r="E623" s="184">
        <v>18.946899999999999</v>
      </c>
      <c r="F623" s="184">
        <v>1.5158</v>
      </c>
      <c r="G623" s="184">
        <v>1.5158</v>
      </c>
      <c r="H623" s="184">
        <v>-0.36599999999999999</v>
      </c>
      <c r="I623" s="184">
        <v>1.4326000000000001</v>
      </c>
      <c r="J623" s="184">
        <v>2.4161999999999999</v>
      </c>
      <c r="K623" s="184">
        <v>-2.4491999999999998</v>
      </c>
      <c r="L623" s="184">
        <v>16.344999999999999</v>
      </c>
      <c r="M623" s="184">
        <v>30.238900000000001</v>
      </c>
      <c r="N623" s="184">
        <v>57.636000000000003</v>
      </c>
      <c r="O623" s="184">
        <v>9.1311999999999998</v>
      </c>
      <c r="P623" s="184">
        <v>12.583600000000001</v>
      </c>
      <c r="Q623" s="184">
        <v>12.6038</v>
      </c>
      <c r="R623" s="184">
        <v>13.1404</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44333</v>
      </c>
      <c r="E624" s="184">
        <v>17.305</v>
      </c>
      <c r="F624" s="184">
        <v>1.4998</v>
      </c>
      <c r="G624" s="184">
        <v>1.4998</v>
      </c>
      <c r="H624" s="184">
        <v>-0.40350000000000003</v>
      </c>
      <c r="I624" s="184">
        <v>1.3559000000000001</v>
      </c>
      <c r="J624" s="184">
        <v>2.2452000000000001</v>
      </c>
      <c r="K624" s="184">
        <v>-2.9182999999999999</v>
      </c>
      <c r="L624" s="184">
        <v>15.211499999999999</v>
      </c>
      <c r="M624" s="184">
        <v>28.317299999999999</v>
      </c>
      <c r="N624" s="184">
        <v>54.615200000000002</v>
      </c>
      <c r="O624" s="184">
        <v>7.2304000000000004</v>
      </c>
      <c r="P624" s="184">
        <v>10.696999999999999</v>
      </c>
      <c r="Q624" s="184">
        <v>10.723699999999999</v>
      </c>
      <c r="R624" s="184">
        <v>11.1928</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44333</v>
      </c>
      <c r="E625" s="184">
        <v>64.144900000000007</v>
      </c>
      <c r="F625" s="184">
        <v>1.7084999999999999</v>
      </c>
      <c r="G625" s="184">
        <v>1.7084999999999999</v>
      </c>
      <c r="H625" s="184">
        <v>-0.627</v>
      </c>
      <c r="I625" s="184">
        <v>2.0011000000000001</v>
      </c>
      <c r="J625" s="184">
        <v>2.9922</v>
      </c>
      <c r="K625" s="184">
        <v>2.0611000000000002</v>
      </c>
      <c r="L625" s="184">
        <v>26.055099999999999</v>
      </c>
      <c r="M625" s="184">
        <v>42.9148</v>
      </c>
      <c r="N625" s="184">
        <v>69.464200000000005</v>
      </c>
      <c r="O625" s="184">
        <v>3.4262999999999999</v>
      </c>
      <c r="P625" s="184">
        <v>8.0951000000000004</v>
      </c>
      <c r="Q625" s="184">
        <v>12.598599999999999</v>
      </c>
      <c r="R625" s="184">
        <v>9.7433999999999994</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44333</v>
      </c>
      <c r="E626" s="184">
        <v>68.400700000000001</v>
      </c>
      <c r="F626" s="184">
        <v>1.7150000000000001</v>
      </c>
      <c r="G626" s="184">
        <v>1.7150000000000001</v>
      </c>
      <c r="H626" s="184">
        <v>-0.6139</v>
      </c>
      <c r="I626" s="184">
        <v>2.0276000000000001</v>
      </c>
      <c r="J626" s="184">
        <v>3.0552000000000001</v>
      </c>
      <c r="K626" s="184">
        <v>2.2421000000000002</v>
      </c>
      <c r="L626" s="184">
        <v>26.5105</v>
      </c>
      <c r="M626" s="184">
        <v>43.683</v>
      </c>
      <c r="N626" s="184">
        <v>70.685100000000006</v>
      </c>
      <c r="O626" s="184">
        <v>4.2005999999999997</v>
      </c>
      <c r="P626" s="184">
        <v>8.9823000000000004</v>
      </c>
      <c r="Q626" s="184">
        <v>12.8752</v>
      </c>
      <c r="R626" s="184">
        <v>10.507400000000001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44333</v>
      </c>
      <c r="E627" s="184">
        <v>15.729799999999999</v>
      </c>
      <c r="F627" s="184">
        <v>1.4172</v>
      </c>
      <c r="G627" s="184">
        <v>1.4172</v>
      </c>
      <c r="H627" s="184">
        <v>0.26390000000000002</v>
      </c>
      <c r="I627" s="184">
        <v>3.1042999999999998</v>
      </c>
      <c r="J627" s="184">
        <v>4.4233000000000002</v>
      </c>
      <c r="K627" s="184">
        <v>5.6577999999999999</v>
      </c>
      <c r="L627" s="184">
        <v>20.009799999999998</v>
      </c>
      <c r="M627" s="184">
        <v>33.411900000000003</v>
      </c>
      <c r="N627" s="184">
        <v>70.101500000000001</v>
      </c>
      <c r="O627" s="184"/>
      <c r="P627" s="184"/>
      <c r="Q627" s="184">
        <v>28.322099999999999</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44333</v>
      </c>
      <c r="E628" s="184">
        <v>15.387600000000001</v>
      </c>
      <c r="F628" s="184">
        <v>1.4063000000000001</v>
      </c>
      <c r="G628" s="184">
        <v>1.4063000000000001</v>
      </c>
      <c r="H628" s="184">
        <v>0.2384</v>
      </c>
      <c r="I628" s="184">
        <v>3.0525000000000002</v>
      </c>
      <c r="J628" s="184">
        <v>4.3086000000000002</v>
      </c>
      <c r="K628" s="184">
        <v>5.3491</v>
      </c>
      <c r="L628" s="184">
        <v>19.305</v>
      </c>
      <c r="M628" s="184">
        <v>32.236800000000002</v>
      </c>
      <c r="N628" s="184">
        <v>68.062100000000001</v>
      </c>
      <c r="O628" s="184"/>
      <c r="P628" s="184"/>
      <c r="Q628" s="184">
        <v>26.777699999999999</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44333</v>
      </c>
      <c r="E629" s="184">
        <v>21.18</v>
      </c>
      <c r="F629" s="184">
        <v>1.3882000000000001</v>
      </c>
      <c r="G629" s="184">
        <v>1.3882000000000001</v>
      </c>
      <c r="H629" s="184">
        <v>0.37909999999999999</v>
      </c>
      <c r="I629" s="184">
        <v>3.6204000000000001</v>
      </c>
      <c r="J629" s="184">
        <v>4.9034000000000004</v>
      </c>
      <c r="K629" s="184">
        <v>3.8744000000000001</v>
      </c>
      <c r="L629" s="184">
        <v>26.5989</v>
      </c>
      <c r="M629" s="184">
        <v>40.264899999999997</v>
      </c>
      <c r="N629" s="184">
        <v>73.039199999999994</v>
      </c>
      <c r="O629" s="184">
        <v>13.6325</v>
      </c>
      <c r="P629" s="184">
        <v>16.138500000000001</v>
      </c>
      <c r="Q629" s="184">
        <v>14.805099999999999</v>
      </c>
      <c r="R629" s="184">
        <v>20.208400000000001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44333</v>
      </c>
      <c r="E630" s="184">
        <v>19.649999999999999</v>
      </c>
      <c r="F630" s="184">
        <v>1.3409</v>
      </c>
      <c r="G630" s="184">
        <v>1.3409</v>
      </c>
      <c r="H630" s="184">
        <v>0.30630000000000002</v>
      </c>
      <c r="I630" s="184">
        <v>3.53</v>
      </c>
      <c r="J630" s="184">
        <v>4.8</v>
      </c>
      <c r="K630" s="184">
        <v>3.5846</v>
      </c>
      <c r="L630" s="184">
        <v>25.880800000000001</v>
      </c>
      <c r="M630" s="184">
        <v>39.065800000000003</v>
      </c>
      <c r="N630" s="184">
        <v>71.018299999999996</v>
      </c>
      <c r="O630" s="184">
        <v>11.925800000000001</v>
      </c>
      <c r="P630" s="184">
        <v>14.4565</v>
      </c>
      <c r="Q630" s="184">
        <v>13.2323</v>
      </c>
      <c r="R630" s="184">
        <v>18.571899999999999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44333</v>
      </c>
      <c r="E631" s="184">
        <v>748.10557465852503</v>
      </c>
      <c r="F631" s="184">
        <v>1.6585000000000001</v>
      </c>
      <c r="G631" s="184">
        <v>1.6585000000000001</v>
      </c>
      <c r="H631" s="184">
        <v>0.40949999999999998</v>
      </c>
      <c r="I631" s="184">
        <v>2.6417999999999999</v>
      </c>
      <c r="J631" s="184">
        <v>4.1703000000000001</v>
      </c>
      <c r="K631" s="184">
        <v>-0.96079999999999999</v>
      </c>
      <c r="L631" s="184">
        <v>19.1114</v>
      </c>
      <c r="M631" s="184">
        <v>35.584699999999998</v>
      </c>
      <c r="N631" s="184">
        <v>67.466800000000006</v>
      </c>
      <c r="O631" s="184">
        <v>8.6120000000000001</v>
      </c>
      <c r="P631" s="184">
        <v>11.507</v>
      </c>
      <c r="Q631" s="184">
        <v>18.720500000000001</v>
      </c>
      <c r="R631" s="184">
        <v>15.824999999999999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44333</v>
      </c>
      <c r="E632" s="184">
        <v>263.83999999999997</v>
      </c>
      <c r="F632" s="184">
        <v>1.6607000000000001</v>
      </c>
      <c r="G632" s="184">
        <v>1.6607000000000001</v>
      </c>
      <c r="H632" s="184">
        <v>0.4148</v>
      </c>
      <c r="I632" s="184">
        <v>2.6535000000000002</v>
      </c>
      <c r="J632" s="184">
        <v>4.2062999999999997</v>
      </c>
      <c r="K632" s="184">
        <v>-0.86419999999999997</v>
      </c>
      <c r="L632" s="184">
        <v>19.346800000000002</v>
      </c>
      <c r="M632" s="184">
        <v>35.993000000000002</v>
      </c>
      <c r="N632" s="184">
        <v>68.147300000000001</v>
      </c>
      <c r="O632" s="184">
        <v>9.0401000000000007</v>
      </c>
      <c r="P632" s="184">
        <v>12.0379</v>
      </c>
      <c r="Q632" s="184">
        <v>12.031599999999999</v>
      </c>
      <c r="R632" s="184">
        <v>16.250900000000001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44333</v>
      </c>
      <c r="E633" s="184">
        <v>408.27478328228898</v>
      </c>
      <c r="F633" s="184">
        <v>1.6870000000000001</v>
      </c>
      <c r="G633" s="184">
        <v>1.6870000000000001</v>
      </c>
      <c r="H633" s="184">
        <v>0.4491</v>
      </c>
      <c r="I633" s="184">
        <v>2.6627999999999998</v>
      </c>
      <c r="J633" s="184">
        <v>4.1843000000000004</v>
      </c>
      <c r="K633" s="184">
        <v>-0.91520000000000001</v>
      </c>
      <c r="L633" s="184">
        <v>19.097899999999999</v>
      </c>
      <c r="M633" s="184">
        <v>35.284399999999998</v>
      </c>
      <c r="N633" s="184">
        <v>66.625600000000006</v>
      </c>
      <c r="O633" s="184">
        <v>8.5387000000000004</v>
      </c>
      <c r="P633" s="184">
        <v>14.683</v>
      </c>
      <c r="Q633" s="184">
        <v>15.895300000000001</v>
      </c>
      <c r="R633" s="184">
        <v>16.067799999999998</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44333</v>
      </c>
      <c r="E634" s="184">
        <v>282.66000000000003</v>
      </c>
      <c r="F634" s="184">
        <v>1.6909000000000001</v>
      </c>
      <c r="G634" s="184">
        <v>1.6909000000000001</v>
      </c>
      <c r="H634" s="184">
        <v>0.45850000000000002</v>
      </c>
      <c r="I634" s="184">
        <v>2.6808999999999998</v>
      </c>
      <c r="J634" s="184">
        <v>4.2294999999999998</v>
      </c>
      <c r="K634" s="184">
        <v>-0.78969999999999996</v>
      </c>
      <c r="L634" s="184">
        <v>19.401900000000001</v>
      </c>
      <c r="M634" s="184">
        <v>35.802799999999998</v>
      </c>
      <c r="N634" s="184">
        <v>67.482399999999998</v>
      </c>
      <c r="O634" s="184">
        <v>9.1842000000000006</v>
      </c>
      <c r="P634" s="184">
        <v>15.281599999999999</v>
      </c>
      <c r="Q634" s="184">
        <v>15.3102</v>
      </c>
      <c r="R634" s="184">
        <v>16.636099999999999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44333</v>
      </c>
      <c r="E635" s="184">
        <v>182.8458</v>
      </c>
      <c r="F635" s="184">
        <v>0.8377</v>
      </c>
      <c r="G635" s="184">
        <v>0.8377</v>
      </c>
      <c r="H635" s="184">
        <v>-1.0455000000000001</v>
      </c>
      <c r="I635" s="184">
        <v>5.2526000000000002</v>
      </c>
      <c r="J635" s="184">
        <v>11.414199999999999</v>
      </c>
      <c r="K635" s="184">
        <v>21.5488</v>
      </c>
      <c r="L635" s="184">
        <v>51.083100000000002</v>
      </c>
      <c r="M635" s="184">
        <v>68.113500000000002</v>
      </c>
      <c r="N635" s="184">
        <v>128.63669999999999</v>
      </c>
      <c r="O635" s="184">
        <v>26.525500000000001</v>
      </c>
      <c r="P635" s="184">
        <v>22.7927</v>
      </c>
      <c r="Q635" s="184">
        <v>14.7346</v>
      </c>
      <c r="R635" s="184">
        <v>43.475000000000001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44333</v>
      </c>
      <c r="E636" s="184">
        <v>192.92670000000001</v>
      </c>
      <c r="F636" s="184">
        <v>0.85809999999999997</v>
      </c>
      <c r="G636" s="184">
        <v>0.85809999999999997</v>
      </c>
      <c r="H636" s="184">
        <v>-0.97729999999999995</v>
      </c>
      <c r="I636" s="184">
        <v>5.3704999999999998</v>
      </c>
      <c r="J636" s="184">
        <v>11.6371</v>
      </c>
      <c r="K636" s="184">
        <v>22.2042</v>
      </c>
      <c r="L636" s="184">
        <v>52.737400000000001</v>
      </c>
      <c r="M636" s="184">
        <v>70.784199999999998</v>
      </c>
      <c r="N636" s="184">
        <v>133.33009999999999</v>
      </c>
      <c r="O636" s="184">
        <v>28.329699999999999</v>
      </c>
      <c r="P636" s="184">
        <v>23.887799999999999</v>
      </c>
      <c r="Q636" s="184">
        <v>21.0139</v>
      </c>
      <c r="R636" s="184">
        <v>46.115400000000001</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44333</v>
      </c>
      <c r="E637" s="184">
        <v>68.48</v>
      </c>
      <c r="F637" s="184">
        <v>1.5722</v>
      </c>
      <c r="G637" s="184">
        <v>1.5722</v>
      </c>
      <c r="H637" s="184">
        <v>-0.37819999999999998</v>
      </c>
      <c r="I637" s="184">
        <v>2.6533000000000002</v>
      </c>
      <c r="J637" s="184">
        <v>3.3660000000000001</v>
      </c>
      <c r="K637" s="184">
        <v>0.1462</v>
      </c>
      <c r="L637" s="184">
        <v>22.900200000000002</v>
      </c>
      <c r="M637" s="184">
        <v>39.926400000000001</v>
      </c>
      <c r="N637" s="184">
        <v>71.328500000000005</v>
      </c>
      <c r="O637" s="184">
        <v>9.4545999999999992</v>
      </c>
      <c r="P637" s="184">
        <v>11.773899999999999</v>
      </c>
      <c r="Q637" s="184">
        <v>16.776199999999999</v>
      </c>
      <c r="R637" s="184">
        <v>13.002000000000001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44333</v>
      </c>
      <c r="E638" s="184">
        <v>67.489999999999995</v>
      </c>
      <c r="F638" s="184">
        <v>1.5650999999999999</v>
      </c>
      <c r="G638" s="184">
        <v>1.5650999999999999</v>
      </c>
      <c r="H638" s="184">
        <v>-0.39850000000000002</v>
      </c>
      <c r="I638" s="184">
        <v>2.6152000000000002</v>
      </c>
      <c r="J638" s="184">
        <v>3.3062999999999998</v>
      </c>
      <c r="K638" s="184">
        <v>1.4800000000000001E-2</v>
      </c>
      <c r="L638" s="184">
        <v>22.5976</v>
      </c>
      <c r="M638" s="184">
        <v>39.442100000000003</v>
      </c>
      <c r="N638" s="184">
        <v>70.5154</v>
      </c>
      <c r="O638" s="184">
        <v>8.9946999999999999</v>
      </c>
      <c r="P638" s="184">
        <v>11.398</v>
      </c>
      <c r="Q638" s="184">
        <v>16.443999999999999</v>
      </c>
      <c r="R638" s="184">
        <v>12.445499999999999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44333</v>
      </c>
      <c r="E639" s="184">
        <v>197.46289999999999</v>
      </c>
      <c r="F639" s="184">
        <v>0.90249999999999997</v>
      </c>
      <c r="G639" s="184">
        <v>0.90249999999999997</v>
      </c>
      <c r="H639" s="184">
        <v>-0.67200000000000004</v>
      </c>
      <c r="I639" s="184">
        <v>2.3212999999999999</v>
      </c>
      <c r="J639" s="184">
        <v>3.1004</v>
      </c>
      <c r="K639" s="184">
        <v>0.36430000000000001</v>
      </c>
      <c r="L639" s="184">
        <v>22.892600000000002</v>
      </c>
      <c r="M639" s="184">
        <v>32.666200000000003</v>
      </c>
      <c r="N639" s="184">
        <v>65.558000000000007</v>
      </c>
      <c r="O639" s="184">
        <v>11.243499999999999</v>
      </c>
      <c r="P639" s="184">
        <v>12.411300000000001</v>
      </c>
      <c r="Q639" s="184">
        <v>13.6572</v>
      </c>
      <c r="R639" s="184">
        <v>17.4665</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44333</v>
      </c>
      <c r="E640" s="184">
        <v>583.02520931143295</v>
      </c>
      <c r="F640" s="184">
        <v>0.8972</v>
      </c>
      <c r="G640" s="184">
        <v>0.8972</v>
      </c>
      <c r="H640" s="184">
        <v>-0.68430000000000002</v>
      </c>
      <c r="I640" s="184">
        <v>2.2961</v>
      </c>
      <c r="J640" s="184">
        <v>3.0444</v>
      </c>
      <c r="K640" s="184">
        <v>0.20319999999999999</v>
      </c>
      <c r="L640" s="184">
        <v>22.497599999999998</v>
      </c>
      <c r="M640" s="184">
        <v>32.041899999999998</v>
      </c>
      <c r="N640" s="184">
        <v>64.521299999999997</v>
      </c>
      <c r="O640" s="184">
        <v>10.532299999999999</v>
      </c>
      <c r="P640" s="184">
        <v>11.6831</v>
      </c>
      <c r="Q640" s="184">
        <v>15.539099999999999</v>
      </c>
      <c r="R640" s="184">
        <v>16.738499999999998</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44333</v>
      </c>
      <c r="E641" s="184">
        <v>20.520499999999998</v>
      </c>
      <c r="F641" s="184">
        <v>1.3228</v>
      </c>
      <c r="G641" s="184">
        <v>1.3228</v>
      </c>
      <c r="H641" s="184">
        <v>0.65529999999999999</v>
      </c>
      <c r="I641" s="184">
        <v>0.80320000000000003</v>
      </c>
      <c r="J641" s="184">
        <v>4.6921999999999997</v>
      </c>
      <c r="K641" s="184">
        <v>6.8391999999999999</v>
      </c>
      <c r="L641" s="184">
        <v>29.066199999999998</v>
      </c>
      <c r="M641" s="184">
        <v>43.603400000000001</v>
      </c>
      <c r="N641" s="184">
        <v>87.927000000000007</v>
      </c>
      <c r="O641" s="184">
        <v>13.816000000000001</v>
      </c>
      <c r="P641" s="184">
        <v>15.4994</v>
      </c>
      <c r="Q641" s="184">
        <v>12.223599999999999</v>
      </c>
      <c r="R641" s="184">
        <v>24.609500000000001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44333</v>
      </c>
      <c r="E642" s="184">
        <v>20.025099999999998</v>
      </c>
      <c r="F642" s="184">
        <v>1.3196000000000001</v>
      </c>
      <c r="G642" s="184">
        <v>1.3196000000000001</v>
      </c>
      <c r="H642" s="184">
        <v>0.64890000000000003</v>
      </c>
      <c r="I642" s="184">
        <v>0.78969999999999996</v>
      </c>
      <c r="J642" s="184">
        <v>4.6609999999999996</v>
      </c>
      <c r="K642" s="184">
        <v>6.7487000000000004</v>
      </c>
      <c r="L642" s="184">
        <v>28.839300000000001</v>
      </c>
      <c r="M642" s="184">
        <v>43.2226</v>
      </c>
      <c r="N642" s="184">
        <v>87.259</v>
      </c>
      <c r="O642" s="184">
        <v>13.157400000000001</v>
      </c>
      <c r="P642" s="184">
        <v>15.0159</v>
      </c>
      <c r="Q642" s="184">
        <v>11.786899999999999</v>
      </c>
      <c r="R642" s="184">
        <v>24.173200000000001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44333</v>
      </c>
      <c r="E643" s="184">
        <v>21.693999999999999</v>
      </c>
      <c r="F643" s="184">
        <v>1.3653</v>
      </c>
      <c r="G643" s="184">
        <v>1.3653</v>
      </c>
      <c r="H643" s="184">
        <v>0.5716</v>
      </c>
      <c r="I643" s="184">
        <v>0.68830000000000002</v>
      </c>
      <c r="J643" s="184">
        <v>4.7119</v>
      </c>
      <c r="K643" s="184">
        <v>6.2337999999999996</v>
      </c>
      <c r="L643" s="184">
        <v>28.0532</v>
      </c>
      <c r="M643" s="184">
        <v>42.838299999999997</v>
      </c>
      <c r="N643" s="184">
        <v>84.925700000000006</v>
      </c>
      <c r="O643" s="184">
        <v>15.0898</v>
      </c>
      <c r="P643" s="184">
        <v>16.696200000000001</v>
      </c>
      <c r="Q643" s="184">
        <v>13.418100000000001</v>
      </c>
      <c r="R643" s="184">
        <v>26.131499999999999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44333</v>
      </c>
      <c r="E644" s="184">
        <v>21.176300000000001</v>
      </c>
      <c r="F644" s="184">
        <v>1.3623000000000001</v>
      </c>
      <c r="G644" s="184">
        <v>1.3623000000000001</v>
      </c>
      <c r="H644" s="184">
        <v>0.56459999999999999</v>
      </c>
      <c r="I644" s="184">
        <v>0.67459999999999998</v>
      </c>
      <c r="J644" s="184">
        <v>4.6807999999999996</v>
      </c>
      <c r="K644" s="184">
        <v>6.1436999999999999</v>
      </c>
      <c r="L644" s="184">
        <v>27.831399999999999</v>
      </c>
      <c r="M644" s="184">
        <v>42.466099999999997</v>
      </c>
      <c r="N644" s="184">
        <v>84.277900000000002</v>
      </c>
      <c r="O644" s="184">
        <v>14.428000000000001</v>
      </c>
      <c r="P644" s="184">
        <v>16.220800000000001</v>
      </c>
      <c r="Q644" s="184">
        <v>12.9726</v>
      </c>
      <c r="R644" s="184">
        <v>25.696300000000001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44333</v>
      </c>
      <c r="E645" s="184">
        <v>21.4619</v>
      </c>
      <c r="F645" s="184">
        <v>1.3185</v>
      </c>
      <c r="G645" s="184">
        <v>1.3185</v>
      </c>
      <c r="H645" s="184">
        <v>0.76619999999999999</v>
      </c>
      <c r="I645" s="184">
        <v>0.94059999999999999</v>
      </c>
      <c r="J645" s="184">
        <v>4.8056999999999999</v>
      </c>
      <c r="K645" s="184">
        <v>6.9532999999999996</v>
      </c>
      <c r="L645" s="184">
        <v>29.191299999999998</v>
      </c>
      <c r="M645" s="184">
        <v>43.760800000000003</v>
      </c>
      <c r="N645" s="184">
        <v>85.606800000000007</v>
      </c>
      <c r="O645" s="184">
        <v>16.4451</v>
      </c>
      <c r="P645" s="184">
        <v>15.8184</v>
      </c>
      <c r="Q645" s="184">
        <v>16.046900000000001</v>
      </c>
      <c r="R645" s="184">
        <v>26.2012</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44333</v>
      </c>
      <c r="E646" s="184">
        <v>20.484000000000002</v>
      </c>
      <c r="F646" s="184">
        <v>1.3147</v>
      </c>
      <c r="G646" s="184">
        <v>1.3147</v>
      </c>
      <c r="H646" s="184">
        <v>0.75749999999999995</v>
      </c>
      <c r="I646" s="184">
        <v>0.92330000000000001</v>
      </c>
      <c r="J646" s="184">
        <v>4.7652000000000001</v>
      </c>
      <c r="K646" s="184">
        <v>6.8365999999999998</v>
      </c>
      <c r="L646" s="184">
        <v>28.890999999999998</v>
      </c>
      <c r="M646" s="184">
        <v>43.2468</v>
      </c>
      <c r="N646" s="184">
        <v>84.705299999999994</v>
      </c>
      <c r="O646" s="184">
        <v>15.662699999999999</v>
      </c>
      <c r="P646" s="184">
        <v>14.779</v>
      </c>
      <c r="Q646" s="184">
        <v>14.9971</v>
      </c>
      <c r="R646" s="184">
        <v>25.590299999999999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44333</v>
      </c>
      <c r="E647" s="184">
        <v>22.7681</v>
      </c>
      <c r="F647" s="184">
        <v>1.9016999999999999</v>
      </c>
      <c r="G647" s="184">
        <v>1.9016999999999999</v>
      </c>
      <c r="H647" s="184">
        <v>-5.7099999999999998E-2</v>
      </c>
      <c r="I647" s="184">
        <v>2.5880999999999998</v>
      </c>
      <c r="J647" s="184">
        <v>6.4248000000000003</v>
      </c>
      <c r="K647" s="184">
        <v>8.1918000000000006</v>
      </c>
      <c r="L647" s="184">
        <v>34.404400000000003</v>
      </c>
      <c r="M647" s="184">
        <v>51.625599999999999</v>
      </c>
      <c r="N647" s="184">
        <v>91.797600000000003</v>
      </c>
      <c r="O647" s="184">
        <v>19.442299999999999</v>
      </c>
      <c r="P647" s="184"/>
      <c r="Q647" s="184">
        <v>22.036100000000001</v>
      </c>
      <c r="R647" s="184">
        <v>35.257300000000001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44333</v>
      </c>
      <c r="E648" s="184">
        <v>22.095400000000001</v>
      </c>
      <c r="F648" s="184">
        <v>1.8982000000000001</v>
      </c>
      <c r="G648" s="184">
        <v>1.8982000000000001</v>
      </c>
      <c r="H648" s="184">
        <v>-6.5600000000000006E-2</v>
      </c>
      <c r="I648" s="184">
        <v>2.5708000000000002</v>
      </c>
      <c r="J648" s="184">
        <v>6.3838999999999997</v>
      </c>
      <c r="K648" s="184">
        <v>8.0745000000000005</v>
      </c>
      <c r="L648" s="184">
        <v>34.0944</v>
      </c>
      <c r="M648" s="184">
        <v>51.084800000000001</v>
      </c>
      <c r="N648" s="184">
        <v>90.865899999999996</v>
      </c>
      <c r="O648" s="184">
        <v>18.671900000000001</v>
      </c>
      <c r="P648" s="184"/>
      <c r="Q648" s="184">
        <v>21.153400000000001</v>
      </c>
      <c r="R648" s="184">
        <v>34.5929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44333</v>
      </c>
      <c r="E649" s="184">
        <v>13.8889</v>
      </c>
      <c r="F649" s="184">
        <v>1.6094999999999999</v>
      </c>
      <c r="G649" s="184">
        <v>1.6094999999999999</v>
      </c>
      <c r="H649" s="184">
        <v>-0.53210000000000002</v>
      </c>
      <c r="I649" s="184">
        <v>1.5382</v>
      </c>
      <c r="J649" s="184">
        <v>3.3938999999999999</v>
      </c>
      <c r="K649" s="184">
        <v>0.90890000000000004</v>
      </c>
      <c r="L649" s="184">
        <v>20.7059</v>
      </c>
      <c r="M649" s="184">
        <v>34.873800000000003</v>
      </c>
      <c r="N649" s="184">
        <v>60.799500000000002</v>
      </c>
      <c r="O649" s="184">
        <v>11.0501</v>
      </c>
      <c r="P649" s="184"/>
      <c r="Q649" s="184">
        <v>11.0197</v>
      </c>
      <c r="R649" s="184">
        <v>17.619299999999999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44333</v>
      </c>
      <c r="E650" s="184">
        <v>13.5786</v>
      </c>
      <c r="F650" s="184">
        <v>1.6066</v>
      </c>
      <c r="G650" s="184">
        <v>1.6066</v>
      </c>
      <c r="H650" s="184">
        <v>-0.53979999999999995</v>
      </c>
      <c r="I650" s="184">
        <v>1.5222</v>
      </c>
      <c r="J650" s="184">
        <v>3.3584000000000001</v>
      </c>
      <c r="K650" s="184">
        <v>0.83540000000000003</v>
      </c>
      <c r="L650" s="184">
        <v>20.4834</v>
      </c>
      <c r="M650" s="184">
        <v>34.423000000000002</v>
      </c>
      <c r="N650" s="184">
        <v>60.0137</v>
      </c>
      <c r="O650" s="184">
        <v>10.283200000000001</v>
      </c>
      <c r="P650" s="184"/>
      <c r="Q650" s="184">
        <v>10.224299999999999</v>
      </c>
      <c r="R650" s="184">
        <v>16.985800000000001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44333</v>
      </c>
      <c r="E651" s="184">
        <v>15.2265</v>
      </c>
      <c r="F651" s="184">
        <v>1.6713</v>
      </c>
      <c r="G651" s="184">
        <v>1.6713</v>
      </c>
      <c r="H651" s="184">
        <v>0.2344</v>
      </c>
      <c r="I651" s="184">
        <v>2.702</v>
      </c>
      <c r="J651" s="184">
        <v>3.3573</v>
      </c>
      <c r="K651" s="184">
        <v>1.4329000000000001</v>
      </c>
      <c r="L651" s="184">
        <v>22.498000000000001</v>
      </c>
      <c r="M651" s="184">
        <v>39.383200000000002</v>
      </c>
      <c r="N651" s="184">
        <v>72.0411</v>
      </c>
      <c r="O651" s="184"/>
      <c r="P651" s="184"/>
      <c r="Q651" s="184">
        <v>15.9832</v>
      </c>
      <c r="R651" s="184">
        <v>21.947299999999998</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44333</v>
      </c>
      <c r="E652" s="184">
        <v>14.890599999999999</v>
      </c>
      <c r="F652" s="184">
        <v>1.6679999999999999</v>
      </c>
      <c r="G652" s="184">
        <v>1.6679999999999999</v>
      </c>
      <c r="H652" s="184">
        <v>0.22620000000000001</v>
      </c>
      <c r="I652" s="184">
        <v>2.6859999999999999</v>
      </c>
      <c r="J652" s="184">
        <v>3.3222999999999998</v>
      </c>
      <c r="K652" s="184">
        <v>1.3593</v>
      </c>
      <c r="L652" s="184">
        <v>22.258500000000002</v>
      </c>
      <c r="M652" s="184">
        <v>38.884099999999997</v>
      </c>
      <c r="N652" s="184">
        <v>71.138599999999997</v>
      </c>
      <c r="O652" s="184"/>
      <c r="P652" s="184"/>
      <c r="Q652" s="184">
        <v>15.074400000000001</v>
      </c>
      <c r="R652" s="184">
        <v>21.209599999999998</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44333</v>
      </c>
      <c r="E653" s="184">
        <v>63.910299999999999</v>
      </c>
      <c r="F653" s="184">
        <v>1.4915</v>
      </c>
      <c r="G653" s="184">
        <v>1.4915</v>
      </c>
      <c r="H653" s="184">
        <v>-0.3861</v>
      </c>
      <c r="I653" s="184">
        <v>1.4758</v>
      </c>
      <c r="J653" s="184">
        <v>5.1307</v>
      </c>
      <c r="K653" s="184">
        <v>6.4237000000000002</v>
      </c>
      <c r="L653" s="184">
        <v>25.714400000000001</v>
      </c>
      <c r="M653" s="184">
        <v>49.244</v>
      </c>
      <c r="N653" s="184">
        <v>86.506299999999996</v>
      </c>
      <c r="O653" s="184">
        <v>23.099799999999998</v>
      </c>
      <c r="P653" s="184">
        <v>23.063099999999999</v>
      </c>
      <c r="Q653" s="184">
        <v>22.501000000000001</v>
      </c>
      <c r="R653" s="184">
        <v>35.319600000000001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44333</v>
      </c>
      <c r="E654" s="184">
        <v>46.831499999999998</v>
      </c>
      <c r="F654" s="184">
        <v>1.3349</v>
      </c>
      <c r="G654" s="184">
        <v>1.3349</v>
      </c>
      <c r="H654" s="184">
        <v>-0.3846</v>
      </c>
      <c r="I654" s="184">
        <v>1.1434</v>
      </c>
      <c r="J654" s="184">
        <v>5.3616999999999999</v>
      </c>
      <c r="K654" s="184">
        <v>5.8795999999999999</v>
      </c>
      <c r="L654" s="184">
        <v>26.435600000000001</v>
      </c>
      <c r="M654" s="184">
        <v>47.697099999999999</v>
      </c>
      <c r="N654" s="184">
        <v>85.29</v>
      </c>
      <c r="O654" s="184">
        <v>25.5504</v>
      </c>
      <c r="P654" s="184">
        <v>23.880299999999998</v>
      </c>
      <c r="Q654" s="184">
        <v>24.1311</v>
      </c>
      <c r="R654" s="184">
        <v>38.275199999999998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44333</v>
      </c>
      <c r="E655" s="184">
        <v>45.4846</v>
      </c>
      <c r="F655" s="184">
        <v>1.3315999999999999</v>
      </c>
      <c r="G655" s="184">
        <v>1.3315999999999999</v>
      </c>
      <c r="H655" s="184">
        <v>-0.39219999999999999</v>
      </c>
      <c r="I655" s="184">
        <v>1.1278999999999999</v>
      </c>
      <c r="J655" s="184">
        <v>5.3259999999999996</v>
      </c>
      <c r="K655" s="184">
        <v>5.7742000000000004</v>
      </c>
      <c r="L655" s="184">
        <v>26.157900000000001</v>
      </c>
      <c r="M655" s="184">
        <v>47.186999999999998</v>
      </c>
      <c r="N655" s="184">
        <v>84.412499999999994</v>
      </c>
      <c r="O655" s="184">
        <v>24.700199999999999</v>
      </c>
      <c r="P655" s="184">
        <v>23.2684</v>
      </c>
      <c r="Q655" s="184">
        <v>23.6249</v>
      </c>
      <c r="R655" s="184">
        <v>37.607799999999997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44333</v>
      </c>
      <c r="E656" s="184">
        <v>13.848100000000001</v>
      </c>
      <c r="F656" s="184">
        <v>1.0213000000000001</v>
      </c>
      <c r="G656" s="184">
        <v>1.0213000000000001</v>
      </c>
      <c r="H656" s="184">
        <v>-0.3841</v>
      </c>
      <c r="I656" s="184">
        <v>1.1837</v>
      </c>
      <c r="J656" s="184">
        <v>1.4059999999999999</v>
      </c>
      <c r="K656" s="184">
        <v>-2.1695000000000002</v>
      </c>
      <c r="L656" s="184">
        <v>9.8096999999999994</v>
      </c>
      <c r="M656" s="184">
        <v>21.812200000000001</v>
      </c>
      <c r="N656" s="184">
        <v>44.933399999999999</v>
      </c>
      <c r="O656" s="184"/>
      <c r="P656" s="184"/>
      <c r="Q656" s="184">
        <v>15.138</v>
      </c>
      <c r="R656" s="184">
        <v>16.629000000000001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44333</v>
      </c>
      <c r="E657" s="184">
        <v>13.244</v>
      </c>
      <c r="F657" s="184">
        <v>1.0066999999999999</v>
      </c>
      <c r="G657" s="184">
        <v>1.0066999999999999</v>
      </c>
      <c r="H657" s="184">
        <v>-0.41810000000000003</v>
      </c>
      <c r="I657" s="184">
        <v>1.1153999999999999</v>
      </c>
      <c r="J657" s="184">
        <v>1.2461</v>
      </c>
      <c r="K657" s="184">
        <v>-2.6133999999999999</v>
      </c>
      <c r="L657" s="184">
        <v>8.7972999999999999</v>
      </c>
      <c r="M657" s="184">
        <v>20.132400000000001</v>
      </c>
      <c r="N657" s="184">
        <v>42.246499999999997</v>
      </c>
      <c r="O657" s="184"/>
      <c r="P657" s="184"/>
      <c r="Q657" s="184">
        <v>12.9358</v>
      </c>
      <c r="R657" s="184">
        <v>14.408200000000001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44333</v>
      </c>
      <c r="E658" s="184">
        <v>122.8991</v>
      </c>
      <c r="F658" s="184">
        <v>1.6506000000000001</v>
      </c>
      <c r="G658" s="184">
        <v>1.6506000000000001</v>
      </c>
      <c r="H658" s="184">
        <v>5.2200000000000003E-2</v>
      </c>
      <c r="I658" s="184">
        <v>1.6777</v>
      </c>
      <c r="J658" s="184">
        <v>1.9174</v>
      </c>
      <c r="K658" s="184">
        <v>-1.6079000000000001</v>
      </c>
      <c r="L658" s="184">
        <v>18.940799999999999</v>
      </c>
      <c r="M658" s="184">
        <v>32.999600000000001</v>
      </c>
      <c r="N658" s="184">
        <v>63.138300000000001</v>
      </c>
      <c r="O658" s="184">
        <v>5.5822000000000003</v>
      </c>
      <c r="P658" s="184">
        <v>11.081799999999999</v>
      </c>
      <c r="Q658" s="184">
        <v>14.9093</v>
      </c>
      <c r="R658" s="184">
        <v>11.1835</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44333</v>
      </c>
      <c r="E659" s="184">
        <v>127.1636</v>
      </c>
      <c r="F659" s="184">
        <v>1.6576</v>
      </c>
      <c r="G659" s="184">
        <v>1.6576</v>
      </c>
      <c r="H659" s="184">
        <v>6.8500000000000005E-2</v>
      </c>
      <c r="I659" s="184">
        <v>1.7108000000000001</v>
      </c>
      <c r="J659" s="184">
        <v>1.9911000000000001</v>
      </c>
      <c r="K659" s="184">
        <v>-1.4424999999999999</v>
      </c>
      <c r="L659" s="184">
        <v>19.247</v>
      </c>
      <c r="M659" s="184">
        <v>33.4604</v>
      </c>
      <c r="N659" s="184">
        <v>63.853499999999997</v>
      </c>
      <c r="O659" s="184">
        <v>6.0365000000000002</v>
      </c>
      <c r="P659" s="184">
        <v>11.602</v>
      </c>
      <c r="Q659" s="184">
        <v>12.1433</v>
      </c>
      <c r="R659" s="184">
        <v>11.634399999999999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44333</v>
      </c>
      <c r="E660" s="184">
        <v>13.746</v>
      </c>
      <c r="F660" s="184">
        <v>1.6182000000000001</v>
      </c>
      <c r="G660" s="184">
        <v>1.6182000000000001</v>
      </c>
      <c r="H660" s="184">
        <v>1.5649</v>
      </c>
      <c r="I660" s="184">
        <v>5.1593</v>
      </c>
      <c r="J660" s="184">
        <v>10.7227</v>
      </c>
      <c r="K660" s="184">
        <v>13.2775</v>
      </c>
      <c r="L660" s="184">
        <v>43.502899999999997</v>
      </c>
      <c r="M660" s="184">
        <v>60.632899999999999</v>
      </c>
      <c r="N660" s="184">
        <v>100.65689999999999</v>
      </c>
      <c r="O660" s="184">
        <v>1.0551999999999999</v>
      </c>
      <c r="P660" s="184"/>
      <c r="Q660" s="184">
        <v>7.3331999999999997</v>
      </c>
      <c r="R660" s="184">
        <v>16.767399999999999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44333</v>
      </c>
      <c r="E661" s="184">
        <v>13.4466</v>
      </c>
      <c r="F661" s="184">
        <v>1.6172</v>
      </c>
      <c r="G661" s="184">
        <v>1.6172</v>
      </c>
      <c r="H661" s="184">
        <v>1.5620000000000001</v>
      </c>
      <c r="I661" s="184">
        <v>5.1534000000000004</v>
      </c>
      <c r="J661" s="184">
        <v>10.709</v>
      </c>
      <c r="K661" s="184">
        <v>13.2479</v>
      </c>
      <c r="L661" s="184">
        <v>43.404400000000003</v>
      </c>
      <c r="M661" s="184">
        <v>60.454900000000002</v>
      </c>
      <c r="N661" s="184">
        <v>100.34569999999999</v>
      </c>
      <c r="O661" s="184">
        <v>0.78690000000000004</v>
      </c>
      <c r="P661" s="184"/>
      <c r="Q661" s="184">
        <v>6.8087</v>
      </c>
      <c r="R661" s="184">
        <v>16.5898</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44333</v>
      </c>
      <c r="E662" s="184">
        <v>11.786099999999999</v>
      </c>
      <c r="F662" s="184">
        <v>1.5623</v>
      </c>
      <c r="G662" s="184">
        <v>1.5623</v>
      </c>
      <c r="H662" s="184">
        <v>1.3134999999999999</v>
      </c>
      <c r="I662" s="184">
        <v>5.0258000000000003</v>
      </c>
      <c r="J662" s="184">
        <v>10.5068</v>
      </c>
      <c r="K662" s="184">
        <v>13.8171</v>
      </c>
      <c r="L662" s="184">
        <v>44.206000000000003</v>
      </c>
      <c r="M662" s="184">
        <v>62.784700000000001</v>
      </c>
      <c r="N662" s="184">
        <v>104.375</v>
      </c>
      <c r="O662" s="184">
        <v>1.3351999999999999</v>
      </c>
      <c r="P662" s="184"/>
      <c r="Q662" s="184">
        <v>4.0387000000000004</v>
      </c>
      <c r="R662" s="184">
        <v>17.561299999999999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44333</v>
      </c>
      <c r="E663" s="184">
        <v>11.579700000000001</v>
      </c>
      <c r="F663" s="184">
        <v>1.5621</v>
      </c>
      <c r="G663" s="184">
        <v>1.5621</v>
      </c>
      <c r="H663" s="184">
        <v>1.3124</v>
      </c>
      <c r="I663" s="184">
        <v>5.0189000000000004</v>
      </c>
      <c r="J663" s="184">
        <v>10.494400000000001</v>
      </c>
      <c r="K663" s="184">
        <v>13.782999999999999</v>
      </c>
      <c r="L663" s="184">
        <v>44.130099999999999</v>
      </c>
      <c r="M663" s="184">
        <v>62.663699999999999</v>
      </c>
      <c r="N663" s="184">
        <v>104.1807</v>
      </c>
      <c r="O663" s="184">
        <v>1.0214000000000001</v>
      </c>
      <c r="P663" s="184"/>
      <c r="Q663" s="184">
        <v>3.5968</v>
      </c>
      <c r="R663" s="184">
        <v>17.4209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44333</v>
      </c>
      <c r="E664" s="184">
        <v>11.7439</v>
      </c>
      <c r="F664" s="184">
        <v>1.6981999999999999</v>
      </c>
      <c r="G664" s="184">
        <v>1.6981999999999999</v>
      </c>
      <c r="H664" s="184">
        <v>1.3008</v>
      </c>
      <c r="I664" s="184">
        <v>5.4911000000000003</v>
      </c>
      <c r="J664" s="184">
        <v>11.51</v>
      </c>
      <c r="K664" s="184">
        <v>15.578200000000001</v>
      </c>
      <c r="L664" s="184">
        <v>48.156199999999998</v>
      </c>
      <c r="M664" s="184">
        <v>65.935199999999995</v>
      </c>
      <c r="N664" s="184">
        <v>109.05549999999999</v>
      </c>
      <c r="O664" s="184">
        <v>2.3624000000000001</v>
      </c>
      <c r="P664" s="184"/>
      <c r="Q664" s="184">
        <v>4.2428999999999997</v>
      </c>
      <c r="R664" s="184">
        <v>18.866700000000002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44333</v>
      </c>
      <c r="E665" s="184">
        <v>11.523300000000001</v>
      </c>
      <c r="F665" s="184">
        <v>1.6961999999999999</v>
      </c>
      <c r="G665" s="184">
        <v>1.6961999999999999</v>
      </c>
      <c r="H665" s="184">
        <v>1.2966</v>
      </c>
      <c r="I665" s="184">
        <v>5.4832000000000001</v>
      </c>
      <c r="J665" s="184">
        <v>11.491400000000001</v>
      </c>
      <c r="K665" s="184">
        <v>15.5044</v>
      </c>
      <c r="L665" s="184">
        <v>47.941400000000002</v>
      </c>
      <c r="M665" s="184">
        <v>65.559899999999999</v>
      </c>
      <c r="N665" s="184">
        <v>108.4081</v>
      </c>
      <c r="O665" s="184">
        <v>1.9752000000000001</v>
      </c>
      <c r="P665" s="184"/>
      <c r="Q665" s="184">
        <v>3.7330999999999999</v>
      </c>
      <c r="R665" s="184">
        <v>18.493099999999998</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44333</v>
      </c>
      <c r="E666" s="184">
        <v>10.95</v>
      </c>
      <c r="F666" s="184">
        <v>1.6977</v>
      </c>
      <c r="G666" s="184">
        <v>1.6977</v>
      </c>
      <c r="H666" s="184">
        <v>0.79069999999999996</v>
      </c>
      <c r="I666" s="184">
        <v>4.5586000000000002</v>
      </c>
      <c r="J666" s="184">
        <v>10.956899999999999</v>
      </c>
      <c r="K666" s="184">
        <v>15.1335</v>
      </c>
      <c r="L666" s="184">
        <v>47.052900000000001</v>
      </c>
      <c r="M666" s="184">
        <v>64.273799999999994</v>
      </c>
      <c r="N666" s="184">
        <v>110.0196</v>
      </c>
      <c r="O666" s="184">
        <v>1.3511</v>
      </c>
      <c r="P666" s="184"/>
      <c r="Q666" s="184">
        <v>2.5276999999999998</v>
      </c>
      <c r="R666" s="184">
        <v>17.5169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44333</v>
      </c>
      <c r="E667" s="184">
        <v>10.548299999999999</v>
      </c>
      <c r="F667" s="184">
        <v>1.6968000000000001</v>
      </c>
      <c r="G667" s="184">
        <v>1.6968000000000001</v>
      </c>
      <c r="H667" s="184">
        <v>0.7873</v>
      </c>
      <c r="I667" s="184">
        <v>4.5514000000000001</v>
      </c>
      <c r="J667" s="184">
        <v>10.940099999999999</v>
      </c>
      <c r="K667" s="184">
        <v>15.068199999999999</v>
      </c>
      <c r="L667" s="184">
        <v>46.865200000000002</v>
      </c>
      <c r="M667" s="184">
        <v>63.948799999999999</v>
      </c>
      <c r="N667" s="184">
        <v>109.4537</v>
      </c>
      <c r="O667" s="184">
        <v>0.57099999999999995</v>
      </c>
      <c r="P667" s="184"/>
      <c r="Q667" s="184">
        <v>1.4791000000000001</v>
      </c>
      <c r="R667" s="184">
        <v>17.194400000000002</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44333</v>
      </c>
      <c r="E668" s="184">
        <v>18.3978</v>
      </c>
      <c r="F668" s="184">
        <v>1.8275999999999999</v>
      </c>
      <c r="G668" s="184">
        <v>1.8275999999999999</v>
      </c>
      <c r="H668" s="184">
        <v>2.7199999999999998E-2</v>
      </c>
      <c r="I668" s="184">
        <v>1.7977000000000001</v>
      </c>
      <c r="J668" s="184">
        <v>3.2111000000000001</v>
      </c>
      <c r="K668" s="184">
        <v>0.31950000000000001</v>
      </c>
      <c r="L668" s="184">
        <v>20.2439</v>
      </c>
      <c r="M668" s="184">
        <v>34.5045</v>
      </c>
      <c r="N668" s="184">
        <v>68.884799999999998</v>
      </c>
      <c r="O668" s="184">
        <v>10.4518</v>
      </c>
      <c r="P668" s="184">
        <v>14.2338</v>
      </c>
      <c r="Q668" s="184">
        <v>10.4246</v>
      </c>
      <c r="R668" s="184">
        <v>16.563099999999999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44333</v>
      </c>
      <c r="E669" s="184">
        <v>18.0107</v>
      </c>
      <c r="F669" s="184">
        <v>1.8279000000000001</v>
      </c>
      <c r="G669" s="184">
        <v>1.8279000000000001</v>
      </c>
      <c r="H669" s="184">
        <v>2.6700000000000002E-2</v>
      </c>
      <c r="I669" s="184">
        <v>1.8151999999999999</v>
      </c>
      <c r="J669" s="184">
        <v>3.2286000000000001</v>
      </c>
      <c r="K669" s="184">
        <v>0.33310000000000001</v>
      </c>
      <c r="L669" s="184">
        <v>20.255700000000001</v>
      </c>
      <c r="M669" s="184">
        <v>34.512599999999999</v>
      </c>
      <c r="N669" s="184">
        <v>68.887799999999999</v>
      </c>
      <c r="O669" s="184">
        <v>10.1762</v>
      </c>
      <c r="P669" s="184">
        <v>13.899699999999999</v>
      </c>
      <c r="Q669" s="184">
        <v>10.0433</v>
      </c>
      <c r="R669" s="184">
        <v>16.3354</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44333</v>
      </c>
      <c r="E670" s="184">
        <v>20.0411</v>
      </c>
      <c r="F670" s="184">
        <v>1.7867999999999999</v>
      </c>
      <c r="G670" s="184">
        <v>1.7867999999999999</v>
      </c>
      <c r="H670" s="184">
        <v>0.1069</v>
      </c>
      <c r="I670" s="184">
        <v>1.5969</v>
      </c>
      <c r="J670" s="184">
        <v>2.883</v>
      </c>
      <c r="K670" s="184">
        <v>-0.17879999999999999</v>
      </c>
      <c r="L670" s="184">
        <v>19.412400000000002</v>
      </c>
      <c r="M670" s="184">
        <v>33.535200000000003</v>
      </c>
      <c r="N670" s="184">
        <v>67.260099999999994</v>
      </c>
      <c r="O670" s="184">
        <v>11.0444</v>
      </c>
      <c r="P670" s="184">
        <v>14.6142</v>
      </c>
      <c r="Q670" s="184">
        <v>14.4259</v>
      </c>
      <c r="R670" s="184">
        <v>17.380299999999998</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44333</v>
      </c>
      <c r="E671" s="184">
        <v>19.6065</v>
      </c>
      <c r="F671" s="184">
        <v>1.7853000000000001</v>
      </c>
      <c r="G671" s="184">
        <v>1.7853000000000001</v>
      </c>
      <c r="H671" s="184">
        <v>0.1036</v>
      </c>
      <c r="I671" s="184">
        <v>1.5896999999999999</v>
      </c>
      <c r="J671" s="184">
        <v>2.8677999999999999</v>
      </c>
      <c r="K671" s="184">
        <v>-0.21879999999999999</v>
      </c>
      <c r="L671" s="184">
        <v>19.316099999999999</v>
      </c>
      <c r="M671" s="184">
        <v>33.373899999999999</v>
      </c>
      <c r="N671" s="184">
        <v>66.987499999999997</v>
      </c>
      <c r="O671" s="184">
        <v>10.633599999999999</v>
      </c>
      <c r="P671" s="184">
        <v>14.1257</v>
      </c>
      <c r="Q671" s="184">
        <v>13.9407</v>
      </c>
      <c r="R671" s="184">
        <v>17.139600000000002</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44333</v>
      </c>
      <c r="E672" s="184">
        <v>11.3718</v>
      </c>
      <c r="F672" s="184">
        <v>0.93640000000000001</v>
      </c>
      <c r="G672" s="184">
        <v>0.93640000000000001</v>
      </c>
      <c r="H672" s="184">
        <v>0.34860000000000002</v>
      </c>
      <c r="I672" s="184">
        <v>3.1829999999999998</v>
      </c>
      <c r="J672" s="184">
        <v>9.7462999999999997</v>
      </c>
      <c r="K672" s="184">
        <v>11.9316</v>
      </c>
      <c r="L672" s="184">
        <v>43.140500000000003</v>
      </c>
      <c r="M672" s="184">
        <v>57.110300000000002</v>
      </c>
      <c r="N672" s="184">
        <v>102.9772</v>
      </c>
      <c r="O672" s="184">
        <v>4.4279999999999999</v>
      </c>
      <c r="P672" s="184"/>
      <c r="Q672" s="184">
        <v>4.1792999999999996</v>
      </c>
      <c r="R672" s="184">
        <v>17.256799999999998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44333</v>
      </c>
      <c r="E673" s="184">
        <v>11.122999999999999</v>
      </c>
      <c r="F673" s="184">
        <v>0.9365</v>
      </c>
      <c r="G673" s="184">
        <v>0.9365</v>
      </c>
      <c r="H673" s="184">
        <v>0.34639999999999999</v>
      </c>
      <c r="I673" s="184">
        <v>3.1789000000000001</v>
      </c>
      <c r="J673" s="184">
        <v>9.7364999999999995</v>
      </c>
      <c r="K673" s="184">
        <v>11.8902</v>
      </c>
      <c r="L673" s="184">
        <v>43.009599999999999</v>
      </c>
      <c r="M673" s="184">
        <v>56.885100000000001</v>
      </c>
      <c r="N673" s="184">
        <v>102.5752</v>
      </c>
      <c r="O673" s="184">
        <v>3.7467000000000001</v>
      </c>
      <c r="P673" s="184"/>
      <c r="Q673" s="184">
        <v>3.4479000000000002</v>
      </c>
      <c r="R673" s="184">
        <v>17.018000000000001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44333</v>
      </c>
      <c r="E674" s="184">
        <v>13.0815</v>
      </c>
      <c r="F674" s="184">
        <v>1.3449</v>
      </c>
      <c r="G674" s="184">
        <v>1.3449</v>
      </c>
      <c r="H674" s="184">
        <v>0.59360000000000002</v>
      </c>
      <c r="I674" s="184">
        <v>3.6248999999999998</v>
      </c>
      <c r="J674" s="184">
        <v>9.2428000000000008</v>
      </c>
      <c r="K674" s="184">
        <v>10.710100000000001</v>
      </c>
      <c r="L674" s="184">
        <v>42.911000000000001</v>
      </c>
      <c r="M674" s="184">
        <v>57.227699999999999</v>
      </c>
      <c r="N674" s="184">
        <v>93.033600000000007</v>
      </c>
      <c r="O674" s="184"/>
      <c r="P674" s="184"/>
      <c r="Q674" s="184">
        <v>9.7582000000000004</v>
      </c>
      <c r="R674" s="184">
        <v>17.1569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44333</v>
      </c>
      <c r="E675" s="184">
        <v>12.9444</v>
      </c>
      <c r="F675" s="184">
        <v>1.3434999999999999</v>
      </c>
      <c r="G675" s="184">
        <v>1.3434999999999999</v>
      </c>
      <c r="H675" s="184">
        <v>0.58899999999999997</v>
      </c>
      <c r="I675" s="184">
        <v>3.6141000000000001</v>
      </c>
      <c r="J675" s="184">
        <v>9.2170000000000005</v>
      </c>
      <c r="K675" s="184">
        <v>10.632099999999999</v>
      </c>
      <c r="L675" s="184">
        <v>42.7072</v>
      </c>
      <c r="M675" s="184">
        <v>56.888500000000001</v>
      </c>
      <c r="N675" s="184">
        <v>92.473200000000006</v>
      </c>
      <c r="O675" s="184"/>
      <c r="P675" s="184"/>
      <c r="Q675" s="184">
        <v>9.3581000000000003</v>
      </c>
      <c r="R675" s="184">
        <v>16.8187</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44333</v>
      </c>
      <c r="E680" s="184">
        <v>25.6313</v>
      </c>
      <c r="F680" s="184">
        <v>1.9595</v>
      </c>
      <c r="G680" s="184">
        <v>1.9595</v>
      </c>
      <c r="H680" s="184">
        <v>0.2233</v>
      </c>
      <c r="I680" s="184">
        <v>2.1257000000000001</v>
      </c>
      <c r="J680" s="184">
        <v>2.6998000000000002</v>
      </c>
      <c r="K680" s="184">
        <v>-3.2197</v>
      </c>
      <c r="L680" s="184">
        <v>17.685400000000001</v>
      </c>
      <c r="M680" s="184">
        <v>35.443399999999997</v>
      </c>
      <c r="N680" s="184">
        <v>63.018900000000002</v>
      </c>
      <c r="O680" s="184">
        <v>11.7798</v>
      </c>
      <c r="P680" s="184">
        <v>15.465400000000001</v>
      </c>
      <c r="Q680" s="184">
        <v>15.334899999999999</v>
      </c>
      <c r="R680" s="184">
        <v>16.765899999999998</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44333</v>
      </c>
      <c r="E681" s="184">
        <v>23.509699999999999</v>
      </c>
      <c r="F681" s="184">
        <v>1.9492</v>
      </c>
      <c r="G681" s="184">
        <v>1.9492</v>
      </c>
      <c r="H681" s="184">
        <v>0.19989999999999999</v>
      </c>
      <c r="I681" s="184">
        <v>2.0785</v>
      </c>
      <c r="J681" s="184">
        <v>2.5935000000000001</v>
      </c>
      <c r="K681" s="184">
        <v>-3.5345</v>
      </c>
      <c r="L681" s="184">
        <v>16.896799999999999</v>
      </c>
      <c r="M681" s="184">
        <v>34.081400000000002</v>
      </c>
      <c r="N681" s="184">
        <v>60.797400000000003</v>
      </c>
      <c r="O681" s="184">
        <v>10.2211</v>
      </c>
      <c r="P681" s="184">
        <v>13.9991</v>
      </c>
      <c r="Q681" s="184">
        <v>13.834199999999999</v>
      </c>
      <c r="R681" s="184">
        <v>15.0906</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44333</v>
      </c>
      <c r="E682" s="184">
        <v>105.29</v>
      </c>
      <c r="F682" s="184">
        <v>1.6411</v>
      </c>
      <c r="G682" s="184">
        <v>1.6411</v>
      </c>
      <c r="H682" s="184">
        <v>8.5599999999999996E-2</v>
      </c>
      <c r="I682" s="184">
        <v>2.6518000000000002</v>
      </c>
      <c r="J682" s="184">
        <v>3.7646999999999999</v>
      </c>
      <c r="K682" s="184">
        <v>0.65</v>
      </c>
      <c r="L682" s="184">
        <v>15.5509</v>
      </c>
      <c r="M682" s="184">
        <v>28.043299999999999</v>
      </c>
      <c r="N682" s="184">
        <v>54.090400000000002</v>
      </c>
      <c r="O682" s="184">
        <v>9.4475999999999996</v>
      </c>
      <c r="P682" s="184">
        <v>14.7156</v>
      </c>
      <c r="Q682" s="184">
        <v>12.6927</v>
      </c>
      <c r="R682" s="184">
        <v>14.8588</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44333</v>
      </c>
      <c r="E683" s="184">
        <v>150.78215581599201</v>
      </c>
      <c r="F683" s="184">
        <v>1.6377999999999999</v>
      </c>
      <c r="G683" s="184">
        <v>1.6377999999999999</v>
      </c>
      <c r="H683" s="184">
        <v>7.0599999999999996E-2</v>
      </c>
      <c r="I683" s="184">
        <v>2.6253000000000002</v>
      </c>
      <c r="J683" s="184">
        <v>3.6970999999999998</v>
      </c>
      <c r="K683" s="184">
        <v>0.48580000000000001</v>
      </c>
      <c r="L683" s="184">
        <v>15.2257</v>
      </c>
      <c r="M683" s="184">
        <v>27.507400000000001</v>
      </c>
      <c r="N683" s="184">
        <v>53.012799999999999</v>
      </c>
      <c r="O683" s="184">
        <v>8.6854999999999993</v>
      </c>
      <c r="P683" s="184">
        <v>13.9557</v>
      </c>
      <c r="Q683" s="184">
        <v>11.394</v>
      </c>
      <c r="R683" s="184">
        <v>14.0395</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44333</v>
      </c>
      <c r="E684" s="184">
        <v>33.630000000000003</v>
      </c>
      <c r="F684" s="184">
        <v>1.3562000000000001</v>
      </c>
      <c r="G684" s="184">
        <v>1.3562000000000001</v>
      </c>
      <c r="H684" s="184">
        <v>-0.35560000000000003</v>
      </c>
      <c r="I684" s="184">
        <v>0.86980000000000002</v>
      </c>
      <c r="J684" s="184">
        <v>1.94</v>
      </c>
      <c r="K684" s="184">
        <v>-1.1754</v>
      </c>
      <c r="L684" s="184">
        <v>17.546299999999999</v>
      </c>
      <c r="M684" s="184">
        <v>32.662700000000001</v>
      </c>
      <c r="N684" s="184">
        <v>62.072299999999998</v>
      </c>
      <c r="O684" s="184">
        <v>12.202999999999999</v>
      </c>
      <c r="P684" s="184">
        <v>12.0313</v>
      </c>
      <c r="Q684" s="184">
        <v>13.763299999999999</v>
      </c>
      <c r="R684" s="184">
        <v>18.892499999999998</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44333</v>
      </c>
      <c r="E685" s="184">
        <v>35.24</v>
      </c>
      <c r="F685" s="184">
        <v>1.3226</v>
      </c>
      <c r="G685" s="184">
        <v>1.3226</v>
      </c>
      <c r="H685" s="184">
        <v>-0.36749999999999999</v>
      </c>
      <c r="I685" s="184">
        <v>0.88749999999999996</v>
      </c>
      <c r="J685" s="184">
        <v>1.9676</v>
      </c>
      <c r="K685" s="184">
        <v>-1.0668</v>
      </c>
      <c r="L685" s="184">
        <v>17.8201</v>
      </c>
      <c r="M685" s="184">
        <v>33.131799999999998</v>
      </c>
      <c r="N685" s="184">
        <v>62.921900000000001</v>
      </c>
      <c r="O685" s="184">
        <v>12.716100000000001</v>
      </c>
      <c r="P685" s="184">
        <v>12.765700000000001</v>
      </c>
      <c r="Q685" s="184">
        <v>12.506500000000001</v>
      </c>
      <c r="R685" s="184">
        <v>19.4405</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44333</v>
      </c>
      <c r="E686" s="184">
        <v>18.534800000000001</v>
      </c>
      <c r="F686" s="184">
        <v>1.339</v>
      </c>
      <c r="G686" s="184">
        <v>1.339</v>
      </c>
      <c r="H686" s="184">
        <v>0.35899999999999999</v>
      </c>
      <c r="I686" s="184">
        <v>3.0112000000000001</v>
      </c>
      <c r="J686" s="184">
        <v>3.8788999999999998</v>
      </c>
      <c r="K686" s="184">
        <v>2.6046</v>
      </c>
      <c r="L686" s="184">
        <v>28.068200000000001</v>
      </c>
      <c r="M686" s="184">
        <v>41.7879</v>
      </c>
      <c r="N686" s="184">
        <v>82.054599999999994</v>
      </c>
      <c r="O686" s="184">
        <v>8.7652999999999999</v>
      </c>
      <c r="P686" s="184">
        <v>12.9777</v>
      </c>
      <c r="Q686" s="184">
        <v>12.7707</v>
      </c>
      <c r="R686" s="184">
        <v>18.788</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44333</v>
      </c>
      <c r="E687" s="184">
        <v>19.544699999999999</v>
      </c>
      <c r="F687" s="184">
        <v>1.3403</v>
      </c>
      <c r="G687" s="184">
        <v>1.3403</v>
      </c>
      <c r="H687" s="184">
        <v>0.36249999999999999</v>
      </c>
      <c r="I687" s="184">
        <v>3.0175999999999998</v>
      </c>
      <c r="J687" s="184">
        <v>3.8925999999999998</v>
      </c>
      <c r="K687" s="184">
        <v>2.6421000000000001</v>
      </c>
      <c r="L687" s="184">
        <v>28.1645</v>
      </c>
      <c r="M687" s="184">
        <v>41.970799999999997</v>
      </c>
      <c r="N687" s="184">
        <v>82.359099999999998</v>
      </c>
      <c r="O687" s="184">
        <v>9.2065999999999999</v>
      </c>
      <c r="P687" s="184">
        <v>14.110900000000001</v>
      </c>
      <c r="Q687" s="184">
        <v>13.942</v>
      </c>
      <c r="R687" s="184">
        <v>18.971599999999999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44333</v>
      </c>
      <c r="E688" s="184">
        <v>13.5938</v>
      </c>
      <c r="F688" s="184">
        <v>1.7835000000000001</v>
      </c>
      <c r="G688" s="184">
        <v>1.7835000000000001</v>
      </c>
      <c r="H688" s="184">
        <v>1.9216</v>
      </c>
      <c r="I688" s="184">
        <v>5.1574</v>
      </c>
      <c r="J688" s="184">
        <v>6.0425000000000004</v>
      </c>
      <c r="K688" s="184">
        <v>2.5815999999999999</v>
      </c>
      <c r="L688" s="184">
        <v>30.4237</v>
      </c>
      <c r="M688" s="184">
        <v>45.670200000000001</v>
      </c>
      <c r="N688" s="184">
        <v>79.195899999999995</v>
      </c>
      <c r="O688" s="184">
        <v>7.36</v>
      </c>
      <c r="P688" s="184"/>
      <c r="Q688" s="184">
        <v>7.3841999999999999</v>
      </c>
      <c r="R688" s="184">
        <v>15.924899999999999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44333</v>
      </c>
      <c r="E689" s="184">
        <v>14.2584</v>
      </c>
      <c r="F689" s="184">
        <v>1.7854000000000001</v>
      </c>
      <c r="G689" s="184">
        <v>1.7854000000000001</v>
      </c>
      <c r="H689" s="184">
        <v>1.9251</v>
      </c>
      <c r="I689" s="184">
        <v>5.1643999999999997</v>
      </c>
      <c r="J689" s="184">
        <v>6.0576999999999996</v>
      </c>
      <c r="K689" s="184">
        <v>2.6183000000000001</v>
      </c>
      <c r="L689" s="184">
        <v>30.512899999999998</v>
      </c>
      <c r="M689" s="184">
        <v>45.816800000000001</v>
      </c>
      <c r="N689" s="184">
        <v>79.481899999999996</v>
      </c>
      <c r="O689" s="184">
        <v>8.0298999999999996</v>
      </c>
      <c r="P689" s="184"/>
      <c r="Q689" s="184">
        <v>8.5801999999999996</v>
      </c>
      <c r="R689" s="184">
        <v>16.221599999999999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44333</v>
      </c>
      <c r="E690" s="184">
        <v>12.5473</v>
      </c>
      <c r="F690" s="184">
        <v>1.5959000000000001</v>
      </c>
      <c r="G690" s="184">
        <v>1.5959000000000001</v>
      </c>
      <c r="H690" s="184">
        <v>1.736</v>
      </c>
      <c r="I690" s="184">
        <v>4.1269999999999998</v>
      </c>
      <c r="J690" s="184">
        <v>4.9588000000000001</v>
      </c>
      <c r="K690" s="184">
        <v>2.1442999999999999</v>
      </c>
      <c r="L690" s="184">
        <v>29.224399999999999</v>
      </c>
      <c r="M690" s="184">
        <v>42.776000000000003</v>
      </c>
      <c r="N690" s="184">
        <v>74.105999999999995</v>
      </c>
      <c r="O690" s="184">
        <v>8.2393000000000001</v>
      </c>
      <c r="P690" s="184"/>
      <c r="Q690" s="184">
        <v>5.6383999999999999</v>
      </c>
      <c r="R690" s="184">
        <v>16.231200000000001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44333</v>
      </c>
      <c r="E691" s="184">
        <v>13.164199999999999</v>
      </c>
      <c r="F691" s="184">
        <v>1.5968</v>
      </c>
      <c r="G691" s="184">
        <v>1.5968</v>
      </c>
      <c r="H691" s="184">
        <v>1.7373000000000001</v>
      </c>
      <c r="I691" s="184">
        <v>4.1307</v>
      </c>
      <c r="J691" s="184">
        <v>4.9668000000000001</v>
      </c>
      <c r="K691" s="184">
        <v>2.1684000000000001</v>
      </c>
      <c r="L691" s="184">
        <v>29.290199999999999</v>
      </c>
      <c r="M691" s="184">
        <v>42.8872</v>
      </c>
      <c r="N691" s="184">
        <v>74.332599999999999</v>
      </c>
      <c r="O691" s="184">
        <v>9.0607000000000006</v>
      </c>
      <c r="P691" s="184"/>
      <c r="Q691" s="184">
        <v>6.8711000000000002</v>
      </c>
      <c r="R691" s="184">
        <v>16.541399999999999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44333</v>
      </c>
      <c r="E692" s="184">
        <v>10.831099999999999</v>
      </c>
      <c r="F692" s="184">
        <v>1.5107999999999999</v>
      </c>
      <c r="G692" s="184">
        <v>1.5107999999999999</v>
      </c>
      <c r="H692" s="184">
        <v>1.6479999999999999</v>
      </c>
      <c r="I692" s="184">
        <v>2.2660999999999998</v>
      </c>
      <c r="J692" s="184">
        <v>2.7208999999999999</v>
      </c>
      <c r="K692" s="184">
        <v>-1.7819</v>
      </c>
      <c r="L692" s="184">
        <v>22.011700000000001</v>
      </c>
      <c r="M692" s="184">
        <v>30.0564</v>
      </c>
      <c r="N692" s="184">
        <v>59.875700000000002</v>
      </c>
      <c r="O692" s="184">
        <v>3.5548000000000002</v>
      </c>
      <c r="P692" s="184"/>
      <c r="Q692" s="184">
        <v>2.4274</v>
      </c>
      <c r="R692" s="184">
        <v>13.4397</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44333</v>
      </c>
      <c r="E693" s="184">
        <v>11.2446</v>
      </c>
      <c r="F693" s="184">
        <v>1.514</v>
      </c>
      <c r="G693" s="184">
        <v>1.514</v>
      </c>
      <c r="H693" s="184">
        <v>1.6561999999999999</v>
      </c>
      <c r="I693" s="184">
        <v>2.2822</v>
      </c>
      <c r="J693" s="184">
        <v>2.7589000000000001</v>
      </c>
      <c r="K693" s="184">
        <v>-1.6857</v>
      </c>
      <c r="L693" s="184">
        <v>22.247800000000002</v>
      </c>
      <c r="M693" s="184">
        <v>30.449300000000001</v>
      </c>
      <c r="N693" s="184">
        <v>60.540799999999997</v>
      </c>
      <c r="O693" s="184">
        <v>4.6033999999999997</v>
      </c>
      <c r="P693" s="184"/>
      <c r="Q693" s="184">
        <v>3.5867</v>
      </c>
      <c r="R693" s="184">
        <v>14.0115</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44333</v>
      </c>
      <c r="E694" s="184">
        <v>11.305</v>
      </c>
      <c r="F694" s="184">
        <v>1.5942000000000001</v>
      </c>
      <c r="G694" s="184">
        <v>1.5942000000000001</v>
      </c>
      <c r="H694" s="184">
        <v>1.9202999999999999</v>
      </c>
      <c r="I694" s="184">
        <v>2.7418999999999998</v>
      </c>
      <c r="J694" s="184">
        <v>3.2806999999999999</v>
      </c>
      <c r="K694" s="184">
        <v>-1.4394</v>
      </c>
      <c r="L694" s="184">
        <v>21.265799999999999</v>
      </c>
      <c r="M694" s="184">
        <v>29.37</v>
      </c>
      <c r="N694" s="184">
        <v>58.5398</v>
      </c>
      <c r="O694" s="184">
        <v>4.4828999999999999</v>
      </c>
      <c r="P694" s="184"/>
      <c r="Q694" s="184">
        <v>3.9805000000000001</v>
      </c>
      <c r="R694" s="184">
        <v>14.377700000000001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44333</v>
      </c>
      <c r="E695" s="184">
        <v>11.687200000000001</v>
      </c>
      <c r="F695" s="184">
        <v>1.5969</v>
      </c>
      <c r="G695" s="184">
        <v>1.5969</v>
      </c>
      <c r="H695" s="184">
        <v>1.9265000000000001</v>
      </c>
      <c r="I695" s="184">
        <v>2.7545999999999999</v>
      </c>
      <c r="J695" s="184">
        <v>3.3104</v>
      </c>
      <c r="K695" s="184">
        <v>-1.3564000000000001</v>
      </c>
      <c r="L695" s="184">
        <v>21.472200000000001</v>
      </c>
      <c r="M695" s="184">
        <v>29.704999999999998</v>
      </c>
      <c r="N695" s="184">
        <v>59.091799999999999</v>
      </c>
      <c r="O695" s="184">
        <v>5.5289999999999999</v>
      </c>
      <c r="P695" s="184"/>
      <c r="Q695" s="184">
        <v>5.0865</v>
      </c>
      <c r="R695" s="184">
        <v>14.8444</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44333</v>
      </c>
      <c r="E696" s="184">
        <v>128.95359999999999</v>
      </c>
      <c r="F696" s="184">
        <v>1.5446</v>
      </c>
      <c r="G696" s="184">
        <v>1.5446</v>
      </c>
      <c r="H696" s="184">
        <v>-0.33069999999999999</v>
      </c>
      <c r="I696" s="184">
        <v>1.2563</v>
      </c>
      <c r="J696" s="184">
        <v>2.911</v>
      </c>
      <c r="K696" s="184">
        <v>-0.13159999999999999</v>
      </c>
      <c r="L696" s="184">
        <v>19.301600000000001</v>
      </c>
      <c r="M696" s="184">
        <v>37.354799999999997</v>
      </c>
      <c r="N696" s="184">
        <v>67.364199999999997</v>
      </c>
      <c r="O696" s="184">
        <v>12.6638</v>
      </c>
      <c r="P696" s="184">
        <v>14.6968</v>
      </c>
      <c r="Q696" s="184">
        <v>14.177300000000001</v>
      </c>
      <c r="R696" s="184">
        <v>20.907599999999999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44333</v>
      </c>
      <c r="E697" s="184">
        <v>120.11539999999999</v>
      </c>
      <c r="F697" s="184">
        <v>1.5375000000000001</v>
      </c>
      <c r="G697" s="184">
        <v>1.5375000000000001</v>
      </c>
      <c r="H697" s="184">
        <v>-0.34749999999999998</v>
      </c>
      <c r="I697" s="184">
        <v>1.2229000000000001</v>
      </c>
      <c r="J697" s="184">
        <v>2.8317000000000001</v>
      </c>
      <c r="K697" s="184">
        <v>-0.3695</v>
      </c>
      <c r="L697" s="184">
        <v>18.744299999999999</v>
      </c>
      <c r="M697" s="184">
        <v>36.387099999999997</v>
      </c>
      <c r="N697" s="184">
        <v>65.7898</v>
      </c>
      <c r="O697" s="184">
        <v>11.6356</v>
      </c>
      <c r="P697" s="184">
        <v>13.6465</v>
      </c>
      <c r="Q697" s="184">
        <v>11.5608</v>
      </c>
      <c r="R697" s="184">
        <v>19.783300000000001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44333</v>
      </c>
      <c r="E698" s="184">
        <v>191.964331343259</v>
      </c>
      <c r="F698" s="184">
        <v>1.5995999999999999</v>
      </c>
      <c r="G698" s="184">
        <v>1.5995999999999999</v>
      </c>
      <c r="H698" s="184">
        <v>-2.5899999999999999E-2</v>
      </c>
      <c r="I698" s="184">
        <v>1.7214</v>
      </c>
      <c r="J698" s="184">
        <v>2.2092999999999998</v>
      </c>
      <c r="K698" s="184">
        <v>-1.7283999999999999</v>
      </c>
      <c r="L698" s="184">
        <v>15.7591</v>
      </c>
      <c r="M698" s="184">
        <v>31.645399999999999</v>
      </c>
      <c r="N698" s="184">
        <v>60.353499999999997</v>
      </c>
      <c r="O698" s="184">
        <v>9.0526</v>
      </c>
      <c r="P698" s="184">
        <v>12.5381</v>
      </c>
      <c r="Q698" s="184">
        <v>17.678799999999999</v>
      </c>
      <c r="R698" s="184">
        <v>12.993</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1.5134999999999994</v>
      </c>
      <c r="G699" s="186">
        <v>1.5134999999999994</v>
      </c>
      <c r="H699" s="186">
        <v>0.18976590909090912</v>
      </c>
      <c r="I699" s="186">
        <v>2.1454469696969691</v>
      </c>
      <c r="J699" s="186">
        <v>4.0446431818181807</v>
      </c>
      <c r="K699" s="186">
        <v>2.2446568181818178</v>
      </c>
      <c r="L699" s="186">
        <v>23.722684090909091</v>
      </c>
      <c r="M699" s="186">
        <v>39.17329090909093</v>
      </c>
      <c r="N699" s="186">
        <v>70.858691666666658</v>
      </c>
      <c r="O699" s="186">
        <v>10.173633333333333</v>
      </c>
      <c r="P699" s="186">
        <v>14.544924444444442</v>
      </c>
      <c r="Q699" s="186">
        <v>13.585230303030304</v>
      </c>
      <c r="R699" s="186">
        <v>18.736078906249997</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1.5702500000000001</v>
      </c>
      <c r="G700" s="186">
        <v>1.5702500000000001</v>
      </c>
      <c r="H700" s="186">
        <v>5.2949999999999997E-2</v>
      </c>
      <c r="I700" s="186">
        <v>1.9066999999999998</v>
      </c>
      <c r="J700" s="186">
        <v>3.3397999999999999</v>
      </c>
      <c r="K700" s="186">
        <v>0.42505000000000004</v>
      </c>
      <c r="L700" s="186">
        <v>22.028100000000002</v>
      </c>
      <c r="M700" s="186">
        <v>37.290149999999997</v>
      </c>
      <c r="N700" s="186">
        <v>67.68180000000001</v>
      </c>
      <c r="O700" s="186">
        <v>9.4216499999999996</v>
      </c>
      <c r="P700" s="186">
        <v>14.118300000000001</v>
      </c>
      <c r="Q700" s="186">
        <v>13.887449999999999</v>
      </c>
      <c r="R700" s="186">
        <v>17.001899999999999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44333</v>
      </c>
      <c r="E703" s="184">
        <v>29.782399999999999</v>
      </c>
      <c r="F703" s="184">
        <v>1.1813</v>
      </c>
      <c r="G703" s="184">
        <v>1.1813</v>
      </c>
      <c r="H703" s="184">
        <v>-3.5200000000000002E-2</v>
      </c>
      <c r="I703" s="184">
        <v>1.2779</v>
      </c>
      <c r="J703" s="184">
        <v>2.2909000000000002</v>
      </c>
      <c r="K703" s="184">
        <v>0.27039999999999997</v>
      </c>
      <c r="L703" s="184">
        <v>13.9521</v>
      </c>
      <c r="M703" s="184">
        <v>24.408999999999999</v>
      </c>
      <c r="N703" s="184">
        <v>41.611899999999999</v>
      </c>
      <c r="O703" s="184">
        <v>10.5411</v>
      </c>
      <c r="P703" s="184">
        <v>12.073499999999999</v>
      </c>
      <c r="Q703" s="184">
        <v>11.4945</v>
      </c>
      <c r="R703" s="184">
        <v>15.99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44333</v>
      </c>
      <c r="E704" s="184">
        <v>31.6234</v>
      </c>
      <c r="F704" s="184">
        <v>1.1797</v>
      </c>
      <c r="G704" s="184">
        <v>1.1797</v>
      </c>
      <c r="H704" s="184">
        <v>-2.53E-2</v>
      </c>
      <c r="I704" s="184">
        <v>1.3087</v>
      </c>
      <c r="J704" s="184">
        <v>2.3725999999999998</v>
      </c>
      <c r="K704" s="184">
        <v>0.51080000000000003</v>
      </c>
      <c r="L704" s="184">
        <v>14.577500000000001</v>
      </c>
      <c r="M704" s="184">
        <v>25.460799999999999</v>
      </c>
      <c r="N704" s="184">
        <v>43.041800000000002</v>
      </c>
      <c r="O704" s="184">
        <v>11.5029</v>
      </c>
      <c r="P704" s="184">
        <v>12.9976</v>
      </c>
      <c r="Q704" s="184">
        <v>12.8391</v>
      </c>
      <c r="R704" s="184">
        <v>17.067599999999999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44333</v>
      </c>
      <c r="E705" s="184">
        <v>102.9569</v>
      </c>
      <c r="F705" s="184">
        <v>1.2771999999999999</v>
      </c>
      <c r="G705" s="184">
        <v>1.2771999999999999</v>
      </c>
      <c r="H705" s="184">
        <v>0.39910000000000001</v>
      </c>
      <c r="I705" s="184">
        <v>2.4674999999999998</v>
      </c>
      <c r="J705" s="184">
        <v>4.2096999999999998</v>
      </c>
      <c r="K705" s="184">
        <v>0.66139999999999999</v>
      </c>
      <c r="L705" s="184">
        <v>22.959700000000002</v>
      </c>
      <c r="M705" s="184">
        <v>39.316000000000003</v>
      </c>
      <c r="N705" s="184">
        <v>61.521500000000003</v>
      </c>
      <c r="O705" s="184">
        <v>8.3987999999999996</v>
      </c>
      <c r="P705" s="184">
        <v>10.350099999999999</v>
      </c>
      <c r="Q705" s="184">
        <v>14.277699999999999</v>
      </c>
      <c r="R705" s="184">
        <v>13.2631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44333</v>
      </c>
      <c r="E706" s="184">
        <v>107.1561</v>
      </c>
      <c r="F706" s="184">
        <v>1.2805</v>
      </c>
      <c r="G706" s="184">
        <v>1.2805</v>
      </c>
      <c r="H706" s="184">
        <v>0.40679999999999999</v>
      </c>
      <c r="I706" s="184">
        <v>2.4830999999999999</v>
      </c>
      <c r="J706" s="184">
        <v>4.2449000000000003</v>
      </c>
      <c r="K706" s="184">
        <v>0.7722</v>
      </c>
      <c r="L706" s="184">
        <v>23.282399999999999</v>
      </c>
      <c r="M706" s="184">
        <v>39.956400000000002</v>
      </c>
      <c r="N706" s="184">
        <v>62.676699999999997</v>
      </c>
      <c r="O706" s="184">
        <v>9.0145999999999997</v>
      </c>
      <c r="P706" s="184">
        <v>10.9117</v>
      </c>
      <c r="Q706" s="184">
        <v>11.8315</v>
      </c>
      <c r="R706" s="184">
        <v>13.988799999999999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44333</v>
      </c>
      <c r="E707" s="184">
        <v>68.926500000000004</v>
      </c>
      <c r="F707" s="184">
        <v>0.87</v>
      </c>
      <c r="G707" s="184">
        <v>0.87</v>
      </c>
      <c r="H707" s="184">
        <v>0.27879999999999999</v>
      </c>
      <c r="I707" s="184">
        <v>1.7298</v>
      </c>
      <c r="J707" s="184">
        <v>3.7425000000000002</v>
      </c>
      <c r="K707" s="184">
        <v>2.2894000000000001</v>
      </c>
      <c r="L707" s="184">
        <v>21.491700000000002</v>
      </c>
      <c r="M707" s="184">
        <v>33.407600000000002</v>
      </c>
      <c r="N707" s="184">
        <v>49.594999999999999</v>
      </c>
      <c r="O707" s="184">
        <v>6.2832999999999997</v>
      </c>
      <c r="P707" s="184">
        <v>8.3324999999999996</v>
      </c>
      <c r="Q707" s="184">
        <v>11.6829</v>
      </c>
      <c r="R707" s="184">
        <v>8.4130000000000003</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44333</v>
      </c>
      <c r="E708" s="184">
        <v>72.378900000000002</v>
      </c>
      <c r="F708" s="184">
        <v>0.874</v>
      </c>
      <c r="G708" s="184">
        <v>0.874</v>
      </c>
      <c r="H708" s="184">
        <v>0.28789999999999999</v>
      </c>
      <c r="I708" s="184">
        <v>1.7484999999999999</v>
      </c>
      <c r="J708" s="184">
        <v>3.7847</v>
      </c>
      <c r="K708" s="184">
        <v>2.4159999999999999</v>
      </c>
      <c r="L708" s="184">
        <v>21.822099999999999</v>
      </c>
      <c r="M708" s="184">
        <v>34.006500000000003</v>
      </c>
      <c r="N708" s="184">
        <v>50.591700000000003</v>
      </c>
      <c r="O708" s="184">
        <v>6.9396000000000004</v>
      </c>
      <c r="P708" s="184">
        <v>9.0182000000000002</v>
      </c>
      <c r="Q708" s="184">
        <v>10.1289</v>
      </c>
      <c r="R708" s="184">
        <v>9.0762</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44333</v>
      </c>
      <c r="E709" s="184">
        <v>22.987100000000002</v>
      </c>
      <c r="F709" s="184">
        <v>1.3907</v>
      </c>
      <c r="G709" s="184">
        <v>1.3907</v>
      </c>
      <c r="H709" s="184">
        <v>0.36330000000000001</v>
      </c>
      <c r="I709" s="184">
        <v>1.3151999999999999</v>
      </c>
      <c r="J709" s="184">
        <v>2.0392999999999999</v>
      </c>
      <c r="K709" s="184">
        <v>-1.4562999999999999</v>
      </c>
      <c r="L709" s="184">
        <v>14.8855</v>
      </c>
      <c r="M709" s="184">
        <v>29.831700000000001</v>
      </c>
      <c r="N709" s="184">
        <v>54.9831</v>
      </c>
      <c r="O709" s="184">
        <v>8.7220999999999993</v>
      </c>
      <c r="P709" s="184">
        <v>11.9514</v>
      </c>
      <c r="Q709" s="184">
        <v>12.527699999999999</v>
      </c>
      <c r="R709" s="184">
        <v>14.8911</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44333</v>
      </c>
      <c r="E710" s="184">
        <v>23.468499999999999</v>
      </c>
      <c r="F710" s="184">
        <v>1.3933</v>
      </c>
      <c r="G710" s="184">
        <v>1.3933</v>
      </c>
      <c r="H710" s="184">
        <v>0.36990000000000001</v>
      </c>
      <c r="I710" s="184">
        <v>1.3285</v>
      </c>
      <c r="J710" s="184">
        <v>2.0697999999999999</v>
      </c>
      <c r="K710" s="184">
        <v>-1.3721000000000001</v>
      </c>
      <c r="L710" s="184">
        <v>15.085100000000001</v>
      </c>
      <c r="M710" s="184">
        <v>30.174399999999999</v>
      </c>
      <c r="N710" s="184">
        <v>55.537999999999997</v>
      </c>
      <c r="O710" s="184">
        <v>9.0775000000000006</v>
      </c>
      <c r="P710" s="184">
        <v>12.2919</v>
      </c>
      <c r="Q710" s="184">
        <v>12.8589</v>
      </c>
      <c r="R710" s="184">
        <v>15.297499999999999</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44333</v>
      </c>
      <c r="E711" s="184">
        <v>21.523599999999998</v>
      </c>
      <c r="F711" s="184">
        <v>1.1452</v>
      </c>
      <c r="G711" s="184">
        <v>1.1452</v>
      </c>
      <c r="H711" s="184">
        <v>0.30199999999999999</v>
      </c>
      <c r="I711" s="184">
        <v>1.1237999999999999</v>
      </c>
      <c r="J711" s="184">
        <v>1.8387</v>
      </c>
      <c r="K711" s="184">
        <v>-0.94069999999999998</v>
      </c>
      <c r="L711" s="184">
        <v>12.213100000000001</v>
      </c>
      <c r="M711" s="184">
        <v>24.252300000000002</v>
      </c>
      <c r="N711" s="184">
        <v>45.110100000000003</v>
      </c>
      <c r="O711" s="184">
        <v>8.4888999999999992</v>
      </c>
      <c r="P711" s="184">
        <v>10.959300000000001</v>
      </c>
      <c r="Q711" s="184">
        <v>11.482900000000001</v>
      </c>
      <c r="R711" s="184">
        <v>13.4199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44333</v>
      </c>
      <c r="E712" s="184">
        <v>22.069199999999999</v>
      </c>
      <c r="F712" s="184">
        <v>1.1499999999999999</v>
      </c>
      <c r="G712" s="184">
        <v>1.1499999999999999</v>
      </c>
      <c r="H712" s="184">
        <v>0.31319999999999998</v>
      </c>
      <c r="I712" s="184">
        <v>1.1462000000000001</v>
      </c>
      <c r="J712" s="184">
        <v>1.8887</v>
      </c>
      <c r="K712" s="184">
        <v>-0.79969999999999997</v>
      </c>
      <c r="L712" s="184">
        <v>12.5405</v>
      </c>
      <c r="M712" s="184">
        <v>24.799700000000001</v>
      </c>
      <c r="N712" s="184">
        <v>45.9709</v>
      </c>
      <c r="O712" s="184">
        <v>9.0290999999999997</v>
      </c>
      <c r="P712" s="184">
        <v>11.4018</v>
      </c>
      <c r="Q712" s="184">
        <v>11.879300000000001</v>
      </c>
      <c r="R712" s="184">
        <v>14.1069</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44333</v>
      </c>
      <c r="E713" s="184">
        <v>11.2159</v>
      </c>
      <c r="F713" s="184">
        <v>1.2777000000000001</v>
      </c>
      <c r="G713" s="184">
        <v>1.2777000000000001</v>
      </c>
      <c r="H713" s="184">
        <v>1.1736</v>
      </c>
      <c r="I713" s="184">
        <v>6.7286000000000001</v>
      </c>
      <c r="J713" s="184">
        <v>8.3577999999999992</v>
      </c>
      <c r="K713" s="184">
        <v>2.3321000000000001</v>
      </c>
      <c r="L713" s="184">
        <v>33.948399999999999</v>
      </c>
      <c r="M713" s="184">
        <v>41.670400000000001</v>
      </c>
      <c r="N713" s="184">
        <v>65.558099999999996</v>
      </c>
      <c r="O713" s="184"/>
      <c r="P713" s="184"/>
      <c r="Q713" s="184">
        <v>4.0575999999999999</v>
      </c>
      <c r="R713" s="184">
        <v>1.7097</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44333</v>
      </c>
      <c r="E714" s="184">
        <v>11.2158</v>
      </c>
      <c r="F714" s="184">
        <v>1.2767999999999999</v>
      </c>
      <c r="G714" s="184">
        <v>1.2767999999999999</v>
      </c>
      <c r="H714" s="184">
        <v>1.1727000000000001</v>
      </c>
      <c r="I714" s="184">
        <v>6.7286999999999999</v>
      </c>
      <c r="J714" s="184">
        <v>8.3579000000000008</v>
      </c>
      <c r="K714" s="184">
        <v>2.3321000000000001</v>
      </c>
      <c r="L714" s="184">
        <v>33.947200000000002</v>
      </c>
      <c r="M714" s="184">
        <v>41.6691</v>
      </c>
      <c r="N714" s="184">
        <v>65.556600000000003</v>
      </c>
      <c r="O714" s="184"/>
      <c r="P714" s="184"/>
      <c r="Q714" s="184">
        <v>4.0572999999999997</v>
      </c>
      <c r="R714" s="184">
        <v>1.7097</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44333</v>
      </c>
      <c r="E715" s="184">
        <v>13.961600000000001</v>
      </c>
      <c r="F715" s="184">
        <v>1.2657</v>
      </c>
      <c r="G715" s="184">
        <v>1.2657</v>
      </c>
      <c r="H715" s="184">
        <v>0.55379999999999996</v>
      </c>
      <c r="I715" s="184">
        <v>4.5107999999999997</v>
      </c>
      <c r="J715" s="184">
        <v>6.8339999999999996</v>
      </c>
      <c r="K715" s="184">
        <v>7.4325000000000001</v>
      </c>
      <c r="L715" s="184">
        <v>34.112000000000002</v>
      </c>
      <c r="M715" s="184">
        <v>44.045400000000001</v>
      </c>
      <c r="N715" s="184">
        <v>77.211399999999998</v>
      </c>
      <c r="O715" s="184"/>
      <c r="P715" s="184"/>
      <c r="Q715" s="184">
        <v>31.324999999999999</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44333</v>
      </c>
      <c r="E716" s="184">
        <v>14.1173</v>
      </c>
      <c r="F716" s="184">
        <v>1.2755000000000001</v>
      </c>
      <c r="G716" s="184">
        <v>1.2755000000000001</v>
      </c>
      <c r="H716" s="184">
        <v>0.57640000000000002</v>
      </c>
      <c r="I716" s="184">
        <v>4.5548000000000002</v>
      </c>
      <c r="J716" s="184">
        <v>6.9282000000000004</v>
      </c>
      <c r="K716" s="184">
        <v>7.6958000000000002</v>
      </c>
      <c r="L716" s="184">
        <v>34.754600000000003</v>
      </c>
      <c r="M716" s="184">
        <v>45.088999999999999</v>
      </c>
      <c r="N716" s="184">
        <v>78.912899999999993</v>
      </c>
      <c r="O716" s="184"/>
      <c r="P716" s="184"/>
      <c r="Q716" s="184">
        <v>32.5197</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44333</v>
      </c>
      <c r="E717" s="184">
        <v>84.054699999999997</v>
      </c>
      <c r="F717" s="184">
        <v>0.93879999999999997</v>
      </c>
      <c r="G717" s="184">
        <v>0.93879999999999997</v>
      </c>
      <c r="H717" s="184">
        <v>-4.0099999999999997E-2</v>
      </c>
      <c r="I717" s="184">
        <v>2.6781999999999999</v>
      </c>
      <c r="J717" s="184">
        <v>2.3933</v>
      </c>
      <c r="K717" s="184">
        <v>0.5615</v>
      </c>
      <c r="L717" s="184">
        <v>21.7501</v>
      </c>
      <c r="M717" s="184">
        <v>35.6982</v>
      </c>
      <c r="N717" s="184">
        <v>68.321799999999996</v>
      </c>
      <c r="O717" s="184">
        <v>10.322699999999999</v>
      </c>
      <c r="P717" s="184">
        <v>12.0885</v>
      </c>
      <c r="Q717" s="184">
        <v>12.9953</v>
      </c>
      <c r="R717" s="184">
        <v>13.7864</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44333</v>
      </c>
      <c r="E718" s="184">
        <v>86.968000000000004</v>
      </c>
      <c r="F718" s="184">
        <v>0.94130000000000003</v>
      </c>
      <c r="G718" s="184">
        <v>0.94130000000000003</v>
      </c>
      <c r="H718" s="184">
        <v>-3.4299999999999997E-2</v>
      </c>
      <c r="I718" s="184">
        <v>2.6903000000000001</v>
      </c>
      <c r="J718" s="184">
        <v>2.4207999999999998</v>
      </c>
      <c r="K718" s="184">
        <v>0.65269999999999995</v>
      </c>
      <c r="L718" s="184">
        <v>21.9941</v>
      </c>
      <c r="M718" s="184">
        <v>36.100999999999999</v>
      </c>
      <c r="N718" s="184">
        <v>68.955200000000005</v>
      </c>
      <c r="O718" s="184">
        <v>10.7197</v>
      </c>
      <c r="P718" s="184">
        <v>12.4901</v>
      </c>
      <c r="Q718" s="184">
        <v>11.189299999999999</v>
      </c>
      <c r="R718" s="184">
        <v>14.207800000000001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44333</v>
      </c>
      <c r="E719" s="184">
        <v>108.5937</v>
      </c>
      <c r="F719" s="184">
        <v>1.2426999999999999</v>
      </c>
      <c r="G719" s="184">
        <v>1.2426999999999999</v>
      </c>
      <c r="H719" s="184">
        <v>0.25619999999999998</v>
      </c>
      <c r="I719" s="184">
        <v>4.0594999999999999</v>
      </c>
      <c r="J719" s="184">
        <v>7.01</v>
      </c>
      <c r="K719" s="184">
        <v>6.266</v>
      </c>
      <c r="L719" s="184">
        <v>38.7958</v>
      </c>
      <c r="M719" s="184">
        <v>45.127899999999997</v>
      </c>
      <c r="N719" s="184">
        <v>80.744600000000005</v>
      </c>
      <c r="O719" s="184">
        <v>15.837899999999999</v>
      </c>
      <c r="P719" s="184">
        <v>15.2095</v>
      </c>
      <c r="Q719" s="184">
        <v>14.668699999999999</v>
      </c>
      <c r="R719" s="184">
        <v>25.175000000000001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44333</v>
      </c>
      <c r="E720" s="184">
        <v>110.4903</v>
      </c>
      <c r="F720" s="184">
        <v>1.2448999999999999</v>
      </c>
      <c r="G720" s="184">
        <v>1.2448999999999999</v>
      </c>
      <c r="H720" s="184">
        <v>0.26119999999999999</v>
      </c>
      <c r="I720" s="184">
        <v>4.0701999999999998</v>
      </c>
      <c r="J720" s="184">
        <v>7.032</v>
      </c>
      <c r="K720" s="184">
        <v>6.3544</v>
      </c>
      <c r="L720" s="184">
        <v>39.0105</v>
      </c>
      <c r="M720" s="184">
        <v>45.453699999999998</v>
      </c>
      <c r="N720" s="184">
        <v>81.285600000000002</v>
      </c>
      <c r="O720" s="184">
        <v>16.162199999999999</v>
      </c>
      <c r="P720" s="184">
        <v>15.506399999999999</v>
      </c>
      <c r="Q720" s="184">
        <v>14.712899999999999</v>
      </c>
      <c r="R720" s="184">
        <v>25.437999999999999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44333</v>
      </c>
      <c r="E721" s="184">
        <v>28.927199999999999</v>
      </c>
      <c r="F721" s="184">
        <v>1.1511</v>
      </c>
      <c r="G721" s="184">
        <v>1.1511</v>
      </c>
      <c r="H721" s="184">
        <v>-1.21E-2</v>
      </c>
      <c r="I721" s="184">
        <v>1.3681000000000001</v>
      </c>
      <c r="J721" s="184">
        <v>2.0377999999999998</v>
      </c>
      <c r="K721" s="184">
        <v>-0.999</v>
      </c>
      <c r="L721" s="184">
        <v>12.573399999999999</v>
      </c>
      <c r="M721" s="184">
        <v>21.584199999999999</v>
      </c>
      <c r="N721" s="184">
        <v>43.839799999999997</v>
      </c>
      <c r="O721" s="184">
        <v>7.3956999999999997</v>
      </c>
      <c r="P721" s="184">
        <v>9.3882999999999992</v>
      </c>
      <c r="Q721" s="184">
        <v>9.7548999999999992</v>
      </c>
      <c r="R721" s="184">
        <v>11.8986</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44333</v>
      </c>
      <c r="E722" s="184">
        <v>27.5898</v>
      </c>
      <c r="F722" s="184">
        <v>1.1445000000000001</v>
      </c>
      <c r="G722" s="184">
        <v>1.1445000000000001</v>
      </c>
      <c r="H722" s="184">
        <v>-2.7199999999999998E-2</v>
      </c>
      <c r="I722" s="184">
        <v>1.3372999999999999</v>
      </c>
      <c r="J722" s="184">
        <v>1.9692000000000001</v>
      </c>
      <c r="K722" s="184">
        <v>-1.2003999999999999</v>
      </c>
      <c r="L722" s="184">
        <v>12.0862</v>
      </c>
      <c r="M722" s="184">
        <v>20.805499999999999</v>
      </c>
      <c r="N722" s="184">
        <v>42.630899999999997</v>
      </c>
      <c r="O722" s="184">
        <v>6.4653</v>
      </c>
      <c r="P722" s="184">
        <v>8.5833999999999993</v>
      </c>
      <c r="Q722" s="184">
        <v>9.4242000000000008</v>
      </c>
      <c r="R722" s="184">
        <v>10.941599999999999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44333</v>
      </c>
      <c r="E723" s="184">
        <v>13.27</v>
      </c>
      <c r="F723" s="184">
        <v>0.75619999999999998</v>
      </c>
      <c r="G723" s="184">
        <v>0.75619999999999998</v>
      </c>
      <c r="H723" s="184">
        <v>-0.1227</v>
      </c>
      <c r="I723" s="184">
        <v>3.0472000000000001</v>
      </c>
      <c r="J723" s="184">
        <v>4.1200999999999999</v>
      </c>
      <c r="K723" s="184">
        <v>2.8378999999999999</v>
      </c>
      <c r="L723" s="184">
        <v>22.0443</v>
      </c>
      <c r="M723" s="184">
        <v>31.947900000000001</v>
      </c>
      <c r="N723" s="184">
        <v>55.262799999999999</v>
      </c>
      <c r="O723" s="184"/>
      <c r="P723" s="184"/>
      <c r="Q723" s="184">
        <v>13.7601</v>
      </c>
      <c r="R723" s="184">
        <v>17.741599999999998</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44333</v>
      </c>
      <c r="E724" s="184">
        <v>13.1919</v>
      </c>
      <c r="F724" s="184">
        <v>0.75460000000000005</v>
      </c>
      <c r="G724" s="184">
        <v>0.75460000000000005</v>
      </c>
      <c r="H724" s="184">
        <v>-0.12720000000000001</v>
      </c>
      <c r="I724" s="184">
        <v>3.0367999999999999</v>
      </c>
      <c r="J724" s="184">
        <v>4.0978000000000003</v>
      </c>
      <c r="K724" s="184">
        <v>2.7719</v>
      </c>
      <c r="L724" s="184">
        <v>21.894400000000001</v>
      </c>
      <c r="M724" s="184">
        <v>31.692499999999999</v>
      </c>
      <c r="N724" s="184">
        <v>54.841799999999999</v>
      </c>
      <c r="O724" s="184"/>
      <c r="P724" s="184"/>
      <c r="Q724" s="184">
        <v>13.454499999999999</v>
      </c>
      <c r="R724" s="184">
        <v>17.436800000000002</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44333</v>
      </c>
      <c r="E725" s="184">
        <v>45.558</v>
      </c>
      <c r="F725" s="184">
        <v>1.6171</v>
      </c>
      <c r="G725" s="184">
        <v>1.6171</v>
      </c>
      <c r="H725" s="184">
        <v>-7.46E-2</v>
      </c>
      <c r="I725" s="184">
        <v>1.2669999999999999</v>
      </c>
      <c r="J725" s="184">
        <v>2.2879</v>
      </c>
      <c r="K725" s="184">
        <v>-0.66290000000000004</v>
      </c>
      <c r="L725" s="184">
        <v>17.6449</v>
      </c>
      <c r="M725" s="184">
        <v>31.956600000000002</v>
      </c>
      <c r="N725" s="184">
        <v>57.984499999999997</v>
      </c>
      <c r="O725" s="184">
        <v>9.6092999999999993</v>
      </c>
      <c r="P725" s="184">
        <v>13.0153</v>
      </c>
      <c r="Q725" s="184">
        <v>13.672499999999999</v>
      </c>
      <c r="R725" s="184">
        <v>15.207700000000001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1.1577739130434783</v>
      </c>
      <c r="G726" s="186">
        <v>1.1577739130434783</v>
      </c>
      <c r="H726" s="186">
        <v>0.27026956521739132</v>
      </c>
      <c r="I726" s="186">
        <v>2.6959434782608698</v>
      </c>
      <c r="J726" s="186">
        <v>4.0142869565217394</v>
      </c>
      <c r="K726" s="186">
        <v>1.6837391304347822</v>
      </c>
      <c r="L726" s="186">
        <v>22.494156521739129</v>
      </c>
      <c r="M726" s="186">
        <v>33.845904347826092</v>
      </c>
      <c r="N726" s="186">
        <v>58.771595652173907</v>
      </c>
      <c r="O726" s="186">
        <v>9.6770999999999994</v>
      </c>
      <c r="P726" s="186">
        <v>11.562911764705881</v>
      </c>
      <c r="Q726" s="186">
        <v>13.330234782608697</v>
      </c>
      <c r="R726" s="186">
        <v>13.846047619047615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1.1813</v>
      </c>
      <c r="G727" s="186">
        <v>1.1813</v>
      </c>
      <c r="H727" s="186">
        <v>0.27879999999999999</v>
      </c>
      <c r="I727" s="186">
        <v>2.4674999999999998</v>
      </c>
      <c r="J727" s="186">
        <v>3.7425000000000002</v>
      </c>
      <c r="K727" s="186">
        <v>0.66139999999999999</v>
      </c>
      <c r="L727" s="186">
        <v>21.822099999999999</v>
      </c>
      <c r="M727" s="186">
        <v>33.407600000000002</v>
      </c>
      <c r="N727" s="186">
        <v>55.537999999999997</v>
      </c>
      <c r="O727" s="186">
        <v>9.0290999999999997</v>
      </c>
      <c r="P727" s="186">
        <v>11.9514</v>
      </c>
      <c r="Q727" s="186">
        <v>12.527699999999999</v>
      </c>
      <c r="R727" s="186">
        <v>14.1069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44333</v>
      </c>
      <c r="E730" s="184">
        <v>17.260000000000002</v>
      </c>
      <c r="F730" s="184">
        <v>0.64139999999999997</v>
      </c>
      <c r="G730" s="184">
        <v>0.64139999999999997</v>
      </c>
      <c r="H730" s="184">
        <v>-0.1157</v>
      </c>
      <c r="I730" s="184">
        <v>5.8000000000000003E-2</v>
      </c>
      <c r="J730" s="184">
        <v>0.23230000000000001</v>
      </c>
      <c r="K730" s="184">
        <v>-0.51870000000000005</v>
      </c>
      <c r="L730" s="184">
        <v>9.1714000000000002</v>
      </c>
      <c r="M730" s="184">
        <v>17.655100000000001</v>
      </c>
      <c r="N730" s="184">
        <v>27.4742</v>
      </c>
      <c r="O730" s="184">
        <v>8.1808999999999994</v>
      </c>
      <c r="P730" s="184">
        <v>9.7438000000000002</v>
      </c>
      <c r="Q730" s="184">
        <v>8.8003</v>
      </c>
      <c r="R730" s="184">
        <v>11.4964</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44333</v>
      </c>
      <c r="E731" s="184">
        <v>16.11</v>
      </c>
      <c r="F731" s="184">
        <v>0.62460000000000004</v>
      </c>
      <c r="G731" s="184">
        <v>0.62460000000000004</v>
      </c>
      <c r="H731" s="184">
        <v>-0.18590000000000001</v>
      </c>
      <c r="I731" s="184">
        <v>0</v>
      </c>
      <c r="J731" s="184">
        <v>0.12429999999999999</v>
      </c>
      <c r="K731" s="184">
        <v>-0.80049999999999999</v>
      </c>
      <c r="L731" s="184">
        <v>8.6311999999999998</v>
      </c>
      <c r="M731" s="184">
        <v>16.739100000000001</v>
      </c>
      <c r="N731" s="184">
        <v>26.253900000000002</v>
      </c>
      <c r="O731" s="184">
        <v>7.1035000000000004</v>
      </c>
      <c r="P731" s="184">
        <v>8.5841999999999992</v>
      </c>
      <c r="Q731" s="184">
        <v>7.6471</v>
      </c>
      <c r="R731" s="184">
        <v>10.417400000000001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44333</v>
      </c>
      <c r="E732" s="184">
        <v>16.41</v>
      </c>
      <c r="F732" s="184">
        <v>0.73660000000000003</v>
      </c>
      <c r="G732" s="184">
        <v>0.73660000000000003</v>
      </c>
      <c r="H732" s="184">
        <v>0</v>
      </c>
      <c r="I732" s="184">
        <v>0.61309999999999998</v>
      </c>
      <c r="J732" s="184">
        <v>0.98460000000000003</v>
      </c>
      <c r="K732" s="184">
        <v>-0.60570000000000002</v>
      </c>
      <c r="L732" s="184">
        <v>7.4656000000000002</v>
      </c>
      <c r="M732" s="184">
        <v>16.135899999999999</v>
      </c>
      <c r="N732" s="184">
        <v>27.4068</v>
      </c>
      <c r="O732" s="184">
        <v>9.4872999999999994</v>
      </c>
      <c r="P732" s="184">
        <v>10.0144</v>
      </c>
      <c r="Q732" s="184">
        <v>8.9769000000000005</v>
      </c>
      <c r="R732" s="184">
        <v>10.647500000000001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44333</v>
      </c>
      <c r="E733" s="184">
        <v>15.3</v>
      </c>
      <c r="F733" s="184">
        <v>0.72419999999999995</v>
      </c>
      <c r="G733" s="184">
        <v>0.72419999999999995</v>
      </c>
      <c r="H733" s="184">
        <v>0</v>
      </c>
      <c r="I733" s="184">
        <v>0.5917</v>
      </c>
      <c r="J733" s="184">
        <v>0.85699999999999998</v>
      </c>
      <c r="K733" s="184">
        <v>-0.97089999999999999</v>
      </c>
      <c r="L733" s="184">
        <v>6.6946000000000003</v>
      </c>
      <c r="M733" s="184">
        <v>14.8649</v>
      </c>
      <c r="N733" s="184">
        <v>25.6158</v>
      </c>
      <c r="O733" s="184">
        <v>8.1577000000000002</v>
      </c>
      <c r="P733" s="184">
        <v>8.6991999999999994</v>
      </c>
      <c r="Q733" s="184">
        <v>7.6601999999999997</v>
      </c>
      <c r="R733" s="184">
        <v>9.2317999999999998</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44333</v>
      </c>
      <c r="E734" s="184">
        <v>11.97</v>
      </c>
      <c r="F734" s="184">
        <v>0.16739999999999999</v>
      </c>
      <c r="G734" s="184">
        <v>0.16739999999999999</v>
      </c>
      <c r="H734" s="184">
        <v>8.3599999999999994E-2</v>
      </c>
      <c r="I734" s="184">
        <v>0.33529999999999999</v>
      </c>
      <c r="J734" s="184">
        <v>0.41949999999999998</v>
      </c>
      <c r="K734" s="184">
        <v>0.84250000000000003</v>
      </c>
      <c r="L734" s="184">
        <v>3.4571999999999998</v>
      </c>
      <c r="M734" s="184">
        <v>7.2580999999999998</v>
      </c>
      <c r="N734" s="184">
        <v>16.666699999999999</v>
      </c>
      <c r="O734" s="184"/>
      <c r="P734" s="184"/>
      <c r="Q734" s="184">
        <v>10.422599999999999</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44333</v>
      </c>
      <c r="E735" s="184">
        <v>11.74</v>
      </c>
      <c r="F735" s="184">
        <v>0.1706</v>
      </c>
      <c r="G735" s="184">
        <v>0.1706</v>
      </c>
      <c r="H735" s="184">
        <v>8.5300000000000001E-2</v>
      </c>
      <c r="I735" s="184">
        <v>0.25619999999999998</v>
      </c>
      <c r="J735" s="184">
        <v>0.34189999999999998</v>
      </c>
      <c r="K735" s="184">
        <v>0.5998</v>
      </c>
      <c r="L735" s="184">
        <v>2.9824999999999999</v>
      </c>
      <c r="M735" s="184">
        <v>6.3406000000000002</v>
      </c>
      <c r="N735" s="184">
        <v>15.4376</v>
      </c>
      <c r="O735" s="184"/>
      <c r="P735" s="184"/>
      <c r="Q735" s="184">
        <v>9.2477</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44333</v>
      </c>
      <c r="E736" s="184">
        <v>16.143999999999998</v>
      </c>
      <c r="F736" s="184">
        <v>0.41670000000000001</v>
      </c>
      <c r="G736" s="184">
        <v>0.41670000000000001</v>
      </c>
      <c r="H736" s="184">
        <v>0.36680000000000001</v>
      </c>
      <c r="I736" s="184">
        <v>1.02</v>
      </c>
      <c r="J736" s="184">
        <v>1.3116000000000001</v>
      </c>
      <c r="K736" s="184">
        <v>2.2096</v>
      </c>
      <c r="L736" s="184">
        <v>10.5753</v>
      </c>
      <c r="M736" s="184">
        <v>18.514199999999999</v>
      </c>
      <c r="N736" s="184">
        <v>31.134799999999998</v>
      </c>
      <c r="O736" s="184">
        <v>8.2055000000000007</v>
      </c>
      <c r="P736" s="184">
        <v>9.6126000000000005</v>
      </c>
      <c r="Q736" s="184">
        <v>9.7668999999999997</v>
      </c>
      <c r="R736" s="184">
        <v>11.186999999999999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44333</v>
      </c>
      <c r="E737" s="184">
        <v>14.98</v>
      </c>
      <c r="F737" s="184">
        <v>0.40210000000000001</v>
      </c>
      <c r="G737" s="184">
        <v>0.40210000000000001</v>
      </c>
      <c r="H737" s="184">
        <v>0.33489999999999998</v>
      </c>
      <c r="I737" s="184">
        <v>0.95020000000000004</v>
      </c>
      <c r="J737" s="184">
        <v>1.1752</v>
      </c>
      <c r="K737" s="184">
        <v>1.8147</v>
      </c>
      <c r="L737" s="184">
        <v>9.7195</v>
      </c>
      <c r="M737" s="184">
        <v>17.141100000000002</v>
      </c>
      <c r="N737" s="184">
        <v>29.093399999999999</v>
      </c>
      <c r="O737" s="184">
        <v>6.5631000000000004</v>
      </c>
      <c r="P737" s="184">
        <v>8.0147999999999993</v>
      </c>
      <c r="Q737" s="184">
        <v>8.1803000000000008</v>
      </c>
      <c r="R737" s="184">
        <v>9.5016999999999996</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44333</v>
      </c>
      <c r="E738" s="184">
        <v>17.801500000000001</v>
      </c>
      <c r="F738" s="184">
        <v>0.55700000000000005</v>
      </c>
      <c r="G738" s="184">
        <v>0.55700000000000005</v>
      </c>
      <c r="H738" s="184">
        <v>9.6199999999999994E-2</v>
      </c>
      <c r="I738" s="184">
        <v>0.85660000000000003</v>
      </c>
      <c r="J738" s="184">
        <v>1.0605</v>
      </c>
      <c r="K738" s="184">
        <v>-2.0199999999999999E-2</v>
      </c>
      <c r="L738" s="184">
        <v>7.6666999999999996</v>
      </c>
      <c r="M738" s="184">
        <v>12.343500000000001</v>
      </c>
      <c r="N738" s="184">
        <v>21.349599999999999</v>
      </c>
      <c r="O738" s="184">
        <v>9.7708999999999993</v>
      </c>
      <c r="P738" s="184">
        <v>9.9701000000000004</v>
      </c>
      <c r="Q738" s="184">
        <v>9.1349</v>
      </c>
      <c r="R738" s="184">
        <v>11.735799999999999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44333</v>
      </c>
      <c r="E739" s="184">
        <v>16.940100000000001</v>
      </c>
      <c r="F739" s="184">
        <v>0.54779999999999995</v>
      </c>
      <c r="G739" s="184">
        <v>0.54779999999999995</v>
      </c>
      <c r="H739" s="184">
        <v>7.4999999999999997E-2</v>
      </c>
      <c r="I739" s="184">
        <v>0.8135</v>
      </c>
      <c r="J739" s="184">
        <v>0.96550000000000002</v>
      </c>
      <c r="K739" s="184">
        <v>-0.27429999999999999</v>
      </c>
      <c r="L739" s="184">
        <v>7.1242999999999999</v>
      </c>
      <c r="M739" s="184">
        <v>11.4964</v>
      </c>
      <c r="N739" s="184">
        <v>20.125499999999999</v>
      </c>
      <c r="O739" s="184">
        <v>8.6311</v>
      </c>
      <c r="P739" s="184">
        <v>9.0352999999999994</v>
      </c>
      <c r="Q739" s="184">
        <v>8.3175000000000008</v>
      </c>
      <c r="R739" s="184">
        <v>10.625400000000001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44333</v>
      </c>
      <c r="E740" s="184">
        <v>11.723000000000001</v>
      </c>
      <c r="F740" s="184">
        <v>0.73729999999999996</v>
      </c>
      <c r="G740" s="184">
        <v>0.73729999999999996</v>
      </c>
      <c r="H740" s="184">
        <v>0.29089999999999999</v>
      </c>
      <c r="I740" s="184">
        <v>1.1056999999999999</v>
      </c>
      <c r="J740" s="184">
        <v>2.0385</v>
      </c>
      <c r="K740" s="184">
        <v>-0.2306</v>
      </c>
      <c r="L740" s="184">
        <v>8.3116000000000003</v>
      </c>
      <c r="M740" s="184">
        <v>15.1617</v>
      </c>
      <c r="N740" s="184">
        <v>26.762499999999999</v>
      </c>
      <c r="O740" s="184"/>
      <c r="P740" s="184"/>
      <c r="Q740" s="184">
        <v>6.0110999999999999</v>
      </c>
      <c r="R740" s="184">
        <v>7.7</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44333</v>
      </c>
      <c r="E741" s="184">
        <v>12.2667</v>
      </c>
      <c r="F741" s="184">
        <v>0.74819999999999998</v>
      </c>
      <c r="G741" s="184">
        <v>0.74819999999999998</v>
      </c>
      <c r="H741" s="184">
        <v>0.3165</v>
      </c>
      <c r="I741" s="184">
        <v>1.1577999999999999</v>
      </c>
      <c r="J741" s="184">
        <v>2.1568999999999998</v>
      </c>
      <c r="K741" s="184">
        <v>0.1061</v>
      </c>
      <c r="L741" s="184">
        <v>9.0489999999999995</v>
      </c>
      <c r="M741" s="184">
        <v>16.305099999999999</v>
      </c>
      <c r="N741" s="184">
        <v>28.5198</v>
      </c>
      <c r="O741" s="184"/>
      <c r="P741" s="184"/>
      <c r="Q741" s="184">
        <v>7.7907000000000002</v>
      </c>
      <c r="R741" s="184">
        <v>9.4498999999999995</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44333</v>
      </c>
      <c r="E742" s="184">
        <v>43.741</v>
      </c>
      <c r="F742" s="184">
        <v>0.72770000000000001</v>
      </c>
      <c r="G742" s="184">
        <v>0.72770000000000001</v>
      </c>
      <c r="H742" s="184">
        <v>0.45700000000000002</v>
      </c>
      <c r="I742" s="184">
        <v>1.9129</v>
      </c>
      <c r="J742" s="184">
        <v>2.5339999999999998</v>
      </c>
      <c r="K742" s="184">
        <v>1.5084</v>
      </c>
      <c r="L742" s="184">
        <v>12.7898</v>
      </c>
      <c r="M742" s="184">
        <v>18.088100000000001</v>
      </c>
      <c r="N742" s="184">
        <v>29.2163</v>
      </c>
      <c r="O742" s="184">
        <v>7.8437000000000001</v>
      </c>
      <c r="P742" s="184">
        <v>10.3529</v>
      </c>
      <c r="Q742" s="184">
        <v>9.2538</v>
      </c>
      <c r="R742" s="184">
        <v>9.5997000000000003</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44333</v>
      </c>
      <c r="E743" s="184">
        <v>47.137</v>
      </c>
      <c r="F743" s="184">
        <v>0.73299999999999998</v>
      </c>
      <c r="G743" s="184">
        <v>0.73299999999999998</v>
      </c>
      <c r="H743" s="184">
        <v>0.47320000000000001</v>
      </c>
      <c r="I743" s="184">
        <v>1.9442999999999999</v>
      </c>
      <c r="J743" s="184">
        <v>2.6011000000000002</v>
      </c>
      <c r="K743" s="184">
        <v>1.6936</v>
      </c>
      <c r="L743" s="184">
        <v>13.223000000000001</v>
      </c>
      <c r="M743" s="184">
        <v>18.774899999999999</v>
      </c>
      <c r="N743" s="184">
        <v>30.223500000000001</v>
      </c>
      <c r="O743" s="184">
        <v>8.8566000000000003</v>
      </c>
      <c r="P743" s="184">
        <v>11.6463</v>
      </c>
      <c r="Q743" s="184">
        <v>10.099299999999999</v>
      </c>
      <c r="R743" s="184">
        <v>10.411300000000001</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44333</v>
      </c>
      <c r="E746" s="184">
        <v>16.12</v>
      </c>
      <c r="F746" s="184">
        <v>0.1242</v>
      </c>
      <c r="G746" s="184">
        <v>0.1242</v>
      </c>
      <c r="H746" s="184">
        <v>0.1865</v>
      </c>
      <c r="I746" s="184">
        <v>0.62419999999999998</v>
      </c>
      <c r="J746" s="184">
        <v>0.87609999999999999</v>
      </c>
      <c r="K746" s="184">
        <v>0.68710000000000004</v>
      </c>
      <c r="L746" s="184">
        <v>8.6252999999999993</v>
      </c>
      <c r="M746" s="184">
        <v>12.0222</v>
      </c>
      <c r="N746" s="184">
        <v>23.241599999999998</v>
      </c>
      <c r="O746" s="184">
        <v>7.7590000000000003</v>
      </c>
      <c r="P746" s="184">
        <v>8.6180000000000003</v>
      </c>
      <c r="Q746" s="184">
        <v>7.6810999999999998</v>
      </c>
      <c r="R746" s="184">
        <v>8.2639999999999993</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44333</v>
      </c>
      <c r="E747" s="184">
        <v>16.940000000000001</v>
      </c>
      <c r="F747" s="184">
        <v>0.1774</v>
      </c>
      <c r="G747" s="184">
        <v>0.1774</v>
      </c>
      <c r="H747" s="184">
        <v>0.23669999999999999</v>
      </c>
      <c r="I747" s="184">
        <v>0.65359999999999996</v>
      </c>
      <c r="J747" s="184">
        <v>0.95350000000000001</v>
      </c>
      <c r="K747" s="184">
        <v>0.83330000000000004</v>
      </c>
      <c r="L747" s="184">
        <v>9.0090000000000003</v>
      </c>
      <c r="M747" s="184">
        <v>12.632999999999999</v>
      </c>
      <c r="N747" s="184">
        <v>24.011700000000001</v>
      </c>
      <c r="O747" s="184">
        <v>8.4442000000000004</v>
      </c>
      <c r="P747" s="184">
        <v>9.4148999999999994</v>
      </c>
      <c r="Q747" s="184">
        <v>8.5122999999999998</v>
      </c>
      <c r="R747" s="184">
        <v>8.9796999999999993</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44333</v>
      </c>
      <c r="E748" s="184">
        <v>19.5336</v>
      </c>
      <c r="F748" s="184">
        <v>0.83109999999999995</v>
      </c>
      <c r="G748" s="184">
        <v>0.83109999999999995</v>
      </c>
      <c r="H748" s="184">
        <v>8.8099999999999998E-2</v>
      </c>
      <c r="I748" s="184">
        <v>0.63729999999999998</v>
      </c>
      <c r="J748" s="184">
        <v>0.99219999999999997</v>
      </c>
      <c r="K748" s="184">
        <v>-1.3489</v>
      </c>
      <c r="L748" s="184">
        <v>7.2855999999999996</v>
      </c>
      <c r="M748" s="184">
        <v>13.6838</v>
      </c>
      <c r="N748" s="184">
        <v>22.264600000000002</v>
      </c>
      <c r="O748" s="184">
        <v>6.8110999999999997</v>
      </c>
      <c r="P748" s="184">
        <v>6.0092999999999996</v>
      </c>
      <c r="Q748" s="184">
        <v>6.7826000000000004</v>
      </c>
      <c r="R748" s="184">
        <v>9.7873999999999999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44333</v>
      </c>
      <c r="E749" s="184">
        <v>21.149100000000001</v>
      </c>
      <c r="F749" s="184">
        <v>0.8397</v>
      </c>
      <c r="G749" s="184">
        <v>0.8397</v>
      </c>
      <c r="H749" s="184">
        <v>0.1074</v>
      </c>
      <c r="I749" s="184">
        <v>0.67689999999999995</v>
      </c>
      <c r="J749" s="184">
        <v>1.0777000000000001</v>
      </c>
      <c r="K749" s="184">
        <v>-1.1443000000000001</v>
      </c>
      <c r="L749" s="184">
        <v>7.7601000000000004</v>
      </c>
      <c r="M749" s="184">
        <v>14.502700000000001</v>
      </c>
      <c r="N749" s="184">
        <v>23.473199999999999</v>
      </c>
      <c r="O749" s="184">
        <v>8.2105999999999995</v>
      </c>
      <c r="P749" s="184">
        <v>7.3684000000000003</v>
      </c>
      <c r="Q749" s="184">
        <v>7.4675000000000002</v>
      </c>
      <c r="R749" s="184">
        <v>10.8459</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44333</v>
      </c>
      <c r="E750" s="184">
        <v>24.71</v>
      </c>
      <c r="F750" s="184">
        <v>0.36559999999999998</v>
      </c>
      <c r="G750" s="184">
        <v>0.36559999999999998</v>
      </c>
      <c r="H750" s="184">
        <v>-0.2422</v>
      </c>
      <c r="I750" s="184">
        <v>0.20280000000000001</v>
      </c>
      <c r="J750" s="184">
        <v>0.85709999999999997</v>
      </c>
      <c r="K750" s="184">
        <v>-0.16159999999999999</v>
      </c>
      <c r="L750" s="184">
        <v>6.5086000000000004</v>
      </c>
      <c r="M750" s="184">
        <v>10.7575</v>
      </c>
      <c r="N750" s="184">
        <v>21.365400000000001</v>
      </c>
      <c r="O750" s="184">
        <v>7.5484</v>
      </c>
      <c r="P750" s="184">
        <v>7.1199000000000003</v>
      </c>
      <c r="Q750" s="184">
        <v>7.5396000000000001</v>
      </c>
      <c r="R750" s="184">
        <v>9.4822000000000006</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44333</v>
      </c>
      <c r="E751" s="184">
        <v>23.21</v>
      </c>
      <c r="F751" s="184">
        <v>0.38929999999999998</v>
      </c>
      <c r="G751" s="184">
        <v>0.38929999999999998</v>
      </c>
      <c r="H751" s="184">
        <v>-0.25779999999999997</v>
      </c>
      <c r="I751" s="184">
        <v>0.1726</v>
      </c>
      <c r="J751" s="184">
        <v>0.73780000000000001</v>
      </c>
      <c r="K751" s="184">
        <v>-0.38629999999999998</v>
      </c>
      <c r="L751" s="184">
        <v>5.9817</v>
      </c>
      <c r="M751" s="184">
        <v>9.8957999999999995</v>
      </c>
      <c r="N751" s="184">
        <v>20.134599999999999</v>
      </c>
      <c r="O751" s="184">
        <v>6.3901000000000003</v>
      </c>
      <c r="P751" s="184">
        <v>6.1090999999999998</v>
      </c>
      <c r="Q751" s="184">
        <v>6.7205000000000004</v>
      </c>
      <c r="R751" s="184">
        <v>8.3667999999999996</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44333</v>
      </c>
      <c r="E752" s="184">
        <v>12.197800000000001</v>
      </c>
      <c r="F752" s="184">
        <v>0.6129</v>
      </c>
      <c r="G752" s="184">
        <v>0.6129</v>
      </c>
      <c r="H752" s="184">
        <v>0.17330000000000001</v>
      </c>
      <c r="I752" s="184">
        <v>0.4612</v>
      </c>
      <c r="J752" s="184">
        <v>0.97430000000000005</v>
      </c>
      <c r="K752" s="184">
        <v>0.45290000000000002</v>
      </c>
      <c r="L752" s="184">
        <v>5.6570999999999998</v>
      </c>
      <c r="M752" s="184">
        <v>10.2158</v>
      </c>
      <c r="N752" s="184">
        <v>18.9055</v>
      </c>
      <c r="O752" s="184"/>
      <c r="P752" s="184"/>
      <c r="Q752" s="184">
        <v>9.4631000000000007</v>
      </c>
      <c r="R752" s="184">
        <v>9.8260000000000005</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44333</v>
      </c>
      <c r="E753" s="184">
        <v>11.725899999999999</v>
      </c>
      <c r="F753" s="184">
        <v>0.59970000000000001</v>
      </c>
      <c r="G753" s="184">
        <v>0.59970000000000001</v>
      </c>
      <c r="H753" s="184">
        <v>0.14180000000000001</v>
      </c>
      <c r="I753" s="184">
        <v>0.39729999999999999</v>
      </c>
      <c r="J753" s="184">
        <v>0.83069999999999999</v>
      </c>
      <c r="K753" s="184">
        <v>2.3E-2</v>
      </c>
      <c r="L753" s="184">
        <v>4.7534999999999998</v>
      </c>
      <c r="M753" s="184">
        <v>8.8008000000000006</v>
      </c>
      <c r="N753" s="184">
        <v>16.861699999999999</v>
      </c>
      <c r="O753" s="184"/>
      <c r="P753" s="184"/>
      <c r="Q753" s="184">
        <v>7.5151000000000003</v>
      </c>
      <c r="R753" s="184">
        <v>7.8985000000000003</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44333</v>
      </c>
      <c r="E754" s="184">
        <v>16.8811</v>
      </c>
      <c r="F754" s="184">
        <v>0.58809999999999996</v>
      </c>
      <c r="G754" s="184">
        <v>0.58809999999999996</v>
      </c>
      <c r="H754" s="184">
        <v>0.1489</v>
      </c>
      <c r="I754" s="184">
        <v>0.70150000000000001</v>
      </c>
      <c r="J754" s="184">
        <v>0.80740000000000001</v>
      </c>
      <c r="K754" s="184">
        <v>0.156</v>
      </c>
      <c r="L754" s="184">
        <v>5.4916999999999998</v>
      </c>
      <c r="M754" s="184">
        <v>10.873100000000001</v>
      </c>
      <c r="N754" s="184">
        <v>21.579699999999999</v>
      </c>
      <c r="O754" s="184">
        <v>7.8512000000000004</v>
      </c>
      <c r="P754" s="184">
        <v>8.6683000000000003</v>
      </c>
      <c r="Q754" s="184">
        <v>8.2601999999999993</v>
      </c>
      <c r="R754" s="184">
        <v>9.1964000000000006</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44333</v>
      </c>
      <c r="E755" s="184">
        <v>17.7425</v>
      </c>
      <c r="F755" s="184">
        <v>0.59589999999999999</v>
      </c>
      <c r="G755" s="184">
        <v>0.59589999999999999</v>
      </c>
      <c r="H755" s="184">
        <v>0.1671</v>
      </c>
      <c r="I755" s="184">
        <v>0.73809999999999998</v>
      </c>
      <c r="J755" s="184">
        <v>0.88929999999999998</v>
      </c>
      <c r="K755" s="184">
        <v>0.39100000000000001</v>
      </c>
      <c r="L755" s="184">
        <v>5.9950000000000001</v>
      </c>
      <c r="M755" s="184">
        <v>11.670199999999999</v>
      </c>
      <c r="N755" s="184">
        <v>22.7532</v>
      </c>
      <c r="O755" s="184">
        <v>8.7482000000000006</v>
      </c>
      <c r="P755" s="184">
        <v>9.5297999999999998</v>
      </c>
      <c r="Q755" s="184">
        <v>9.08</v>
      </c>
      <c r="R755" s="184">
        <v>10.202500000000001</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44333</v>
      </c>
      <c r="E756" s="184">
        <v>22.356999999999999</v>
      </c>
      <c r="F756" s="184">
        <v>0.93910000000000005</v>
      </c>
      <c r="G756" s="184">
        <v>0.93910000000000005</v>
      </c>
      <c r="H756" s="184">
        <v>0.23760000000000001</v>
      </c>
      <c r="I756" s="184">
        <v>1.1812</v>
      </c>
      <c r="J756" s="184">
        <v>1.5488999999999999</v>
      </c>
      <c r="K756" s="184">
        <v>1.3785000000000001</v>
      </c>
      <c r="L756" s="184">
        <v>10.6235</v>
      </c>
      <c r="M756" s="184">
        <v>17.829699999999999</v>
      </c>
      <c r="N756" s="184">
        <v>34.478200000000001</v>
      </c>
      <c r="O756" s="184">
        <v>7.2759999999999998</v>
      </c>
      <c r="P756" s="184">
        <v>8.3605999999999998</v>
      </c>
      <c r="Q756" s="184">
        <v>8.7420000000000009</v>
      </c>
      <c r="R756" s="184">
        <v>9.9911999999999992</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44333</v>
      </c>
      <c r="E757" s="184">
        <v>20.917000000000002</v>
      </c>
      <c r="F757" s="184">
        <v>0.93620000000000003</v>
      </c>
      <c r="G757" s="184">
        <v>0.93620000000000003</v>
      </c>
      <c r="H757" s="184">
        <v>0.22040000000000001</v>
      </c>
      <c r="I757" s="184">
        <v>1.1509</v>
      </c>
      <c r="J757" s="184">
        <v>1.4748000000000001</v>
      </c>
      <c r="K757" s="184">
        <v>1.1754</v>
      </c>
      <c r="L757" s="184">
        <v>10.1823</v>
      </c>
      <c r="M757" s="184">
        <v>17.096800000000002</v>
      </c>
      <c r="N757" s="184">
        <v>33.322699999999998</v>
      </c>
      <c r="O757" s="184">
        <v>6.3410000000000002</v>
      </c>
      <c r="P757" s="184">
        <v>7.4691000000000001</v>
      </c>
      <c r="Q757" s="184">
        <v>8.0023</v>
      </c>
      <c r="R757" s="184">
        <v>9.0100999999999996</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44333</v>
      </c>
      <c r="E758" s="184">
        <v>15.231999999999999</v>
      </c>
      <c r="F758" s="184">
        <v>0.92759999999999998</v>
      </c>
      <c r="G758" s="184">
        <v>0.92759999999999998</v>
      </c>
      <c r="H758" s="184">
        <v>0.1065</v>
      </c>
      <c r="I758" s="184">
        <v>1.0924</v>
      </c>
      <c r="J758" s="184">
        <v>1.4033</v>
      </c>
      <c r="K758" s="184">
        <v>0.45569999999999999</v>
      </c>
      <c r="L758" s="184">
        <v>11.31</v>
      </c>
      <c r="M758" s="184">
        <v>19.920999999999999</v>
      </c>
      <c r="N758" s="184">
        <v>35.260899999999999</v>
      </c>
      <c r="O758" s="184">
        <v>10.974500000000001</v>
      </c>
      <c r="P758" s="184"/>
      <c r="Q758" s="184">
        <v>10.305400000000001</v>
      </c>
      <c r="R758" s="184">
        <v>14.3604</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44333</v>
      </c>
      <c r="E759" s="184">
        <v>14.0358</v>
      </c>
      <c r="F759" s="184">
        <v>0.91379999999999995</v>
      </c>
      <c r="G759" s="184">
        <v>0.91379999999999995</v>
      </c>
      <c r="H759" s="184">
        <v>7.3400000000000007E-2</v>
      </c>
      <c r="I759" s="184">
        <v>1.0257000000000001</v>
      </c>
      <c r="J759" s="184">
        <v>1.256</v>
      </c>
      <c r="K759" s="184">
        <v>4.8500000000000001E-2</v>
      </c>
      <c r="L759" s="184">
        <v>10.4216</v>
      </c>
      <c r="M759" s="184">
        <v>18.480599999999999</v>
      </c>
      <c r="N759" s="184">
        <v>33.057200000000002</v>
      </c>
      <c r="O759" s="184">
        <v>9.0739999999999998</v>
      </c>
      <c r="P759" s="184"/>
      <c r="Q759" s="184">
        <v>8.2225000000000001</v>
      </c>
      <c r="R759" s="184">
        <v>12.522</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44333</v>
      </c>
      <c r="E760" s="184">
        <v>13.725</v>
      </c>
      <c r="F760" s="184">
        <v>0.69699999999999995</v>
      </c>
      <c r="G760" s="184">
        <v>0.69699999999999995</v>
      </c>
      <c r="H760" s="184">
        <v>9.4799999999999995E-2</v>
      </c>
      <c r="I760" s="184">
        <v>1.0305</v>
      </c>
      <c r="J760" s="184">
        <v>1.9007000000000001</v>
      </c>
      <c r="K760" s="184">
        <v>1.1124000000000001</v>
      </c>
      <c r="L760" s="184">
        <v>10.125999999999999</v>
      </c>
      <c r="M760" s="184">
        <v>18.934100000000001</v>
      </c>
      <c r="N760" s="184">
        <v>34.334899999999998</v>
      </c>
      <c r="O760" s="184"/>
      <c r="P760" s="184"/>
      <c r="Q760" s="184">
        <v>14.0006</v>
      </c>
      <c r="R760" s="184">
        <v>15.178100000000001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44333</v>
      </c>
      <c r="E761" s="184">
        <v>13.362</v>
      </c>
      <c r="F761" s="184">
        <v>0.68569999999999998</v>
      </c>
      <c r="G761" s="184">
        <v>0.68569999999999998</v>
      </c>
      <c r="H761" s="184">
        <v>7.4899999999999994E-2</v>
      </c>
      <c r="I761" s="184">
        <v>0.99009999999999998</v>
      </c>
      <c r="J761" s="184">
        <v>1.8134999999999999</v>
      </c>
      <c r="K761" s="184">
        <v>0.86809999999999998</v>
      </c>
      <c r="L761" s="184">
        <v>9.5604999999999993</v>
      </c>
      <c r="M761" s="184">
        <v>18.0076</v>
      </c>
      <c r="N761" s="184">
        <v>32.942</v>
      </c>
      <c r="O761" s="184"/>
      <c r="P761" s="184"/>
      <c r="Q761" s="184">
        <v>12.743</v>
      </c>
      <c r="R761" s="184">
        <v>13.9443</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44333</v>
      </c>
      <c r="E762" s="184">
        <v>11.508699999999999</v>
      </c>
      <c r="F762" s="184">
        <v>0.7238</v>
      </c>
      <c r="G762" s="184">
        <v>0.7238</v>
      </c>
      <c r="H762" s="184">
        <v>6.9599999999999995E-2</v>
      </c>
      <c r="I762" s="184">
        <v>1.1095999999999999</v>
      </c>
      <c r="J762" s="184">
        <v>1.2484</v>
      </c>
      <c r="K762" s="184">
        <v>7.6499999999999999E-2</v>
      </c>
      <c r="L762" s="184">
        <v>8.0253999999999994</v>
      </c>
      <c r="M762" s="184">
        <v>13.4734</v>
      </c>
      <c r="N762" s="184">
        <v>22.144500000000001</v>
      </c>
      <c r="O762" s="184">
        <v>-2.9249999999999998</v>
      </c>
      <c r="P762" s="184">
        <v>2.3117000000000001</v>
      </c>
      <c r="Q762" s="184">
        <v>2.3816999999999999</v>
      </c>
      <c r="R762" s="184">
        <v>-3.4841000000000002</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44333</v>
      </c>
      <c r="E763" s="184">
        <v>12.2135</v>
      </c>
      <c r="F763" s="184">
        <v>0.73070000000000002</v>
      </c>
      <c r="G763" s="184">
        <v>0.73070000000000002</v>
      </c>
      <c r="H763" s="184">
        <v>8.5999999999999993E-2</v>
      </c>
      <c r="I763" s="184">
        <v>1.1411</v>
      </c>
      <c r="J763" s="184">
        <v>1.319</v>
      </c>
      <c r="K763" s="184">
        <v>0.27589999999999998</v>
      </c>
      <c r="L763" s="184">
        <v>8.4632000000000005</v>
      </c>
      <c r="M763" s="184">
        <v>14.167299999999999</v>
      </c>
      <c r="N763" s="184">
        <v>23.147300000000001</v>
      </c>
      <c r="O763" s="184">
        <v>-2.1057999999999999</v>
      </c>
      <c r="P763" s="184">
        <v>3.3163999999999998</v>
      </c>
      <c r="Q763" s="184">
        <v>3.4062000000000001</v>
      </c>
      <c r="R763" s="184">
        <v>-2.7067999999999999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44333</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44333</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44333</v>
      </c>
      <c r="E768" s="184">
        <v>36.796799999999998</v>
      </c>
      <c r="F768" s="184">
        <v>0.5514</v>
      </c>
      <c r="G768" s="184">
        <v>0.5514</v>
      </c>
      <c r="H768" s="184">
        <v>-0.2581</v>
      </c>
      <c r="I768" s="184">
        <v>0.83440000000000003</v>
      </c>
      <c r="J768" s="184">
        <v>1.4624999999999999</v>
      </c>
      <c r="K768" s="184">
        <v>1.2228000000000001</v>
      </c>
      <c r="L768" s="184">
        <v>7.9264999999999999</v>
      </c>
      <c r="M768" s="184">
        <v>14.048400000000001</v>
      </c>
      <c r="N768" s="184">
        <v>21.2028</v>
      </c>
      <c r="O768" s="184">
        <v>6.9840999999999998</v>
      </c>
      <c r="P768" s="184">
        <v>7.1695000000000002</v>
      </c>
      <c r="Q768" s="184">
        <v>7.8261000000000003</v>
      </c>
      <c r="R768" s="184">
        <v>7.7171000000000003</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44333</v>
      </c>
      <c r="E769" s="184">
        <v>40.219000000000001</v>
      </c>
      <c r="F769" s="184">
        <v>0.56359999999999999</v>
      </c>
      <c r="G769" s="184">
        <v>0.56359999999999999</v>
      </c>
      <c r="H769" s="184">
        <v>-0.23019999999999999</v>
      </c>
      <c r="I769" s="184">
        <v>0.89100000000000001</v>
      </c>
      <c r="J769" s="184">
        <v>1.5885</v>
      </c>
      <c r="K769" s="184">
        <v>1.5829</v>
      </c>
      <c r="L769" s="184">
        <v>8.6988000000000003</v>
      </c>
      <c r="M769" s="184">
        <v>15.229100000000001</v>
      </c>
      <c r="N769" s="184">
        <v>22.8369</v>
      </c>
      <c r="O769" s="184">
        <v>8.1752000000000002</v>
      </c>
      <c r="P769" s="184">
        <v>8.4593000000000007</v>
      </c>
      <c r="Q769" s="184">
        <v>9.4305000000000003</v>
      </c>
      <c r="R769" s="184">
        <v>8.9903999999999993</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44333</v>
      </c>
      <c r="E770" s="184">
        <v>44.637700000000002</v>
      </c>
      <c r="F770" s="184">
        <v>0.69430000000000003</v>
      </c>
      <c r="G770" s="184">
        <v>0.69430000000000003</v>
      </c>
      <c r="H770" s="184">
        <v>0.5625</v>
      </c>
      <c r="I770" s="184">
        <v>1.4361999999999999</v>
      </c>
      <c r="J770" s="184">
        <v>2.1612</v>
      </c>
      <c r="K770" s="184">
        <v>-9.9000000000000008E-3</v>
      </c>
      <c r="L770" s="184">
        <v>9.9131</v>
      </c>
      <c r="M770" s="184">
        <v>17.065000000000001</v>
      </c>
      <c r="N770" s="184">
        <v>30.108699999999999</v>
      </c>
      <c r="O770" s="184">
        <v>8.8124000000000002</v>
      </c>
      <c r="P770" s="184">
        <v>8.9210999999999991</v>
      </c>
      <c r="Q770" s="184">
        <v>8.1930999999999994</v>
      </c>
      <c r="R770" s="184">
        <v>11.8965</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44333</v>
      </c>
      <c r="E771" s="184">
        <v>48.399500000000003</v>
      </c>
      <c r="F771" s="184">
        <v>0.70640000000000003</v>
      </c>
      <c r="G771" s="184">
        <v>0.70640000000000003</v>
      </c>
      <c r="H771" s="184">
        <v>0.59019999999999995</v>
      </c>
      <c r="I771" s="184">
        <v>1.492</v>
      </c>
      <c r="J771" s="184">
        <v>2.2843</v>
      </c>
      <c r="K771" s="184">
        <v>0.35560000000000003</v>
      </c>
      <c r="L771" s="184">
        <v>10.6808</v>
      </c>
      <c r="M771" s="184">
        <v>18.273099999999999</v>
      </c>
      <c r="N771" s="184">
        <v>31.821999999999999</v>
      </c>
      <c r="O771" s="184">
        <v>10.242000000000001</v>
      </c>
      <c r="P771" s="184">
        <v>10.1488</v>
      </c>
      <c r="Q771" s="184">
        <v>8.6247000000000007</v>
      </c>
      <c r="R771" s="184">
        <v>13.2723</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44333</v>
      </c>
      <c r="E772" s="184">
        <v>44.637700000000002</v>
      </c>
      <c r="F772" s="184">
        <v>0.69430000000000003</v>
      </c>
      <c r="G772" s="184">
        <v>0.69430000000000003</v>
      </c>
      <c r="H772" s="184">
        <v>0.5625</v>
      </c>
      <c r="I772" s="184">
        <v>1.4361999999999999</v>
      </c>
      <c r="J772" s="184">
        <v>2.1612</v>
      </c>
      <c r="K772" s="184">
        <v>-9.9000000000000008E-3</v>
      </c>
      <c r="L772" s="184">
        <v>9.9131</v>
      </c>
      <c r="M772" s="184">
        <v>17.065000000000001</v>
      </c>
      <c r="N772" s="184">
        <v>30.108699999999999</v>
      </c>
      <c r="O772" s="184">
        <v>8.8124000000000002</v>
      </c>
      <c r="P772" s="184">
        <v>8.9210999999999991</v>
      </c>
      <c r="Q772" s="184">
        <v>8.1930999999999994</v>
      </c>
      <c r="R772" s="184">
        <v>11.8965</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44333</v>
      </c>
      <c r="E773" s="184">
        <v>44.637700000000002</v>
      </c>
      <c r="F773" s="184">
        <v>0.69430000000000003</v>
      </c>
      <c r="G773" s="184">
        <v>0.69430000000000003</v>
      </c>
      <c r="H773" s="184">
        <v>0.5625</v>
      </c>
      <c r="I773" s="184">
        <v>1.4361999999999999</v>
      </c>
      <c r="J773" s="184">
        <v>2.1612</v>
      </c>
      <c r="K773" s="184">
        <v>-9.9000000000000008E-3</v>
      </c>
      <c r="L773" s="184">
        <v>9.9131</v>
      </c>
      <c r="M773" s="184">
        <v>17.065000000000001</v>
      </c>
      <c r="N773" s="184">
        <v>30.108699999999999</v>
      </c>
      <c r="O773" s="184">
        <v>8.8124000000000002</v>
      </c>
      <c r="P773" s="184">
        <v>8.9210999999999991</v>
      </c>
      <c r="Q773" s="184">
        <v>8.1930999999999994</v>
      </c>
      <c r="R773" s="184">
        <v>11.8965</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44333</v>
      </c>
      <c r="E774" s="184">
        <v>17.2285</v>
      </c>
      <c r="F774" s="184">
        <v>0.49930000000000002</v>
      </c>
      <c r="G774" s="184">
        <v>0.49930000000000002</v>
      </c>
      <c r="H774" s="184">
        <v>-9.8000000000000004E-2</v>
      </c>
      <c r="I774" s="184">
        <v>0.64080000000000004</v>
      </c>
      <c r="J774" s="184">
        <v>1.6178999999999999</v>
      </c>
      <c r="K774" s="184">
        <v>0.24379999999999999</v>
      </c>
      <c r="L774" s="184">
        <v>9.6156000000000006</v>
      </c>
      <c r="M774" s="184">
        <v>18.030100000000001</v>
      </c>
      <c r="N774" s="184">
        <v>31.312799999999999</v>
      </c>
      <c r="O774" s="184">
        <v>9.2806999999999995</v>
      </c>
      <c r="P774" s="184">
        <v>9.7211999999999996</v>
      </c>
      <c r="Q774" s="184">
        <v>9.5264000000000006</v>
      </c>
      <c r="R774" s="184">
        <v>12.1485</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44333</v>
      </c>
      <c r="E775" s="184">
        <v>15.976699999999999</v>
      </c>
      <c r="F775" s="184">
        <v>0.49380000000000002</v>
      </c>
      <c r="G775" s="184">
        <v>0.49380000000000002</v>
      </c>
      <c r="H775" s="184">
        <v>-0.1113</v>
      </c>
      <c r="I775" s="184">
        <v>0.61460000000000004</v>
      </c>
      <c r="J775" s="184">
        <v>1.5587</v>
      </c>
      <c r="K775" s="184">
        <v>7.3899999999999993E-2</v>
      </c>
      <c r="L775" s="184">
        <v>9.2363999999999997</v>
      </c>
      <c r="M775" s="184">
        <v>17.417899999999999</v>
      </c>
      <c r="N775" s="184">
        <v>30.4071</v>
      </c>
      <c r="O775" s="184">
        <v>8.2858999999999998</v>
      </c>
      <c r="P775" s="184">
        <v>8.4863999999999997</v>
      </c>
      <c r="Q775" s="184">
        <v>8.1531000000000002</v>
      </c>
      <c r="R775" s="184">
        <v>11.408200000000001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44333</v>
      </c>
      <c r="E776" s="184">
        <v>12.320399999999999</v>
      </c>
      <c r="F776" s="184">
        <v>0.71940000000000004</v>
      </c>
      <c r="G776" s="184">
        <v>0.71940000000000004</v>
      </c>
      <c r="H776" s="184">
        <v>-4.2200000000000001E-2</v>
      </c>
      <c r="I776" s="184">
        <v>0.72760000000000002</v>
      </c>
      <c r="J776" s="184">
        <v>0.6421</v>
      </c>
      <c r="K776" s="184">
        <v>-0.76839999999999997</v>
      </c>
      <c r="L776" s="184">
        <v>5.5885999999999996</v>
      </c>
      <c r="M776" s="184">
        <v>10.9886</v>
      </c>
      <c r="N776" s="184">
        <v>20.651</v>
      </c>
      <c r="O776" s="184"/>
      <c r="P776" s="184"/>
      <c r="Q776" s="184">
        <v>8.9138000000000002</v>
      </c>
      <c r="R776" s="184">
        <v>8.9952000000000005</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44333</v>
      </c>
      <c r="E777" s="184">
        <v>11.8043</v>
      </c>
      <c r="F777" s="184">
        <v>0.70550000000000002</v>
      </c>
      <c r="G777" s="184">
        <v>0.70550000000000002</v>
      </c>
      <c r="H777" s="184">
        <v>-7.4499999999999997E-2</v>
      </c>
      <c r="I777" s="184">
        <v>0.66259999999999997</v>
      </c>
      <c r="J777" s="184">
        <v>0.4929</v>
      </c>
      <c r="K777" s="184">
        <v>-1.1803999999999999</v>
      </c>
      <c r="L777" s="184">
        <v>4.7140000000000004</v>
      </c>
      <c r="M777" s="184">
        <v>9.6361000000000008</v>
      </c>
      <c r="N777" s="184">
        <v>18.702999999999999</v>
      </c>
      <c r="O777" s="184"/>
      <c r="P777" s="184"/>
      <c r="Q777" s="184">
        <v>7.0232999999999999</v>
      </c>
      <c r="R777" s="184">
        <v>7.1336000000000004</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44333</v>
      </c>
      <c r="E778" s="184">
        <v>41.669800000000002</v>
      </c>
      <c r="F778" s="184">
        <v>0.60580000000000001</v>
      </c>
      <c r="G778" s="184">
        <v>0.60580000000000001</v>
      </c>
      <c r="H778" s="184">
        <v>3.3099999999999997E-2</v>
      </c>
      <c r="I778" s="184">
        <v>0.64929999999999999</v>
      </c>
      <c r="J778" s="184">
        <v>0.6845</v>
      </c>
      <c r="K778" s="184">
        <v>-0.42370000000000002</v>
      </c>
      <c r="L778" s="184">
        <v>6.8489000000000004</v>
      </c>
      <c r="M778" s="184">
        <v>13.198700000000001</v>
      </c>
      <c r="N778" s="184">
        <v>22.896599999999999</v>
      </c>
      <c r="O778" s="184">
        <v>8.1290999999999993</v>
      </c>
      <c r="P778" s="184">
        <v>8.2055000000000007</v>
      </c>
      <c r="Q778" s="184">
        <v>8.1622000000000003</v>
      </c>
      <c r="R778" s="184">
        <v>9.6731999999999996</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44333</v>
      </c>
      <c r="E779" s="184">
        <v>50.528007450372399</v>
      </c>
      <c r="F779" s="184">
        <v>0.59709999999999996</v>
      </c>
      <c r="G779" s="184">
        <v>0.59709999999999996</v>
      </c>
      <c r="H779" s="184">
        <v>1.2800000000000001E-2</v>
      </c>
      <c r="I779" s="184">
        <v>0.60870000000000002</v>
      </c>
      <c r="J779" s="184">
        <v>0.59550000000000003</v>
      </c>
      <c r="K779" s="184">
        <v>-0.68569999999999998</v>
      </c>
      <c r="L779" s="184">
        <v>6.2595000000000001</v>
      </c>
      <c r="M779" s="184">
        <v>12.2598</v>
      </c>
      <c r="N779" s="184">
        <v>21.523499999999999</v>
      </c>
      <c r="O779" s="184">
        <v>6.9950999999999999</v>
      </c>
      <c r="P779" s="184">
        <v>7.0514999999999999</v>
      </c>
      <c r="Q779" s="184">
        <v>7.7503000000000002</v>
      </c>
      <c r="R779" s="184">
        <v>8.4833999999999996</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44333</v>
      </c>
      <c r="E780" s="184">
        <v>12.67</v>
      </c>
      <c r="F780" s="184">
        <v>0.3962</v>
      </c>
      <c r="G780" s="184">
        <v>0.3962</v>
      </c>
      <c r="H780" s="184">
        <v>0</v>
      </c>
      <c r="I780" s="184">
        <v>0.63539999999999996</v>
      </c>
      <c r="J780" s="184">
        <v>0.63539999999999996</v>
      </c>
      <c r="K780" s="184">
        <v>-0.31469999999999998</v>
      </c>
      <c r="L780" s="184">
        <v>5.2325999999999997</v>
      </c>
      <c r="M780" s="184">
        <v>11.1404</v>
      </c>
      <c r="N780" s="184">
        <v>21.5931</v>
      </c>
      <c r="O780" s="184"/>
      <c r="P780" s="184"/>
      <c r="Q780" s="184">
        <v>8.9101999999999997</v>
      </c>
      <c r="R780" s="184">
        <v>9.8343000000000007</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44333</v>
      </c>
      <c r="E781" s="184">
        <v>12.46</v>
      </c>
      <c r="F781" s="184">
        <v>0.3221</v>
      </c>
      <c r="G781" s="184">
        <v>0.3221</v>
      </c>
      <c r="H781" s="184">
        <v>-8.0199999999999994E-2</v>
      </c>
      <c r="I781" s="184">
        <v>0.56499999999999995</v>
      </c>
      <c r="J781" s="184">
        <v>0.56499999999999995</v>
      </c>
      <c r="K781" s="184">
        <v>-0.47920000000000001</v>
      </c>
      <c r="L781" s="184">
        <v>4.9705000000000004</v>
      </c>
      <c r="M781" s="184">
        <v>10.6572</v>
      </c>
      <c r="N781" s="184">
        <v>20.9709</v>
      </c>
      <c r="O781" s="184"/>
      <c r="P781" s="184"/>
      <c r="Q781" s="184">
        <v>8.2556999999999992</v>
      </c>
      <c r="R781" s="184">
        <v>9.2858999999999998</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44333</v>
      </c>
      <c r="E782" s="184">
        <v>12.4732</v>
      </c>
      <c r="F782" s="184">
        <v>0.58630000000000004</v>
      </c>
      <c r="G782" s="184">
        <v>0.58630000000000004</v>
      </c>
      <c r="H782" s="184">
        <v>-8.9700000000000002E-2</v>
      </c>
      <c r="I782" s="184">
        <v>1.2303999999999999</v>
      </c>
      <c r="J782" s="184">
        <v>2.0068999999999999</v>
      </c>
      <c r="K782" s="184">
        <v>0.8115</v>
      </c>
      <c r="L782" s="184">
        <v>10.4194</v>
      </c>
      <c r="M782" s="184">
        <v>16.459900000000001</v>
      </c>
      <c r="N782" s="184">
        <v>27.355499999999999</v>
      </c>
      <c r="O782" s="184"/>
      <c r="P782" s="184"/>
      <c r="Q782" s="184">
        <v>8.4801000000000002</v>
      </c>
      <c r="R782" s="184">
        <v>10.7393</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44333</v>
      </c>
      <c r="E783" s="184">
        <v>12.1568</v>
      </c>
      <c r="F783" s="184">
        <v>0.57909999999999995</v>
      </c>
      <c r="G783" s="184">
        <v>0.57909999999999995</v>
      </c>
      <c r="H783" s="184">
        <v>-0.106</v>
      </c>
      <c r="I783" s="184">
        <v>1.1979</v>
      </c>
      <c r="J783" s="184">
        <v>1.9343999999999999</v>
      </c>
      <c r="K783" s="184">
        <v>0.60580000000000001</v>
      </c>
      <c r="L783" s="184">
        <v>9.9616000000000007</v>
      </c>
      <c r="M783" s="184">
        <v>15.725</v>
      </c>
      <c r="N783" s="184">
        <v>26.3018</v>
      </c>
      <c r="O783" s="184"/>
      <c r="P783" s="184"/>
      <c r="Q783" s="184">
        <v>7.4584000000000001</v>
      </c>
      <c r="R783" s="184">
        <v>9.8533000000000008</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0.58042599999999989</v>
      </c>
      <c r="G784" s="186">
        <v>0.58042599999999989</v>
      </c>
      <c r="H784" s="186">
        <v>0.10448400000000004</v>
      </c>
      <c r="I784" s="186">
        <v>0.81321199999999993</v>
      </c>
      <c r="J784" s="186">
        <v>1.2063159999999999</v>
      </c>
      <c r="K784" s="186">
        <v>0.22522999999999996</v>
      </c>
      <c r="L784" s="186">
        <v>7.8506859999999987</v>
      </c>
      <c r="M784" s="186">
        <v>13.880868000000007</v>
      </c>
      <c r="N784" s="186">
        <v>24.529248000000003</v>
      </c>
      <c r="O784" s="186">
        <v>7.5802088235294116</v>
      </c>
      <c r="P784" s="186">
        <v>8.3117062499999985</v>
      </c>
      <c r="Q784" s="186">
        <v>8.0245819999999988</v>
      </c>
      <c r="R784" s="186">
        <v>9.7150586956521767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0.60935000000000006</v>
      </c>
      <c r="G785" s="186">
        <v>0.60935000000000006</v>
      </c>
      <c r="H785" s="186">
        <v>8.4449999999999997E-2</v>
      </c>
      <c r="I785" s="186">
        <v>0.73285</v>
      </c>
      <c r="J785" s="186">
        <v>1.0691000000000002</v>
      </c>
      <c r="K785" s="186">
        <v>7.5199999999999989E-2</v>
      </c>
      <c r="L785" s="186">
        <v>8.3873999999999995</v>
      </c>
      <c r="M785" s="186">
        <v>14.683800000000002</v>
      </c>
      <c r="N785" s="186">
        <v>23.742449999999998</v>
      </c>
      <c r="O785" s="186">
        <v>8.1780499999999989</v>
      </c>
      <c r="P785" s="186">
        <v>8.6431500000000003</v>
      </c>
      <c r="Q785" s="186">
        <v>8.2077999999999989</v>
      </c>
      <c r="R785" s="186">
        <v>9.8301499999999997</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44333</v>
      </c>
      <c r="E788" s="184">
        <v>980.79</v>
      </c>
      <c r="F788" s="184">
        <v>1.2406999999999999</v>
      </c>
      <c r="G788" s="184">
        <v>1.2406999999999999</v>
      </c>
      <c r="H788" s="184">
        <v>-0.7097</v>
      </c>
      <c r="I788" s="184">
        <v>1.8347</v>
      </c>
      <c r="J788" s="184">
        <v>4.4615999999999998</v>
      </c>
      <c r="K788" s="184">
        <v>2.1093000000000002</v>
      </c>
      <c r="L788" s="184">
        <v>20.949300000000001</v>
      </c>
      <c r="M788" s="184">
        <v>39.275199999999998</v>
      </c>
      <c r="N788" s="184">
        <v>68.656800000000004</v>
      </c>
      <c r="O788" s="184">
        <v>11.0687</v>
      </c>
      <c r="P788" s="184">
        <v>15.1448</v>
      </c>
      <c r="Q788" s="184">
        <v>22.346599999999999</v>
      </c>
      <c r="R788" s="184">
        <v>17.715599999999998</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44333</v>
      </c>
      <c r="E789" s="184">
        <v>1058.6500000000001</v>
      </c>
      <c r="F789" s="184">
        <v>1.2471000000000001</v>
      </c>
      <c r="G789" s="184">
        <v>1.2471000000000001</v>
      </c>
      <c r="H789" s="184">
        <v>-0.69599999999999995</v>
      </c>
      <c r="I789" s="184">
        <v>1.8628</v>
      </c>
      <c r="J789" s="184">
        <v>4.524</v>
      </c>
      <c r="K789" s="184">
        <v>2.2820999999999998</v>
      </c>
      <c r="L789" s="184">
        <v>21.406199999999998</v>
      </c>
      <c r="M789" s="184">
        <v>40.122</v>
      </c>
      <c r="N789" s="184">
        <v>70.118899999999996</v>
      </c>
      <c r="O789" s="184">
        <v>12.076499999999999</v>
      </c>
      <c r="P789" s="184">
        <v>16.277799999999999</v>
      </c>
      <c r="Q789" s="184">
        <v>17.275300000000001</v>
      </c>
      <c r="R789" s="184">
        <v>18.724599999999999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44333</v>
      </c>
      <c r="E790" s="184">
        <v>16.59</v>
      </c>
      <c r="F790" s="184">
        <v>1.6544000000000001</v>
      </c>
      <c r="G790" s="184">
        <v>1.6544000000000001</v>
      </c>
      <c r="H790" s="184">
        <v>-0.18049999999999999</v>
      </c>
      <c r="I790" s="184">
        <v>1.0969</v>
      </c>
      <c r="J790" s="184">
        <v>2.3441999999999998</v>
      </c>
      <c r="K790" s="184">
        <v>-2.4691000000000001</v>
      </c>
      <c r="L790" s="184">
        <v>14.492800000000001</v>
      </c>
      <c r="M790" s="184">
        <v>30.9392</v>
      </c>
      <c r="N790" s="184">
        <v>51.0929</v>
      </c>
      <c r="O790" s="184">
        <v>15.2966</v>
      </c>
      <c r="P790" s="184"/>
      <c r="Q790" s="184">
        <v>15.568099999999999</v>
      </c>
      <c r="R790" s="184">
        <v>19.457799999999999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44333</v>
      </c>
      <c r="E791" s="184">
        <v>15.73</v>
      </c>
      <c r="F791" s="184">
        <v>1.615</v>
      </c>
      <c r="G791" s="184">
        <v>1.615</v>
      </c>
      <c r="H791" s="184">
        <v>-0.19040000000000001</v>
      </c>
      <c r="I791" s="184">
        <v>1.0276000000000001</v>
      </c>
      <c r="J791" s="184">
        <v>2.2092000000000001</v>
      </c>
      <c r="K791" s="184">
        <v>-2.7812000000000001</v>
      </c>
      <c r="L791" s="184">
        <v>13.820499999999999</v>
      </c>
      <c r="M791" s="184">
        <v>29.6785</v>
      </c>
      <c r="N791" s="184">
        <v>48.958300000000001</v>
      </c>
      <c r="O791" s="184">
        <v>13.5863</v>
      </c>
      <c r="P791" s="184"/>
      <c r="Q791" s="184">
        <v>13.823</v>
      </c>
      <c r="R791" s="184">
        <v>17.8018</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44333</v>
      </c>
      <c r="E792" s="184">
        <v>16.12</v>
      </c>
      <c r="F792" s="184">
        <v>2.0253000000000001</v>
      </c>
      <c r="G792" s="184">
        <v>2.0253000000000001</v>
      </c>
      <c r="H792" s="184">
        <v>-0.43240000000000001</v>
      </c>
      <c r="I792" s="184">
        <v>1.3199000000000001</v>
      </c>
      <c r="J792" s="184">
        <v>5.1532999999999998</v>
      </c>
      <c r="K792" s="184">
        <v>7.6820000000000004</v>
      </c>
      <c r="L792" s="184">
        <v>27.330200000000001</v>
      </c>
      <c r="M792" s="184">
        <v>47.349200000000003</v>
      </c>
      <c r="N792" s="184"/>
      <c r="O792" s="184"/>
      <c r="P792" s="184"/>
      <c r="Q792" s="184">
        <v>61.2</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44333</v>
      </c>
      <c r="E793" s="184">
        <v>15.85</v>
      </c>
      <c r="F793" s="184">
        <v>1.9948999999999999</v>
      </c>
      <c r="G793" s="184">
        <v>1.9948999999999999</v>
      </c>
      <c r="H793" s="184">
        <v>-0.50219999999999998</v>
      </c>
      <c r="I793" s="184">
        <v>1.2133</v>
      </c>
      <c r="J793" s="184">
        <v>4.9668999999999999</v>
      </c>
      <c r="K793" s="184">
        <v>7.1669999999999998</v>
      </c>
      <c r="L793" s="184">
        <v>26.093900000000001</v>
      </c>
      <c r="M793" s="184">
        <v>45.279600000000002</v>
      </c>
      <c r="N793" s="184"/>
      <c r="O793" s="184"/>
      <c r="P793" s="184"/>
      <c r="Q793" s="184">
        <v>58.5</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44333</v>
      </c>
      <c r="E794" s="184">
        <v>199.84</v>
      </c>
      <c r="F794" s="184">
        <v>1.7307999999999999</v>
      </c>
      <c r="G794" s="184">
        <v>1.7307999999999999</v>
      </c>
      <c r="H794" s="184">
        <v>0.2056</v>
      </c>
      <c r="I794" s="184">
        <v>1.7515000000000001</v>
      </c>
      <c r="J794" s="184">
        <v>3.0688</v>
      </c>
      <c r="K794" s="184">
        <v>-0.41860000000000003</v>
      </c>
      <c r="L794" s="184">
        <v>17.7746</v>
      </c>
      <c r="M794" s="184">
        <v>33.618600000000001</v>
      </c>
      <c r="N794" s="184">
        <v>58.830100000000002</v>
      </c>
      <c r="O794" s="184">
        <v>15.6302</v>
      </c>
      <c r="P794" s="184">
        <v>17.438700000000001</v>
      </c>
      <c r="Q794" s="184">
        <v>14.5724</v>
      </c>
      <c r="R794" s="184">
        <v>21.2319</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44333</v>
      </c>
      <c r="E795" s="184">
        <v>187.64</v>
      </c>
      <c r="F795" s="184">
        <v>1.7183999999999999</v>
      </c>
      <c r="G795" s="184">
        <v>1.7183999999999999</v>
      </c>
      <c r="H795" s="184">
        <v>0.18690000000000001</v>
      </c>
      <c r="I795" s="184">
        <v>1.7019</v>
      </c>
      <c r="J795" s="184">
        <v>2.9575</v>
      </c>
      <c r="K795" s="184">
        <v>-0.7248</v>
      </c>
      <c r="L795" s="184">
        <v>17.048200000000001</v>
      </c>
      <c r="M795" s="184">
        <v>32.364600000000003</v>
      </c>
      <c r="N795" s="184">
        <v>56.758600000000001</v>
      </c>
      <c r="O795" s="184">
        <v>14.415699999999999</v>
      </c>
      <c r="P795" s="184">
        <v>16.375299999999999</v>
      </c>
      <c r="Q795" s="184">
        <v>18.0383</v>
      </c>
      <c r="R795" s="184">
        <v>19.702300000000001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44333</v>
      </c>
      <c r="E796" s="184">
        <v>60.287999999999997</v>
      </c>
      <c r="F796" s="184">
        <v>1.9963</v>
      </c>
      <c r="G796" s="184">
        <v>1.9963</v>
      </c>
      <c r="H796" s="184">
        <v>0.81940000000000002</v>
      </c>
      <c r="I796" s="184">
        <v>2.3565</v>
      </c>
      <c r="J796" s="184">
        <v>3.9304999999999999</v>
      </c>
      <c r="K796" s="184">
        <v>1.6763999999999999</v>
      </c>
      <c r="L796" s="184">
        <v>22.926400000000001</v>
      </c>
      <c r="M796" s="184">
        <v>41.448099999999997</v>
      </c>
      <c r="N796" s="184">
        <v>66.421899999999994</v>
      </c>
      <c r="O796" s="184">
        <v>15.0021</v>
      </c>
      <c r="P796" s="184">
        <v>17.695699999999999</v>
      </c>
      <c r="Q796" s="184">
        <v>15.6419</v>
      </c>
      <c r="R796" s="184">
        <v>23.295100000000001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44333</v>
      </c>
      <c r="E797" s="184">
        <v>166.59929858761001</v>
      </c>
      <c r="F797" s="184">
        <v>1.9964</v>
      </c>
      <c r="G797" s="184">
        <v>1.9964</v>
      </c>
      <c r="H797" s="184">
        <v>0.82089999999999996</v>
      </c>
      <c r="I797" s="184">
        <v>2.3563000000000001</v>
      </c>
      <c r="J797" s="184">
        <v>3.9298999999999999</v>
      </c>
      <c r="K797" s="184">
        <v>1.6771</v>
      </c>
      <c r="L797" s="184">
        <v>22.927099999999999</v>
      </c>
      <c r="M797" s="184">
        <v>41.450600000000001</v>
      </c>
      <c r="N797" s="184">
        <v>66.4208</v>
      </c>
      <c r="O797" s="184">
        <v>13.956899999999999</v>
      </c>
      <c r="P797" s="184">
        <v>17.053899999999999</v>
      </c>
      <c r="Q797" s="184">
        <v>15.267799999999999</v>
      </c>
      <c r="R797" s="184">
        <v>22.414999999999999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44333</v>
      </c>
      <c r="E798" s="184">
        <v>56.698</v>
      </c>
      <c r="F798" s="184">
        <v>1.9895</v>
      </c>
      <c r="G798" s="184">
        <v>1.9895</v>
      </c>
      <c r="H798" s="184">
        <v>0.80179999999999996</v>
      </c>
      <c r="I798" s="184">
        <v>2.3170999999999999</v>
      </c>
      <c r="J798" s="184">
        <v>3.8405999999999998</v>
      </c>
      <c r="K798" s="184">
        <v>1.4275</v>
      </c>
      <c r="L798" s="184">
        <v>22.307300000000001</v>
      </c>
      <c r="M798" s="184">
        <v>40.383299999999998</v>
      </c>
      <c r="N798" s="184">
        <v>64.757499999999993</v>
      </c>
      <c r="O798" s="184">
        <v>13.974</v>
      </c>
      <c r="P798" s="184">
        <v>16.721900000000002</v>
      </c>
      <c r="Q798" s="184">
        <v>13.2416</v>
      </c>
      <c r="R798" s="184">
        <v>22.1114</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44333</v>
      </c>
      <c r="E799" s="184">
        <v>707.13118080605602</v>
      </c>
      <c r="F799" s="184">
        <v>1.9894000000000001</v>
      </c>
      <c r="G799" s="184">
        <v>1.9894000000000001</v>
      </c>
      <c r="H799" s="184">
        <v>0.80059999999999998</v>
      </c>
      <c r="I799" s="184">
        <v>2.3172000000000001</v>
      </c>
      <c r="J799" s="184">
        <v>3.8412000000000002</v>
      </c>
      <c r="K799" s="184">
        <v>1.4291</v>
      </c>
      <c r="L799" s="184">
        <v>22.311</v>
      </c>
      <c r="M799" s="184">
        <v>40.3887</v>
      </c>
      <c r="N799" s="184">
        <v>64.761499999999998</v>
      </c>
      <c r="O799" s="184">
        <v>12.9297</v>
      </c>
      <c r="P799" s="184">
        <v>16.0793</v>
      </c>
      <c r="Q799" s="184">
        <v>19.3581</v>
      </c>
      <c r="R799" s="184">
        <v>21.233899999999998</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44333</v>
      </c>
      <c r="E800" s="184">
        <v>20.687000000000001</v>
      </c>
      <c r="F800" s="184">
        <v>1.6859999999999999</v>
      </c>
      <c r="G800" s="184">
        <v>1.6859999999999999</v>
      </c>
      <c r="H800" s="184">
        <v>9.7000000000000003E-3</v>
      </c>
      <c r="I800" s="184">
        <v>2.2084999999999999</v>
      </c>
      <c r="J800" s="184">
        <v>3.5541</v>
      </c>
      <c r="K800" s="184">
        <v>-2.9000000000000001E-2</v>
      </c>
      <c r="L800" s="184">
        <v>20.729500000000002</v>
      </c>
      <c r="M800" s="184">
        <v>37.491700000000002</v>
      </c>
      <c r="N800" s="184">
        <v>67.167699999999996</v>
      </c>
      <c r="O800" s="184">
        <v>11.939299999999999</v>
      </c>
      <c r="P800" s="184">
        <v>16.5672</v>
      </c>
      <c r="Q800" s="184">
        <v>12.255800000000001</v>
      </c>
      <c r="R800" s="184">
        <v>18.2761</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44333</v>
      </c>
      <c r="E801" s="184">
        <v>19.143999999999998</v>
      </c>
      <c r="F801" s="184">
        <v>1.673</v>
      </c>
      <c r="G801" s="184">
        <v>1.673</v>
      </c>
      <c r="H801" s="184">
        <v>-2.0899999999999998E-2</v>
      </c>
      <c r="I801" s="184">
        <v>2.1395</v>
      </c>
      <c r="J801" s="184">
        <v>3.3972000000000002</v>
      </c>
      <c r="K801" s="184">
        <v>-0.4627</v>
      </c>
      <c r="L801" s="184">
        <v>19.6724</v>
      </c>
      <c r="M801" s="184">
        <v>35.686399999999999</v>
      </c>
      <c r="N801" s="184">
        <v>64.227500000000006</v>
      </c>
      <c r="O801" s="184">
        <v>10.0495</v>
      </c>
      <c r="P801" s="184">
        <v>15.0831</v>
      </c>
      <c r="Q801" s="184">
        <v>10.8804</v>
      </c>
      <c r="R801" s="184">
        <v>16.193200000000001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44333</v>
      </c>
      <c r="E802" s="184">
        <v>790.63170000000002</v>
      </c>
      <c r="F802" s="184">
        <v>1.4765999999999999</v>
      </c>
      <c r="G802" s="184">
        <v>1.4765999999999999</v>
      </c>
      <c r="H802" s="184">
        <v>0.45390000000000003</v>
      </c>
      <c r="I802" s="184">
        <v>3.0527000000000002</v>
      </c>
      <c r="J802" s="184">
        <v>4.2034000000000002</v>
      </c>
      <c r="K802" s="184">
        <v>-0.39550000000000002</v>
      </c>
      <c r="L802" s="184">
        <v>25.2042</v>
      </c>
      <c r="M802" s="184">
        <v>44.999699999999997</v>
      </c>
      <c r="N802" s="184">
        <v>77.120900000000006</v>
      </c>
      <c r="O802" s="184">
        <v>11.192600000000001</v>
      </c>
      <c r="P802" s="184">
        <v>12.182700000000001</v>
      </c>
      <c r="Q802" s="184">
        <v>17.820399999999999</v>
      </c>
      <c r="R802" s="184">
        <v>17.895099999999999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44333</v>
      </c>
      <c r="E803" s="184">
        <v>852.82090000000005</v>
      </c>
      <c r="F803" s="184">
        <v>1.482</v>
      </c>
      <c r="G803" s="184">
        <v>1.482</v>
      </c>
      <c r="H803" s="184">
        <v>0.4667</v>
      </c>
      <c r="I803" s="184">
        <v>3.0787</v>
      </c>
      <c r="J803" s="184">
        <v>4.2648000000000001</v>
      </c>
      <c r="K803" s="184">
        <v>-0.2142</v>
      </c>
      <c r="L803" s="184">
        <v>25.665600000000001</v>
      </c>
      <c r="M803" s="184">
        <v>45.805799999999998</v>
      </c>
      <c r="N803" s="184">
        <v>78.448499999999996</v>
      </c>
      <c r="O803" s="184">
        <v>12.117100000000001</v>
      </c>
      <c r="P803" s="184">
        <v>13.2403</v>
      </c>
      <c r="Q803" s="184">
        <v>15.571</v>
      </c>
      <c r="R803" s="184">
        <v>18.796500000000002</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44333</v>
      </c>
      <c r="E804" s="184">
        <v>840.00400000000002</v>
      </c>
      <c r="F804" s="184">
        <v>1.512</v>
      </c>
      <c r="G804" s="184">
        <v>1.512</v>
      </c>
      <c r="H804" s="184">
        <v>1.0898000000000001</v>
      </c>
      <c r="I804" s="184">
        <v>5.4989999999999997</v>
      </c>
      <c r="J804" s="184">
        <v>6.6234000000000002</v>
      </c>
      <c r="K804" s="184">
        <v>1.3188</v>
      </c>
      <c r="L804" s="184">
        <v>30.401399999999999</v>
      </c>
      <c r="M804" s="184">
        <v>43.489600000000003</v>
      </c>
      <c r="N804" s="184">
        <v>74.686800000000005</v>
      </c>
      <c r="O804" s="184">
        <v>11.315300000000001</v>
      </c>
      <c r="P804" s="184">
        <v>14.4816</v>
      </c>
      <c r="Q804" s="184">
        <v>18.280200000000001</v>
      </c>
      <c r="R804" s="184">
        <v>13.5846</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44333</v>
      </c>
      <c r="E805" s="184">
        <v>893.64800000000002</v>
      </c>
      <c r="F805" s="184">
        <v>1.5172000000000001</v>
      </c>
      <c r="G805" s="184">
        <v>1.5172000000000001</v>
      </c>
      <c r="H805" s="184">
        <v>1.1016999999999999</v>
      </c>
      <c r="I805" s="184">
        <v>5.5237999999999996</v>
      </c>
      <c r="J805" s="184">
        <v>6.6802999999999999</v>
      </c>
      <c r="K805" s="184">
        <v>1.4713000000000001</v>
      </c>
      <c r="L805" s="184">
        <v>30.7776</v>
      </c>
      <c r="M805" s="184">
        <v>44.110300000000002</v>
      </c>
      <c r="N805" s="184">
        <v>75.718100000000007</v>
      </c>
      <c r="O805" s="184">
        <v>12.0367</v>
      </c>
      <c r="P805" s="184">
        <v>15.332700000000001</v>
      </c>
      <c r="Q805" s="184">
        <v>14.212199999999999</v>
      </c>
      <c r="R805" s="184">
        <v>14.226000000000001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44333</v>
      </c>
      <c r="E806" s="184">
        <v>108.9898</v>
      </c>
      <c r="F806" s="184">
        <v>2.1412</v>
      </c>
      <c r="G806" s="184">
        <v>2.1412</v>
      </c>
      <c r="H806" s="184">
        <v>0.78480000000000005</v>
      </c>
      <c r="I806" s="184">
        <v>2.0718000000000001</v>
      </c>
      <c r="J806" s="184">
        <v>3.0486</v>
      </c>
      <c r="K806" s="184">
        <v>-1.8775999999999999</v>
      </c>
      <c r="L806" s="184">
        <v>16.792999999999999</v>
      </c>
      <c r="M806" s="184">
        <v>34.075499999999998</v>
      </c>
      <c r="N806" s="184">
        <v>63.509399999999999</v>
      </c>
      <c r="O806" s="184">
        <v>7.1694000000000004</v>
      </c>
      <c r="P806" s="184">
        <v>11.3201</v>
      </c>
      <c r="Q806" s="184">
        <v>14.8627</v>
      </c>
      <c r="R806" s="184">
        <v>15.272</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44333</v>
      </c>
      <c r="E807" s="184">
        <v>116.9481</v>
      </c>
      <c r="F807" s="184">
        <v>2.1507999999999998</v>
      </c>
      <c r="G807" s="184">
        <v>2.1507999999999998</v>
      </c>
      <c r="H807" s="184">
        <v>0.80700000000000005</v>
      </c>
      <c r="I807" s="184">
        <v>2.1166</v>
      </c>
      <c r="J807" s="184">
        <v>3.1488</v>
      </c>
      <c r="K807" s="184">
        <v>-1.5979000000000001</v>
      </c>
      <c r="L807" s="184">
        <v>17.4682</v>
      </c>
      <c r="M807" s="184">
        <v>35.242199999999997</v>
      </c>
      <c r="N807" s="184">
        <v>65.423699999999997</v>
      </c>
      <c r="O807" s="184">
        <v>8.2662999999999993</v>
      </c>
      <c r="P807" s="184">
        <v>12.332599999999999</v>
      </c>
      <c r="Q807" s="184">
        <v>14.2644</v>
      </c>
      <c r="R807" s="184">
        <v>16.6067</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44333</v>
      </c>
      <c r="E808" s="184">
        <v>27.73</v>
      </c>
      <c r="F808" s="184">
        <v>1.6868000000000001</v>
      </c>
      <c r="G808" s="184">
        <v>1.6868000000000001</v>
      </c>
      <c r="H808" s="184">
        <v>-0.39510000000000001</v>
      </c>
      <c r="I808" s="184">
        <v>1.6868000000000001</v>
      </c>
      <c r="J808" s="184">
        <v>2.8178999999999998</v>
      </c>
      <c r="K808" s="184">
        <v>0.39829999999999999</v>
      </c>
      <c r="L808" s="184">
        <v>17.450199999999999</v>
      </c>
      <c r="M808" s="184">
        <v>30.248899999999999</v>
      </c>
      <c r="N808" s="184">
        <v>57.288699999999999</v>
      </c>
      <c r="O808" s="184">
        <v>8.2929999999999993</v>
      </c>
      <c r="P808" s="184">
        <v>11.0158</v>
      </c>
      <c r="Q808" s="184">
        <v>15.3497</v>
      </c>
      <c r="R808" s="184">
        <v>17.0243</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44333</v>
      </c>
      <c r="E809" s="184">
        <v>30.42</v>
      </c>
      <c r="F809" s="184">
        <v>1.7051000000000001</v>
      </c>
      <c r="G809" s="184">
        <v>1.7051000000000001</v>
      </c>
      <c r="H809" s="184">
        <v>-0.36030000000000001</v>
      </c>
      <c r="I809" s="184">
        <v>1.7732000000000001</v>
      </c>
      <c r="J809" s="184">
        <v>2.9441999999999999</v>
      </c>
      <c r="K809" s="184">
        <v>0.69510000000000005</v>
      </c>
      <c r="L809" s="184">
        <v>18.181799999999999</v>
      </c>
      <c r="M809" s="184">
        <v>31.517499999999998</v>
      </c>
      <c r="N809" s="184">
        <v>59.267000000000003</v>
      </c>
      <c r="O809" s="184">
        <v>9.9344000000000001</v>
      </c>
      <c r="P809" s="184">
        <v>12.8165</v>
      </c>
      <c r="Q809" s="184">
        <v>16.854600000000001</v>
      </c>
      <c r="R809" s="184">
        <v>18.590599999999998</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44333</v>
      </c>
      <c r="E810" s="184">
        <v>121.23</v>
      </c>
      <c r="F810" s="184">
        <v>1.6433</v>
      </c>
      <c r="G810" s="184">
        <v>1.6433</v>
      </c>
      <c r="H810" s="184">
        <v>0.41410000000000002</v>
      </c>
      <c r="I810" s="184">
        <v>1.5327</v>
      </c>
      <c r="J810" s="184">
        <v>2.6154999999999999</v>
      </c>
      <c r="K810" s="184">
        <v>1.4817</v>
      </c>
      <c r="L810" s="184">
        <v>17.7333</v>
      </c>
      <c r="M810" s="184">
        <v>34.103999999999999</v>
      </c>
      <c r="N810" s="184">
        <v>55.642600000000002</v>
      </c>
      <c r="O810" s="184">
        <v>7.2933000000000003</v>
      </c>
      <c r="P810" s="184">
        <v>10.451000000000001</v>
      </c>
      <c r="Q810" s="184">
        <v>14.001200000000001</v>
      </c>
      <c r="R810" s="184">
        <v>13.914099999999999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44333</v>
      </c>
      <c r="E811" s="184">
        <v>114.22</v>
      </c>
      <c r="F811" s="184">
        <v>1.6283000000000001</v>
      </c>
      <c r="G811" s="184">
        <v>1.6283000000000001</v>
      </c>
      <c r="H811" s="184">
        <v>0.38669999999999999</v>
      </c>
      <c r="I811" s="184">
        <v>1.4927999999999999</v>
      </c>
      <c r="J811" s="184">
        <v>2.5406</v>
      </c>
      <c r="K811" s="184">
        <v>1.2948</v>
      </c>
      <c r="L811" s="184">
        <v>17.305099999999999</v>
      </c>
      <c r="M811" s="184">
        <v>33.403399999999998</v>
      </c>
      <c r="N811" s="184">
        <v>54.539299999999997</v>
      </c>
      <c r="O811" s="184">
        <v>6.5461999999999998</v>
      </c>
      <c r="P811" s="184">
        <v>9.6545000000000005</v>
      </c>
      <c r="Q811" s="184">
        <v>16.846</v>
      </c>
      <c r="R811" s="184">
        <v>13.1334</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44333</v>
      </c>
      <c r="E812" s="184">
        <v>42.678699999999999</v>
      </c>
      <c r="F812" s="184">
        <v>1.5088999999999999</v>
      </c>
      <c r="G812" s="184">
        <v>1.5088999999999999</v>
      </c>
      <c r="H812" s="184">
        <v>-0.54849999999999999</v>
      </c>
      <c r="I812" s="184">
        <v>1.4688000000000001</v>
      </c>
      <c r="J812" s="184">
        <v>2.1810999999999998</v>
      </c>
      <c r="K812" s="184">
        <v>-2.0122</v>
      </c>
      <c r="L812" s="184">
        <v>21.770800000000001</v>
      </c>
      <c r="M812" s="184">
        <v>36.711399999999998</v>
      </c>
      <c r="N812" s="184">
        <v>59.841099999999997</v>
      </c>
      <c r="O812" s="184">
        <v>11.452</v>
      </c>
      <c r="P812" s="184">
        <v>16.078499999999998</v>
      </c>
      <c r="Q812" s="184">
        <v>12.1502</v>
      </c>
      <c r="R812" s="184">
        <v>17.111599999999999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44333</v>
      </c>
      <c r="E813" s="184">
        <v>46.392400000000002</v>
      </c>
      <c r="F813" s="184">
        <v>1.5155000000000001</v>
      </c>
      <c r="G813" s="184">
        <v>1.5155000000000001</v>
      </c>
      <c r="H813" s="184">
        <v>-0.53339999999999999</v>
      </c>
      <c r="I813" s="184">
        <v>1.4993000000000001</v>
      </c>
      <c r="J813" s="184">
        <v>2.2490000000000001</v>
      </c>
      <c r="K813" s="184">
        <v>-1.8255999999999999</v>
      </c>
      <c r="L813" s="184">
        <v>22.242899999999999</v>
      </c>
      <c r="M813" s="184">
        <v>37.511499999999998</v>
      </c>
      <c r="N813" s="184">
        <v>61.099800000000002</v>
      </c>
      <c r="O813" s="184">
        <v>12.3238</v>
      </c>
      <c r="P813" s="184">
        <v>17.2211</v>
      </c>
      <c r="Q813" s="184">
        <v>15.6381</v>
      </c>
      <c r="R813" s="184">
        <v>18.027200000000001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44333</v>
      </c>
      <c r="E814" s="184">
        <v>45.591999999999999</v>
      </c>
      <c r="F814" s="184">
        <v>1.7633000000000001</v>
      </c>
      <c r="G814" s="184">
        <v>1.7633000000000001</v>
      </c>
      <c r="H814" s="184">
        <v>0.14499999999999999</v>
      </c>
      <c r="I814" s="184">
        <v>1.7361</v>
      </c>
      <c r="J814" s="184">
        <v>1.9179999999999999</v>
      </c>
      <c r="K814" s="184">
        <v>-1.0611999999999999</v>
      </c>
      <c r="L814" s="184">
        <v>16.621500000000001</v>
      </c>
      <c r="M814" s="184">
        <v>31.745899999999999</v>
      </c>
      <c r="N814" s="184">
        <v>57.741399999999999</v>
      </c>
      <c r="O814" s="184">
        <v>11.4596</v>
      </c>
      <c r="P814" s="184">
        <v>14.7867</v>
      </c>
      <c r="Q814" s="184">
        <v>13.860900000000001</v>
      </c>
      <c r="R814" s="184">
        <v>14.557499999999999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44333</v>
      </c>
      <c r="E815" s="184">
        <v>49.478000000000002</v>
      </c>
      <c r="F815" s="184">
        <v>1.7709999999999999</v>
      </c>
      <c r="G815" s="184">
        <v>1.7709999999999999</v>
      </c>
      <c r="H815" s="184">
        <v>0.16400000000000001</v>
      </c>
      <c r="I815" s="184">
        <v>1.7751999999999999</v>
      </c>
      <c r="J815" s="184">
        <v>2.0038999999999998</v>
      </c>
      <c r="K815" s="184">
        <v>-0.81589999999999996</v>
      </c>
      <c r="L815" s="184">
        <v>17.1965</v>
      </c>
      <c r="M815" s="184">
        <v>32.698599999999999</v>
      </c>
      <c r="N815" s="184">
        <v>59.272500000000001</v>
      </c>
      <c r="O815" s="184">
        <v>12.5526</v>
      </c>
      <c r="P815" s="184">
        <v>15.996600000000001</v>
      </c>
      <c r="Q815" s="184">
        <v>16.892499999999998</v>
      </c>
      <c r="R815" s="184">
        <v>15.66</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44333</v>
      </c>
      <c r="E816" s="184">
        <v>109.60899999999999</v>
      </c>
      <c r="F816" s="184">
        <v>1.5820000000000001</v>
      </c>
      <c r="G816" s="184">
        <v>1.5820000000000001</v>
      </c>
      <c r="H816" s="184">
        <v>-0.76500000000000001</v>
      </c>
      <c r="I816" s="184">
        <v>1.8529</v>
      </c>
      <c r="J816" s="184">
        <v>2.6715</v>
      </c>
      <c r="K816" s="184">
        <v>0.92449999999999999</v>
      </c>
      <c r="L816" s="184">
        <v>19.2699</v>
      </c>
      <c r="M816" s="184">
        <v>29.682600000000001</v>
      </c>
      <c r="N816" s="184">
        <v>59.840499999999999</v>
      </c>
      <c r="O816" s="184">
        <v>7.9032999999999998</v>
      </c>
      <c r="P816" s="184">
        <v>12.731299999999999</v>
      </c>
      <c r="Q816" s="184">
        <v>13.465400000000001</v>
      </c>
      <c r="R816" s="184">
        <v>15.0627</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44333</v>
      </c>
      <c r="E817" s="184">
        <v>103.464</v>
      </c>
      <c r="F817" s="184">
        <v>1.5757000000000001</v>
      </c>
      <c r="G817" s="184">
        <v>1.5757000000000001</v>
      </c>
      <c r="H817" s="184">
        <v>-0.77969999999999995</v>
      </c>
      <c r="I817" s="184">
        <v>1.8236000000000001</v>
      </c>
      <c r="J817" s="184">
        <v>2.6061999999999999</v>
      </c>
      <c r="K817" s="184">
        <v>0.74780000000000002</v>
      </c>
      <c r="L817" s="184">
        <v>18.865400000000001</v>
      </c>
      <c r="M817" s="184">
        <v>29.0075</v>
      </c>
      <c r="N817" s="184">
        <v>58.7042</v>
      </c>
      <c r="O817" s="184">
        <v>7.1437999999999997</v>
      </c>
      <c r="P817" s="184">
        <v>11.929600000000001</v>
      </c>
      <c r="Q817" s="184">
        <v>15.7098</v>
      </c>
      <c r="R817" s="184">
        <v>14.2797</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44333</v>
      </c>
      <c r="E818" s="184">
        <v>57.3611</v>
      </c>
      <c r="F818" s="184">
        <v>1.1923999999999999</v>
      </c>
      <c r="G818" s="184">
        <v>1.1923999999999999</v>
      </c>
      <c r="H818" s="184">
        <v>-0.44740000000000002</v>
      </c>
      <c r="I818" s="184">
        <v>1.5685</v>
      </c>
      <c r="J818" s="184">
        <v>0.56399999999999995</v>
      </c>
      <c r="K818" s="184">
        <v>-1.3631</v>
      </c>
      <c r="L818" s="184">
        <v>10.4947</v>
      </c>
      <c r="M818" s="184">
        <v>24.7667</v>
      </c>
      <c r="N818" s="184">
        <v>42.9724</v>
      </c>
      <c r="O818" s="184">
        <v>8.952</v>
      </c>
      <c r="P818" s="184">
        <v>9.8495000000000008</v>
      </c>
      <c r="Q818" s="184">
        <v>8.8138000000000005</v>
      </c>
      <c r="R818" s="184">
        <v>12.322800000000001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44333</v>
      </c>
      <c r="E819" s="184">
        <v>60.886299999999999</v>
      </c>
      <c r="F819" s="184">
        <v>1.2005999999999999</v>
      </c>
      <c r="G819" s="184">
        <v>1.2005999999999999</v>
      </c>
      <c r="H819" s="184">
        <v>-0.42859999999999998</v>
      </c>
      <c r="I819" s="184">
        <v>1.6067</v>
      </c>
      <c r="J819" s="184">
        <v>0.6482</v>
      </c>
      <c r="K819" s="184">
        <v>-1.1259999999999999</v>
      </c>
      <c r="L819" s="184">
        <v>11.013400000000001</v>
      </c>
      <c r="M819" s="184">
        <v>25.5991</v>
      </c>
      <c r="N819" s="184">
        <v>44.280999999999999</v>
      </c>
      <c r="O819" s="184">
        <v>9.8721999999999994</v>
      </c>
      <c r="P819" s="184">
        <v>10.755000000000001</v>
      </c>
      <c r="Q819" s="184">
        <v>9.9639000000000006</v>
      </c>
      <c r="R819" s="184">
        <v>13.2081</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44333</v>
      </c>
      <c r="E820" s="184">
        <v>33.532600000000002</v>
      </c>
      <c r="F820" s="184">
        <v>1.1551</v>
      </c>
      <c r="G820" s="184">
        <v>1.1551</v>
      </c>
      <c r="H820" s="184">
        <v>-1.3392999999999999</v>
      </c>
      <c r="I820" s="184">
        <v>1.5838000000000001</v>
      </c>
      <c r="J820" s="184">
        <v>0.33600000000000002</v>
      </c>
      <c r="K820" s="184">
        <v>-0.86560000000000004</v>
      </c>
      <c r="L820" s="184">
        <v>12.702500000000001</v>
      </c>
      <c r="M820" s="184">
        <v>24.774799999999999</v>
      </c>
      <c r="N820" s="184">
        <v>55.669400000000003</v>
      </c>
      <c r="O820" s="184">
        <v>6.4013</v>
      </c>
      <c r="P820" s="184">
        <v>13.243399999999999</v>
      </c>
      <c r="Q820" s="184">
        <v>18.7011</v>
      </c>
      <c r="R820" s="184">
        <v>11.931800000000001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44333</v>
      </c>
      <c r="E821" s="184">
        <v>31.363700000000001</v>
      </c>
      <c r="F821" s="184">
        <v>1.1474</v>
      </c>
      <c r="G821" s="184">
        <v>1.1474</v>
      </c>
      <c r="H821" s="184">
        <v>-1.3565</v>
      </c>
      <c r="I821" s="184">
        <v>1.5492999999999999</v>
      </c>
      <c r="J821" s="184">
        <v>0.248</v>
      </c>
      <c r="K821" s="184">
        <v>-1.0840000000000001</v>
      </c>
      <c r="L821" s="184">
        <v>12.2188</v>
      </c>
      <c r="M821" s="184">
        <v>23.941700000000001</v>
      </c>
      <c r="N821" s="184">
        <v>54.216900000000003</v>
      </c>
      <c r="O821" s="184">
        <v>5.4271000000000003</v>
      </c>
      <c r="P821" s="184">
        <v>12.218299999999999</v>
      </c>
      <c r="Q821" s="184">
        <v>17.581800000000001</v>
      </c>
      <c r="R821" s="184">
        <v>10.923400000000001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44333</v>
      </c>
      <c r="E822" s="184">
        <v>14.1798</v>
      </c>
      <c r="F822" s="184">
        <v>1.3712</v>
      </c>
      <c r="G822" s="184">
        <v>1.3712</v>
      </c>
      <c r="H822" s="184">
        <v>-0.26379999999999998</v>
      </c>
      <c r="I822" s="184">
        <v>1.1146</v>
      </c>
      <c r="J822" s="184">
        <v>3.9278</v>
      </c>
      <c r="K822" s="184">
        <v>0.58020000000000005</v>
      </c>
      <c r="L822" s="184">
        <v>20.654499999999999</v>
      </c>
      <c r="M822" s="184">
        <v>33.937199999999997</v>
      </c>
      <c r="N822" s="184">
        <v>60.657600000000002</v>
      </c>
      <c r="O822" s="184"/>
      <c r="P822" s="184"/>
      <c r="Q822" s="184">
        <v>12.999700000000001</v>
      </c>
      <c r="R822" s="184">
        <v>15.6471</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44333</v>
      </c>
      <c r="E823" s="184">
        <v>13.349500000000001</v>
      </c>
      <c r="F823" s="184">
        <v>1.3552999999999999</v>
      </c>
      <c r="G823" s="184">
        <v>1.3552999999999999</v>
      </c>
      <c r="H823" s="184">
        <v>-0.30099999999999999</v>
      </c>
      <c r="I823" s="184">
        <v>1.0346</v>
      </c>
      <c r="J823" s="184">
        <v>3.7418</v>
      </c>
      <c r="K823" s="184">
        <v>5.5500000000000001E-2</v>
      </c>
      <c r="L823" s="184">
        <v>19.427600000000002</v>
      </c>
      <c r="M823" s="184">
        <v>31.820900000000002</v>
      </c>
      <c r="N823" s="184">
        <v>57.271299999999997</v>
      </c>
      <c r="O823" s="184"/>
      <c r="P823" s="184"/>
      <c r="Q823" s="184">
        <v>10.6386</v>
      </c>
      <c r="R823" s="184">
        <v>13.3445</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44333</v>
      </c>
      <c r="E824" s="184">
        <v>42.715699999999998</v>
      </c>
      <c r="F824" s="184">
        <v>1.9666999999999999</v>
      </c>
      <c r="G824" s="184">
        <v>1.9666999999999999</v>
      </c>
      <c r="H824" s="184">
        <v>-6.2899999999999998E-2</v>
      </c>
      <c r="I824" s="184">
        <v>1.6547000000000001</v>
      </c>
      <c r="J824" s="184">
        <v>3.383</v>
      </c>
      <c r="K824" s="184">
        <v>6.5872999999999999</v>
      </c>
      <c r="L824" s="184">
        <v>22.2041</v>
      </c>
      <c r="M824" s="184">
        <v>35.349299999999999</v>
      </c>
      <c r="N824" s="184">
        <v>71.753900000000002</v>
      </c>
      <c r="O824" s="184">
        <v>20.5428</v>
      </c>
      <c r="P824" s="184">
        <v>19.708300000000001</v>
      </c>
      <c r="Q824" s="184">
        <v>19.9697</v>
      </c>
      <c r="R824" s="184">
        <v>29.141200000000001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44333</v>
      </c>
      <c r="E825" s="184">
        <v>40.594900000000003</v>
      </c>
      <c r="F825" s="184">
        <v>1.9573</v>
      </c>
      <c r="G825" s="184">
        <v>1.9573</v>
      </c>
      <c r="H825" s="184">
        <v>-8.4900000000000003E-2</v>
      </c>
      <c r="I825" s="184">
        <v>1.6099000000000001</v>
      </c>
      <c r="J825" s="184">
        <v>3.2823000000000002</v>
      </c>
      <c r="K825" s="184">
        <v>6.3220000000000001</v>
      </c>
      <c r="L825" s="184">
        <v>21.608599999999999</v>
      </c>
      <c r="M825" s="184">
        <v>34.341000000000001</v>
      </c>
      <c r="N825" s="184">
        <v>70.058099999999996</v>
      </c>
      <c r="O825" s="184">
        <v>19.549600000000002</v>
      </c>
      <c r="P825" s="184">
        <v>18.8461</v>
      </c>
      <c r="Q825" s="184">
        <v>19.206199999999999</v>
      </c>
      <c r="R825" s="184">
        <v>27.980699999999999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44333</v>
      </c>
      <c r="E826" s="184">
        <v>23.86</v>
      </c>
      <c r="F826" s="184">
        <v>1.7484</v>
      </c>
      <c r="G826" s="184">
        <v>1.7484</v>
      </c>
      <c r="H826" s="184">
        <v>0.54779999999999995</v>
      </c>
      <c r="I826" s="184">
        <v>2.0093999999999999</v>
      </c>
      <c r="J826" s="184">
        <v>5.4352999999999998</v>
      </c>
      <c r="K826" s="184">
        <v>5.9973000000000001</v>
      </c>
      <c r="L826" s="184">
        <v>29.182500000000001</v>
      </c>
      <c r="M826" s="184">
        <v>46.201000000000001</v>
      </c>
      <c r="N826" s="184">
        <v>89.2149</v>
      </c>
      <c r="O826" s="184">
        <v>20.3231</v>
      </c>
      <c r="P826" s="184">
        <v>19.785900000000002</v>
      </c>
      <c r="Q826" s="184">
        <v>15.036</v>
      </c>
      <c r="R826" s="184">
        <v>32.016100000000002</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44333</v>
      </c>
      <c r="E827" s="184">
        <v>21.76</v>
      </c>
      <c r="F827" s="184">
        <v>1.7298</v>
      </c>
      <c r="G827" s="184">
        <v>1.7298</v>
      </c>
      <c r="H827" s="184">
        <v>0.4617</v>
      </c>
      <c r="I827" s="184">
        <v>1.9204000000000001</v>
      </c>
      <c r="J827" s="184">
        <v>5.2224000000000004</v>
      </c>
      <c r="K827" s="184">
        <v>5.4264000000000001</v>
      </c>
      <c r="L827" s="184">
        <v>27.849599999999999</v>
      </c>
      <c r="M827" s="184">
        <v>44.010599999999997</v>
      </c>
      <c r="N827" s="184">
        <v>85.349199999999996</v>
      </c>
      <c r="O827" s="184">
        <v>17.993500000000001</v>
      </c>
      <c r="P827" s="184">
        <v>17.722100000000001</v>
      </c>
      <c r="Q827" s="184">
        <v>13.3415</v>
      </c>
      <c r="R827" s="184">
        <v>29.530799999999999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44333</v>
      </c>
      <c r="E828" s="184">
        <v>69.480999999999995</v>
      </c>
      <c r="F828" s="184">
        <v>1.4431</v>
      </c>
      <c r="G828" s="184">
        <v>1.4431</v>
      </c>
      <c r="H828" s="184">
        <v>-9.9000000000000008E-3</v>
      </c>
      <c r="I828" s="184">
        <v>2.0745</v>
      </c>
      <c r="J828" s="184">
        <v>3.6158000000000001</v>
      </c>
      <c r="K828" s="184">
        <v>0.2208</v>
      </c>
      <c r="L828" s="184">
        <v>22.344000000000001</v>
      </c>
      <c r="M828" s="184">
        <v>39.071300000000001</v>
      </c>
      <c r="N828" s="184">
        <v>68.0351</v>
      </c>
      <c r="O828" s="184">
        <v>11.8253</v>
      </c>
      <c r="P828" s="184">
        <v>15.142099999999999</v>
      </c>
      <c r="Q828" s="184">
        <v>16.741199999999999</v>
      </c>
      <c r="R828" s="184">
        <v>17.5594</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44333</v>
      </c>
      <c r="E829" s="184">
        <v>64.525599999999997</v>
      </c>
      <c r="F829" s="184">
        <v>1.4346000000000001</v>
      </c>
      <c r="G829" s="184">
        <v>1.4346000000000001</v>
      </c>
      <c r="H829" s="184">
        <v>-2.93E-2</v>
      </c>
      <c r="I829" s="184">
        <v>2.0350999999999999</v>
      </c>
      <c r="J829" s="184">
        <v>3.5274999999999999</v>
      </c>
      <c r="K829" s="184">
        <v>-2.2499999999999999E-2</v>
      </c>
      <c r="L829" s="184">
        <v>21.752400000000002</v>
      </c>
      <c r="M829" s="184">
        <v>38.093899999999998</v>
      </c>
      <c r="N829" s="184">
        <v>66.421499999999995</v>
      </c>
      <c r="O829" s="184">
        <v>10.7464</v>
      </c>
      <c r="P829" s="184">
        <v>13.956799999999999</v>
      </c>
      <c r="Q829" s="184">
        <v>12.6294</v>
      </c>
      <c r="R829" s="184">
        <v>16.446100000000001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44333</v>
      </c>
      <c r="E830" s="184">
        <v>13.197699999999999</v>
      </c>
      <c r="F830" s="184">
        <v>1.9277</v>
      </c>
      <c r="G830" s="184">
        <v>1.9277</v>
      </c>
      <c r="H830" s="184">
        <v>0.27960000000000002</v>
      </c>
      <c r="I830" s="184">
        <v>1.4147000000000001</v>
      </c>
      <c r="J830" s="184">
        <v>1.1278999999999999</v>
      </c>
      <c r="K830" s="184">
        <v>-2.3102</v>
      </c>
      <c r="L830" s="184">
        <v>11.7994</v>
      </c>
      <c r="M830" s="184">
        <v>24.128399999999999</v>
      </c>
      <c r="N830" s="184">
        <v>47.825400000000002</v>
      </c>
      <c r="O830" s="184"/>
      <c r="P830" s="184"/>
      <c r="Q830" s="184">
        <v>11.1013</v>
      </c>
      <c r="R830" s="184">
        <v>12.495900000000001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44333</v>
      </c>
      <c r="E831" s="184">
        <v>12.5824</v>
      </c>
      <c r="F831" s="184">
        <v>1.9131</v>
      </c>
      <c r="G831" s="184">
        <v>1.9131</v>
      </c>
      <c r="H831" s="184">
        <v>0.24460000000000001</v>
      </c>
      <c r="I831" s="184">
        <v>1.3443000000000001</v>
      </c>
      <c r="J831" s="184">
        <v>0.96940000000000004</v>
      </c>
      <c r="K831" s="184">
        <v>-2.7454999999999998</v>
      </c>
      <c r="L831" s="184">
        <v>10.7957</v>
      </c>
      <c r="M831" s="184">
        <v>22.457599999999999</v>
      </c>
      <c r="N831" s="184">
        <v>45.180999999999997</v>
      </c>
      <c r="O831" s="184"/>
      <c r="P831" s="184"/>
      <c r="Q831" s="184">
        <v>9.1068999999999996</v>
      </c>
      <c r="R831" s="184">
        <v>10.4693</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44333</v>
      </c>
      <c r="E832" s="184">
        <v>14.2059</v>
      </c>
      <c r="F832" s="184">
        <v>1.5302</v>
      </c>
      <c r="G832" s="184">
        <v>1.5302</v>
      </c>
      <c r="H832" s="184">
        <v>0.83120000000000005</v>
      </c>
      <c r="I832" s="184">
        <v>1.2226999999999999</v>
      </c>
      <c r="J832" s="184">
        <v>2.1676000000000002</v>
      </c>
      <c r="K832" s="184">
        <v>-0.43869999999999998</v>
      </c>
      <c r="L832" s="184">
        <v>15.008900000000001</v>
      </c>
      <c r="M832" s="184">
        <v>27.340900000000001</v>
      </c>
      <c r="N832" s="184">
        <v>50.693800000000003</v>
      </c>
      <c r="O832" s="184"/>
      <c r="P832" s="184"/>
      <c r="Q832" s="184">
        <v>13.9085</v>
      </c>
      <c r="R832" s="184">
        <v>17.213100000000001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44333</v>
      </c>
      <c r="E833" s="184">
        <v>13.520200000000001</v>
      </c>
      <c r="F833" s="184">
        <v>1.5182</v>
      </c>
      <c r="G833" s="184">
        <v>1.5182</v>
      </c>
      <c r="H833" s="184">
        <v>0.80369999999999997</v>
      </c>
      <c r="I833" s="184">
        <v>1.1680999999999999</v>
      </c>
      <c r="J833" s="184">
        <v>2.0438999999999998</v>
      </c>
      <c r="K833" s="184">
        <v>-0.76839999999999997</v>
      </c>
      <c r="L833" s="184">
        <v>14.077199999999999</v>
      </c>
      <c r="M833" s="184">
        <v>25.834900000000001</v>
      </c>
      <c r="N833" s="184">
        <v>48.161700000000003</v>
      </c>
      <c r="O833" s="184"/>
      <c r="P833" s="184"/>
      <c r="Q833" s="184">
        <v>11.837199999999999</v>
      </c>
      <c r="R833" s="184">
        <v>15.1881</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44333</v>
      </c>
      <c r="E834" s="184">
        <v>134.62</v>
      </c>
      <c r="F834" s="184">
        <v>1.6536999999999999</v>
      </c>
      <c r="G834" s="184">
        <v>1.6536999999999999</v>
      </c>
      <c r="H834" s="184">
        <v>-8.9099999999999999E-2</v>
      </c>
      <c r="I834" s="184">
        <v>2.1551</v>
      </c>
      <c r="J834" s="184">
        <v>2.9756</v>
      </c>
      <c r="K834" s="184">
        <v>0.60529999999999995</v>
      </c>
      <c r="L834" s="184">
        <v>17.101600000000001</v>
      </c>
      <c r="M834" s="184">
        <v>29.0824</v>
      </c>
      <c r="N834" s="184">
        <v>52.630400000000002</v>
      </c>
      <c r="O834" s="184">
        <v>5.3098999999999998</v>
      </c>
      <c r="P834" s="184">
        <v>9.1282999999999994</v>
      </c>
      <c r="Q834" s="184">
        <v>9.2768999999999995</v>
      </c>
      <c r="R834" s="184">
        <v>9.1735000000000007</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44333</v>
      </c>
      <c r="E835" s="184">
        <v>129.68</v>
      </c>
      <c r="F835" s="184">
        <v>1.6539999999999999</v>
      </c>
      <c r="G835" s="184">
        <v>1.6539999999999999</v>
      </c>
      <c r="H835" s="184">
        <v>-9.2399999999999996E-2</v>
      </c>
      <c r="I835" s="184">
        <v>2.1585000000000001</v>
      </c>
      <c r="J835" s="184">
        <v>2.9697</v>
      </c>
      <c r="K835" s="184">
        <v>0.59730000000000005</v>
      </c>
      <c r="L835" s="184">
        <v>17.082000000000001</v>
      </c>
      <c r="M835" s="184">
        <v>29.034800000000001</v>
      </c>
      <c r="N835" s="184">
        <v>52.510899999999999</v>
      </c>
      <c r="O835" s="184">
        <v>5.1902999999999997</v>
      </c>
      <c r="P835" s="184">
        <v>8.9002999999999997</v>
      </c>
      <c r="Q835" s="184">
        <v>9.8353000000000002</v>
      </c>
      <c r="R835" s="184">
        <v>9.0615000000000006</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44333</v>
      </c>
      <c r="E836" s="184">
        <v>28.94</v>
      </c>
      <c r="F836" s="184">
        <v>1.4726999999999999</v>
      </c>
      <c r="G836" s="184">
        <v>1.4726999999999999</v>
      </c>
      <c r="H836" s="184">
        <v>-0.2757</v>
      </c>
      <c r="I836" s="184">
        <v>0.59089999999999998</v>
      </c>
      <c r="J836" s="184">
        <v>2.4424999999999999</v>
      </c>
      <c r="K836" s="184">
        <v>-0.37869999999999998</v>
      </c>
      <c r="L836" s="184">
        <v>18.898900000000001</v>
      </c>
      <c r="M836" s="184">
        <v>34.354700000000001</v>
      </c>
      <c r="N836" s="184">
        <v>64.338399999999993</v>
      </c>
      <c r="O836" s="184">
        <v>14.013</v>
      </c>
      <c r="P836" s="184">
        <v>14.1448</v>
      </c>
      <c r="Q836" s="184">
        <v>12.3736</v>
      </c>
      <c r="R836" s="184">
        <v>20.230899999999998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44333</v>
      </c>
      <c r="E837" s="184">
        <v>27.23</v>
      </c>
      <c r="F837" s="184">
        <v>1.4531000000000001</v>
      </c>
      <c r="G837" s="184">
        <v>1.4531000000000001</v>
      </c>
      <c r="H837" s="184">
        <v>-0.29289999999999999</v>
      </c>
      <c r="I837" s="184">
        <v>0.55389999999999995</v>
      </c>
      <c r="J837" s="184">
        <v>2.33</v>
      </c>
      <c r="K837" s="184">
        <v>-0.58420000000000005</v>
      </c>
      <c r="L837" s="184">
        <v>18.442799999999998</v>
      </c>
      <c r="M837" s="184">
        <v>33.545900000000003</v>
      </c>
      <c r="N837" s="184">
        <v>62.956299999999999</v>
      </c>
      <c r="O837" s="184">
        <v>13.231199999999999</v>
      </c>
      <c r="P837" s="184">
        <v>13.3462</v>
      </c>
      <c r="Q837" s="184">
        <v>10.6004</v>
      </c>
      <c r="R837" s="184">
        <v>19.340599999999998</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44333</v>
      </c>
      <c r="E838" s="184">
        <v>221.90989999999999</v>
      </c>
      <c r="F838" s="184">
        <v>1.3602000000000001</v>
      </c>
      <c r="G838" s="184">
        <v>1.3602000000000001</v>
      </c>
      <c r="H838" s="184">
        <v>-0.1399</v>
      </c>
      <c r="I838" s="184">
        <v>0.82050000000000001</v>
      </c>
      <c r="J838" s="184">
        <v>0.75460000000000005</v>
      </c>
      <c r="K838" s="184">
        <v>-0.1963</v>
      </c>
      <c r="L838" s="184">
        <v>19.749300000000002</v>
      </c>
      <c r="M838" s="184">
        <v>41.597299999999997</v>
      </c>
      <c r="N838" s="184">
        <v>74.497699999999995</v>
      </c>
      <c r="O838" s="184">
        <v>16.6416</v>
      </c>
      <c r="P838" s="184">
        <v>16.941099999999999</v>
      </c>
      <c r="Q838" s="184">
        <v>16.141500000000001</v>
      </c>
      <c r="R838" s="184">
        <v>25.3249</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44333</v>
      </c>
      <c r="E839" s="184">
        <v>194.83810669963401</v>
      </c>
      <c r="F839" s="184">
        <v>1.3602000000000001</v>
      </c>
      <c r="G839" s="184">
        <v>1.3602000000000001</v>
      </c>
      <c r="H839" s="184">
        <v>-0.13980000000000001</v>
      </c>
      <c r="I839" s="184">
        <v>0.82050000000000001</v>
      </c>
      <c r="J839" s="184">
        <v>0.75460000000000005</v>
      </c>
      <c r="K839" s="184">
        <v>-0.1963</v>
      </c>
      <c r="L839" s="184">
        <v>19.749400000000001</v>
      </c>
      <c r="M839" s="184">
        <v>41.5976</v>
      </c>
      <c r="N839" s="184">
        <v>74.498000000000005</v>
      </c>
      <c r="O839" s="184">
        <v>16.384799999999998</v>
      </c>
      <c r="P839" s="184">
        <v>16.7865</v>
      </c>
      <c r="Q839" s="184">
        <v>16.042000000000002</v>
      </c>
      <c r="R839" s="184">
        <v>25.113199999999999</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44333</v>
      </c>
      <c r="E840" s="184">
        <v>213.5326</v>
      </c>
      <c r="F840" s="184">
        <v>1.3551</v>
      </c>
      <c r="G840" s="184">
        <v>1.3551</v>
      </c>
      <c r="H840" s="184">
        <v>-0.15260000000000001</v>
      </c>
      <c r="I840" s="184">
        <v>0.79490000000000005</v>
      </c>
      <c r="J840" s="184">
        <v>0.69469999999999998</v>
      </c>
      <c r="K840" s="184">
        <v>-0.37109999999999999</v>
      </c>
      <c r="L840" s="184">
        <v>19.34</v>
      </c>
      <c r="M840" s="184">
        <v>40.813800000000001</v>
      </c>
      <c r="N840" s="184">
        <v>73.255300000000005</v>
      </c>
      <c r="O840" s="184">
        <v>15.942</v>
      </c>
      <c r="P840" s="184">
        <v>16.3047</v>
      </c>
      <c r="Q840" s="184">
        <v>15.601800000000001</v>
      </c>
      <c r="R840" s="184">
        <v>24.5274</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44333</v>
      </c>
      <c r="E841" s="184">
        <v>341.90173665481097</v>
      </c>
      <c r="F841" s="184">
        <v>1.355</v>
      </c>
      <c r="G841" s="184">
        <v>1.355</v>
      </c>
      <c r="H841" s="184">
        <v>-0.15260000000000001</v>
      </c>
      <c r="I841" s="184">
        <v>0.79490000000000005</v>
      </c>
      <c r="J841" s="184">
        <v>0.6946</v>
      </c>
      <c r="K841" s="184">
        <v>-0.37119999999999997</v>
      </c>
      <c r="L841" s="184">
        <v>19.339700000000001</v>
      </c>
      <c r="M841" s="184">
        <v>40.813699999999997</v>
      </c>
      <c r="N841" s="184">
        <v>73.254999999999995</v>
      </c>
      <c r="O841" s="184">
        <v>15.6797</v>
      </c>
      <c r="P841" s="184">
        <v>16.146699999999999</v>
      </c>
      <c r="Q841" s="184">
        <v>12.944000000000001</v>
      </c>
      <c r="R841" s="184">
        <v>24.310600000000001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1.6198518518518521</v>
      </c>
      <c r="G842" s="186">
        <v>1.6198518518518521</v>
      </c>
      <c r="H842" s="186">
        <v>1.5824074074074091E-2</v>
      </c>
      <c r="I842" s="186">
        <v>1.7979296296296297</v>
      </c>
      <c r="J842" s="186">
        <v>2.9361740740740743</v>
      </c>
      <c r="K842" s="186">
        <v>0.56791851851851827</v>
      </c>
      <c r="L842" s="186">
        <v>19.547674074074074</v>
      </c>
      <c r="M842" s="186">
        <v>35.228511111111118</v>
      </c>
      <c r="N842" s="186">
        <v>62.538888461538477</v>
      </c>
      <c r="O842" s="186">
        <v>11.977189130434784</v>
      </c>
      <c r="P842" s="186">
        <v>14.521259090909092</v>
      </c>
      <c r="Q842" s="186">
        <v>16.261868518518519</v>
      </c>
      <c r="R842" s="186">
        <v>17.969263461538461</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1.62165</v>
      </c>
      <c r="G843" s="186">
        <v>1.62165</v>
      </c>
      <c r="H843" s="186">
        <v>-7.3899999999999993E-2</v>
      </c>
      <c r="I843" s="186">
        <v>1.69435</v>
      </c>
      <c r="J843" s="186">
        <v>2.9636</v>
      </c>
      <c r="K843" s="186">
        <v>-0.11265</v>
      </c>
      <c r="L843" s="186">
        <v>19.339849999999998</v>
      </c>
      <c r="M843" s="186">
        <v>34.347850000000001</v>
      </c>
      <c r="N843" s="186">
        <v>62.02805</v>
      </c>
      <c r="O843" s="186">
        <v>11.988</v>
      </c>
      <c r="P843" s="186">
        <v>15.1126</v>
      </c>
      <c r="Q843" s="186">
        <v>14.949349999999999</v>
      </c>
      <c r="R843" s="186">
        <v>17.38625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44333</v>
      </c>
      <c r="E846" s="184">
        <v>268.2396</v>
      </c>
      <c r="F846" s="184">
        <v>3.2439</v>
      </c>
      <c r="G846" s="184">
        <v>3.2439</v>
      </c>
      <c r="H846" s="184">
        <v>4.3598999999999997</v>
      </c>
      <c r="I846" s="184">
        <v>5.1487999999999996</v>
      </c>
      <c r="J846" s="184">
        <v>8.1666000000000007</v>
      </c>
      <c r="K846" s="184">
        <v>6.2586000000000004</v>
      </c>
      <c r="L846" s="184">
        <v>3.8778999999999999</v>
      </c>
      <c r="M846" s="184">
        <v>4.8025000000000002</v>
      </c>
      <c r="N846" s="184">
        <v>6.7336</v>
      </c>
      <c r="O846" s="184">
        <v>7.9214000000000002</v>
      </c>
      <c r="P846" s="184">
        <v>7.7587999999999999</v>
      </c>
      <c r="Q846" s="184">
        <v>8.4556000000000004</v>
      </c>
      <c r="R846" s="184">
        <v>7.5972999999999997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44333</v>
      </c>
      <c r="E847" s="184">
        <v>273.20479999999998</v>
      </c>
      <c r="F847" s="184">
        <v>3.4121999999999999</v>
      </c>
      <c r="G847" s="184">
        <v>3.4121999999999999</v>
      </c>
      <c r="H847" s="184">
        <v>4.5176999999999996</v>
      </c>
      <c r="I847" s="184">
        <v>5.3032000000000004</v>
      </c>
      <c r="J847" s="184">
        <v>8.32</v>
      </c>
      <c r="K847" s="184">
        <v>6.4116</v>
      </c>
      <c r="L847" s="184">
        <v>4.0372000000000003</v>
      </c>
      <c r="M847" s="184">
        <v>4.9695999999999998</v>
      </c>
      <c r="N847" s="184">
        <v>6.9092000000000002</v>
      </c>
      <c r="O847" s="184">
        <v>8.1396999999999995</v>
      </c>
      <c r="P847" s="184">
        <v>7.9960000000000004</v>
      </c>
      <c r="Q847" s="184">
        <v>8.6323000000000008</v>
      </c>
      <c r="R847" s="184">
        <v>7.8026999999999997</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44333</v>
      </c>
      <c r="E848" s="184">
        <v>10.160600000000001</v>
      </c>
      <c r="F848" s="184">
        <v>5.3907999999999996</v>
      </c>
      <c r="G848" s="184">
        <v>5.3907999999999996</v>
      </c>
      <c r="H848" s="184">
        <v>4.3143000000000002</v>
      </c>
      <c r="I848" s="184">
        <v>5.6315</v>
      </c>
      <c r="J848" s="184">
        <v>8.6380999999999997</v>
      </c>
      <c r="K848" s="184"/>
      <c r="L848" s="184"/>
      <c r="M848" s="184"/>
      <c r="N848" s="184"/>
      <c r="O848" s="184"/>
      <c r="P848" s="184"/>
      <c r="Q848" s="184">
        <v>9.9353999999999996</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44333</v>
      </c>
      <c r="E849" s="184">
        <v>10.1556</v>
      </c>
      <c r="F849" s="184">
        <v>5.0338000000000003</v>
      </c>
      <c r="G849" s="184">
        <v>5.0338000000000003</v>
      </c>
      <c r="H849" s="184">
        <v>3.9565000000000001</v>
      </c>
      <c r="I849" s="184">
        <v>5.2991999999999999</v>
      </c>
      <c r="J849" s="184">
        <v>8.3366000000000007</v>
      </c>
      <c r="K849" s="184"/>
      <c r="L849" s="184"/>
      <c r="M849" s="184"/>
      <c r="N849" s="184"/>
      <c r="O849" s="184"/>
      <c r="P849" s="184"/>
      <c r="Q849" s="184">
        <v>9.6260999999999992</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44333</v>
      </c>
      <c r="E850" s="184">
        <v>31.606300000000001</v>
      </c>
      <c r="F850" s="184">
        <v>23.063300000000002</v>
      </c>
      <c r="G850" s="184">
        <v>23.063300000000002</v>
      </c>
      <c r="H850" s="184">
        <v>11.739699999999999</v>
      </c>
      <c r="I850" s="184">
        <v>8.7316000000000003</v>
      </c>
      <c r="J850" s="184">
        <v>6.9889000000000001</v>
      </c>
      <c r="K850" s="184">
        <v>4.4809000000000001</v>
      </c>
      <c r="L850" s="184">
        <v>4.0974000000000004</v>
      </c>
      <c r="M850" s="184">
        <v>4.7846000000000002</v>
      </c>
      <c r="N850" s="184">
        <v>5.5723000000000003</v>
      </c>
      <c r="O850" s="184">
        <v>6.3662999999999998</v>
      </c>
      <c r="P850" s="184">
        <v>6.2256999999999998</v>
      </c>
      <c r="Q850" s="184">
        <v>5.8985000000000003</v>
      </c>
      <c r="R850" s="184">
        <v>6.0713999999999997</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44333</v>
      </c>
      <c r="E851" s="184">
        <v>33.508499999999998</v>
      </c>
      <c r="F851" s="184">
        <v>23.7562</v>
      </c>
      <c r="G851" s="184">
        <v>23.7562</v>
      </c>
      <c r="H851" s="184">
        <v>12.431800000000001</v>
      </c>
      <c r="I851" s="184">
        <v>9.4093999999999998</v>
      </c>
      <c r="J851" s="184">
        <v>7.6675000000000004</v>
      </c>
      <c r="K851" s="184">
        <v>5.1078000000000001</v>
      </c>
      <c r="L851" s="184">
        <v>4.7302999999999997</v>
      </c>
      <c r="M851" s="184">
        <v>5.4634</v>
      </c>
      <c r="N851" s="184">
        <v>6.3112000000000004</v>
      </c>
      <c r="O851" s="184">
        <v>7.0018000000000002</v>
      </c>
      <c r="P851" s="184">
        <v>6.8654999999999999</v>
      </c>
      <c r="Q851" s="184">
        <v>7.1539000000000001</v>
      </c>
      <c r="R851" s="184">
        <v>6.7462</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44333</v>
      </c>
      <c r="E852" s="184">
        <v>38.233800000000002</v>
      </c>
      <c r="F852" s="184">
        <v>8.5342000000000002</v>
      </c>
      <c r="G852" s="184">
        <v>8.5342000000000002</v>
      </c>
      <c r="H852" s="184">
        <v>5.1466000000000003</v>
      </c>
      <c r="I852" s="184">
        <v>7.7488000000000001</v>
      </c>
      <c r="J852" s="184">
        <v>7.4406999999999996</v>
      </c>
      <c r="K852" s="184">
        <v>5.1052999999999997</v>
      </c>
      <c r="L852" s="184">
        <v>4.8292000000000002</v>
      </c>
      <c r="M852" s="184">
        <v>5.9351000000000003</v>
      </c>
      <c r="N852" s="184">
        <v>7.7957000000000001</v>
      </c>
      <c r="O852" s="184">
        <v>8.0475999999999992</v>
      </c>
      <c r="P852" s="184">
        <v>7.7438000000000002</v>
      </c>
      <c r="Q852" s="184">
        <v>8.1599000000000004</v>
      </c>
      <c r="R852" s="184">
        <v>7.9366000000000003</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44333</v>
      </c>
      <c r="E853" s="184">
        <v>38.628399999999999</v>
      </c>
      <c r="F853" s="184">
        <v>8.7623999999999995</v>
      </c>
      <c r="G853" s="184">
        <v>8.7623999999999995</v>
      </c>
      <c r="H853" s="184">
        <v>5.3914999999999997</v>
      </c>
      <c r="I853" s="184">
        <v>7.9954000000000001</v>
      </c>
      <c r="J853" s="184">
        <v>7.6882999999999999</v>
      </c>
      <c r="K853" s="184">
        <v>5.3573000000000004</v>
      </c>
      <c r="L853" s="184">
        <v>5.085</v>
      </c>
      <c r="M853" s="184">
        <v>6.1965000000000003</v>
      </c>
      <c r="N853" s="184">
        <v>8.0563000000000002</v>
      </c>
      <c r="O853" s="184">
        <v>8.2454999999999998</v>
      </c>
      <c r="P853" s="184">
        <v>7.9156000000000004</v>
      </c>
      <c r="Q853" s="184">
        <v>8.4151000000000007</v>
      </c>
      <c r="R853" s="184">
        <v>8.1478999999999999</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44333</v>
      </c>
      <c r="E854" s="184">
        <v>326.60019999999997</v>
      </c>
      <c r="F854" s="184">
        <v>17.1678</v>
      </c>
      <c r="G854" s="184">
        <v>17.1678</v>
      </c>
      <c r="H854" s="184">
        <v>9.8804999999999996</v>
      </c>
      <c r="I854" s="184">
        <v>9.0388999999999999</v>
      </c>
      <c r="J854" s="184">
        <v>7.6288</v>
      </c>
      <c r="K854" s="184">
        <v>2.3540999999999999</v>
      </c>
      <c r="L854" s="184">
        <v>4.4377000000000004</v>
      </c>
      <c r="M854" s="184">
        <v>5.7988999999999997</v>
      </c>
      <c r="N854" s="184">
        <v>8.2696000000000005</v>
      </c>
      <c r="O854" s="184">
        <v>7.8029999999999999</v>
      </c>
      <c r="P854" s="184">
        <v>7.5388999999999999</v>
      </c>
      <c r="Q854" s="184">
        <v>7.9314</v>
      </c>
      <c r="R854" s="184">
        <v>7.8924000000000003</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44333</v>
      </c>
      <c r="E855" s="184">
        <v>347.00060000000002</v>
      </c>
      <c r="F855" s="184">
        <v>17.890599999999999</v>
      </c>
      <c r="G855" s="184">
        <v>17.890599999999999</v>
      </c>
      <c r="H855" s="184">
        <v>10.601800000000001</v>
      </c>
      <c r="I855" s="184">
        <v>9.7616999999999994</v>
      </c>
      <c r="J855" s="184">
        <v>8.3534000000000006</v>
      </c>
      <c r="K855" s="184">
        <v>3.0789</v>
      </c>
      <c r="L855" s="184">
        <v>5.1748000000000003</v>
      </c>
      <c r="M855" s="184">
        <v>6.5519999999999996</v>
      </c>
      <c r="N855" s="184">
        <v>9.0528999999999993</v>
      </c>
      <c r="O855" s="184">
        <v>8.6050000000000004</v>
      </c>
      <c r="P855" s="184">
        <v>8.3844999999999992</v>
      </c>
      <c r="Q855" s="184">
        <v>8.8446999999999996</v>
      </c>
      <c r="R855" s="184">
        <v>8.6823999999999995</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44333</v>
      </c>
      <c r="E856" s="184">
        <v>10.108599999999999</v>
      </c>
      <c r="F856" s="184">
        <v>3.0097</v>
      </c>
      <c r="G856" s="184">
        <v>3.0097</v>
      </c>
      <c r="H856" s="184">
        <v>1.3414999999999999</v>
      </c>
      <c r="I856" s="184">
        <v>2.3233000000000001</v>
      </c>
      <c r="J856" s="184">
        <v>6.1470000000000002</v>
      </c>
      <c r="K856" s="184"/>
      <c r="L856" s="184"/>
      <c r="M856" s="184"/>
      <c r="N856" s="184"/>
      <c r="O856" s="184"/>
      <c r="P856" s="184"/>
      <c r="Q856" s="184">
        <v>4.5044000000000004</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44333</v>
      </c>
      <c r="E857" s="184">
        <v>10.0969</v>
      </c>
      <c r="F857" s="184">
        <v>2.6516000000000002</v>
      </c>
      <c r="G857" s="184">
        <v>2.6516000000000002</v>
      </c>
      <c r="H857" s="184">
        <v>0.92969999999999997</v>
      </c>
      <c r="I857" s="184">
        <v>1.8605</v>
      </c>
      <c r="J857" s="184">
        <v>5.6711999999999998</v>
      </c>
      <c r="K857" s="184"/>
      <c r="L857" s="184"/>
      <c r="M857" s="184"/>
      <c r="N857" s="184"/>
      <c r="O857" s="184"/>
      <c r="P857" s="184"/>
      <c r="Q857" s="184">
        <v>4.0190999999999999</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44333</v>
      </c>
      <c r="E858" s="184">
        <v>1175.1271999999999</v>
      </c>
      <c r="F858" s="184">
        <v>-1.1791</v>
      </c>
      <c r="G858" s="184">
        <v>-1.1791</v>
      </c>
      <c r="H858" s="184">
        <v>6.1571999999999996</v>
      </c>
      <c r="I858" s="184">
        <v>7.2945000000000002</v>
      </c>
      <c r="J858" s="184">
        <v>13.9381</v>
      </c>
      <c r="K858" s="184">
        <v>7.7713999999999999</v>
      </c>
      <c r="L858" s="184">
        <v>4.2938999999999998</v>
      </c>
      <c r="M858" s="184">
        <v>6.1981999999999999</v>
      </c>
      <c r="N858" s="184">
        <v>9.5639000000000003</v>
      </c>
      <c r="O858" s="184"/>
      <c r="P858" s="184"/>
      <c r="Q858" s="184">
        <v>8.3556000000000008</v>
      </c>
      <c r="R858" s="184">
        <v>8.3309999999999995</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44333</v>
      </c>
      <c r="E859" s="184">
        <v>1167.2050999999999</v>
      </c>
      <c r="F859" s="184">
        <v>-1.579</v>
      </c>
      <c r="G859" s="184">
        <v>-1.579</v>
      </c>
      <c r="H859" s="184">
        <v>5.7567000000000004</v>
      </c>
      <c r="I859" s="184">
        <v>6.8933999999999997</v>
      </c>
      <c r="J859" s="184">
        <v>13.533300000000001</v>
      </c>
      <c r="K859" s="184">
        <v>7.3632999999999997</v>
      </c>
      <c r="L859" s="184">
        <v>3.8854000000000002</v>
      </c>
      <c r="M859" s="184">
        <v>5.7801</v>
      </c>
      <c r="N859" s="184">
        <v>9.1256000000000004</v>
      </c>
      <c r="O859" s="184"/>
      <c r="P859" s="184"/>
      <c r="Q859" s="184">
        <v>7.9917999999999996</v>
      </c>
      <c r="R859" s="184">
        <v>7.9668999999999999</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44333</v>
      </c>
      <c r="E860" s="184">
        <v>35.006700000000002</v>
      </c>
      <c r="F860" s="184">
        <v>2.3637999999999999</v>
      </c>
      <c r="G860" s="184">
        <v>2.3637999999999999</v>
      </c>
      <c r="H860" s="184">
        <v>3.5325000000000002</v>
      </c>
      <c r="I860" s="184">
        <v>5.3733000000000004</v>
      </c>
      <c r="J860" s="184">
        <v>10.146699999999999</v>
      </c>
      <c r="K860" s="184">
        <v>7.1262999999999996</v>
      </c>
      <c r="L860" s="184">
        <v>4.1416000000000004</v>
      </c>
      <c r="M860" s="184">
        <v>5.8467000000000002</v>
      </c>
      <c r="N860" s="184">
        <v>8.2424999999999997</v>
      </c>
      <c r="O860" s="184">
        <v>8.7527000000000008</v>
      </c>
      <c r="P860" s="184">
        <v>7.7713000000000001</v>
      </c>
      <c r="Q860" s="184">
        <v>7.7840999999999996</v>
      </c>
      <c r="R860" s="184">
        <v>9.0106999999999999</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44333</v>
      </c>
      <c r="E861" s="184">
        <v>36.365400000000001</v>
      </c>
      <c r="F861" s="184">
        <v>2.6436999999999999</v>
      </c>
      <c r="G861" s="184">
        <v>2.6436999999999999</v>
      </c>
      <c r="H861" s="184">
        <v>3.8599000000000001</v>
      </c>
      <c r="I861" s="184">
        <v>5.6977000000000002</v>
      </c>
      <c r="J861" s="184">
        <v>10.479100000000001</v>
      </c>
      <c r="K861" s="184">
        <v>7.4649999999999999</v>
      </c>
      <c r="L861" s="184">
        <v>4.4908000000000001</v>
      </c>
      <c r="M861" s="184">
        <v>6.2062999999999997</v>
      </c>
      <c r="N861" s="184">
        <v>8.6149000000000004</v>
      </c>
      <c r="O861" s="184">
        <v>9.1956000000000007</v>
      </c>
      <c r="P861" s="184">
        <v>8.2291000000000007</v>
      </c>
      <c r="Q861" s="184">
        <v>8.6624999999999996</v>
      </c>
      <c r="R861" s="184">
        <v>9.4312000000000005</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44333</v>
      </c>
      <c r="E862" s="184">
        <v>10.2666</v>
      </c>
      <c r="F862" s="184">
        <v>5.9283000000000001</v>
      </c>
      <c r="G862" s="184">
        <v>5.9283000000000001</v>
      </c>
      <c r="H862" s="184">
        <v>6.6109</v>
      </c>
      <c r="I862" s="184">
        <v>5.1908000000000003</v>
      </c>
      <c r="J862" s="184">
        <v>5.2529000000000003</v>
      </c>
      <c r="K862" s="184">
        <v>2.4714999999999998</v>
      </c>
      <c r="L862" s="184">
        <v>4.5656999999999996</v>
      </c>
      <c r="M862" s="184"/>
      <c r="N862" s="184"/>
      <c r="O862" s="184"/>
      <c r="P862" s="184"/>
      <c r="Q862" s="184">
        <v>4.8173000000000004</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44333</v>
      </c>
      <c r="E863" s="184">
        <v>10.254899999999999</v>
      </c>
      <c r="F863" s="184">
        <v>5.6974999999999998</v>
      </c>
      <c r="G863" s="184">
        <v>5.6974999999999998</v>
      </c>
      <c r="H863" s="184">
        <v>6.3635999999999999</v>
      </c>
      <c r="I863" s="184">
        <v>4.9924999999999997</v>
      </c>
      <c r="J863" s="184">
        <v>5.0505000000000004</v>
      </c>
      <c r="K863" s="184">
        <v>2.2679999999999998</v>
      </c>
      <c r="L863" s="184">
        <v>4.3552999999999997</v>
      </c>
      <c r="M863" s="184"/>
      <c r="N863" s="184"/>
      <c r="O863" s="184"/>
      <c r="P863" s="184"/>
      <c r="Q863" s="184">
        <v>4.6059000000000001</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44333</v>
      </c>
      <c r="E864" s="184">
        <v>1217.7955999999999</v>
      </c>
      <c r="F864" s="184">
        <v>3.4607999999999999</v>
      </c>
      <c r="G864" s="184">
        <v>3.4607999999999999</v>
      </c>
      <c r="H864" s="184">
        <v>2.0526</v>
      </c>
      <c r="I864" s="184">
        <v>3.2515000000000001</v>
      </c>
      <c r="J864" s="184">
        <v>5.8582000000000001</v>
      </c>
      <c r="K864" s="184">
        <v>5.2676999999999996</v>
      </c>
      <c r="L864" s="184">
        <v>3.9333999999999998</v>
      </c>
      <c r="M864" s="184">
        <v>4.7220000000000004</v>
      </c>
      <c r="N864" s="184">
        <v>6.2832999999999997</v>
      </c>
      <c r="O864" s="184"/>
      <c r="P864" s="184"/>
      <c r="Q864" s="184">
        <v>8.0403000000000002</v>
      </c>
      <c r="R864" s="184">
        <v>7.6794000000000002</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44333</v>
      </c>
      <c r="E865" s="184">
        <v>1188.2547</v>
      </c>
      <c r="F865" s="184">
        <v>2.5910000000000002</v>
      </c>
      <c r="G865" s="184">
        <v>2.5910000000000002</v>
      </c>
      <c r="H865" s="184">
        <v>1.1823999999999999</v>
      </c>
      <c r="I865" s="184">
        <v>2.3805999999999998</v>
      </c>
      <c r="J865" s="184">
        <v>4.9842000000000004</v>
      </c>
      <c r="K865" s="184">
        <v>4.3811</v>
      </c>
      <c r="L865" s="184">
        <v>3.0316000000000001</v>
      </c>
      <c r="M865" s="184">
        <v>3.7948</v>
      </c>
      <c r="N865" s="184">
        <v>5.3193000000000001</v>
      </c>
      <c r="O865" s="184"/>
      <c r="P865" s="184"/>
      <c r="Q865" s="184">
        <v>7.0039999999999996</v>
      </c>
      <c r="R865" s="184">
        <v>6.6761999999999997</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7.0921750000000001</v>
      </c>
      <c r="G866" s="186">
        <v>7.0921750000000001</v>
      </c>
      <c r="H866" s="186">
        <v>5.5063649999999997</v>
      </c>
      <c r="I866" s="186">
        <v>5.9663300000000001</v>
      </c>
      <c r="J866" s="186">
        <v>8.0145050000000015</v>
      </c>
      <c r="K866" s="186">
        <v>5.1418000000000008</v>
      </c>
      <c r="L866" s="186">
        <v>4.3104500000000003</v>
      </c>
      <c r="M866" s="186">
        <v>5.5036214285714271</v>
      </c>
      <c r="N866" s="186">
        <v>7.5607357142857143</v>
      </c>
      <c r="O866" s="186">
        <v>8.0078599999999991</v>
      </c>
      <c r="P866" s="186">
        <v>7.6429199999999993</v>
      </c>
      <c r="Q866" s="186">
        <v>7.4418949999999979</v>
      </c>
      <c r="R866" s="186">
        <v>7.8551642857142854</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4.2473000000000001</v>
      </c>
      <c r="G867" s="186">
        <v>4.2473000000000001</v>
      </c>
      <c r="H867" s="186">
        <v>4.8321500000000004</v>
      </c>
      <c r="I867" s="186">
        <v>5.5023999999999997</v>
      </c>
      <c r="J867" s="186">
        <v>7.6779000000000002</v>
      </c>
      <c r="K867" s="186">
        <v>5.1877499999999994</v>
      </c>
      <c r="L867" s="186">
        <v>4.3246000000000002</v>
      </c>
      <c r="M867" s="186">
        <v>5.7895000000000003</v>
      </c>
      <c r="N867" s="186">
        <v>7.9260000000000002</v>
      </c>
      <c r="O867" s="186">
        <v>8.0936500000000002</v>
      </c>
      <c r="P867" s="186">
        <v>7.7650500000000005</v>
      </c>
      <c r="Q867" s="186">
        <v>8.0160499999999999</v>
      </c>
      <c r="R867" s="186">
        <v>7.9145000000000003</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44333</v>
      </c>
      <c r="E870" s="184">
        <v>77.205699999999993</v>
      </c>
      <c r="F870" s="184">
        <v>1.2999000000000001</v>
      </c>
      <c r="G870" s="184">
        <v>1.2999000000000001</v>
      </c>
      <c r="H870" s="184">
        <v>-0.29970000000000002</v>
      </c>
      <c r="I870" s="184">
        <v>1.5042</v>
      </c>
      <c r="J870" s="184">
        <v>2.5950000000000002</v>
      </c>
      <c r="K870" s="184">
        <v>-1.7655000000000001</v>
      </c>
      <c r="L870" s="184">
        <v>15.6084</v>
      </c>
      <c r="M870" s="184">
        <v>30.516400000000001</v>
      </c>
      <c r="N870" s="184">
        <v>57.226100000000002</v>
      </c>
      <c r="O870" s="184">
        <v>10.786899999999999</v>
      </c>
      <c r="P870" s="184">
        <v>12.874000000000001</v>
      </c>
      <c r="Q870" s="184">
        <v>14.0252</v>
      </c>
      <c r="R870" s="184">
        <v>15.4361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44333</v>
      </c>
      <c r="E871" s="184">
        <v>83.606499999999997</v>
      </c>
      <c r="F871" s="184">
        <v>1.3085</v>
      </c>
      <c r="G871" s="184">
        <v>1.3085</v>
      </c>
      <c r="H871" s="184">
        <v>-0.28120000000000001</v>
      </c>
      <c r="I871" s="184">
        <v>1.5405</v>
      </c>
      <c r="J871" s="184">
        <v>2.6749999999999998</v>
      </c>
      <c r="K871" s="184">
        <v>-1.5666</v>
      </c>
      <c r="L871" s="184">
        <v>16.101400000000002</v>
      </c>
      <c r="M871" s="184">
        <v>31.391500000000001</v>
      </c>
      <c r="N871" s="184">
        <v>58.683700000000002</v>
      </c>
      <c r="O871" s="184">
        <v>11.800599999999999</v>
      </c>
      <c r="P871" s="184">
        <v>14.0434</v>
      </c>
      <c r="Q871" s="184">
        <v>14.8406</v>
      </c>
      <c r="R871" s="184">
        <v>16.474900000000002</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44333</v>
      </c>
      <c r="E872" s="184">
        <v>42.49</v>
      </c>
      <c r="F872" s="184">
        <v>1.4564999999999999</v>
      </c>
      <c r="G872" s="184">
        <v>1.4564999999999999</v>
      </c>
      <c r="H872" s="184">
        <v>-1.3924000000000001</v>
      </c>
      <c r="I872" s="184">
        <v>0.56799999999999995</v>
      </c>
      <c r="J872" s="184">
        <v>2.4596</v>
      </c>
      <c r="K872" s="184">
        <v>-2.6798000000000002</v>
      </c>
      <c r="L872" s="184">
        <v>15.4306</v>
      </c>
      <c r="M872" s="184">
        <v>33.826799999999999</v>
      </c>
      <c r="N872" s="184">
        <v>59.856999999999999</v>
      </c>
      <c r="O872" s="184">
        <v>13.5002</v>
      </c>
      <c r="P872" s="184">
        <v>18.1843</v>
      </c>
      <c r="Q872" s="184">
        <v>16.6892</v>
      </c>
      <c r="R872" s="184">
        <v>20.515699999999999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44333</v>
      </c>
      <c r="E873" s="184">
        <v>38.4</v>
      </c>
      <c r="F873" s="184">
        <v>1.4262999999999999</v>
      </c>
      <c r="G873" s="184">
        <v>1.4262999999999999</v>
      </c>
      <c r="H873" s="184">
        <v>-1.4374</v>
      </c>
      <c r="I873" s="184">
        <v>0.52359999999999995</v>
      </c>
      <c r="J873" s="184">
        <v>2.3727</v>
      </c>
      <c r="K873" s="184">
        <v>-2.9077000000000002</v>
      </c>
      <c r="L873" s="184">
        <v>14.8325</v>
      </c>
      <c r="M873" s="184">
        <v>32.688299999999998</v>
      </c>
      <c r="N873" s="184">
        <v>57.8947</v>
      </c>
      <c r="O873" s="184">
        <v>12.128399999999999</v>
      </c>
      <c r="P873" s="184">
        <v>16.770399999999999</v>
      </c>
      <c r="Q873" s="184">
        <v>16.3446</v>
      </c>
      <c r="R873" s="184">
        <v>19.0962</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44333</v>
      </c>
      <c r="E874" s="184">
        <v>13.07</v>
      </c>
      <c r="F874" s="184">
        <v>1.8468</v>
      </c>
      <c r="G874" s="184">
        <v>1.8468</v>
      </c>
      <c r="H874" s="184">
        <v>0.2301</v>
      </c>
      <c r="I874" s="184">
        <v>1.6646000000000001</v>
      </c>
      <c r="J874" s="184">
        <v>2.7353999999999998</v>
      </c>
      <c r="K874" s="184">
        <v>-2.2658</v>
      </c>
      <c r="L874" s="184">
        <v>14.4483</v>
      </c>
      <c r="M874" s="184">
        <v>29.830100000000002</v>
      </c>
      <c r="N874" s="184">
        <v>52.615600000000001</v>
      </c>
      <c r="O874" s="184">
        <v>9.7405000000000008</v>
      </c>
      <c r="P874" s="184"/>
      <c r="Q874" s="184">
        <v>7.6901999999999999</v>
      </c>
      <c r="R874" s="184">
        <v>16.863800000000001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44333</v>
      </c>
      <c r="E875" s="184">
        <v>12.423</v>
      </c>
      <c r="F875" s="184">
        <v>1.8279000000000001</v>
      </c>
      <c r="G875" s="184">
        <v>1.8279000000000001</v>
      </c>
      <c r="H875" s="184">
        <v>0.2016</v>
      </c>
      <c r="I875" s="184">
        <v>1.5947</v>
      </c>
      <c r="J875" s="184">
        <v>2.5931000000000002</v>
      </c>
      <c r="K875" s="184">
        <v>-2.6486999999999998</v>
      </c>
      <c r="L875" s="184">
        <v>13.5661</v>
      </c>
      <c r="M875" s="184">
        <v>28.363299999999999</v>
      </c>
      <c r="N875" s="184">
        <v>50.344900000000003</v>
      </c>
      <c r="O875" s="184">
        <v>8.2407000000000004</v>
      </c>
      <c r="P875" s="184"/>
      <c r="Q875" s="184">
        <v>6.1878000000000002</v>
      </c>
      <c r="R875" s="184">
        <v>15.226800000000001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44333</v>
      </c>
      <c r="E876" s="184">
        <v>32.177999999999997</v>
      </c>
      <c r="F876" s="184">
        <v>1.3895</v>
      </c>
      <c r="G876" s="184">
        <v>1.3895</v>
      </c>
      <c r="H876" s="184">
        <v>0.85880000000000001</v>
      </c>
      <c r="I876" s="184">
        <v>2.0939999999999999</v>
      </c>
      <c r="J876" s="184">
        <v>2.12</v>
      </c>
      <c r="K876" s="184">
        <v>0.61909999999999998</v>
      </c>
      <c r="L876" s="184">
        <v>16.671500000000002</v>
      </c>
      <c r="M876" s="184">
        <v>32.5944</v>
      </c>
      <c r="N876" s="184">
        <v>61.051099999999998</v>
      </c>
      <c r="O876" s="184">
        <v>11.1569</v>
      </c>
      <c r="P876" s="184">
        <v>13.074</v>
      </c>
      <c r="Q876" s="184">
        <v>13.5792</v>
      </c>
      <c r="R876" s="184">
        <v>16.842099999999999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44333</v>
      </c>
      <c r="E877" s="184">
        <v>30.116</v>
      </c>
      <c r="F877" s="184">
        <v>1.3802000000000001</v>
      </c>
      <c r="G877" s="184">
        <v>1.3802000000000001</v>
      </c>
      <c r="H877" s="184">
        <v>0.83709999999999996</v>
      </c>
      <c r="I877" s="184">
        <v>2.0501</v>
      </c>
      <c r="J877" s="184">
        <v>2.0259</v>
      </c>
      <c r="K877" s="184">
        <v>0.3599</v>
      </c>
      <c r="L877" s="184">
        <v>16.058399999999999</v>
      </c>
      <c r="M877" s="184">
        <v>31.5396</v>
      </c>
      <c r="N877" s="184">
        <v>59.318600000000004</v>
      </c>
      <c r="O877" s="184">
        <v>10.0238</v>
      </c>
      <c r="P877" s="184">
        <v>12.045</v>
      </c>
      <c r="Q877" s="184">
        <v>10.600199999999999</v>
      </c>
      <c r="R877" s="184">
        <v>15.6008</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44333</v>
      </c>
      <c r="E878" s="184">
        <v>54.782499999999999</v>
      </c>
      <c r="F878" s="184">
        <v>1.8310999999999999</v>
      </c>
      <c r="G878" s="184">
        <v>1.8310999999999999</v>
      </c>
      <c r="H878" s="184">
        <v>0.72760000000000002</v>
      </c>
      <c r="I878" s="184">
        <v>3.6713</v>
      </c>
      <c r="J878" s="184">
        <v>5.7111999999999998</v>
      </c>
      <c r="K878" s="184">
        <v>-7.7200000000000005E-2</v>
      </c>
      <c r="L878" s="184">
        <v>27.9071</v>
      </c>
      <c r="M878" s="184">
        <v>49.295900000000003</v>
      </c>
      <c r="N878" s="184">
        <v>74.452699999999993</v>
      </c>
      <c r="O878" s="184">
        <v>13.101900000000001</v>
      </c>
      <c r="P878" s="184">
        <v>14.3558</v>
      </c>
      <c r="Q878" s="184">
        <v>13.0968</v>
      </c>
      <c r="R878" s="184">
        <v>16.990400000000001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44333</v>
      </c>
      <c r="E879" s="184">
        <v>59.665700000000001</v>
      </c>
      <c r="F879" s="184">
        <v>1.8376999999999999</v>
      </c>
      <c r="G879" s="184">
        <v>1.8376999999999999</v>
      </c>
      <c r="H879" s="184">
        <v>0.74360000000000004</v>
      </c>
      <c r="I879" s="184">
        <v>3.7033</v>
      </c>
      <c r="J879" s="184">
        <v>5.7832999999999997</v>
      </c>
      <c r="K879" s="184">
        <v>0.1249</v>
      </c>
      <c r="L879" s="184">
        <v>28.448399999999999</v>
      </c>
      <c r="M879" s="184">
        <v>50.225999999999999</v>
      </c>
      <c r="N879" s="184">
        <v>75.908000000000001</v>
      </c>
      <c r="O879" s="184">
        <v>14.1631</v>
      </c>
      <c r="P879" s="184">
        <v>15.533799999999999</v>
      </c>
      <c r="Q879" s="184">
        <v>18.279299999999999</v>
      </c>
      <c r="R879" s="184">
        <v>17.981100000000001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44333</v>
      </c>
      <c r="E880" s="184">
        <v>91.525000000000006</v>
      </c>
      <c r="F880" s="184">
        <v>1.5488999999999999</v>
      </c>
      <c r="G880" s="184">
        <v>1.5488999999999999</v>
      </c>
      <c r="H880" s="184">
        <v>0.85960000000000003</v>
      </c>
      <c r="I880" s="184">
        <v>3.4729999999999999</v>
      </c>
      <c r="J880" s="184">
        <v>5.1986999999999997</v>
      </c>
      <c r="K880" s="184">
        <v>0.30359999999999998</v>
      </c>
      <c r="L880" s="184">
        <v>25.289200000000001</v>
      </c>
      <c r="M880" s="184">
        <v>33.939700000000002</v>
      </c>
      <c r="N880" s="184">
        <v>63.530900000000003</v>
      </c>
      <c r="O880" s="184">
        <v>5.2511999999999999</v>
      </c>
      <c r="P880" s="184">
        <v>9.7406000000000006</v>
      </c>
      <c r="Q880" s="184">
        <v>14.2003</v>
      </c>
      <c r="R880" s="184">
        <v>10.621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44333</v>
      </c>
      <c r="E881" s="184">
        <v>98.546999999999997</v>
      </c>
      <c r="F881" s="184">
        <v>1.5582</v>
      </c>
      <c r="G881" s="184">
        <v>1.5582</v>
      </c>
      <c r="H881" s="184">
        <v>0.88349999999999995</v>
      </c>
      <c r="I881" s="184">
        <v>3.5200999999999998</v>
      </c>
      <c r="J881" s="184">
        <v>5.2908999999999997</v>
      </c>
      <c r="K881" s="184">
        <v>0.60440000000000005</v>
      </c>
      <c r="L881" s="184">
        <v>26.009499999999999</v>
      </c>
      <c r="M881" s="184">
        <v>35.040300000000002</v>
      </c>
      <c r="N881" s="184">
        <v>65.264099999999999</v>
      </c>
      <c r="O881" s="184">
        <v>6.2596999999999996</v>
      </c>
      <c r="P881" s="184">
        <v>10.8986</v>
      </c>
      <c r="Q881" s="184">
        <v>11.431900000000001</v>
      </c>
      <c r="R881" s="184">
        <v>11.713200000000001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44333</v>
      </c>
      <c r="E882" s="184">
        <v>13.466900000000001</v>
      </c>
      <c r="F882" s="184">
        <v>1.5940000000000001</v>
      </c>
      <c r="G882" s="184">
        <v>1.5940000000000001</v>
      </c>
      <c r="H882" s="184">
        <v>0.27700000000000002</v>
      </c>
      <c r="I882" s="184">
        <v>1.0792999999999999</v>
      </c>
      <c r="J882" s="184">
        <v>1.6438999999999999</v>
      </c>
      <c r="K882" s="184">
        <v>-2.3967999999999998</v>
      </c>
      <c r="L882" s="184">
        <v>17.142199999999999</v>
      </c>
      <c r="M882" s="184">
        <v>34.097700000000003</v>
      </c>
      <c r="N882" s="184"/>
      <c r="O882" s="184"/>
      <c r="P882" s="184"/>
      <c r="Q882" s="184">
        <v>34.668999999999997</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44333</v>
      </c>
      <c r="E883" s="184">
        <v>13.286300000000001</v>
      </c>
      <c r="F883" s="184">
        <v>1.5810999999999999</v>
      </c>
      <c r="G883" s="184">
        <v>1.5810999999999999</v>
      </c>
      <c r="H883" s="184">
        <v>0.246</v>
      </c>
      <c r="I883" s="184">
        <v>1.0173000000000001</v>
      </c>
      <c r="J883" s="184">
        <v>1.5049999999999999</v>
      </c>
      <c r="K883" s="184">
        <v>-2.7911999999999999</v>
      </c>
      <c r="L883" s="184">
        <v>16.178599999999999</v>
      </c>
      <c r="M883" s="184">
        <v>32.453699999999998</v>
      </c>
      <c r="N883" s="184"/>
      <c r="O883" s="184"/>
      <c r="P883" s="184"/>
      <c r="Q883" s="184">
        <v>32.863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44333</v>
      </c>
      <c r="E884" s="184">
        <v>41.17</v>
      </c>
      <c r="F884" s="184">
        <v>1.2294</v>
      </c>
      <c r="G884" s="184">
        <v>1.2294</v>
      </c>
      <c r="H884" s="184">
        <v>-0.21809999999999999</v>
      </c>
      <c r="I884" s="184">
        <v>3.3123999999999998</v>
      </c>
      <c r="J884" s="184">
        <v>4.4659000000000004</v>
      </c>
      <c r="K884" s="184">
        <v>1.2791999999999999</v>
      </c>
      <c r="L884" s="184">
        <v>27.658899999999999</v>
      </c>
      <c r="M884" s="184">
        <v>32.978000000000002</v>
      </c>
      <c r="N884" s="184">
        <v>63.114100000000001</v>
      </c>
      <c r="O884" s="184">
        <v>13.0969</v>
      </c>
      <c r="P884" s="184">
        <v>13.3346</v>
      </c>
      <c r="Q884" s="184">
        <v>12.5405</v>
      </c>
      <c r="R884" s="184">
        <v>18.148299999999999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44333</v>
      </c>
      <c r="E885" s="184">
        <v>44.82</v>
      </c>
      <c r="F885" s="184">
        <v>1.2423999999999999</v>
      </c>
      <c r="G885" s="184">
        <v>1.2423999999999999</v>
      </c>
      <c r="H885" s="184">
        <v>-0.20039999999999999</v>
      </c>
      <c r="I885" s="184">
        <v>3.3433000000000002</v>
      </c>
      <c r="J885" s="184">
        <v>4.5730000000000004</v>
      </c>
      <c r="K885" s="184">
        <v>1.5636000000000001</v>
      </c>
      <c r="L885" s="184">
        <v>28.424099999999999</v>
      </c>
      <c r="M885" s="184">
        <v>34.191600000000001</v>
      </c>
      <c r="N885" s="184">
        <v>65.082899999999995</v>
      </c>
      <c r="O885" s="184">
        <v>14.317299999999999</v>
      </c>
      <c r="P885" s="184">
        <v>14.5966</v>
      </c>
      <c r="Q885" s="184">
        <v>13.681800000000001</v>
      </c>
      <c r="R885" s="184">
        <v>19.444299999999998</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44333</v>
      </c>
      <c r="E886" s="184">
        <v>13.21</v>
      </c>
      <c r="F886" s="184">
        <v>1.6153999999999999</v>
      </c>
      <c r="G886" s="184">
        <v>1.6153999999999999</v>
      </c>
      <c r="H886" s="184">
        <v>-0.52710000000000001</v>
      </c>
      <c r="I886" s="184">
        <v>1.0711999999999999</v>
      </c>
      <c r="J886" s="184">
        <v>1.4593</v>
      </c>
      <c r="K886" s="184">
        <v>-2.6528999999999998</v>
      </c>
      <c r="L886" s="184">
        <v>13.099299999999999</v>
      </c>
      <c r="M886" s="184">
        <v>26.049600000000002</v>
      </c>
      <c r="N886" s="184">
        <v>53.070700000000002</v>
      </c>
      <c r="O886" s="184">
        <v>8.9578000000000007</v>
      </c>
      <c r="P886" s="184"/>
      <c r="Q886" s="184">
        <v>8.2821999999999996</v>
      </c>
      <c r="R886" s="184">
        <v>15.027799999999999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44333</v>
      </c>
      <c r="E887" s="184">
        <v>12.49</v>
      </c>
      <c r="F887" s="184">
        <v>1.6273</v>
      </c>
      <c r="G887" s="184">
        <v>1.6273</v>
      </c>
      <c r="H887" s="184">
        <v>-0.55730000000000002</v>
      </c>
      <c r="I887" s="184">
        <v>1.0518000000000001</v>
      </c>
      <c r="J887" s="184">
        <v>1.4621999999999999</v>
      </c>
      <c r="K887" s="184">
        <v>-2.8771</v>
      </c>
      <c r="L887" s="184">
        <v>12.624000000000001</v>
      </c>
      <c r="M887" s="184">
        <v>25.2758</v>
      </c>
      <c r="N887" s="184">
        <v>51.761800000000001</v>
      </c>
      <c r="O887" s="184">
        <v>7.4358000000000004</v>
      </c>
      <c r="P887" s="184"/>
      <c r="Q887" s="184">
        <v>6.5613999999999999</v>
      </c>
      <c r="R887" s="184">
        <v>13.924200000000001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44333</v>
      </c>
      <c r="E888" s="184">
        <v>51.61</v>
      </c>
      <c r="F888" s="184">
        <v>1.9356</v>
      </c>
      <c r="G888" s="184">
        <v>1.9356</v>
      </c>
      <c r="H888" s="184">
        <v>0.40860000000000002</v>
      </c>
      <c r="I888" s="184">
        <v>2.4821</v>
      </c>
      <c r="J888" s="184">
        <v>3.3026</v>
      </c>
      <c r="K888" s="184">
        <v>-4.4259000000000004</v>
      </c>
      <c r="L888" s="184">
        <v>11.8795</v>
      </c>
      <c r="M888" s="184">
        <v>22.4727</v>
      </c>
      <c r="N888" s="184">
        <v>53.464199999999998</v>
      </c>
      <c r="O888" s="184">
        <v>6.593</v>
      </c>
      <c r="P888" s="184">
        <v>14.6303</v>
      </c>
      <c r="Q888" s="184">
        <v>11.992900000000001</v>
      </c>
      <c r="R888" s="184">
        <v>16.119599999999998</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44333</v>
      </c>
      <c r="E889" s="184">
        <v>46.29</v>
      </c>
      <c r="F889" s="184">
        <v>1.9155</v>
      </c>
      <c r="G889" s="184">
        <v>1.9155</v>
      </c>
      <c r="H889" s="184">
        <v>0.36859999999999998</v>
      </c>
      <c r="I889" s="184">
        <v>2.4115000000000002</v>
      </c>
      <c r="J889" s="184">
        <v>3.1646999999999998</v>
      </c>
      <c r="K889" s="184">
        <v>-4.7530999999999999</v>
      </c>
      <c r="L889" s="184">
        <v>11.140499999999999</v>
      </c>
      <c r="M889" s="184">
        <v>21.241499999999998</v>
      </c>
      <c r="N889" s="184">
        <v>51.373399999999997</v>
      </c>
      <c r="O889" s="184">
        <v>5.1524000000000001</v>
      </c>
      <c r="P889" s="184">
        <v>12.925700000000001</v>
      </c>
      <c r="Q889" s="184">
        <v>10.620900000000001</v>
      </c>
      <c r="R889" s="184">
        <v>14.557</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44333</v>
      </c>
      <c r="E890" s="184">
        <v>26.2484</v>
      </c>
      <c r="F890" s="184">
        <v>1.6002000000000001</v>
      </c>
      <c r="G890" s="184">
        <v>1.6002000000000001</v>
      </c>
      <c r="H890" s="184">
        <v>-0.3095</v>
      </c>
      <c r="I890" s="184">
        <v>0.78439999999999999</v>
      </c>
      <c r="J890" s="184">
        <v>2.7978000000000001</v>
      </c>
      <c r="K890" s="184">
        <v>-1.7406999999999999</v>
      </c>
      <c r="L890" s="184">
        <v>17.802</v>
      </c>
      <c r="M890" s="184">
        <v>35.640099999999997</v>
      </c>
      <c r="N890" s="184">
        <v>68.239599999999996</v>
      </c>
      <c r="O890" s="184">
        <v>20.509799999999998</v>
      </c>
      <c r="P890" s="184">
        <v>19.304400000000001</v>
      </c>
      <c r="Q890" s="184">
        <v>15.872</v>
      </c>
      <c r="R890" s="184">
        <v>24.877500000000001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44333</v>
      </c>
      <c r="E891" s="184">
        <v>24.1602</v>
      </c>
      <c r="F891" s="184">
        <v>1.5903</v>
      </c>
      <c r="G891" s="184">
        <v>1.5903</v>
      </c>
      <c r="H891" s="184">
        <v>-0.33210000000000001</v>
      </c>
      <c r="I891" s="184">
        <v>0.7389</v>
      </c>
      <c r="J891" s="184">
        <v>2.6943999999999999</v>
      </c>
      <c r="K891" s="184">
        <v>-1.9791000000000001</v>
      </c>
      <c r="L891" s="184">
        <v>17.1904</v>
      </c>
      <c r="M891" s="184">
        <v>34.490099999999998</v>
      </c>
      <c r="N891" s="184">
        <v>66.226600000000005</v>
      </c>
      <c r="O891" s="184">
        <v>18.841200000000001</v>
      </c>
      <c r="P891" s="184">
        <v>17.782800000000002</v>
      </c>
      <c r="Q891" s="184">
        <v>14.414899999999999</v>
      </c>
      <c r="R891" s="184">
        <v>23.227699999999999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44333</v>
      </c>
      <c r="E892" s="184">
        <v>12.84</v>
      </c>
      <c r="F892" s="184">
        <v>1.9048</v>
      </c>
      <c r="G892" s="184">
        <v>1.9048</v>
      </c>
      <c r="H892" s="184">
        <v>0.86409999999999998</v>
      </c>
      <c r="I892" s="184">
        <v>1.8239000000000001</v>
      </c>
      <c r="J892" s="184">
        <v>3.8835000000000002</v>
      </c>
      <c r="K892" s="184">
        <v>7.7899999999999997E-2</v>
      </c>
      <c r="L892" s="184">
        <v>21.590900000000001</v>
      </c>
      <c r="M892" s="184"/>
      <c r="N892" s="184"/>
      <c r="O892" s="184"/>
      <c r="P892" s="184"/>
      <c r="Q892" s="184">
        <v>28.4</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44333</v>
      </c>
      <c r="E893" s="184">
        <v>12.69</v>
      </c>
      <c r="F893" s="184">
        <v>1.8459000000000001</v>
      </c>
      <c r="G893" s="184">
        <v>1.8459000000000001</v>
      </c>
      <c r="H893" s="184">
        <v>0.79430000000000001</v>
      </c>
      <c r="I893" s="184">
        <v>1.6827000000000001</v>
      </c>
      <c r="J893" s="184">
        <v>3.6764999999999999</v>
      </c>
      <c r="K893" s="184">
        <v>-0.39250000000000002</v>
      </c>
      <c r="L893" s="184">
        <v>20.512799999999999</v>
      </c>
      <c r="M893" s="184"/>
      <c r="N893" s="184"/>
      <c r="O893" s="184"/>
      <c r="P893" s="184"/>
      <c r="Q893" s="184">
        <v>26.9</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44333</v>
      </c>
      <c r="E894" s="184">
        <v>10.002800000000001</v>
      </c>
      <c r="F894" s="184">
        <v>1.2737000000000001</v>
      </c>
      <c r="G894" s="184">
        <v>1.2737000000000001</v>
      </c>
      <c r="H894" s="184">
        <v>0.1091</v>
      </c>
      <c r="I894" s="184">
        <v>1.0996999999999999</v>
      </c>
      <c r="J894" s="184">
        <v>0.50539999999999996</v>
      </c>
      <c r="K894" s="184">
        <v>-5.2154999999999996</v>
      </c>
      <c r="L894" s="184">
        <v>10.0854</v>
      </c>
      <c r="M894" s="184">
        <v>25.282399999999999</v>
      </c>
      <c r="N894" s="184">
        <v>47.6036</v>
      </c>
      <c r="O894" s="184">
        <v>4.4653</v>
      </c>
      <c r="P894" s="184">
        <v>11.878500000000001</v>
      </c>
      <c r="Q894" s="184">
        <v>2.0999999999999999E-3</v>
      </c>
      <c r="R894" s="184">
        <v>6.5087000000000002</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44333</v>
      </c>
      <c r="E895" s="184">
        <v>11.1328</v>
      </c>
      <c r="F895" s="184">
        <v>1.2827999999999999</v>
      </c>
      <c r="G895" s="184">
        <v>1.2827999999999999</v>
      </c>
      <c r="H895" s="184">
        <v>0.13039999999999999</v>
      </c>
      <c r="I895" s="184">
        <v>1.1419999999999999</v>
      </c>
      <c r="J895" s="184">
        <v>0.59909999999999997</v>
      </c>
      <c r="K895" s="184">
        <v>-4.9615999999999998</v>
      </c>
      <c r="L895" s="184">
        <v>10.6882</v>
      </c>
      <c r="M895" s="184">
        <v>26.342500000000001</v>
      </c>
      <c r="N895" s="184">
        <v>49.371400000000001</v>
      </c>
      <c r="O895" s="184">
        <v>6.0435999999999996</v>
      </c>
      <c r="P895" s="184">
        <v>13.4305</v>
      </c>
      <c r="Q895" s="184">
        <v>13.3873</v>
      </c>
      <c r="R895" s="184">
        <v>8.1255000000000006</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44333</v>
      </c>
      <c r="E896" s="184">
        <v>14.026999999999999</v>
      </c>
      <c r="F896" s="184">
        <v>1.5787</v>
      </c>
      <c r="G896" s="184">
        <v>1.5787</v>
      </c>
      <c r="H896" s="184">
        <v>0.68910000000000005</v>
      </c>
      <c r="I896" s="184">
        <v>1.7555000000000001</v>
      </c>
      <c r="J896" s="184">
        <v>1.6154999999999999</v>
      </c>
      <c r="K896" s="184">
        <v>-1.7647999999999999</v>
      </c>
      <c r="L896" s="184">
        <v>19.8889</v>
      </c>
      <c r="M896" s="184">
        <v>35.226100000000002</v>
      </c>
      <c r="N896" s="184">
        <v>63.866799999999998</v>
      </c>
      <c r="O896" s="184"/>
      <c r="P896" s="184"/>
      <c r="Q896" s="184">
        <v>20.210799999999999</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44333</v>
      </c>
      <c r="E897" s="184">
        <v>13.581</v>
      </c>
      <c r="F897" s="184">
        <v>1.5629999999999999</v>
      </c>
      <c r="G897" s="184">
        <v>1.5629999999999999</v>
      </c>
      <c r="H897" s="184">
        <v>0.65969999999999995</v>
      </c>
      <c r="I897" s="184">
        <v>1.6922999999999999</v>
      </c>
      <c r="J897" s="184">
        <v>1.4719</v>
      </c>
      <c r="K897" s="184">
        <v>-2.1823999999999999</v>
      </c>
      <c r="L897" s="184">
        <v>18.860499999999998</v>
      </c>
      <c r="M897" s="184">
        <v>33.474200000000003</v>
      </c>
      <c r="N897" s="184">
        <v>61.026800000000001</v>
      </c>
      <c r="O897" s="184"/>
      <c r="P897" s="184"/>
      <c r="Q897" s="184">
        <v>18.116399999999999</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44333</v>
      </c>
      <c r="E898" s="184">
        <v>14.500999999999999</v>
      </c>
      <c r="F898" s="184">
        <v>0.72940000000000005</v>
      </c>
      <c r="G898" s="184">
        <v>0.72940000000000005</v>
      </c>
      <c r="H898" s="184">
        <v>-0.56910000000000005</v>
      </c>
      <c r="I898" s="184">
        <v>3.4500000000000003E-2</v>
      </c>
      <c r="J898" s="184">
        <v>1.1792</v>
      </c>
      <c r="K898" s="184">
        <v>2.2709999999999999</v>
      </c>
      <c r="L898" s="184">
        <v>17.2746</v>
      </c>
      <c r="M898" s="184">
        <v>25.844000000000001</v>
      </c>
      <c r="N898" s="184">
        <v>50.910600000000002</v>
      </c>
      <c r="O898" s="184"/>
      <c r="P898" s="184"/>
      <c r="Q898" s="184">
        <v>15.8126</v>
      </c>
      <c r="R898" s="184">
        <v>17.369299999999999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44333</v>
      </c>
      <c r="E899" s="184">
        <v>14.096</v>
      </c>
      <c r="F899" s="184">
        <v>0.72170000000000001</v>
      </c>
      <c r="G899" s="184">
        <v>0.72170000000000001</v>
      </c>
      <c r="H899" s="184">
        <v>-0.58540000000000003</v>
      </c>
      <c r="I899" s="184">
        <v>-7.1000000000000004E-3</v>
      </c>
      <c r="J899" s="184">
        <v>1.0828</v>
      </c>
      <c r="K899" s="184">
        <v>1.9750000000000001</v>
      </c>
      <c r="L899" s="184">
        <v>16.592199999999998</v>
      </c>
      <c r="M899" s="184">
        <v>24.7654</v>
      </c>
      <c r="N899" s="184">
        <v>49.1798</v>
      </c>
      <c r="O899" s="184"/>
      <c r="P899" s="184"/>
      <c r="Q899" s="184">
        <v>14.523899999999999</v>
      </c>
      <c r="R899" s="184">
        <v>16.046299999999999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44333</v>
      </c>
      <c r="E900" s="184">
        <v>12.663500000000001</v>
      </c>
      <c r="F900" s="184">
        <v>1.5982000000000001</v>
      </c>
      <c r="G900" s="184">
        <v>1.5982000000000001</v>
      </c>
      <c r="H900" s="184">
        <v>-0.62390000000000001</v>
      </c>
      <c r="I900" s="184">
        <v>1.9031</v>
      </c>
      <c r="J900" s="184">
        <v>3.5851999999999999</v>
      </c>
      <c r="K900" s="184">
        <v>3.6903999999999999</v>
      </c>
      <c r="L900" s="184">
        <v>26.635000000000002</v>
      </c>
      <c r="M900" s="184"/>
      <c r="N900" s="184"/>
      <c r="O900" s="184"/>
      <c r="P900" s="184"/>
      <c r="Q900" s="184">
        <v>26.635000000000002</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44333</v>
      </c>
      <c r="E901" s="184">
        <v>12.529400000000001</v>
      </c>
      <c r="F901" s="184">
        <v>1.5818000000000001</v>
      </c>
      <c r="G901" s="184">
        <v>1.5818000000000001</v>
      </c>
      <c r="H901" s="184">
        <v>-0.66200000000000003</v>
      </c>
      <c r="I901" s="184">
        <v>1.8245</v>
      </c>
      <c r="J901" s="184">
        <v>3.4112</v>
      </c>
      <c r="K901" s="184">
        <v>3.1634000000000002</v>
      </c>
      <c r="L901" s="184">
        <v>25.294</v>
      </c>
      <c r="M901" s="184"/>
      <c r="N901" s="184"/>
      <c r="O901" s="184"/>
      <c r="P901" s="184"/>
      <c r="Q901" s="184">
        <v>25.294</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44333</v>
      </c>
      <c r="E902" s="184">
        <v>16.405999999999999</v>
      </c>
      <c r="F902" s="184">
        <v>1.3905000000000001</v>
      </c>
      <c r="G902" s="184">
        <v>1.3905000000000001</v>
      </c>
      <c r="H902" s="184">
        <v>1.2200000000000001E-2</v>
      </c>
      <c r="I902" s="184">
        <v>1.5410999999999999</v>
      </c>
      <c r="J902" s="184">
        <v>2.1225999999999998</v>
      </c>
      <c r="K902" s="184">
        <v>-0.62390000000000001</v>
      </c>
      <c r="L902" s="184">
        <v>20.543700000000001</v>
      </c>
      <c r="M902" s="184">
        <v>37.981499999999997</v>
      </c>
      <c r="N902" s="184">
        <v>78.016499999999994</v>
      </c>
      <c r="O902" s="184"/>
      <c r="P902" s="184"/>
      <c r="Q902" s="184">
        <v>27.9132</v>
      </c>
      <c r="R902" s="184">
        <v>27.200600000000001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44333</v>
      </c>
      <c r="E903" s="184">
        <v>15.877000000000001</v>
      </c>
      <c r="F903" s="184">
        <v>1.3792</v>
      </c>
      <c r="G903" s="184">
        <v>1.3792</v>
      </c>
      <c r="H903" s="184">
        <v>-1.89E-2</v>
      </c>
      <c r="I903" s="184">
        <v>1.4829000000000001</v>
      </c>
      <c r="J903" s="184">
        <v>1.9914000000000001</v>
      </c>
      <c r="K903" s="184">
        <v>-0.99150000000000005</v>
      </c>
      <c r="L903" s="184">
        <v>19.627800000000001</v>
      </c>
      <c r="M903" s="184">
        <v>36.400300000000001</v>
      </c>
      <c r="N903" s="184">
        <v>75.242800000000003</v>
      </c>
      <c r="O903" s="184"/>
      <c r="P903" s="184"/>
      <c r="Q903" s="184">
        <v>25.845300000000002</v>
      </c>
      <c r="R903" s="184">
        <v>25.148199999999999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44333</v>
      </c>
      <c r="E904" s="184">
        <v>32.976700000000001</v>
      </c>
      <c r="F904" s="184">
        <v>1.4265000000000001</v>
      </c>
      <c r="G904" s="184">
        <v>1.4265000000000001</v>
      </c>
      <c r="H904" s="184">
        <v>-0.56240000000000001</v>
      </c>
      <c r="I904" s="184">
        <v>1.1579999999999999</v>
      </c>
      <c r="J904" s="184">
        <v>0.21909999999999999</v>
      </c>
      <c r="K904" s="184">
        <v>-3.427</v>
      </c>
      <c r="L904" s="184">
        <v>11.685499999999999</v>
      </c>
      <c r="M904" s="184">
        <v>31.295999999999999</v>
      </c>
      <c r="N904" s="184">
        <v>51.583599999999997</v>
      </c>
      <c r="O904" s="184">
        <v>12.543100000000001</v>
      </c>
      <c r="P904" s="184">
        <v>15.733000000000001</v>
      </c>
      <c r="Q904" s="184">
        <v>16.049399999999999</v>
      </c>
      <c r="R904" s="184">
        <v>19.547699999999999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44333</v>
      </c>
      <c r="E905" s="184">
        <v>29.615200000000002</v>
      </c>
      <c r="F905" s="184">
        <v>1.4164000000000001</v>
      </c>
      <c r="G905" s="184">
        <v>1.4164000000000001</v>
      </c>
      <c r="H905" s="184">
        <v>-0.58440000000000003</v>
      </c>
      <c r="I905" s="184">
        <v>1.1136999999999999</v>
      </c>
      <c r="J905" s="184">
        <v>0.11700000000000001</v>
      </c>
      <c r="K905" s="184">
        <v>-3.6991999999999998</v>
      </c>
      <c r="L905" s="184">
        <v>11.050599999999999</v>
      </c>
      <c r="M905" s="184">
        <v>30.126899999999999</v>
      </c>
      <c r="N905" s="184">
        <v>49.693399999999997</v>
      </c>
      <c r="O905" s="184">
        <v>11.1744</v>
      </c>
      <c r="P905" s="184">
        <v>14.260199999999999</v>
      </c>
      <c r="Q905" s="184">
        <v>14.503399999999999</v>
      </c>
      <c r="R905" s="184">
        <v>18.1053</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44333</v>
      </c>
      <c r="E906" s="184">
        <v>64.633799999999994</v>
      </c>
      <c r="F906" s="184">
        <v>1.5096000000000001</v>
      </c>
      <c r="G906" s="184">
        <v>1.5096000000000001</v>
      </c>
      <c r="H906" s="184">
        <v>-0.1008</v>
      </c>
      <c r="I906" s="184">
        <v>1.3936999999999999</v>
      </c>
      <c r="J906" s="184">
        <v>3.1678000000000002</v>
      </c>
      <c r="K906" s="184">
        <v>-2.5859999999999999</v>
      </c>
      <c r="L906" s="184">
        <v>29.779199999999999</v>
      </c>
      <c r="M906" s="184">
        <v>46.470599999999997</v>
      </c>
      <c r="N906" s="184">
        <v>82.126000000000005</v>
      </c>
      <c r="O906" s="184">
        <v>11.557499999999999</v>
      </c>
      <c r="P906" s="184">
        <v>14.390499999999999</v>
      </c>
      <c r="Q906" s="184">
        <v>13.836600000000001</v>
      </c>
      <c r="R906" s="184">
        <v>18.023700000000002</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44333</v>
      </c>
      <c r="E907" s="184">
        <v>69.087999999999994</v>
      </c>
      <c r="F907" s="184">
        <v>1.516</v>
      </c>
      <c r="G907" s="184">
        <v>1.516</v>
      </c>
      <c r="H907" s="184">
        <v>-8.7800000000000003E-2</v>
      </c>
      <c r="I907" s="184">
        <v>1.4188000000000001</v>
      </c>
      <c r="J907" s="184">
        <v>3.2252999999999998</v>
      </c>
      <c r="K907" s="184">
        <v>-2.4308000000000001</v>
      </c>
      <c r="L907" s="184">
        <v>30.212199999999999</v>
      </c>
      <c r="M907" s="184">
        <v>47.2119</v>
      </c>
      <c r="N907" s="184">
        <v>83.336600000000004</v>
      </c>
      <c r="O907" s="184">
        <v>12.3332</v>
      </c>
      <c r="P907" s="184">
        <v>15.3438</v>
      </c>
      <c r="Q907" s="184">
        <v>17.981300000000001</v>
      </c>
      <c r="R907" s="184">
        <v>18.803999999999998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44333</v>
      </c>
      <c r="E908" s="184">
        <v>92.45</v>
      </c>
      <c r="F908" s="184">
        <v>1.7386999999999999</v>
      </c>
      <c r="G908" s="184">
        <v>1.7386999999999999</v>
      </c>
      <c r="H908" s="184">
        <v>0.22770000000000001</v>
      </c>
      <c r="I908" s="184">
        <v>1.3706</v>
      </c>
      <c r="J908" s="184">
        <v>3.5390000000000001</v>
      </c>
      <c r="K908" s="184">
        <v>5.4100000000000002E-2</v>
      </c>
      <c r="L908" s="184">
        <v>22.726700000000001</v>
      </c>
      <c r="M908" s="184">
        <v>38.668100000000003</v>
      </c>
      <c r="N908" s="184">
        <v>60.922499999999999</v>
      </c>
      <c r="O908" s="184">
        <v>14.7141</v>
      </c>
      <c r="P908" s="184">
        <v>15.7324</v>
      </c>
      <c r="Q908" s="184">
        <v>15.4046</v>
      </c>
      <c r="R908" s="184">
        <v>21.502500000000001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44333</v>
      </c>
      <c r="E909" s="184">
        <v>98.08</v>
      </c>
      <c r="F909" s="184">
        <v>1.7426999999999999</v>
      </c>
      <c r="G909" s="184">
        <v>1.7426999999999999</v>
      </c>
      <c r="H909" s="184">
        <v>0.24529999999999999</v>
      </c>
      <c r="I909" s="184">
        <v>1.4060999999999999</v>
      </c>
      <c r="J909" s="184">
        <v>3.6128999999999998</v>
      </c>
      <c r="K909" s="184">
        <v>0.2863</v>
      </c>
      <c r="L909" s="184">
        <v>23.277999999999999</v>
      </c>
      <c r="M909" s="184">
        <v>39.615699999999997</v>
      </c>
      <c r="N909" s="184">
        <v>62.357199999999999</v>
      </c>
      <c r="O909" s="184">
        <v>15.6213</v>
      </c>
      <c r="P909" s="184">
        <v>16.6097</v>
      </c>
      <c r="Q909" s="184">
        <v>14.7332</v>
      </c>
      <c r="R909" s="184">
        <v>22.4374</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44333</v>
      </c>
      <c r="E910" s="184">
        <v>49.064100000000003</v>
      </c>
      <c r="F910" s="184">
        <v>0.27839999999999998</v>
      </c>
      <c r="G910" s="184">
        <v>0.27839999999999998</v>
      </c>
      <c r="H910" s="184">
        <v>-1.2721</v>
      </c>
      <c r="I910" s="184">
        <v>3.9034</v>
      </c>
      <c r="J910" s="184">
        <v>5.7142999999999997</v>
      </c>
      <c r="K910" s="184">
        <v>15.4392</v>
      </c>
      <c r="L910" s="184">
        <v>39.408799999999999</v>
      </c>
      <c r="M910" s="184">
        <v>52.515099999999997</v>
      </c>
      <c r="N910" s="184">
        <v>80.938800000000001</v>
      </c>
      <c r="O910" s="184">
        <v>15.007099999999999</v>
      </c>
      <c r="P910" s="184">
        <v>15.6305</v>
      </c>
      <c r="Q910" s="184">
        <v>13.231199999999999</v>
      </c>
      <c r="R910" s="184">
        <v>27.4587</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44333</v>
      </c>
      <c r="E911" s="184">
        <v>50.632899999999999</v>
      </c>
      <c r="F911" s="184">
        <v>0.36170000000000002</v>
      </c>
      <c r="G911" s="184">
        <v>0.36170000000000002</v>
      </c>
      <c r="H911" s="184">
        <v>-1.1696</v>
      </c>
      <c r="I911" s="184">
        <v>4.1146000000000003</v>
      </c>
      <c r="J911" s="184">
        <v>6.0214999999999996</v>
      </c>
      <c r="K911" s="184">
        <v>16.139800000000001</v>
      </c>
      <c r="L911" s="184">
        <v>40.966500000000003</v>
      </c>
      <c r="M911" s="184">
        <v>54.921199999999999</v>
      </c>
      <c r="N911" s="184">
        <v>84.624499999999998</v>
      </c>
      <c r="O911" s="184">
        <v>16.540600000000001</v>
      </c>
      <c r="P911" s="184">
        <v>16.603000000000002</v>
      </c>
      <c r="Q911" s="184">
        <v>18.088100000000001</v>
      </c>
      <c r="R911" s="184">
        <v>29.6295</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44333</v>
      </c>
      <c r="E912" s="184">
        <v>207.6756</v>
      </c>
      <c r="F912" s="184">
        <v>0.8135</v>
      </c>
      <c r="G912" s="184">
        <v>0.8135</v>
      </c>
      <c r="H912" s="184">
        <v>-0.86799999999999999</v>
      </c>
      <c r="I912" s="184">
        <v>8.5400000000000004E-2</v>
      </c>
      <c r="J912" s="184">
        <v>1.9167000000000001</v>
      </c>
      <c r="K912" s="184">
        <v>1.1684000000000001</v>
      </c>
      <c r="L912" s="184">
        <v>19.798400000000001</v>
      </c>
      <c r="M912" s="184">
        <v>33.069400000000002</v>
      </c>
      <c r="N912" s="184">
        <v>55.924300000000002</v>
      </c>
      <c r="O912" s="184">
        <v>13.2662</v>
      </c>
      <c r="P912" s="184">
        <v>16.259</v>
      </c>
      <c r="Q912" s="184">
        <v>15.642200000000001</v>
      </c>
      <c r="R912" s="184">
        <v>18.385899999999999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44333</v>
      </c>
      <c r="E913" s="184">
        <v>192.2336</v>
      </c>
      <c r="F913" s="184">
        <v>0.80400000000000005</v>
      </c>
      <c r="G913" s="184">
        <v>0.80400000000000005</v>
      </c>
      <c r="H913" s="184">
        <v>-0.88980000000000004</v>
      </c>
      <c r="I913" s="184">
        <v>4.1500000000000002E-2</v>
      </c>
      <c r="J913" s="184">
        <v>1.8179000000000001</v>
      </c>
      <c r="K913" s="184">
        <v>0.89390000000000003</v>
      </c>
      <c r="L913" s="184">
        <v>19.142399999999999</v>
      </c>
      <c r="M913" s="184">
        <v>32.013199999999998</v>
      </c>
      <c r="N913" s="184">
        <v>54.259300000000003</v>
      </c>
      <c r="O913" s="184">
        <v>12.1065</v>
      </c>
      <c r="P913" s="184">
        <v>15.128399999999999</v>
      </c>
      <c r="Q913" s="184">
        <v>19.4815</v>
      </c>
      <c r="R913" s="184">
        <v>17.160799999999998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44333</v>
      </c>
      <c r="E914" s="184">
        <v>230.27500000000001</v>
      </c>
      <c r="F914" s="184">
        <v>1.5355000000000001</v>
      </c>
      <c r="G914" s="184">
        <v>1.5355000000000001</v>
      </c>
      <c r="H914" s="184">
        <v>-0.35020000000000001</v>
      </c>
      <c r="I914" s="184">
        <v>1.6136999999999999</v>
      </c>
      <c r="J914" s="184">
        <v>1.7410000000000001</v>
      </c>
      <c r="K914" s="184">
        <v>-3.3338999999999999</v>
      </c>
      <c r="L914" s="184">
        <v>15.0657</v>
      </c>
      <c r="M914" s="184">
        <v>28.154299999999999</v>
      </c>
      <c r="N914" s="184">
        <v>49.527999999999999</v>
      </c>
      <c r="O914" s="184">
        <v>11.0503</v>
      </c>
      <c r="P914" s="184">
        <v>14.1906</v>
      </c>
      <c r="Q914" s="184">
        <v>18.145600000000002</v>
      </c>
      <c r="R914" s="184">
        <v>14.1829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44333</v>
      </c>
      <c r="E915" s="184">
        <v>244.934</v>
      </c>
      <c r="F915" s="184">
        <v>1.5437000000000001</v>
      </c>
      <c r="G915" s="184">
        <v>1.5437000000000001</v>
      </c>
      <c r="H915" s="184">
        <v>-0.33139999999999997</v>
      </c>
      <c r="I915" s="184">
        <v>1.6521999999999999</v>
      </c>
      <c r="J915" s="184">
        <v>1.8269</v>
      </c>
      <c r="K915" s="184">
        <v>-3.1053000000000002</v>
      </c>
      <c r="L915" s="184">
        <v>15.6175</v>
      </c>
      <c r="M915" s="184">
        <v>29.092700000000001</v>
      </c>
      <c r="N915" s="184">
        <v>50.998399999999997</v>
      </c>
      <c r="O915" s="184">
        <v>12.155900000000001</v>
      </c>
      <c r="P915" s="184">
        <v>15.2685</v>
      </c>
      <c r="Q915" s="184">
        <v>12.491400000000001</v>
      </c>
      <c r="R915" s="184">
        <v>15.185</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44333</v>
      </c>
      <c r="E916" s="184">
        <v>12.895300000000001</v>
      </c>
      <c r="F916" s="184">
        <v>1.6146</v>
      </c>
      <c r="G916" s="184">
        <v>1.6146</v>
      </c>
      <c r="H916" s="184">
        <v>0.19270000000000001</v>
      </c>
      <c r="I916" s="184">
        <v>2.1896</v>
      </c>
      <c r="J916" s="184">
        <v>2.7522000000000002</v>
      </c>
      <c r="K916" s="184">
        <v>-1.1520999999999999</v>
      </c>
      <c r="L916" s="184">
        <v>19.9072</v>
      </c>
      <c r="M916" s="184">
        <v>37.813000000000002</v>
      </c>
      <c r="N916" s="184">
        <v>67.669600000000003</v>
      </c>
      <c r="O916" s="184"/>
      <c r="P916" s="184"/>
      <c r="Q916" s="184">
        <v>19.177900000000001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44333</v>
      </c>
      <c r="E917" s="184">
        <v>12.528700000000001</v>
      </c>
      <c r="F917" s="184">
        <v>1.6</v>
      </c>
      <c r="G917" s="184">
        <v>1.6</v>
      </c>
      <c r="H917" s="184">
        <v>0.15909999999999999</v>
      </c>
      <c r="I917" s="184">
        <v>2.1225000000000001</v>
      </c>
      <c r="J917" s="184">
        <v>2.6034000000000002</v>
      </c>
      <c r="K917" s="184">
        <v>-1.5812999999999999</v>
      </c>
      <c r="L917" s="184">
        <v>18.8309</v>
      </c>
      <c r="M917" s="184">
        <v>36.026299999999999</v>
      </c>
      <c r="N917" s="184">
        <v>64.7624</v>
      </c>
      <c r="O917" s="184"/>
      <c r="P917" s="184"/>
      <c r="Q917" s="184">
        <v>16.829699999999999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44333</v>
      </c>
      <c r="E918" s="184">
        <v>14.81</v>
      </c>
      <c r="F918" s="184">
        <v>0.81689999999999996</v>
      </c>
      <c r="G918" s="184">
        <v>0.81689999999999996</v>
      </c>
      <c r="H918" s="184">
        <v>-1.3980999999999999</v>
      </c>
      <c r="I918" s="184">
        <v>-1.3324</v>
      </c>
      <c r="J918" s="184">
        <v>0.33879999999999999</v>
      </c>
      <c r="K918" s="184">
        <v>-3.1393</v>
      </c>
      <c r="L918" s="184">
        <v>15.703099999999999</v>
      </c>
      <c r="M918" s="184">
        <v>32.468699999999998</v>
      </c>
      <c r="N918" s="184">
        <v>58.395699999999998</v>
      </c>
      <c r="O918" s="184"/>
      <c r="P918" s="184"/>
      <c r="Q918" s="184">
        <v>24.631</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44333</v>
      </c>
      <c r="E919" s="184">
        <v>14.58</v>
      </c>
      <c r="F919" s="184">
        <v>0.82989999999999997</v>
      </c>
      <c r="G919" s="184">
        <v>0.82989999999999997</v>
      </c>
      <c r="H919" s="184">
        <v>-1.3532</v>
      </c>
      <c r="I919" s="184">
        <v>-1.2864</v>
      </c>
      <c r="J919" s="184">
        <v>0.34410000000000002</v>
      </c>
      <c r="K919" s="184">
        <v>-3.1873</v>
      </c>
      <c r="L919" s="184">
        <v>15.2569</v>
      </c>
      <c r="M919" s="184">
        <v>31.5884</v>
      </c>
      <c r="N919" s="184">
        <v>57.112099999999998</v>
      </c>
      <c r="O919" s="184"/>
      <c r="P919" s="184"/>
      <c r="Q919" s="184">
        <v>23.542100000000001</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1.4208099999999999</v>
      </c>
      <c r="G920" s="186">
        <v>1.4208099999999999</v>
      </c>
      <c r="H920" s="186">
        <v>-0.12512999999999999</v>
      </c>
      <c r="I920" s="186">
        <v>1.6027939999999998</v>
      </c>
      <c r="J920" s="186">
        <v>2.6542359999999992</v>
      </c>
      <c r="K920" s="186">
        <v>-0.62576799999999988</v>
      </c>
      <c r="L920" s="186">
        <v>19.590690000000002</v>
      </c>
      <c r="M920" s="186">
        <v>34.01110869565219</v>
      </c>
      <c r="N920" s="186">
        <v>61.316622727272716</v>
      </c>
      <c r="O920" s="186">
        <v>11.45991764705882</v>
      </c>
      <c r="P920" s="186">
        <v>14.685096666666665</v>
      </c>
      <c r="Q920" s="186">
        <v>16.705473999999999</v>
      </c>
      <c r="R920" s="186">
        <v>17.881855263157895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1.5396000000000001</v>
      </c>
      <c r="G921" s="186">
        <v>1.5396000000000001</v>
      </c>
      <c r="H921" s="186">
        <v>-9.4299999999999995E-2</v>
      </c>
      <c r="I921" s="186">
        <v>1.5407999999999999</v>
      </c>
      <c r="J921" s="186">
        <v>2.5940500000000002</v>
      </c>
      <c r="K921" s="186">
        <v>-1.661</v>
      </c>
      <c r="L921" s="186">
        <v>17.5383</v>
      </c>
      <c r="M921" s="186">
        <v>32.833150000000003</v>
      </c>
      <c r="N921" s="186">
        <v>59.587800000000001</v>
      </c>
      <c r="O921" s="186">
        <v>11.95355</v>
      </c>
      <c r="P921" s="186">
        <v>14.61345</v>
      </c>
      <c r="Q921" s="186">
        <v>15.523400000000001</v>
      </c>
      <c r="R921" s="186">
        <v>17.265049999999999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44333</v>
      </c>
      <c r="E924" s="184">
        <v>18.078199999999999</v>
      </c>
      <c r="F924" s="184">
        <v>18.063199999999998</v>
      </c>
      <c r="G924" s="184">
        <v>18.063199999999998</v>
      </c>
      <c r="H924" s="184">
        <v>18.7575</v>
      </c>
      <c r="I924" s="184">
        <v>10.2651</v>
      </c>
      <c r="J924" s="184">
        <v>14.545</v>
      </c>
      <c r="K924" s="184">
        <v>7.1317000000000004</v>
      </c>
      <c r="L924" s="184">
        <v>3.7947000000000002</v>
      </c>
      <c r="M924" s="184">
        <v>5.2064000000000004</v>
      </c>
      <c r="N924" s="184">
        <v>4.9310999999999998</v>
      </c>
      <c r="O924" s="184">
        <v>10.837</v>
      </c>
      <c r="P924" s="184">
        <v>8.7477</v>
      </c>
      <c r="Q924" s="184">
        <v>9.3216000000000001</v>
      </c>
      <c r="R924" s="184">
        <v>11.257</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44333</v>
      </c>
      <c r="E925" s="184">
        <v>17.7972</v>
      </c>
      <c r="F925" s="184">
        <v>17.8003</v>
      </c>
      <c r="G925" s="184">
        <v>17.8003</v>
      </c>
      <c r="H925" s="184">
        <v>18.523499999999999</v>
      </c>
      <c r="I925" s="184">
        <v>10.043900000000001</v>
      </c>
      <c r="J925" s="184">
        <v>14.3232</v>
      </c>
      <c r="K925" s="184">
        <v>6.9100999999999999</v>
      </c>
      <c r="L925" s="184">
        <v>3.5819000000000001</v>
      </c>
      <c r="M925" s="184">
        <v>4.9920999999999998</v>
      </c>
      <c r="N925" s="184">
        <v>4.7165999999999997</v>
      </c>
      <c r="O925" s="184">
        <v>10.589399999999999</v>
      </c>
      <c r="P925" s="184">
        <v>8.4964999999999993</v>
      </c>
      <c r="Q925" s="184">
        <v>9.0640999999999998</v>
      </c>
      <c r="R925" s="184">
        <v>11.018700000000001</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44333</v>
      </c>
      <c r="E926" s="184">
        <v>19.2193</v>
      </c>
      <c r="F926" s="184">
        <v>14.831300000000001</v>
      </c>
      <c r="G926" s="184">
        <v>14.831300000000001</v>
      </c>
      <c r="H926" s="184">
        <v>8.9956999999999994</v>
      </c>
      <c r="I926" s="184">
        <v>13.6088</v>
      </c>
      <c r="J926" s="184">
        <v>16.102599999999999</v>
      </c>
      <c r="K926" s="184">
        <v>7.5296000000000003</v>
      </c>
      <c r="L926" s="184">
        <v>2.0091999999999999</v>
      </c>
      <c r="M926" s="184">
        <v>4.5780000000000003</v>
      </c>
      <c r="N926" s="184">
        <v>5.7927</v>
      </c>
      <c r="O926" s="184">
        <v>11.912000000000001</v>
      </c>
      <c r="P926" s="184">
        <v>9.8667999999999996</v>
      </c>
      <c r="Q926" s="184">
        <v>10.271100000000001</v>
      </c>
      <c r="R926" s="184">
        <v>11.976100000000001</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44333</v>
      </c>
      <c r="E927" s="184">
        <v>19.520499999999998</v>
      </c>
      <c r="F927" s="184">
        <v>15.0395</v>
      </c>
      <c r="G927" s="184">
        <v>15.0395</v>
      </c>
      <c r="H927" s="184">
        <v>9.1783000000000001</v>
      </c>
      <c r="I927" s="184">
        <v>13.775600000000001</v>
      </c>
      <c r="J927" s="184">
        <v>16.265999999999998</v>
      </c>
      <c r="K927" s="184">
        <v>7.6924000000000001</v>
      </c>
      <c r="L927" s="184">
        <v>2.1707999999999998</v>
      </c>
      <c r="M927" s="184">
        <v>4.7431999999999999</v>
      </c>
      <c r="N927" s="184">
        <v>5.9625000000000004</v>
      </c>
      <c r="O927" s="184">
        <v>12.127599999999999</v>
      </c>
      <c r="P927" s="184">
        <v>10.0854</v>
      </c>
      <c r="Q927" s="184">
        <v>10.528</v>
      </c>
      <c r="R927" s="184">
        <v>12.1715</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44333</v>
      </c>
      <c r="E928" s="184">
        <v>36.232500000000002</v>
      </c>
      <c r="F928" s="184">
        <v>15.9375</v>
      </c>
      <c r="G928" s="184">
        <v>15.9375</v>
      </c>
      <c r="H928" s="184">
        <v>9.4144000000000005</v>
      </c>
      <c r="I928" s="184">
        <v>10.243399999999999</v>
      </c>
      <c r="J928" s="184">
        <v>12.7683</v>
      </c>
      <c r="K928" s="184">
        <v>7.0332999999999997</v>
      </c>
      <c r="L928" s="184">
        <v>1.1463000000000001</v>
      </c>
      <c r="M928" s="184">
        <v>3.3889999999999998</v>
      </c>
      <c r="N928" s="184">
        <v>5.0204000000000004</v>
      </c>
      <c r="O928" s="184">
        <v>12.420299999999999</v>
      </c>
      <c r="P928" s="184">
        <v>10.3466</v>
      </c>
      <c r="Q928" s="184">
        <v>10.4756</v>
      </c>
      <c r="R928" s="184">
        <v>11.7692</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44333</v>
      </c>
      <c r="E929" s="184">
        <v>35.901499999999999</v>
      </c>
      <c r="F929" s="184">
        <v>15.7788</v>
      </c>
      <c r="G929" s="184">
        <v>15.7788</v>
      </c>
      <c r="H929" s="184">
        <v>9.2681000000000004</v>
      </c>
      <c r="I929" s="184">
        <v>10.103999999999999</v>
      </c>
      <c r="J929" s="184">
        <v>12.6393</v>
      </c>
      <c r="K929" s="184">
        <v>6.9008000000000003</v>
      </c>
      <c r="L929" s="184">
        <v>1.0156000000000001</v>
      </c>
      <c r="M929" s="184">
        <v>3.2551000000000001</v>
      </c>
      <c r="N929" s="184">
        <v>4.8826999999999998</v>
      </c>
      <c r="O929" s="184">
        <v>12.283300000000001</v>
      </c>
      <c r="P929" s="184">
        <v>10.2182</v>
      </c>
      <c r="Q929" s="184">
        <v>6.8827999999999996</v>
      </c>
      <c r="R929" s="184">
        <v>11.623799999999999</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44333</v>
      </c>
      <c r="E930" s="184">
        <v>49.8369</v>
      </c>
      <c r="F930" s="184">
        <v>17.651700000000002</v>
      </c>
      <c r="G930" s="184">
        <v>17.651700000000002</v>
      </c>
      <c r="H930" s="184">
        <v>9.2129999999999992</v>
      </c>
      <c r="I930" s="184">
        <v>11.364699999999999</v>
      </c>
      <c r="J930" s="184">
        <v>13.0641</v>
      </c>
      <c r="K930" s="184">
        <v>6.4995000000000003</v>
      </c>
      <c r="L930" s="184">
        <v>1.2139</v>
      </c>
      <c r="M930" s="184">
        <v>3.4544000000000001</v>
      </c>
      <c r="N930" s="184">
        <v>4.6486000000000001</v>
      </c>
      <c r="O930" s="184">
        <v>10.490500000000001</v>
      </c>
      <c r="P930" s="184">
        <v>9.6104000000000003</v>
      </c>
      <c r="Q930" s="184">
        <v>8.1892999999999994</v>
      </c>
      <c r="R930" s="184">
        <v>10.459300000000001</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44333</v>
      </c>
      <c r="E931" s="184">
        <v>51.143599999999999</v>
      </c>
      <c r="F931" s="184">
        <v>17.939699999999998</v>
      </c>
      <c r="G931" s="184">
        <v>17.939699999999998</v>
      </c>
      <c r="H931" s="184">
        <v>9.5193999999999992</v>
      </c>
      <c r="I931" s="184">
        <v>11.669600000000001</v>
      </c>
      <c r="J931" s="184">
        <v>13.376300000000001</v>
      </c>
      <c r="K931" s="184">
        <v>6.8127000000000004</v>
      </c>
      <c r="L931" s="184">
        <v>1.5247999999999999</v>
      </c>
      <c r="M931" s="184">
        <v>3.7715000000000001</v>
      </c>
      <c r="N931" s="184">
        <v>4.9699</v>
      </c>
      <c r="O931" s="184">
        <v>10.8421</v>
      </c>
      <c r="P931" s="184">
        <v>9.9779999999999998</v>
      </c>
      <c r="Q931" s="184">
        <v>10.16</v>
      </c>
      <c r="R931" s="184">
        <v>10.794700000000001</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16.63025</v>
      </c>
      <c r="G932" s="186">
        <v>16.63025</v>
      </c>
      <c r="H932" s="186">
        <v>11.6087375</v>
      </c>
      <c r="I932" s="186">
        <v>11.384387499999999</v>
      </c>
      <c r="J932" s="186">
        <v>14.1356</v>
      </c>
      <c r="K932" s="186">
        <v>7.0637625000000002</v>
      </c>
      <c r="L932" s="186">
        <v>2.05715</v>
      </c>
      <c r="M932" s="186">
        <v>4.1737124999999997</v>
      </c>
      <c r="N932" s="186">
        <v>5.1155625000000011</v>
      </c>
      <c r="O932" s="186">
        <v>11.437775</v>
      </c>
      <c r="P932" s="186">
        <v>9.6686999999999994</v>
      </c>
      <c r="Q932" s="186">
        <v>9.3615624999999998</v>
      </c>
      <c r="R932" s="186">
        <v>11.3837875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16.794600000000003</v>
      </c>
      <c r="G933" s="186">
        <v>16.794600000000003</v>
      </c>
      <c r="H933" s="186">
        <v>9.3412500000000005</v>
      </c>
      <c r="I933" s="186">
        <v>10.8149</v>
      </c>
      <c r="J933" s="186">
        <v>13.84975</v>
      </c>
      <c r="K933" s="186">
        <v>6.9717000000000002</v>
      </c>
      <c r="L933" s="186">
        <v>1.7669999999999999</v>
      </c>
      <c r="M933" s="186">
        <v>4.1747500000000004</v>
      </c>
      <c r="N933" s="186">
        <v>4.9504999999999999</v>
      </c>
      <c r="O933" s="186">
        <v>11.377050000000001</v>
      </c>
      <c r="P933" s="186">
        <v>9.9223999999999997</v>
      </c>
      <c r="Q933" s="186">
        <v>9.7408000000000001</v>
      </c>
      <c r="R933" s="186">
        <v>11.4404</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44333</v>
      </c>
      <c r="E936" s="184">
        <v>4414.7191999999995</v>
      </c>
      <c r="F936" s="184">
        <v>69.019499999999994</v>
      </c>
      <c r="G936" s="184">
        <v>69.019499999999994</v>
      </c>
      <c r="H936" s="184">
        <v>44.0276</v>
      </c>
      <c r="I936" s="184">
        <v>77.824399999999997</v>
      </c>
      <c r="J936" s="184">
        <v>32.703400000000002</v>
      </c>
      <c r="K936" s="184">
        <v>14.479100000000001</v>
      </c>
      <c r="L936" s="184">
        <v>-11.111000000000001</v>
      </c>
      <c r="M936" s="184">
        <v>-12.294600000000001</v>
      </c>
      <c r="N936" s="184">
        <v>0.55130000000000001</v>
      </c>
      <c r="O936" s="184">
        <v>15.0715</v>
      </c>
      <c r="P936" s="184">
        <v>8.7192000000000007</v>
      </c>
      <c r="Q936" s="184">
        <v>7.0598999999999998</v>
      </c>
      <c r="R936" s="184">
        <v>21.970500000000001</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44333</v>
      </c>
      <c r="E937" s="184">
        <v>14.8408</v>
      </c>
      <c r="F937" s="184">
        <v>70.251300000000001</v>
      </c>
      <c r="G937" s="184">
        <v>70.251300000000001</v>
      </c>
      <c r="H937" s="184">
        <v>21.768699999999999</v>
      </c>
      <c r="I937" s="184">
        <v>56.9041</v>
      </c>
      <c r="J937" s="184">
        <v>27.956099999999999</v>
      </c>
      <c r="K937" s="184">
        <v>11.768800000000001</v>
      </c>
      <c r="L937" s="184">
        <v>-10.999499999999999</v>
      </c>
      <c r="M937" s="184">
        <v>-12.293699999999999</v>
      </c>
      <c r="N937" s="184">
        <v>0.79920000000000002</v>
      </c>
      <c r="O937" s="184">
        <v>14.088900000000001</v>
      </c>
      <c r="P937" s="184">
        <v>8.2091999999999992</v>
      </c>
      <c r="Q937" s="184">
        <v>4.4020999999999999</v>
      </c>
      <c r="R937" s="184">
        <v>20.049299999999999</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44333</v>
      </c>
      <c r="E938" s="184">
        <v>15.1967</v>
      </c>
      <c r="F938" s="184">
        <v>69.730400000000003</v>
      </c>
      <c r="G938" s="184">
        <v>69.730400000000003</v>
      </c>
      <c r="H938" s="184">
        <v>21.810300000000002</v>
      </c>
      <c r="I938" s="184">
        <v>57.172499999999999</v>
      </c>
      <c r="J938" s="184">
        <v>28.3415</v>
      </c>
      <c r="K938" s="184">
        <v>12.2111</v>
      </c>
      <c r="L938" s="184">
        <v>-10.579499999999999</v>
      </c>
      <c r="M938" s="184">
        <v>-11.9238</v>
      </c>
      <c r="N938" s="184">
        <v>1.1714</v>
      </c>
      <c r="O938" s="184">
        <v>14.471399999999999</v>
      </c>
      <c r="P938" s="184">
        <v>8.5412999999999997</v>
      </c>
      <c r="Q938" s="184">
        <v>4.3577000000000004</v>
      </c>
      <c r="R938" s="184">
        <v>20.496099999999998</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44333</v>
      </c>
      <c r="E939" s="184">
        <v>41.862299999999998</v>
      </c>
      <c r="F939" s="184">
        <v>67.920699999999997</v>
      </c>
      <c r="G939" s="184">
        <v>67.920699999999997</v>
      </c>
      <c r="H939" s="184">
        <v>43.595599999999997</v>
      </c>
      <c r="I939" s="184">
        <v>77.534599999999998</v>
      </c>
      <c r="J939" s="184">
        <v>32.557200000000002</v>
      </c>
      <c r="K939" s="184">
        <v>14.4491</v>
      </c>
      <c r="L939" s="184">
        <v>-10.938599999999999</v>
      </c>
      <c r="M939" s="184">
        <v>-12.036899999999999</v>
      </c>
      <c r="N939" s="184">
        <v>0.93359999999999999</v>
      </c>
      <c r="O939" s="184">
        <v>15.1052</v>
      </c>
      <c r="P939" s="184">
        <v>8.1426999999999996</v>
      </c>
      <c r="Q939" s="184">
        <v>7.1356000000000002</v>
      </c>
      <c r="R939" s="184">
        <v>21.885200000000001</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44333</v>
      </c>
      <c r="E940" s="184">
        <v>15.9641</v>
      </c>
      <c r="F940" s="184">
        <v>85.961299999999994</v>
      </c>
      <c r="G940" s="184">
        <v>85.961299999999994</v>
      </c>
      <c r="H940" s="184">
        <v>36.840499999999999</v>
      </c>
      <c r="I940" s="184">
        <v>63.435000000000002</v>
      </c>
      <c r="J940" s="184">
        <v>27.179500000000001</v>
      </c>
      <c r="K940" s="184">
        <v>10.989100000000001</v>
      </c>
      <c r="L940" s="184">
        <v>-11.317299999999999</v>
      </c>
      <c r="M940" s="184">
        <v>-10.991</v>
      </c>
      <c r="N940" s="184">
        <v>0.64019999999999999</v>
      </c>
      <c r="O940" s="184">
        <v>16.0396</v>
      </c>
      <c r="P940" s="184">
        <v>8.5952000000000002</v>
      </c>
      <c r="Q940" s="184">
        <v>4.0561999999999996</v>
      </c>
      <c r="R940" s="184">
        <v>21.6218</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44333</v>
      </c>
      <c r="E941" s="184">
        <v>14.832100000000001</v>
      </c>
      <c r="F941" s="184">
        <v>85.496899999999997</v>
      </c>
      <c r="G941" s="184">
        <v>85.496899999999997</v>
      </c>
      <c r="H941" s="184">
        <v>36.392000000000003</v>
      </c>
      <c r="I941" s="184">
        <v>62.990400000000001</v>
      </c>
      <c r="J941" s="184">
        <v>26.726099999999999</v>
      </c>
      <c r="K941" s="184">
        <v>11.3725</v>
      </c>
      <c r="L941" s="184">
        <v>-11.384</v>
      </c>
      <c r="M941" s="184">
        <v>-11.188000000000001</v>
      </c>
      <c r="N941" s="184">
        <v>0.36270000000000002</v>
      </c>
      <c r="O941" s="184">
        <v>15.6211</v>
      </c>
      <c r="P941" s="184">
        <v>8.0303000000000004</v>
      </c>
      <c r="Q941" s="184">
        <v>4.2004000000000001</v>
      </c>
      <c r="R941" s="184">
        <v>21.2925</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44333</v>
      </c>
      <c r="E942" s="184">
        <v>20.5471</v>
      </c>
      <c r="F942" s="184">
        <v>286.92770000000002</v>
      </c>
      <c r="G942" s="184">
        <v>286.92770000000002</v>
      </c>
      <c r="H942" s="184">
        <v>25.6295</v>
      </c>
      <c r="I942" s="184">
        <v>144.62549999999999</v>
      </c>
      <c r="J942" s="184">
        <v>29.7698</v>
      </c>
      <c r="K942" s="184">
        <v>53.206899999999997</v>
      </c>
      <c r="L942" s="184">
        <v>-0.32529999999999998</v>
      </c>
      <c r="M942" s="184">
        <v>-15.1607</v>
      </c>
      <c r="N942" s="184">
        <v>5.9725000000000001</v>
      </c>
      <c r="O942" s="184">
        <v>20.810300000000002</v>
      </c>
      <c r="P942" s="184">
        <v>7.9562999999999997</v>
      </c>
      <c r="Q942" s="184">
        <v>1.7301</v>
      </c>
      <c r="R942" s="184">
        <v>35.919899999999998</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44333</v>
      </c>
      <c r="E943" s="184">
        <v>19.750299999999999</v>
      </c>
      <c r="F943" s="184">
        <v>286.19069999999999</v>
      </c>
      <c r="G943" s="184">
        <v>286.19069999999999</v>
      </c>
      <c r="H943" s="184">
        <v>24.935700000000001</v>
      </c>
      <c r="I943" s="184">
        <v>143.9606</v>
      </c>
      <c r="J943" s="184">
        <v>29.121500000000001</v>
      </c>
      <c r="K943" s="184">
        <v>52.4846</v>
      </c>
      <c r="L943" s="184">
        <v>-0.99470000000000003</v>
      </c>
      <c r="M943" s="184">
        <v>-15.7285</v>
      </c>
      <c r="N943" s="184">
        <v>5.3170000000000002</v>
      </c>
      <c r="O943" s="184">
        <v>20.1693</v>
      </c>
      <c r="P943" s="184">
        <v>7.3990999999999998</v>
      </c>
      <c r="Q943" s="184">
        <v>5.0999999999999996</v>
      </c>
      <c r="R943" s="184">
        <v>35.1892</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44333</v>
      </c>
      <c r="E944" s="184">
        <v>43.020200000000003</v>
      </c>
      <c r="F944" s="184">
        <v>67.655299999999997</v>
      </c>
      <c r="G944" s="184">
        <v>67.655299999999997</v>
      </c>
      <c r="H944" s="184">
        <v>43.410600000000002</v>
      </c>
      <c r="I944" s="184">
        <v>77.313500000000005</v>
      </c>
      <c r="J944" s="184">
        <v>32.411000000000001</v>
      </c>
      <c r="K944" s="184">
        <v>14.339499999999999</v>
      </c>
      <c r="L944" s="184">
        <v>-11.1873</v>
      </c>
      <c r="M944" s="184">
        <v>-12.3538</v>
      </c>
      <c r="N944" s="184">
        <v>0.69069999999999998</v>
      </c>
      <c r="O944" s="184">
        <v>14.717599999999999</v>
      </c>
      <c r="P944" s="184">
        <v>8.7327999999999992</v>
      </c>
      <c r="Q944" s="184">
        <v>8.4268000000000001</v>
      </c>
      <c r="R944" s="184">
        <v>21.463200000000001</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44333</v>
      </c>
      <c r="E945" s="184">
        <v>15.2713</v>
      </c>
      <c r="F945" s="184">
        <v>96.523200000000003</v>
      </c>
      <c r="G945" s="184">
        <v>96.523200000000003</v>
      </c>
      <c r="H945" s="184">
        <v>33.539200000000001</v>
      </c>
      <c r="I945" s="184">
        <v>72.413799999999995</v>
      </c>
      <c r="J945" s="184">
        <v>27.836099999999998</v>
      </c>
      <c r="K945" s="184">
        <v>10.1211</v>
      </c>
      <c r="L945" s="184">
        <v>-12.3062</v>
      </c>
      <c r="M945" s="184">
        <v>-13.026400000000001</v>
      </c>
      <c r="N945" s="184">
        <v>8.6699999999999999E-2</v>
      </c>
      <c r="O945" s="184">
        <v>14.5603</v>
      </c>
      <c r="P945" s="184">
        <v>8.5940999999999992</v>
      </c>
      <c r="Q945" s="184">
        <v>4.5340999999999996</v>
      </c>
      <c r="R945" s="184">
        <v>21.4239</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44333</v>
      </c>
      <c r="E946" s="184">
        <v>15.769500000000001</v>
      </c>
      <c r="F946" s="184">
        <v>97.212000000000003</v>
      </c>
      <c r="G946" s="184">
        <v>97.212000000000003</v>
      </c>
      <c r="H946" s="184">
        <v>34.147500000000001</v>
      </c>
      <c r="I946" s="184">
        <v>72.996600000000001</v>
      </c>
      <c r="J946" s="184">
        <v>28.242599999999999</v>
      </c>
      <c r="K946" s="184">
        <v>10.4901</v>
      </c>
      <c r="L946" s="184">
        <v>-11.9551</v>
      </c>
      <c r="M946" s="184">
        <v>-12.654500000000001</v>
      </c>
      <c r="N946" s="184">
        <v>0.49370000000000003</v>
      </c>
      <c r="O946" s="184">
        <v>15.025600000000001</v>
      </c>
      <c r="P946" s="184">
        <v>9.0538000000000007</v>
      </c>
      <c r="Q946" s="184">
        <v>4.3800999999999997</v>
      </c>
      <c r="R946" s="184">
        <v>21.901</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44333</v>
      </c>
      <c r="E947" s="184">
        <v>42.9223</v>
      </c>
      <c r="F947" s="184">
        <v>67.638499999999993</v>
      </c>
      <c r="G947" s="184">
        <v>67.638499999999993</v>
      </c>
      <c r="H947" s="184">
        <v>43.374600000000001</v>
      </c>
      <c r="I947" s="184">
        <v>77.2761</v>
      </c>
      <c r="J947" s="184">
        <v>32.330599999999997</v>
      </c>
      <c r="K947" s="184">
        <v>14.291700000000001</v>
      </c>
      <c r="L947" s="184">
        <v>-11.2194</v>
      </c>
      <c r="M947" s="184">
        <v>-12.379300000000001</v>
      </c>
      <c r="N947" s="184">
        <v>0.5867</v>
      </c>
      <c r="O947" s="184">
        <v>14.742000000000001</v>
      </c>
      <c r="P947" s="184">
        <v>8.3719999999999999</v>
      </c>
      <c r="Q947" s="184">
        <v>7.9256000000000002</v>
      </c>
      <c r="R947" s="184">
        <v>21.439699999999998</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44333</v>
      </c>
      <c r="E948" s="184">
        <v>15.756500000000001</v>
      </c>
      <c r="F948" s="184">
        <v>79.665499999999994</v>
      </c>
      <c r="G948" s="184">
        <v>79.665499999999994</v>
      </c>
      <c r="H948" s="184">
        <v>38.773299999999999</v>
      </c>
      <c r="I948" s="184">
        <v>62.295099999999998</v>
      </c>
      <c r="J948" s="184">
        <v>27.953099999999999</v>
      </c>
      <c r="K948" s="184">
        <v>9.8893000000000004</v>
      </c>
      <c r="L948" s="184">
        <v>-12.3543</v>
      </c>
      <c r="M948" s="184">
        <v>-12.4194</v>
      </c>
      <c r="N948" s="184">
        <v>-0.35470000000000002</v>
      </c>
      <c r="O948" s="184">
        <v>14.3004</v>
      </c>
      <c r="P948" s="184">
        <v>8.4989000000000008</v>
      </c>
      <c r="Q948" s="184">
        <v>4.8472</v>
      </c>
      <c r="R948" s="184">
        <v>20.303799999999999</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44333</v>
      </c>
      <c r="E949" s="184">
        <v>16.120899999999999</v>
      </c>
      <c r="F949" s="184">
        <v>80.146799999999999</v>
      </c>
      <c r="G949" s="184">
        <v>80.146799999999999</v>
      </c>
      <c r="H949" s="184">
        <v>39.203400000000002</v>
      </c>
      <c r="I949" s="184">
        <v>62.752299999999998</v>
      </c>
      <c r="J949" s="184">
        <v>28.401</v>
      </c>
      <c r="K949" s="184">
        <v>10.3279</v>
      </c>
      <c r="L949" s="184">
        <v>-11.950200000000001</v>
      </c>
      <c r="M949" s="184">
        <v>-12.0228</v>
      </c>
      <c r="N949" s="184">
        <v>-2.5000000000000001E-3</v>
      </c>
      <c r="O949" s="184">
        <v>14.6715</v>
      </c>
      <c r="P949" s="184">
        <v>8.7946000000000009</v>
      </c>
      <c r="Q949" s="184">
        <v>4.3261000000000003</v>
      </c>
      <c r="R949" s="184">
        <v>20.6754</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44333</v>
      </c>
      <c r="E950" s="184">
        <v>4455.808</v>
      </c>
      <c r="F950" s="184">
        <v>68.831199999999995</v>
      </c>
      <c r="G950" s="184">
        <v>68.831199999999995</v>
      </c>
      <c r="H950" s="184">
        <v>44.273800000000001</v>
      </c>
      <c r="I950" s="184">
        <v>78.637100000000004</v>
      </c>
      <c r="J950" s="184">
        <v>33.1355</v>
      </c>
      <c r="K950" s="184">
        <v>14.905900000000001</v>
      </c>
      <c r="L950" s="184">
        <v>-11.0017</v>
      </c>
      <c r="M950" s="184">
        <v>-12.186500000000001</v>
      </c>
      <c r="N950" s="184">
        <v>0.89659999999999995</v>
      </c>
      <c r="O950" s="184">
        <v>15.0078</v>
      </c>
      <c r="P950" s="184">
        <v>8.8958999999999993</v>
      </c>
      <c r="Q950" s="184">
        <v>4.6059000000000001</v>
      </c>
      <c r="R950" s="184">
        <v>21.488600000000002</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44333</v>
      </c>
      <c r="E951" s="184">
        <v>13.128399999999999</v>
      </c>
      <c r="F951" s="184">
        <v>11.316800000000001</v>
      </c>
      <c r="G951" s="184">
        <v>11.316800000000001</v>
      </c>
      <c r="H951" s="184">
        <v>27.509799999999998</v>
      </c>
      <c r="I951" s="184">
        <v>24.697800000000001</v>
      </c>
      <c r="J951" s="184">
        <v>32.902999999999999</v>
      </c>
      <c r="K951" s="184">
        <v>1.8766</v>
      </c>
      <c r="L951" s="184">
        <v>-11.7066</v>
      </c>
      <c r="M951" s="184">
        <v>-13.491</v>
      </c>
      <c r="N951" s="184">
        <v>-0.78169999999999995</v>
      </c>
      <c r="O951" s="184">
        <v>13.561199999999999</v>
      </c>
      <c r="P951" s="184">
        <v>7.2083000000000004</v>
      </c>
      <c r="Q951" s="184">
        <v>3.1554000000000002</v>
      </c>
      <c r="R951" s="184">
        <v>20.011800000000001</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44333</v>
      </c>
      <c r="E952" s="184">
        <v>13.6029</v>
      </c>
      <c r="F952" s="184">
        <v>11.728199999999999</v>
      </c>
      <c r="G952" s="184">
        <v>11.728199999999999</v>
      </c>
      <c r="H952" s="184">
        <v>27.939699999999998</v>
      </c>
      <c r="I952" s="184">
        <v>25.1172</v>
      </c>
      <c r="J952" s="184">
        <v>33.333100000000002</v>
      </c>
      <c r="K952" s="184">
        <v>2.2646000000000002</v>
      </c>
      <c r="L952" s="184">
        <v>-11.3582</v>
      </c>
      <c r="M952" s="184">
        <v>-13.1623</v>
      </c>
      <c r="N952" s="184">
        <v>-0.3947</v>
      </c>
      <c r="O952" s="184">
        <v>14.079800000000001</v>
      </c>
      <c r="P952" s="184">
        <v>7.7274000000000003</v>
      </c>
      <c r="Q952" s="184">
        <v>3.7441</v>
      </c>
      <c r="R952" s="184">
        <v>20.502800000000001</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44333</v>
      </c>
      <c r="E953" s="184">
        <v>4356.8649999999998</v>
      </c>
      <c r="F953" s="184">
        <v>68.477900000000005</v>
      </c>
      <c r="G953" s="184">
        <v>68.477900000000005</v>
      </c>
      <c r="H953" s="184">
        <v>44.0122</v>
      </c>
      <c r="I953" s="184">
        <v>78.241</v>
      </c>
      <c r="J953" s="184">
        <v>32.892800000000001</v>
      </c>
      <c r="K953" s="184">
        <v>14.672800000000001</v>
      </c>
      <c r="L953" s="184">
        <v>-11.051600000000001</v>
      </c>
      <c r="M953" s="184">
        <v>-12.215999999999999</v>
      </c>
      <c r="N953" s="184">
        <v>0.82720000000000005</v>
      </c>
      <c r="O953" s="184">
        <v>15.1273</v>
      </c>
      <c r="P953" s="184">
        <v>8.7492999999999999</v>
      </c>
      <c r="Q953" s="184">
        <v>8.8721999999999994</v>
      </c>
      <c r="R953" s="184">
        <v>22.0152</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44333</v>
      </c>
      <c r="E954" s="184">
        <v>14.469900000000001</v>
      </c>
      <c r="F954" s="184">
        <v>81.002799999999993</v>
      </c>
      <c r="G954" s="184">
        <v>81.002799999999993</v>
      </c>
      <c r="H954" s="184">
        <v>35.117199999999997</v>
      </c>
      <c r="I954" s="184">
        <v>62.545299999999997</v>
      </c>
      <c r="J954" s="184">
        <v>33.352899999999998</v>
      </c>
      <c r="K954" s="184">
        <v>11.542400000000001</v>
      </c>
      <c r="L954" s="184">
        <v>-11.2098</v>
      </c>
      <c r="M954" s="184">
        <v>-12.604200000000001</v>
      </c>
      <c r="N954" s="184">
        <v>1.2845</v>
      </c>
      <c r="O954" s="184">
        <v>14.943899999999999</v>
      </c>
      <c r="P954" s="184">
        <v>8.9436</v>
      </c>
      <c r="Q954" s="184">
        <v>3.9853000000000001</v>
      </c>
      <c r="R954" s="184">
        <v>20.049099999999999</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44333</v>
      </c>
      <c r="E955" s="184">
        <v>14.8345</v>
      </c>
      <c r="F955" s="184">
        <v>81.408900000000003</v>
      </c>
      <c r="G955" s="184">
        <v>81.408900000000003</v>
      </c>
      <c r="H955" s="184">
        <v>35.495199999999997</v>
      </c>
      <c r="I955" s="184">
        <v>62.924599999999998</v>
      </c>
      <c r="J955" s="184">
        <v>33.743899999999996</v>
      </c>
      <c r="K955" s="184">
        <v>11.932</v>
      </c>
      <c r="L955" s="184">
        <v>-10.851900000000001</v>
      </c>
      <c r="M955" s="184">
        <v>-12.2658</v>
      </c>
      <c r="N955" s="184">
        <v>1.6736</v>
      </c>
      <c r="O955" s="184">
        <v>15.379099999999999</v>
      </c>
      <c r="P955" s="184">
        <v>9.2993000000000006</v>
      </c>
      <c r="Q955" s="184">
        <v>4.2003000000000004</v>
      </c>
      <c r="R955" s="184">
        <v>20.535399999999999</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44333</v>
      </c>
      <c r="E956" s="184">
        <v>419.69619999999998</v>
      </c>
      <c r="F956" s="184">
        <v>67.707999999999998</v>
      </c>
      <c r="G956" s="184">
        <v>67.707999999999998</v>
      </c>
      <c r="H956" s="184">
        <v>43.430100000000003</v>
      </c>
      <c r="I956" s="184">
        <v>77.356099999999998</v>
      </c>
      <c r="J956" s="184">
        <v>32.474299999999999</v>
      </c>
      <c r="K956" s="184">
        <v>14.403600000000001</v>
      </c>
      <c r="L956" s="184">
        <v>-11.1351</v>
      </c>
      <c r="M956" s="184">
        <v>-12.313700000000001</v>
      </c>
      <c r="N956" s="184">
        <v>0.73109999999999997</v>
      </c>
      <c r="O956" s="184">
        <v>14.989000000000001</v>
      </c>
      <c r="P956" s="184">
        <v>8.6361000000000008</v>
      </c>
      <c r="Q956" s="184">
        <v>11.970800000000001</v>
      </c>
      <c r="R956" s="184">
        <v>21.814900000000002</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44333</v>
      </c>
      <c r="E957" s="184">
        <v>19.8657</v>
      </c>
      <c r="F957" s="184">
        <v>94.058300000000003</v>
      </c>
      <c r="G957" s="184">
        <v>94.058300000000003</v>
      </c>
      <c r="H957" s="184">
        <v>61.318600000000004</v>
      </c>
      <c r="I957" s="184">
        <v>67.534400000000005</v>
      </c>
      <c r="J957" s="184">
        <v>31.679500000000001</v>
      </c>
      <c r="K957" s="184">
        <v>13.5045</v>
      </c>
      <c r="L957" s="184">
        <v>-10.7888</v>
      </c>
      <c r="M957" s="184">
        <v>-11.6122</v>
      </c>
      <c r="N957" s="184">
        <v>0.38300000000000001</v>
      </c>
      <c r="O957" s="184">
        <v>15.304399999999999</v>
      </c>
      <c r="P957" s="184">
        <v>8.7167999999999992</v>
      </c>
      <c r="Q957" s="184">
        <v>6.9941000000000004</v>
      </c>
      <c r="R957" s="184">
        <v>22.277000000000001</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44333</v>
      </c>
      <c r="E958" s="184">
        <v>20.620699999999999</v>
      </c>
      <c r="F958" s="184">
        <v>94.482600000000005</v>
      </c>
      <c r="G958" s="184">
        <v>94.482600000000005</v>
      </c>
      <c r="H958" s="184">
        <v>61.739199999999997</v>
      </c>
      <c r="I958" s="184">
        <v>67.965199999999996</v>
      </c>
      <c r="J958" s="184">
        <v>32.096200000000003</v>
      </c>
      <c r="K958" s="184">
        <v>13.936400000000001</v>
      </c>
      <c r="L958" s="184">
        <v>-10.4054</v>
      </c>
      <c r="M958" s="184">
        <v>-11.2445</v>
      </c>
      <c r="N958" s="184">
        <v>0.78259999999999996</v>
      </c>
      <c r="O958" s="184">
        <v>15.782999999999999</v>
      </c>
      <c r="P958" s="184">
        <v>9.1998999999999995</v>
      </c>
      <c r="Q958" s="184">
        <v>4.4779</v>
      </c>
      <c r="R958" s="184">
        <v>22.780100000000001</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44333</v>
      </c>
      <c r="E959" s="184">
        <v>42.085999999999999</v>
      </c>
      <c r="F959" s="184">
        <v>67.733099999999993</v>
      </c>
      <c r="G959" s="184">
        <v>67.733099999999993</v>
      </c>
      <c r="H959" s="184">
        <v>43.361899999999999</v>
      </c>
      <c r="I959" s="184">
        <v>77.379499999999993</v>
      </c>
      <c r="J959" s="184">
        <v>29.2301</v>
      </c>
      <c r="K959" s="184">
        <v>14.3592</v>
      </c>
      <c r="L959" s="184">
        <v>-10.8073</v>
      </c>
      <c r="M959" s="184">
        <v>-12.234</v>
      </c>
      <c r="N959" s="184">
        <v>0.80979999999999996</v>
      </c>
      <c r="O959" s="184">
        <v>14.921099999999999</v>
      </c>
      <c r="P959" s="184">
        <v>8.6469000000000005</v>
      </c>
      <c r="Q959" s="184">
        <v>11.083600000000001</v>
      </c>
      <c r="R959" s="184">
        <v>21.7714</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44333</v>
      </c>
      <c r="E960" s="184">
        <v>19.614000000000001</v>
      </c>
      <c r="F960" s="184">
        <v>99.245400000000004</v>
      </c>
      <c r="G960" s="184">
        <v>99.245400000000004</v>
      </c>
      <c r="H960" s="184">
        <v>46.129899999999999</v>
      </c>
      <c r="I960" s="184">
        <v>72.616100000000003</v>
      </c>
      <c r="J960" s="184">
        <v>28.408999999999999</v>
      </c>
      <c r="K960" s="184">
        <v>12.8324</v>
      </c>
      <c r="L960" s="184">
        <v>-12.4689</v>
      </c>
      <c r="M960" s="184">
        <v>-12.8307</v>
      </c>
      <c r="N960" s="184">
        <v>-0.28260000000000002</v>
      </c>
      <c r="O960" s="184">
        <v>14.4468</v>
      </c>
      <c r="P960" s="184">
        <v>8.2456999999999994</v>
      </c>
      <c r="Q960" s="184">
        <v>6.8255999999999997</v>
      </c>
      <c r="R960" s="184">
        <v>21.249500000000001</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44333</v>
      </c>
      <c r="E961" s="184">
        <v>20.304500000000001</v>
      </c>
      <c r="F961" s="184">
        <v>99.618799999999993</v>
      </c>
      <c r="G961" s="184">
        <v>99.618799999999993</v>
      </c>
      <c r="H961" s="184">
        <v>46.429099999999998</v>
      </c>
      <c r="I961" s="184">
        <v>72.912999999999997</v>
      </c>
      <c r="J961" s="184">
        <v>28.7151</v>
      </c>
      <c r="K961" s="184">
        <v>13.1645</v>
      </c>
      <c r="L961" s="184">
        <v>-12.170199999999999</v>
      </c>
      <c r="M961" s="184">
        <v>-12.547499999999999</v>
      </c>
      <c r="N961" s="184">
        <v>3.7699999999999997E-2</v>
      </c>
      <c r="O961" s="184">
        <v>14.861800000000001</v>
      </c>
      <c r="P961" s="184">
        <v>8.7143999999999995</v>
      </c>
      <c r="Q961" s="184">
        <v>4.1931000000000003</v>
      </c>
      <c r="R961" s="184">
        <v>21.6309</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44333</v>
      </c>
      <c r="E962" s="184">
        <v>2085.4144000000001</v>
      </c>
      <c r="F962" s="184">
        <v>68.130499999999998</v>
      </c>
      <c r="G962" s="184">
        <v>68.130499999999998</v>
      </c>
      <c r="H962" s="184">
        <v>43.658200000000001</v>
      </c>
      <c r="I962" s="184">
        <v>66.654899999999998</v>
      </c>
      <c r="J962" s="184">
        <v>32.357799999999997</v>
      </c>
      <c r="K962" s="184">
        <v>14.336600000000001</v>
      </c>
      <c r="L962" s="184">
        <v>-11.3811</v>
      </c>
      <c r="M962" s="184">
        <v>-12.6028</v>
      </c>
      <c r="N962" s="184">
        <v>0.43509999999999999</v>
      </c>
      <c r="O962" s="184">
        <v>14.7841</v>
      </c>
      <c r="P962" s="184">
        <v>8.5373000000000001</v>
      </c>
      <c r="Q962" s="184">
        <v>9.9644999999999992</v>
      </c>
      <c r="R962" s="184">
        <v>21.511800000000001</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44333</v>
      </c>
      <c r="E963" s="184">
        <v>19.286999999999999</v>
      </c>
      <c r="F963" s="184">
        <v>105.68980000000001</v>
      </c>
      <c r="G963" s="184">
        <v>105.68980000000001</v>
      </c>
      <c r="H963" s="184">
        <v>35.165100000000002</v>
      </c>
      <c r="I963" s="184">
        <v>68.162199999999999</v>
      </c>
      <c r="J963" s="184">
        <v>27.315300000000001</v>
      </c>
      <c r="K963" s="184">
        <v>12.1983</v>
      </c>
      <c r="L963" s="184">
        <v>-12.5061</v>
      </c>
      <c r="M963" s="184">
        <v>-12.7196</v>
      </c>
      <c r="N963" s="184">
        <v>0.61380000000000001</v>
      </c>
      <c r="O963" s="184">
        <v>14.677199999999999</v>
      </c>
      <c r="P963" s="184">
        <v>8.8186999999999998</v>
      </c>
      <c r="Q963" s="184">
        <v>6.7870999999999997</v>
      </c>
      <c r="R963" s="184">
        <v>21.264700000000001</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44333</v>
      </c>
      <c r="E964" s="184">
        <v>19.1968</v>
      </c>
      <c r="F964" s="184">
        <v>105.5458</v>
      </c>
      <c r="G964" s="184">
        <v>105.5458</v>
      </c>
      <c r="H964" s="184">
        <v>35.028599999999997</v>
      </c>
      <c r="I964" s="184">
        <v>68.019000000000005</v>
      </c>
      <c r="J964" s="184">
        <v>27.164100000000001</v>
      </c>
      <c r="K964" s="184">
        <v>12.0467</v>
      </c>
      <c r="L964" s="184">
        <v>-12.667400000000001</v>
      </c>
      <c r="M964" s="184">
        <v>-12.7913</v>
      </c>
      <c r="N964" s="184">
        <v>0.52449999999999997</v>
      </c>
      <c r="O964" s="184">
        <v>14.550599999999999</v>
      </c>
      <c r="P964" s="184">
        <v>8.6978000000000009</v>
      </c>
      <c r="Q964" s="184">
        <v>6.6744000000000003</v>
      </c>
      <c r="R964" s="184">
        <v>21.136399999999998</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44333</v>
      </c>
      <c r="E965" s="184">
        <v>15.360900000000001</v>
      </c>
      <c r="F965" s="184">
        <v>101.59059999999999</v>
      </c>
      <c r="G965" s="184">
        <v>101.59059999999999</v>
      </c>
      <c r="H965" s="184">
        <v>40.606699999999996</v>
      </c>
      <c r="I965" s="184">
        <v>67.792400000000001</v>
      </c>
      <c r="J965" s="184">
        <v>28.143899999999999</v>
      </c>
      <c r="K965" s="184">
        <v>11.294499999999999</v>
      </c>
      <c r="L965" s="184">
        <v>-12.085699999999999</v>
      </c>
      <c r="M965" s="184">
        <v>-12.0985</v>
      </c>
      <c r="N965" s="184">
        <v>0.47560000000000002</v>
      </c>
      <c r="O965" s="184">
        <v>14.9893</v>
      </c>
      <c r="P965" s="184">
        <v>9.0076000000000001</v>
      </c>
      <c r="Q965" s="184">
        <v>4.3426</v>
      </c>
      <c r="R965" s="184">
        <v>21.880800000000001</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44333</v>
      </c>
      <c r="E966" s="184">
        <v>14.846500000000001</v>
      </c>
      <c r="F966" s="184">
        <v>101.1403</v>
      </c>
      <c r="G966" s="184">
        <v>101.1403</v>
      </c>
      <c r="H966" s="184">
        <v>40.169800000000002</v>
      </c>
      <c r="I966" s="184">
        <v>67.355599999999995</v>
      </c>
      <c r="J966" s="184">
        <v>27.712399999999999</v>
      </c>
      <c r="K966" s="184">
        <v>10.9619</v>
      </c>
      <c r="L966" s="184">
        <v>-12.379300000000001</v>
      </c>
      <c r="M966" s="184">
        <v>-12.408099999999999</v>
      </c>
      <c r="N966" s="184">
        <v>0.1154</v>
      </c>
      <c r="O966" s="184">
        <v>14.530799999999999</v>
      </c>
      <c r="P966" s="184">
        <v>8.5653000000000006</v>
      </c>
      <c r="Q966" s="184">
        <v>4.1646999999999998</v>
      </c>
      <c r="R966" s="184">
        <v>21.4024</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44333</v>
      </c>
      <c r="E967" s="184">
        <v>4307.2112999999999</v>
      </c>
      <c r="F967" s="184">
        <v>67.849800000000002</v>
      </c>
      <c r="G967" s="184">
        <v>67.849800000000002</v>
      </c>
      <c r="H967" s="184">
        <v>43.493600000000001</v>
      </c>
      <c r="I967" s="184">
        <v>77.487799999999993</v>
      </c>
      <c r="J967" s="184">
        <v>32.524999999999999</v>
      </c>
      <c r="K967" s="184">
        <v>14.4466</v>
      </c>
      <c r="L967" s="184">
        <v>-11.1616</v>
      </c>
      <c r="M967" s="184">
        <v>-12.3271</v>
      </c>
      <c r="N967" s="184">
        <v>0.74680000000000002</v>
      </c>
      <c r="O967" s="184">
        <v>14.9785</v>
      </c>
      <c r="P967" s="184">
        <v>8.6044</v>
      </c>
      <c r="Q967" s="184">
        <v>9.4106000000000005</v>
      </c>
      <c r="R967" s="184">
        <v>21.8687</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44333</v>
      </c>
      <c r="E968" s="184">
        <v>42.105899999999998</v>
      </c>
      <c r="F968" s="184">
        <v>68.665199999999999</v>
      </c>
      <c r="G968" s="184">
        <v>68.665199999999999</v>
      </c>
      <c r="H968" s="184">
        <v>43.8827</v>
      </c>
      <c r="I968" s="184">
        <v>78.543700000000001</v>
      </c>
      <c r="J968" s="184">
        <v>32.635300000000001</v>
      </c>
      <c r="K968" s="184">
        <v>14.1494</v>
      </c>
      <c r="L968" s="184">
        <v>-11.855499999999999</v>
      </c>
      <c r="M968" s="184">
        <v>-13.020300000000001</v>
      </c>
      <c r="N968" s="184">
        <v>0.15040000000000001</v>
      </c>
      <c r="O968" s="184">
        <v>14.7325</v>
      </c>
      <c r="P968" s="184">
        <v>8.6280999999999999</v>
      </c>
      <c r="Q968" s="184">
        <v>11.168900000000001</v>
      </c>
      <c r="R968" s="184">
        <v>21.3292</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90.138296969696981</v>
      </c>
      <c r="G969" s="186">
        <v>90.138296969696981</v>
      </c>
      <c r="H969" s="186">
        <v>38.976057575757572</v>
      </c>
      <c r="I969" s="186">
        <v>71.861739393939388</v>
      </c>
      <c r="J969" s="186">
        <v>30.343899999999994</v>
      </c>
      <c r="K969" s="186">
        <v>14.522718181818178</v>
      </c>
      <c r="L969" s="186">
        <v>-10.836806060606062</v>
      </c>
      <c r="M969" s="186">
        <v>-12.519681818181816</v>
      </c>
      <c r="N969" s="186">
        <v>0.79627878787878803</v>
      </c>
      <c r="O969" s="186">
        <v>15.183118181818182</v>
      </c>
      <c r="P969" s="186">
        <v>8.5297666666666672</v>
      </c>
      <c r="Q969" s="186">
        <v>6.0334242424242417</v>
      </c>
      <c r="R969" s="186">
        <v>22.186430303030299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80.146799999999999</v>
      </c>
      <c r="G970" s="186">
        <v>80.146799999999999</v>
      </c>
      <c r="H970" s="186">
        <v>40.169800000000002</v>
      </c>
      <c r="I970" s="186">
        <v>68.162199999999999</v>
      </c>
      <c r="J970" s="186">
        <v>29.7698</v>
      </c>
      <c r="K970" s="186">
        <v>12.8324</v>
      </c>
      <c r="L970" s="186">
        <v>-11.2194</v>
      </c>
      <c r="M970" s="186">
        <v>-12.3538</v>
      </c>
      <c r="N970" s="186">
        <v>0.5867</v>
      </c>
      <c r="O970" s="186">
        <v>14.921099999999999</v>
      </c>
      <c r="P970" s="186">
        <v>8.6280999999999999</v>
      </c>
      <c r="Q970" s="186">
        <v>4.6059000000000001</v>
      </c>
      <c r="R970" s="186">
        <v>21.463200000000001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44333</v>
      </c>
      <c r="E973" s="184">
        <v>664.53302402852796</v>
      </c>
      <c r="F973" s="184">
        <v>1.5783</v>
      </c>
      <c r="G973" s="184">
        <v>1.5783</v>
      </c>
      <c r="H973" s="184">
        <v>-0.56140000000000001</v>
      </c>
      <c r="I973" s="184">
        <v>-0.2878</v>
      </c>
      <c r="J973" s="184">
        <v>1.9034</v>
      </c>
      <c r="K973" s="184">
        <v>-0.46429999999999999</v>
      </c>
      <c r="L973" s="184">
        <v>21.389099999999999</v>
      </c>
      <c r="M973" s="184">
        <v>42.259500000000003</v>
      </c>
      <c r="N973" s="184">
        <v>70.372699999999995</v>
      </c>
      <c r="O973" s="184">
        <v>9.4107000000000003</v>
      </c>
      <c r="P973" s="184">
        <v>13.381399999999999</v>
      </c>
      <c r="Q973" s="184">
        <v>17.616800000000001</v>
      </c>
      <c r="R973" s="184">
        <v>18.449300000000001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44333</v>
      </c>
      <c r="E974" s="184">
        <v>591.92999999999995</v>
      </c>
      <c r="F974" s="184">
        <v>1.5874999999999999</v>
      </c>
      <c r="G974" s="184">
        <v>1.5874999999999999</v>
      </c>
      <c r="H974" s="184">
        <v>-0.54269999999999996</v>
      </c>
      <c r="I974" s="184">
        <v>-0.25109999999999999</v>
      </c>
      <c r="J974" s="184">
        <v>1.9830000000000001</v>
      </c>
      <c r="K974" s="184">
        <v>-0.25779999999999997</v>
      </c>
      <c r="L974" s="184">
        <v>21.916699999999999</v>
      </c>
      <c r="M974" s="184">
        <v>43.2239</v>
      </c>
      <c r="N974" s="184">
        <v>71.967699999999994</v>
      </c>
      <c r="O974" s="184">
        <v>10.4368</v>
      </c>
      <c r="P974" s="184">
        <v>14.582000000000001</v>
      </c>
      <c r="Q974" s="184">
        <v>16.573599999999999</v>
      </c>
      <c r="R974" s="184">
        <v>19.537099999999999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44333</v>
      </c>
      <c r="E975" s="184">
        <v>657.87492216856003</v>
      </c>
      <c r="F975" s="184">
        <v>1.5848</v>
      </c>
      <c r="G975" s="184">
        <v>1.5848</v>
      </c>
      <c r="H975" s="184">
        <v>-0.55600000000000005</v>
      </c>
      <c r="I975" s="184">
        <v>-0.28770000000000001</v>
      </c>
      <c r="J975" s="184">
        <v>1.9021999999999999</v>
      </c>
      <c r="K975" s="184">
        <v>-0.45779999999999998</v>
      </c>
      <c r="L975" s="184">
        <v>21.3903</v>
      </c>
      <c r="M975" s="184">
        <v>42.255200000000002</v>
      </c>
      <c r="N975" s="184">
        <v>70.364199999999997</v>
      </c>
      <c r="O975" s="184">
        <v>8.8622999999999994</v>
      </c>
      <c r="P975" s="184">
        <v>13.0556</v>
      </c>
      <c r="Q975" s="184">
        <v>17.294799999999999</v>
      </c>
      <c r="R975" s="184">
        <v>17.967600000000001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44333</v>
      </c>
      <c r="E976" s="184">
        <v>282.972684864011</v>
      </c>
      <c r="F976" s="184">
        <v>1.5858000000000001</v>
      </c>
      <c r="G976" s="184">
        <v>1.5858000000000001</v>
      </c>
      <c r="H976" s="184">
        <v>-0.54369999999999996</v>
      </c>
      <c r="I976" s="184">
        <v>-0.2545</v>
      </c>
      <c r="J976" s="184">
        <v>1.9823</v>
      </c>
      <c r="K976" s="184">
        <v>-0.26050000000000001</v>
      </c>
      <c r="L976" s="184">
        <v>21.921099999999999</v>
      </c>
      <c r="M976" s="184">
        <v>43.218800000000002</v>
      </c>
      <c r="N976" s="184">
        <v>71.973299999999995</v>
      </c>
      <c r="O976" s="184">
        <v>10.182700000000001</v>
      </c>
      <c r="P976" s="184">
        <v>14.4466</v>
      </c>
      <c r="Q976" s="184">
        <v>16.474499999999999</v>
      </c>
      <c r="R976" s="184">
        <v>19.535699999999999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44333</v>
      </c>
      <c r="E977" s="184">
        <v>17.48</v>
      </c>
      <c r="F977" s="184">
        <v>1.5099</v>
      </c>
      <c r="G977" s="184">
        <v>1.5099</v>
      </c>
      <c r="H977" s="184">
        <v>-0.34210000000000002</v>
      </c>
      <c r="I977" s="184">
        <v>0.86560000000000004</v>
      </c>
      <c r="J977" s="184">
        <v>3.6158999999999999</v>
      </c>
      <c r="K977" s="184">
        <v>5.3647</v>
      </c>
      <c r="L977" s="184">
        <v>22.839099999999998</v>
      </c>
      <c r="M977" s="184">
        <v>39.728200000000001</v>
      </c>
      <c r="N977" s="184">
        <v>68.888900000000007</v>
      </c>
      <c r="O977" s="184"/>
      <c r="P977" s="184"/>
      <c r="Q977" s="184">
        <v>24.273700000000002</v>
      </c>
      <c r="R977" s="184">
        <v>28.432200000000002</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44333</v>
      </c>
      <c r="E978" s="184">
        <v>16.72</v>
      </c>
      <c r="F978" s="184">
        <v>1.4562999999999999</v>
      </c>
      <c r="G978" s="184">
        <v>1.4562999999999999</v>
      </c>
      <c r="H978" s="184">
        <v>-0.41689999999999999</v>
      </c>
      <c r="I978" s="184">
        <v>0.78359999999999996</v>
      </c>
      <c r="J978" s="184">
        <v>3.4653</v>
      </c>
      <c r="K978" s="184">
        <v>4.9592000000000001</v>
      </c>
      <c r="L978" s="184">
        <v>21.954799999999999</v>
      </c>
      <c r="M978" s="184">
        <v>38.067700000000002</v>
      </c>
      <c r="N978" s="184">
        <v>66.202799999999996</v>
      </c>
      <c r="O978" s="184"/>
      <c r="P978" s="184"/>
      <c r="Q978" s="184">
        <v>22.142600000000002</v>
      </c>
      <c r="R978" s="184">
        <v>26.329799999999999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44333</v>
      </c>
      <c r="E979" s="184">
        <v>13.24</v>
      </c>
      <c r="F979" s="184">
        <v>1.4559</v>
      </c>
      <c r="G979" s="184">
        <v>1.4559</v>
      </c>
      <c r="H979" s="184">
        <v>-0.67520000000000002</v>
      </c>
      <c r="I979" s="184">
        <v>1.7679</v>
      </c>
      <c r="J979" s="184">
        <v>2.4767999999999999</v>
      </c>
      <c r="K979" s="184">
        <v>1.4559</v>
      </c>
      <c r="L979" s="184">
        <v>21.2454</v>
      </c>
      <c r="M979" s="184"/>
      <c r="N979" s="184"/>
      <c r="O979" s="184"/>
      <c r="P979" s="184"/>
      <c r="Q979" s="184">
        <v>32.4</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44333</v>
      </c>
      <c r="E980" s="184">
        <v>13.06</v>
      </c>
      <c r="F980" s="184">
        <v>1.4762999999999999</v>
      </c>
      <c r="G980" s="184">
        <v>1.4762999999999999</v>
      </c>
      <c r="H980" s="184">
        <v>-0.68440000000000001</v>
      </c>
      <c r="I980" s="184">
        <v>1.7134</v>
      </c>
      <c r="J980" s="184">
        <v>2.3511000000000002</v>
      </c>
      <c r="K980" s="184">
        <v>1.0054000000000001</v>
      </c>
      <c r="L980" s="184">
        <v>20.036799999999999</v>
      </c>
      <c r="M980" s="184"/>
      <c r="N980" s="184"/>
      <c r="O980" s="184"/>
      <c r="P980" s="184"/>
      <c r="Q980" s="184">
        <v>30.6</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44333</v>
      </c>
      <c r="E981" s="184">
        <v>50.76</v>
      </c>
      <c r="F981" s="184">
        <v>1.4388000000000001</v>
      </c>
      <c r="G981" s="184">
        <v>1.4388000000000001</v>
      </c>
      <c r="H981" s="184">
        <v>-5.91E-2</v>
      </c>
      <c r="I981" s="184">
        <v>2.1534</v>
      </c>
      <c r="J981" s="184">
        <v>4.5519999999999996</v>
      </c>
      <c r="K981" s="184">
        <v>4.9194000000000004</v>
      </c>
      <c r="L981" s="184">
        <v>19.547799999999999</v>
      </c>
      <c r="M981" s="184">
        <v>36.122300000000003</v>
      </c>
      <c r="N981" s="184">
        <v>61.604599999999998</v>
      </c>
      <c r="O981" s="184">
        <v>7.6069000000000004</v>
      </c>
      <c r="P981" s="184">
        <v>12.8621</v>
      </c>
      <c r="Q981" s="184">
        <v>12.8468</v>
      </c>
      <c r="R981" s="184">
        <v>20.7422</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44333</v>
      </c>
      <c r="E982" s="184">
        <v>46.15</v>
      </c>
      <c r="F982" s="184">
        <v>1.4063000000000001</v>
      </c>
      <c r="G982" s="184">
        <v>1.4063000000000001</v>
      </c>
      <c r="H982" s="184">
        <v>-8.6599999999999996E-2</v>
      </c>
      <c r="I982" s="184">
        <v>2.1017999999999999</v>
      </c>
      <c r="J982" s="184">
        <v>4.4353999999999996</v>
      </c>
      <c r="K982" s="184">
        <v>4.6247999999999996</v>
      </c>
      <c r="L982" s="184">
        <v>18.882000000000001</v>
      </c>
      <c r="M982" s="184">
        <v>34.981000000000002</v>
      </c>
      <c r="N982" s="184">
        <v>59.799199999999999</v>
      </c>
      <c r="O982" s="184">
        <v>6.3320999999999996</v>
      </c>
      <c r="P982" s="184">
        <v>11.526</v>
      </c>
      <c r="Q982" s="184">
        <v>12.928599999999999</v>
      </c>
      <c r="R982" s="184">
        <v>19.337</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44333</v>
      </c>
      <c r="E983" s="184">
        <v>144.52000000000001</v>
      </c>
      <c r="F983" s="184">
        <v>1.7603</v>
      </c>
      <c r="G983" s="184">
        <v>1.7603</v>
      </c>
      <c r="H983" s="184">
        <v>0.51470000000000005</v>
      </c>
      <c r="I983" s="184">
        <v>1.5244</v>
      </c>
      <c r="J983" s="184">
        <v>3.4205999999999999</v>
      </c>
      <c r="K983" s="184">
        <v>-1.38E-2</v>
      </c>
      <c r="L983" s="184">
        <v>19.6754</v>
      </c>
      <c r="M983" s="184">
        <v>37.7956</v>
      </c>
      <c r="N983" s="184">
        <v>67.017200000000003</v>
      </c>
      <c r="O983" s="184">
        <v>13.323600000000001</v>
      </c>
      <c r="P983" s="184">
        <v>18.4009</v>
      </c>
      <c r="Q983" s="184">
        <v>21.7805</v>
      </c>
      <c r="R983" s="184">
        <v>21.871300000000002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44333</v>
      </c>
      <c r="E984" s="184">
        <v>132.18</v>
      </c>
      <c r="F984" s="184">
        <v>1.7474000000000001</v>
      </c>
      <c r="G984" s="184">
        <v>1.7474000000000001</v>
      </c>
      <c r="H984" s="184">
        <v>0.48649999999999999</v>
      </c>
      <c r="I984" s="184">
        <v>1.474</v>
      </c>
      <c r="J984" s="184">
        <v>3.306</v>
      </c>
      <c r="K984" s="184">
        <v>-0.30170000000000002</v>
      </c>
      <c r="L984" s="184">
        <v>18.9739</v>
      </c>
      <c r="M984" s="184">
        <v>36.577800000000003</v>
      </c>
      <c r="N984" s="184">
        <v>65.018699999999995</v>
      </c>
      <c r="O984" s="184">
        <v>12.0174</v>
      </c>
      <c r="P984" s="184">
        <v>16.974</v>
      </c>
      <c r="Q984" s="184">
        <v>17.282</v>
      </c>
      <c r="R984" s="184">
        <v>20.437200000000001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44333</v>
      </c>
      <c r="E985" s="184">
        <v>132.18</v>
      </c>
      <c r="F985" s="184">
        <v>1.7474000000000001</v>
      </c>
      <c r="G985" s="184">
        <v>1.7474000000000001</v>
      </c>
      <c r="H985" s="184">
        <v>0.48649999999999999</v>
      </c>
      <c r="I985" s="184">
        <v>1.474</v>
      </c>
      <c r="J985" s="184">
        <v>3.306</v>
      </c>
      <c r="K985" s="184">
        <v>-0.30170000000000002</v>
      </c>
      <c r="L985" s="184">
        <v>18.9739</v>
      </c>
      <c r="M985" s="184">
        <v>36.577800000000003</v>
      </c>
      <c r="N985" s="184">
        <v>65.018699999999995</v>
      </c>
      <c r="O985" s="184">
        <v>12.0174</v>
      </c>
      <c r="P985" s="184">
        <v>16.974</v>
      </c>
      <c r="Q985" s="184">
        <v>17.282</v>
      </c>
      <c r="R985" s="184">
        <v>20.437200000000001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44333</v>
      </c>
      <c r="E986" s="184">
        <v>333.041</v>
      </c>
      <c r="F986" s="184">
        <v>1.8116000000000001</v>
      </c>
      <c r="G986" s="184">
        <v>1.8116000000000001</v>
      </c>
      <c r="H986" s="184">
        <v>0.52910000000000001</v>
      </c>
      <c r="I986" s="184">
        <v>3.0760999999999998</v>
      </c>
      <c r="J986" s="184">
        <v>5.7077999999999998</v>
      </c>
      <c r="K986" s="184">
        <v>4.3034999999999997</v>
      </c>
      <c r="L986" s="184">
        <v>26.8752</v>
      </c>
      <c r="M986" s="184">
        <v>42.6648</v>
      </c>
      <c r="N986" s="184">
        <v>71.695400000000006</v>
      </c>
      <c r="O986" s="184">
        <v>13.527100000000001</v>
      </c>
      <c r="P986" s="184">
        <v>17.119299999999999</v>
      </c>
      <c r="Q986" s="184">
        <v>16.807500000000001</v>
      </c>
      <c r="R986" s="184">
        <v>22.240400000000001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44333</v>
      </c>
      <c r="E987" s="184">
        <v>310.49799999999999</v>
      </c>
      <c r="F987" s="184">
        <v>1.8036000000000001</v>
      </c>
      <c r="G987" s="184">
        <v>1.8036000000000001</v>
      </c>
      <c r="H987" s="184">
        <v>0.5111</v>
      </c>
      <c r="I987" s="184">
        <v>3.0388000000000002</v>
      </c>
      <c r="J987" s="184">
        <v>5.6219999999999999</v>
      </c>
      <c r="K987" s="184">
        <v>4.0602</v>
      </c>
      <c r="L987" s="184">
        <v>26.274699999999999</v>
      </c>
      <c r="M987" s="184">
        <v>41.658299999999997</v>
      </c>
      <c r="N987" s="184">
        <v>70.053899999999999</v>
      </c>
      <c r="O987" s="184">
        <v>12.4307</v>
      </c>
      <c r="P987" s="184">
        <v>15.940899999999999</v>
      </c>
      <c r="Q987" s="184">
        <v>17.7592</v>
      </c>
      <c r="R987" s="184">
        <v>21.088899999999999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44333</v>
      </c>
      <c r="E988" s="184">
        <v>48.213999999999999</v>
      </c>
      <c r="F988" s="184">
        <v>1.7774000000000001</v>
      </c>
      <c r="G988" s="184">
        <v>1.7774000000000001</v>
      </c>
      <c r="H988" s="184">
        <v>-0.12640000000000001</v>
      </c>
      <c r="I988" s="184">
        <v>2.0143</v>
      </c>
      <c r="J988" s="184">
        <v>3.1448</v>
      </c>
      <c r="K988" s="184">
        <v>0.54010000000000002</v>
      </c>
      <c r="L988" s="184">
        <v>22.951000000000001</v>
      </c>
      <c r="M988" s="184">
        <v>39.0334</v>
      </c>
      <c r="N988" s="184">
        <v>67.1601</v>
      </c>
      <c r="O988" s="184">
        <v>13.8712</v>
      </c>
      <c r="P988" s="184">
        <v>16.104299999999999</v>
      </c>
      <c r="Q988" s="184">
        <v>15.6214</v>
      </c>
      <c r="R988" s="184">
        <v>22.148</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44333</v>
      </c>
      <c r="E989" s="184">
        <v>43.707000000000001</v>
      </c>
      <c r="F989" s="184">
        <v>1.7625</v>
      </c>
      <c r="G989" s="184">
        <v>1.7625</v>
      </c>
      <c r="H989" s="184">
        <v>-0.15759999999999999</v>
      </c>
      <c r="I989" s="184">
        <v>1.95</v>
      </c>
      <c r="J989" s="184">
        <v>3.0047999999999999</v>
      </c>
      <c r="K989" s="184">
        <v>0.16270000000000001</v>
      </c>
      <c r="L989" s="184">
        <v>22.015000000000001</v>
      </c>
      <c r="M989" s="184">
        <v>37.465000000000003</v>
      </c>
      <c r="N989" s="184">
        <v>64.602900000000005</v>
      </c>
      <c r="O989" s="184">
        <v>12.181800000000001</v>
      </c>
      <c r="P989" s="184">
        <v>14.7193</v>
      </c>
      <c r="Q989" s="184">
        <v>11.1654</v>
      </c>
      <c r="R989" s="184">
        <v>20.269400000000001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44333</v>
      </c>
      <c r="E990" s="184">
        <v>101.8997</v>
      </c>
      <c r="F990" s="184">
        <v>1.8619000000000001</v>
      </c>
      <c r="G990" s="184">
        <v>1.8619000000000001</v>
      </c>
      <c r="H990" s="184">
        <v>0.34510000000000002</v>
      </c>
      <c r="I990" s="184">
        <v>2.335</v>
      </c>
      <c r="J990" s="184">
        <v>5.1452999999999998</v>
      </c>
      <c r="K990" s="184">
        <v>0.2346</v>
      </c>
      <c r="L990" s="184">
        <v>24.729399999999998</v>
      </c>
      <c r="M990" s="184">
        <v>45.301200000000001</v>
      </c>
      <c r="N990" s="184">
        <v>81.539699999999996</v>
      </c>
      <c r="O990" s="184">
        <v>8.2913999999999994</v>
      </c>
      <c r="P990" s="184">
        <v>10.7096</v>
      </c>
      <c r="Q990" s="184">
        <v>15.387600000000001</v>
      </c>
      <c r="R990" s="184">
        <v>15.617100000000001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44333</v>
      </c>
      <c r="E991" s="184">
        <v>108.5656</v>
      </c>
      <c r="F991" s="184">
        <v>1.8677999999999999</v>
      </c>
      <c r="G991" s="184">
        <v>1.8677999999999999</v>
      </c>
      <c r="H991" s="184">
        <v>0.3589</v>
      </c>
      <c r="I991" s="184">
        <v>2.3626999999999998</v>
      </c>
      <c r="J991" s="184">
        <v>5.2084999999999999</v>
      </c>
      <c r="K991" s="184">
        <v>0.4138</v>
      </c>
      <c r="L991" s="184">
        <v>25.206</v>
      </c>
      <c r="M991" s="184">
        <v>46.186399999999999</v>
      </c>
      <c r="N991" s="184">
        <v>83.125799999999998</v>
      </c>
      <c r="O991" s="184">
        <v>9.1759000000000004</v>
      </c>
      <c r="P991" s="184">
        <v>11.607699999999999</v>
      </c>
      <c r="Q991" s="184">
        <v>14.2018</v>
      </c>
      <c r="R991" s="184">
        <v>16.6113</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44333</v>
      </c>
      <c r="E992" s="184">
        <v>154.995</v>
      </c>
      <c r="F992" s="184">
        <v>1.5442</v>
      </c>
      <c r="G992" s="184">
        <v>1.5442</v>
      </c>
      <c r="H992" s="184">
        <v>0.78549999999999998</v>
      </c>
      <c r="I992" s="184">
        <v>3.3906999999999998</v>
      </c>
      <c r="J992" s="184">
        <v>5.3606999999999996</v>
      </c>
      <c r="K992" s="184">
        <v>2.8936999999999999</v>
      </c>
      <c r="L992" s="184">
        <v>30.393599999999999</v>
      </c>
      <c r="M992" s="184">
        <v>42.215499999999999</v>
      </c>
      <c r="N992" s="184">
        <v>79.050399999999996</v>
      </c>
      <c r="O992" s="184">
        <v>12.145799999999999</v>
      </c>
      <c r="P992" s="184">
        <v>13.3363</v>
      </c>
      <c r="Q992" s="184">
        <v>10.543200000000001</v>
      </c>
      <c r="R992" s="184">
        <v>18.319299999999998</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44333</v>
      </c>
      <c r="E993" s="184">
        <v>205.271608765915</v>
      </c>
      <c r="F993" s="184">
        <v>1.538</v>
      </c>
      <c r="G993" s="184">
        <v>1.538</v>
      </c>
      <c r="H993" s="184">
        <v>0.77010000000000001</v>
      </c>
      <c r="I993" s="184">
        <v>3.3571</v>
      </c>
      <c r="J993" s="184">
        <v>5.3014999999999999</v>
      </c>
      <c r="K993" s="184">
        <v>2.702</v>
      </c>
      <c r="L993" s="184">
        <v>30.004100000000001</v>
      </c>
      <c r="M993" s="184">
        <v>41.683</v>
      </c>
      <c r="N993" s="184">
        <v>78.222099999999998</v>
      </c>
      <c r="O993" s="184">
        <v>11.840400000000001</v>
      </c>
      <c r="P993" s="184">
        <v>13.098800000000001</v>
      </c>
      <c r="Q993" s="184">
        <v>11.7225</v>
      </c>
      <c r="R993" s="184">
        <v>17.9071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44333</v>
      </c>
      <c r="E994" s="184">
        <v>13.7507</v>
      </c>
      <c r="F994" s="184">
        <v>2.0596000000000001</v>
      </c>
      <c r="G994" s="184">
        <v>2.0596000000000001</v>
      </c>
      <c r="H994" s="184">
        <v>0.81679999999999997</v>
      </c>
      <c r="I994" s="184">
        <v>1.6822999999999999</v>
      </c>
      <c r="J994" s="184">
        <v>3.6631</v>
      </c>
      <c r="K994" s="184">
        <v>-4.9399999999999999E-2</v>
      </c>
      <c r="L994" s="184">
        <v>20.805599999999998</v>
      </c>
      <c r="M994" s="184">
        <v>39.6053</v>
      </c>
      <c r="N994" s="184">
        <v>66.336399999999998</v>
      </c>
      <c r="O994" s="184"/>
      <c r="P994" s="184"/>
      <c r="Q994" s="184">
        <v>16.0502</v>
      </c>
      <c r="R994" s="184">
        <v>20.106999999999999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44333</v>
      </c>
      <c r="E995" s="184">
        <v>13.276</v>
      </c>
      <c r="F995" s="184">
        <v>2.0453999999999999</v>
      </c>
      <c r="G995" s="184">
        <v>2.0453999999999999</v>
      </c>
      <c r="H995" s="184">
        <v>0.78500000000000003</v>
      </c>
      <c r="I995" s="184">
        <v>1.6173</v>
      </c>
      <c r="J995" s="184">
        <v>3.5158</v>
      </c>
      <c r="K995" s="184">
        <v>-0.46479999999999999</v>
      </c>
      <c r="L995" s="184">
        <v>19.794599999999999</v>
      </c>
      <c r="M995" s="184">
        <v>37.8566</v>
      </c>
      <c r="N995" s="184">
        <v>63.553899999999999</v>
      </c>
      <c r="O995" s="184"/>
      <c r="P995" s="184"/>
      <c r="Q995" s="184">
        <v>14.160399999999999</v>
      </c>
      <c r="R995" s="184">
        <v>18.1418</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44333</v>
      </c>
      <c r="E996" s="184">
        <v>428.3</v>
      </c>
      <c r="F996" s="184">
        <v>0.89990000000000003</v>
      </c>
      <c r="G996" s="184">
        <v>0.89990000000000003</v>
      </c>
      <c r="H996" s="184">
        <v>-2.3E-3</v>
      </c>
      <c r="I996" s="184">
        <v>2.7368999999999999</v>
      </c>
      <c r="J996" s="184">
        <v>4.4328000000000003</v>
      </c>
      <c r="K996" s="184">
        <v>3.0310000000000001</v>
      </c>
      <c r="L996" s="184">
        <v>27.862200000000001</v>
      </c>
      <c r="M996" s="184">
        <v>39.862200000000001</v>
      </c>
      <c r="N996" s="184">
        <v>70.183199999999999</v>
      </c>
      <c r="O996" s="184">
        <v>10.6107</v>
      </c>
      <c r="P996" s="184">
        <v>13.3627</v>
      </c>
      <c r="Q996" s="184">
        <v>17.854199999999999</v>
      </c>
      <c r="R996" s="184">
        <v>16.688300000000002</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44333</v>
      </c>
      <c r="E997" s="184">
        <v>461.77</v>
      </c>
      <c r="F997" s="184">
        <v>0.90690000000000004</v>
      </c>
      <c r="G997" s="184">
        <v>0.90690000000000004</v>
      </c>
      <c r="H997" s="184">
        <v>1.2999999999999999E-2</v>
      </c>
      <c r="I997" s="184">
        <v>2.7663000000000002</v>
      </c>
      <c r="J997" s="184">
        <v>4.4988999999999999</v>
      </c>
      <c r="K997" s="184">
        <v>3.1911</v>
      </c>
      <c r="L997" s="184">
        <v>28.333600000000001</v>
      </c>
      <c r="M997" s="184">
        <v>40.659199999999998</v>
      </c>
      <c r="N997" s="184">
        <v>71.508700000000005</v>
      </c>
      <c r="O997" s="184">
        <v>11.5503</v>
      </c>
      <c r="P997" s="184">
        <v>14.494199999999999</v>
      </c>
      <c r="Q997" s="184">
        <v>13.978300000000001</v>
      </c>
      <c r="R997" s="184">
        <v>17.5837</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44333</v>
      </c>
      <c r="E998" s="184">
        <v>65</v>
      </c>
      <c r="F998" s="184">
        <v>1.7374000000000001</v>
      </c>
      <c r="G998" s="184">
        <v>1.7374000000000001</v>
      </c>
      <c r="H998" s="184">
        <v>0.185</v>
      </c>
      <c r="I998" s="184">
        <v>2.1530999999999998</v>
      </c>
      <c r="J998" s="184">
        <v>4.1833999999999998</v>
      </c>
      <c r="K998" s="184">
        <v>2.0087999999999999</v>
      </c>
      <c r="L998" s="184">
        <v>22.7805</v>
      </c>
      <c r="M998" s="184">
        <v>39.694800000000001</v>
      </c>
      <c r="N998" s="184">
        <v>74.076099999999997</v>
      </c>
      <c r="O998" s="184">
        <v>10.3385</v>
      </c>
      <c r="P998" s="184">
        <v>15.321300000000001</v>
      </c>
      <c r="Q998" s="184">
        <v>13.317500000000001</v>
      </c>
      <c r="R998" s="184">
        <v>17.988399999999999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44333</v>
      </c>
      <c r="E999" s="184">
        <v>58.58</v>
      </c>
      <c r="F999" s="184">
        <v>1.7366999999999999</v>
      </c>
      <c r="G999" s="184">
        <v>1.7366999999999999</v>
      </c>
      <c r="H999" s="184">
        <v>0.17100000000000001</v>
      </c>
      <c r="I999" s="184">
        <v>2.1269</v>
      </c>
      <c r="J999" s="184">
        <v>4.0867000000000004</v>
      </c>
      <c r="K999" s="184">
        <v>1.7190000000000001</v>
      </c>
      <c r="L999" s="184">
        <v>22.0671</v>
      </c>
      <c r="M999" s="184">
        <v>38.454300000000003</v>
      </c>
      <c r="N999" s="184">
        <v>71.990600000000001</v>
      </c>
      <c r="O999" s="184">
        <v>9.0062999999999995</v>
      </c>
      <c r="P999" s="184">
        <v>13.7331</v>
      </c>
      <c r="Q999" s="184">
        <v>11.8538</v>
      </c>
      <c r="R999" s="184">
        <v>16.585799999999999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44333</v>
      </c>
      <c r="E1000" s="184">
        <v>43.83</v>
      </c>
      <c r="F1000" s="184">
        <v>1.8118000000000001</v>
      </c>
      <c r="G1000" s="184">
        <v>1.8118000000000001</v>
      </c>
      <c r="H1000" s="184">
        <v>-0.1595</v>
      </c>
      <c r="I1000" s="184">
        <v>0.89780000000000004</v>
      </c>
      <c r="J1000" s="184">
        <v>2.2631999999999999</v>
      </c>
      <c r="K1000" s="184">
        <v>-2.7728000000000002</v>
      </c>
      <c r="L1000" s="184">
        <v>16.229099999999999</v>
      </c>
      <c r="M1000" s="184">
        <v>29.5213</v>
      </c>
      <c r="N1000" s="184">
        <v>52.877600000000001</v>
      </c>
      <c r="O1000" s="184">
        <v>9.6588999999999992</v>
      </c>
      <c r="P1000" s="184">
        <v>14.2477</v>
      </c>
      <c r="Q1000" s="184">
        <v>11.3192</v>
      </c>
      <c r="R1000" s="184">
        <v>15.416700000000001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44333</v>
      </c>
      <c r="E1001" s="184">
        <v>49.3</v>
      </c>
      <c r="F1001" s="184">
        <v>1.8173999999999999</v>
      </c>
      <c r="G1001" s="184">
        <v>1.8173999999999999</v>
      </c>
      <c r="H1001" s="184">
        <v>-0.14180000000000001</v>
      </c>
      <c r="I1001" s="184">
        <v>0.94189999999999996</v>
      </c>
      <c r="J1001" s="184">
        <v>2.3671000000000002</v>
      </c>
      <c r="K1001" s="184">
        <v>-2.4535</v>
      </c>
      <c r="L1001" s="184">
        <v>17.018799999999999</v>
      </c>
      <c r="M1001" s="184">
        <v>30.8734</v>
      </c>
      <c r="N1001" s="184">
        <v>54.982700000000001</v>
      </c>
      <c r="O1001" s="184">
        <v>11.017899999999999</v>
      </c>
      <c r="P1001" s="184">
        <v>15.884600000000001</v>
      </c>
      <c r="Q1001" s="184">
        <v>16.453399999999998</v>
      </c>
      <c r="R1001" s="184">
        <v>16.803899999999999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44333</v>
      </c>
      <c r="E1002" s="184">
        <v>166.09899999999999</v>
      </c>
      <c r="F1002" s="184">
        <v>1.6057999999999999</v>
      </c>
      <c r="G1002" s="184">
        <v>1.6057999999999999</v>
      </c>
      <c r="H1002" s="184">
        <v>-0.1221</v>
      </c>
      <c r="I1002" s="184">
        <v>1.0973999999999999</v>
      </c>
      <c r="J1002" s="184">
        <v>1.7801</v>
      </c>
      <c r="K1002" s="184">
        <v>1.7202999999999999</v>
      </c>
      <c r="L1002" s="184">
        <v>20.941800000000001</v>
      </c>
      <c r="M1002" s="184">
        <v>35.279600000000002</v>
      </c>
      <c r="N1002" s="184">
        <v>62.432899999999997</v>
      </c>
      <c r="O1002" s="184">
        <v>13.1526</v>
      </c>
      <c r="P1002" s="184">
        <v>15.5379</v>
      </c>
      <c r="Q1002" s="184">
        <v>18.329699999999999</v>
      </c>
      <c r="R1002" s="184">
        <v>19.7378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44333</v>
      </c>
      <c r="E1003" s="184">
        <v>181.696</v>
      </c>
      <c r="F1003" s="184">
        <v>1.6163000000000001</v>
      </c>
      <c r="G1003" s="184">
        <v>1.6163000000000001</v>
      </c>
      <c r="H1003" s="184">
        <v>-9.9500000000000005E-2</v>
      </c>
      <c r="I1003" s="184">
        <v>1.1438999999999999</v>
      </c>
      <c r="J1003" s="184">
        <v>1.8824000000000001</v>
      </c>
      <c r="K1003" s="184">
        <v>2.0253999999999999</v>
      </c>
      <c r="L1003" s="184">
        <v>21.6676</v>
      </c>
      <c r="M1003" s="184">
        <v>36.493499999999997</v>
      </c>
      <c r="N1003" s="184">
        <v>64.392099999999999</v>
      </c>
      <c r="O1003" s="184">
        <v>14.4116</v>
      </c>
      <c r="P1003" s="184">
        <v>16.941099999999999</v>
      </c>
      <c r="Q1003" s="184">
        <v>16.441299999999998</v>
      </c>
      <c r="R1003" s="184">
        <v>21.094100000000001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44333</v>
      </c>
      <c r="E1004" s="184">
        <v>63.033999999999999</v>
      </c>
      <c r="F1004" s="184">
        <v>1.1051</v>
      </c>
      <c r="G1004" s="184">
        <v>1.1051</v>
      </c>
      <c r="H1004" s="184">
        <v>-7.2900000000000006E-2</v>
      </c>
      <c r="I1004" s="184">
        <v>1.4354</v>
      </c>
      <c r="J1004" s="184">
        <v>1.8238000000000001</v>
      </c>
      <c r="K1004" s="184">
        <v>2.23</v>
      </c>
      <c r="L1004" s="184">
        <v>16.099699999999999</v>
      </c>
      <c r="M1004" s="184">
        <v>27.452100000000002</v>
      </c>
      <c r="N1004" s="184">
        <v>51.505800000000001</v>
      </c>
      <c r="O1004" s="184">
        <v>6.4991000000000003</v>
      </c>
      <c r="P1004" s="184">
        <v>12.6823</v>
      </c>
      <c r="Q1004" s="184">
        <v>13.677</v>
      </c>
      <c r="R1004" s="184">
        <v>15.5444</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44333</v>
      </c>
      <c r="E1005" s="184">
        <v>59.131999999999998</v>
      </c>
      <c r="F1005" s="184">
        <v>1.0959000000000001</v>
      </c>
      <c r="G1005" s="184">
        <v>1.0959000000000001</v>
      </c>
      <c r="H1005" s="184">
        <v>-9.1200000000000003E-2</v>
      </c>
      <c r="I1005" s="184">
        <v>1.3993</v>
      </c>
      <c r="J1005" s="184">
        <v>1.7446999999999999</v>
      </c>
      <c r="K1005" s="184">
        <v>2.0097999999999998</v>
      </c>
      <c r="L1005" s="184">
        <v>15.6073</v>
      </c>
      <c r="M1005" s="184">
        <v>26.6264</v>
      </c>
      <c r="N1005" s="184">
        <v>50.176499999999997</v>
      </c>
      <c r="O1005" s="184">
        <v>5.6050000000000004</v>
      </c>
      <c r="P1005" s="184">
        <v>11.765000000000001</v>
      </c>
      <c r="Q1005" s="184">
        <v>12.5808</v>
      </c>
      <c r="R1005" s="184">
        <v>14.5646</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44333</v>
      </c>
      <c r="E1006" s="184">
        <v>21.3476</v>
      </c>
      <c r="F1006" s="184">
        <v>1.3472999999999999</v>
      </c>
      <c r="G1006" s="184">
        <v>1.3472999999999999</v>
      </c>
      <c r="H1006" s="184">
        <v>0.2084</v>
      </c>
      <c r="I1006" s="184">
        <v>0.22159999999999999</v>
      </c>
      <c r="J1006" s="184">
        <v>1.6537999999999999</v>
      </c>
      <c r="K1006" s="184">
        <v>1.7729999999999999</v>
      </c>
      <c r="L1006" s="184">
        <v>16.726900000000001</v>
      </c>
      <c r="M1006" s="184">
        <v>33.8643</v>
      </c>
      <c r="N1006" s="184">
        <v>58.734699999999997</v>
      </c>
      <c r="O1006" s="184">
        <v>11.062200000000001</v>
      </c>
      <c r="P1006" s="184">
        <v>16.791799999999999</v>
      </c>
      <c r="Q1006" s="184">
        <v>12.950200000000001</v>
      </c>
      <c r="R1006" s="184">
        <v>18.939499999999999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44333</v>
      </c>
      <c r="E1007" s="184">
        <v>19.657699999999998</v>
      </c>
      <c r="F1007" s="184">
        <v>1.3331</v>
      </c>
      <c r="G1007" s="184">
        <v>1.3331</v>
      </c>
      <c r="H1007" s="184">
        <v>0.17630000000000001</v>
      </c>
      <c r="I1007" s="184">
        <v>0.15740000000000001</v>
      </c>
      <c r="J1007" s="184">
        <v>1.5104</v>
      </c>
      <c r="K1007" s="184">
        <v>1.3633999999999999</v>
      </c>
      <c r="L1007" s="184">
        <v>15.8093</v>
      </c>
      <c r="M1007" s="184">
        <v>32.2958</v>
      </c>
      <c r="N1007" s="184">
        <v>56.190800000000003</v>
      </c>
      <c r="O1007" s="184">
        <v>9.484</v>
      </c>
      <c r="P1007" s="184">
        <v>15.079499999999999</v>
      </c>
      <c r="Q1007" s="184">
        <v>11.4643</v>
      </c>
      <c r="R1007" s="184">
        <v>17.162099999999999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44333</v>
      </c>
      <c r="E1008" s="184">
        <v>13.984999999999999</v>
      </c>
      <c r="F1008" s="184">
        <v>1.6736</v>
      </c>
      <c r="G1008" s="184">
        <v>1.6736</v>
      </c>
      <c r="H1008" s="184">
        <v>0.22570000000000001</v>
      </c>
      <c r="I1008" s="184">
        <v>3.2103000000000002</v>
      </c>
      <c r="J1008" s="184">
        <v>4.3765999999999998</v>
      </c>
      <c r="K1008" s="184">
        <v>3.7378</v>
      </c>
      <c r="L1008" s="184">
        <v>28.671099999999999</v>
      </c>
      <c r="M1008" s="184">
        <v>43.313899999999997</v>
      </c>
      <c r="N1008" s="184">
        <v>71.616100000000003</v>
      </c>
      <c r="O1008" s="184"/>
      <c r="P1008" s="184"/>
      <c r="Q1008" s="184">
        <v>27.494</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44333</v>
      </c>
      <c r="E1009" s="184">
        <v>13.639799999999999</v>
      </c>
      <c r="F1009" s="184">
        <v>1.6568000000000001</v>
      </c>
      <c r="G1009" s="184">
        <v>1.6568000000000001</v>
      </c>
      <c r="H1009" s="184">
        <v>0.188</v>
      </c>
      <c r="I1009" s="184">
        <v>3.1334</v>
      </c>
      <c r="J1009" s="184">
        <v>4.2081</v>
      </c>
      <c r="K1009" s="184">
        <v>3.2622</v>
      </c>
      <c r="L1009" s="184">
        <v>27.4998</v>
      </c>
      <c r="M1009" s="184">
        <v>41.342100000000002</v>
      </c>
      <c r="N1009" s="184">
        <v>68.434200000000004</v>
      </c>
      <c r="O1009" s="184"/>
      <c r="P1009" s="184"/>
      <c r="Q1009" s="184">
        <v>25.207100000000001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44333</v>
      </c>
      <c r="E1010" s="184">
        <v>88.259</v>
      </c>
      <c r="F1010" s="184">
        <v>1.7254</v>
      </c>
      <c r="G1010" s="184">
        <v>1.7254</v>
      </c>
      <c r="H1010" s="184">
        <v>0.11459999999999999</v>
      </c>
      <c r="I1010" s="184">
        <v>2.238</v>
      </c>
      <c r="J1010" s="184">
        <v>4.6875999999999998</v>
      </c>
      <c r="K1010" s="184">
        <v>2.4659</v>
      </c>
      <c r="L1010" s="184">
        <v>25.537299999999998</v>
      </c>
      <c r="M1010" s="184">
        <v>44.263599999999997</v>
      </c>
      <c r="N1010" s="184">
        <v>80.282300000000006</v>
      </c>
      <c r="O1010" s="184">
        <v>19.229800000000001</v>
      </c>
      <c r="P1010" s="184">
        <v>22.022400000000001</v>
      </c>
      <c r="Q1010" s="184">
        <v>24.557300000000001</v>
      </c>
      <c r="R1010" s="184">
        <v>27.363199999999999</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44333</v>
      </c>
      <c r="E1011" s="184">
        <v>81.643000000000001</v>
      </c>
      <c r="F1011" s="184">
        <v>1.7168000000000001</v>
      </c>
      <c r="G1011" s="184">
        <v>1.7168000000000001</v>
      </c>
      <c r="H1011" s="184">
        <v>9.69E-2</v>
      </c>
      <c r="I1011" s="184">
        <v>2.2006999999999999</v>
      </c>
      <c r="J1011" s="184">
        <v>4.5980999999999996</v>
      </c>
      <c r="K1011" s="184">
        <v>2.2071000000000001</v>
      </c>
      <c r="L1011" s="184">
        <v>24.8765</v>
      </c>
      <c r="M1011" s="184">
        <v>43.127899999999997</v>
      </c>
      <c r="N1011" s="184">
        <v>78.372799999999998</v>
      </c>
      <c r="O1011" s="184">
        <v>18.078399999999998</v>
      </c>
      <c r="P1011" s="184">
        <v>20.952000000000002</v>
      </c>
      <c r="Q1011" s="184">
        <v>21.324100000000001</v>
      </c>
      <c r="R1011" s="184">
        <v>26.069700000000001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44333</v>
      </c>
      <c r="E1012" s="184">
        <v>13.771000000000001</v>
      </c>
      <c r="F1012" s="184">
        <v>1.8279000000000001</v>
      </c>
      <c r="G1012" s="184">
        <v>1.8279000000000001</v>
      </c>
      <c r="H1012" s="184">
        <v>0.33950000000000002</v>
      </c>
      <c r="I1012" s="184">
        <v>0.72560000000000002</v>
      </c>
      <c r="J1012" s="184">
        <v>2.5169999999999999</v>
      </c>
      <c r="K1012" s="184">
        <v>-0.65500000000000003</v>
      </c>
      <c r="L1012" s="184">
        <v>22.995999999999999</v>
      </c>
      <c r="M1012" s="184">
        <v>43.658900000000003</v>
      </c>
      <c r="N1012" s="184">
        <v>66.308400000000006</v>
      </c>
      <c r="O1012" s="184"/>
      <c r="P1012" s="184"/>
      <c r="Q1012" s="184">
        <v>22.392600000000002</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44333</v>
      </c>
      <c r="E1013" s="184">
        <v>13.3933</v>
      </c>
      <c r="F1013" s="184">
        <v>1.8138000000000001</v>
      </c>
      <c r="G1013" s="184">
        <v>1.8138000000000001</v>
      </c>
      <c r="H1013" s="184">
        <v>0.30780000000000002</v>
      </c>
      <c r="I1013" s="184">
        <v>0.65990000000000004</v>
      </c>
      <c r="J1013" s="184">
        <v>2.3506999999999998</v>
      </c>
      <c r="K1013" s="184">
        <v>-1.0842000000000001</v>
      </c>
      <c r="L1013" s="184">
        <v>21.941299999999998</v>
      </c>
      <c r="M1013" s="184">
        <v>41.7881</v>
      </c>
      <c r="N1013" s="184">
        <v>63.3628</v>
      </c>
      <c r="O1013" s="184"/>
      <c r="P1013" s="184"/>
      <c r="Q1013" s="184">
        <v>20.261900000000001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44333</v>
      </c>
      <c r="E1014" s="184">
        <v>21.769200000000001</v>
      </c>
      <c r="F1014" s="184">
        <v>1.2417</v>
      </c>
      <c r="G1014" s="184">
        <v>1.2417</v>
      </c>
      <c r="H1014" s="184">
        <v>-0.1033</v>
      </c>
      <c r="I1014" s="184">
        <v>1.1739999999999999</v>
      </c>
      <c r="J1014" s="184">
        <v>3.3631000000000002</v>
      </c>
      <c r="K1014" s="184">
        <v>2.6471</v>
      </c>
      <c r="L1014" s="184">
        <v>25.782599999999999</v>
      </c>
      <c r="M1014" s="184">
        <v>41.309800000000003</v>
      </c>
      <c r="N1014" s="184">
        <v>69.462900000000005</v>
      </c>
      <c r="O1014" s="184">
        <v>11.8887</v>
      </c>
      <c r="P1014" s="184">
        <v>15.0726</v>
      </c>
      <c r="Q1014" s="184">
        <v>15.3529</v>
      </c>
      <c r="R1014" s="184">
        <v>17.940899999999999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44333</v>
      </c>
      <c r="E1015" s="184">
        <v>19.728200000000001</v>
      </c>
      <c r="F1015" s="184">
        <v>1.2253000000000001</v>
      </c>
      <c r="G1015" s="184">
        <v>1.2253000000000001</v>
      </c>
      <c r="H1015" s="184">
        <v>-0.14219999999999999</v>
      </c>
      <c r="I1015" s="184">
        <v>1.0914999999999999</v>
      </c>
      <c r="J1015" s="184">
        <v>3.1711999999999998</v>
      </c>
      <c r="K1015" s="184">
        <v>2.0928</v>
      </c>
      <c r="L1015" s="184">
        <v>24.4619</v>
      </c>
      <c r="M1015" s="184">
        <v>39.057299999999998</v>
      </c>
      <c r="N1015" s="184">
        <v>65.938000000000002</v>
      </c>
      <c r="O1015" s="184">
        <v>9.7997999999999994</v>
      </c>
      <c r="P1015" s="184">
        <v>13.0243</v>
      </c>
      <c r="Q1015" s="184">
        <v>13.2866</v>
      </c>
      <c r="R1015" s="184">
        <v>15.688700000000001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44333</v>
      </c>
      <c r="E1016" s="184">
        <v>680.87990000000002</v>
      </c>
      <c r="F1016" s="184">
        <v>1.4362999999999999</v>
      </c>
      <c r="G1016" s="184">
        <v>1.4362999999999999</v>
      </c>
      <c r="H1016" s="184">
        <v>-0.11260000000000001</v>
      </c>
      <c r="I1016" s="184">
        <v>1.6367</v>
      </c>
      <c r="J1016" s="184">
        <v>2.9437000000000002</v>
      </c>
      <c r="K1016" s="184">
        <v>-0.13830000000000001</v>
      </c>
      <c r="L1016" s="184">
        <v>20.915199999999999</v>
      </c>
      <c r="M1016" s="184">
        <v>36.849600000000002</v>
      </c>
      <c r="N1016" s="184">
        <v>71.0411</v>
      </c>
      <c r="O1016" s="184">
        <v>8.5653000000000006</v>
      </c>
      <c r="P1016" s="184">
        <v>10.563800000000001</v>
      </c>
      <c r="Q1016" s="184">
        <v>17.905899999999999</v>
      </c>
      <c r="R1016" s="184">
        <v>15.992599999999999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44333</v>
      </c>
      <c r="E1017" s="184">
        <v>716.63109999999995</v>
      </c>
      <c r="F1017" s="184">
        <v>1.4403999999999999</v>
      </c>
      <c r="G1017" s="184">
        <v>1.4403999999999999</v>
      </c>
      <c r="H1017" s="184">
        <v>-0.1033</v>
      </c>
      <c r="I1017" s="184">
        <v>1.6559999999999999</v>
      </c>
      <c r="J1017" s="184">
        <v>2.9882</v>
      </c>
      <c r="K1017" s="184">
        <v>-1.26E-2</v>
      </c>
      <c r="L1017" s="184">
        <v>21.229800000000001</v>
      </c>
      <c r="M1017" s="184">
        <v>37.387099999999997</v>
      </c>
      <c r="N1017" s="184">
        <v>71.9114</v>
      </c>
      <c r="O1017" s="184">
        <v>9.1506000000000007</v>
      </c>
      <c r="P1017" s="184">
        <v>11.2341</v>
      </c>
      <c r="Q1017" s="184">
        <v>12.2575</v>
      </c>
      <c r="R1017" s="184">
        <v>16.605699999999999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44333</v>
      </c>
      <c r="E1018" s="184">
        <v>148.16999999999999</v>
      </c>
      <c r="F1018" s="184">
        <v>1.7092000000000001</v>
      </c>
      <c r="G1018" s="184">
        <v>1.7092000000000001</v>
      </c>
      <c r="H1018" s="184">
        <v>0.35899999999999999</v>
      </c>
      <c r="I1018" s="184">
        <v>1.0296000000000001</v>
      </c>
      <c r="J1018" s="184">
        <v>3.4634</v>
      </c>
      <c r="K1018" s="184">
        <v>1.4723999999999999</v>
      </c>
      <c r="L1018" s="184">
        <v>22.932099999999998</v>
      </c>
      <c r="M1018" s="184">
        <v>39.928199999999997</v>
      </c>
      <c r="N1018" s="184">
        <v>69.201800000000006</v>
      </c>
      <c r="O1018" s="184">
        <v>10.5463</v>
      </c>
      <c r="P1018" s="184">
        <v>16.6035</v>
      </c>
      <c r="Q1018" s="184">
        <v>24.030200000000001</v>
      </c>
      <c r="R1018" s="184">
        <v>21.4682</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44333</v>
      </c>
      <c r="E1019" s="184">
        <v>160.69</v>
      </c>
      <c r="F1019" s="184">
        <v>1.7218</v>
      </c>
      <c r="G1019" s="184">
        <v>1.7218</v>
      </c>
      <c r="H1019" s="184">
        <v>0.38109999999999999</v>
      </c>
      <c r="I1019" s="184">
        <v>1.0691999999999999</v>
      </c>
      <c r="J1019" s="184">
        <v>3.5573999999999999</v>
      </c>
      <c r="K1019" s="184">
        <v>1.7476</v>
      </c>
      <c r="L1019" s="184">
        <v>23.607700000000001</v>
      </c>
      <c r="M1019" s="184">
        <v>41.092300000000002</v>
      </c>
      <c r="N1019" s="184">
        <v>71.092399999999998</v>
      </c>
      <c r="O1019" s="184">
        <v>11.782400000000001</v>
      </c>
      <c r="P1019" s="184">
        <v>17.895199999999999</v>
      </c>
      <c r="Q1019" s="184">
        <v>20.274799999999999</v>
      </c>
      <c r="R1019" s="184">
        <v>22.834299999999999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44333</v>
      </c>
      <c r="E1020" s="184">
        <v>56.6355</v>
      </c>
      <c r="F1020" s="184">
        <v>0.96189999999999998</v>
      </c>
      <c r="G1020" s="184">
        <v>0.96189999999999998</v>
      </c>
      <c r="H1020" s="184">
        <v>-0.23319999999999999</v>
      </c>
      <c r="I1020" s="184">
        <v>3.6758000000000002</v>
      </c>
      <c r="J1020" s="184">
        <v>7.7636000000000003</v>
      </c>
      <c r="K1020" s="184">
        <v>13.7698</v>
      </c>
      <c r="L1020" s="184">
        <v>33.366700000000002</v>
      </c>
      <c r="M1020" s="184">
        <v>39.905700000000003</v>
      </c>
      <c r="N1020" s="184">
        <v>62.052799999999998</v>
      </c>
      <c r="O1020" s="184">
        <v>14.696199999999999</v>
      </c>
      <c r="P1020" s="184">
        <v>15.690200000000001</v>
      </c>
      <c r="Q1020" s="184">
        <v>12.7584</v>
      </c>
      <c r="R1020" s="184">
        <v>28.159600000000001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44333</v>
      </c>
      <c r="E1021" s="184">
        <v>58.1205</v>
      </c>
      <c r="F1021" s="184">
        <v>0.97640000000000005</v>
      </c>
      <c r="G1021" s="184">
        <v>0.97640000000000005</v>
      </c>
      <c r="H1021" s="184">
        <v>-0.19989999999999999</v>
      </c>
      <c r="I1021" s="184">
        <v>3.7511999999999999</v>
      </c>
      <c r="J1021" s="184">
        <v>7.9187000000000003</v>
      </c>
      <c r="K1021" s="184">
        <v>14.2867</v>
      </c>
      <c r="L1021" s="184">
        <v>34.229999999999997</v>
      </c>
      <c r="M1021" s="184">
        <v>40.888300000000001</v>
      </c>
      <c r="N1021" s="184">
        <v>63.240600000000001</v>
      </c>
      <c r="O1021" s="184">
        <v>15.254200000000001</v>
      </c>
      <c r="P1021" s="184">
        <v>16.033300000000001</v>
      </c>
      <c r="Q1021" s="184">
        <v>18.031099999999999</v>
      </c>
      <c r="R1021" s="184">
        <v>28.715299999999999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44333</v>
      </c>
      <c r="E1022" s="184">
        <v>315.44850000000002</v>
      </c>
      <c r="F1022" s="184">
        <v>1.516</v>
      </c>
      <c r="G1022" s="184">
        <v>1.516</v>
      </c>
      <c r="H1022" s="184">
        <v>0.4572</v>
      </c>
      <c r="I1022" s="184">
        <v>3.1570999999999998</v>
      </c>
      <c r="J1022" s="184">
        <v>5.2525000000000004</v>
      </c>
      <c r="K1022" s="184">
        <v>3.4411999999999998</v>
      </c>
      <c r="L1022" s="184">
        <v>26.427399999999999</v>
      </c>
      <c r="M1022" s="184">
        <v>41.528599999999997</v>
      </c>
      <c r="N1022" s="184">
        <v>73.933999999999997</v>
      </c>
      <c r="O1022" s="184">
        <v>13.267099999999999</v>
      </c>
      <c r="P1022" s="184">
        <v>14.898</v>
      </c>
      <c r="Q1022" s="184">
        <v>16.3628</v>
      </c>
      <c r="R1022" s="184">
        <v>19.746099999999998</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44333</v>
      </c>
      <c r="E1023" s="184">
        <v>199.71264940831699</v>
      </c>
      <c r="F1023" s="184">
        <v>1.5161</v>
      </c>
      <c r="G1023" s="184">
        <v>1.5161</v>
      </c>
      <c r="H1023" s="184">
        <v>0.4572</v>
      </c>
      <c r="I1023" s="184">
        <v>3.1570999999999998</v>
      </c>
      <c r="J1023" s="184">
        <v>5.2526000000000002</v>
      </c>
      <c r="K1023" s="184">
        <v>3.4416000000000002</v>
      </c>
      <c r="L1023" s="184">
        <v>26.4192</v>
      </c>
      <c r="M1023" s="184">
        <v>41.5261</v>
      </c>
      <c r="N1023" s="184">
        <v>73.937299999999993</v>
      </c>
      <c r="O1023" s="184">
        <v>13.269399999999999</v>
      </c>
      <c r="P1023" s="184">
        <v>14.895200000000001</v>
      </c>
      <c r="Q1023" s="184">
        <v>16.374199999999998</v>
      </c>
      <c r="R1023" s="184">
        <v>19.7483</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44333</v>
      </c>
      <c r="E1024" s="184">
        <v>443.71435834296602</v>
      </c>
      <c r="F1024" s="184">
        <v>1.5101</v>
      </c>
      <c r="G1024" s="184">
        <v>1.5101</v>
      </c>
      <c r="H1024" s="184">
        <v>0.44369999999999998</v>
      </c>
      <c r="I1024" s="184">
        <v>3.1294</v>
      </c>
      <c r="J1024" s="184">
        <v>5.1898999999999997</v>
      </c>
      <c r="K1024" s="184">
        <v>3.2618999999999998</v>
      </c>
      <c r="L1024" s="184">
        <v>25.972100000000001</v>
      </c>
      <c r="M1024" s="184">
        <v>40.790599999999998</v>
      </c>
      <c r="N1024" s="184">
        <v>72.716399999999993</v>
      </c>
      <c r="O1024" s="184">
        <v>12.474299999999999</v>
      </c>
      <c r="P1024" s="184">
        <v>14.136799999999999</v>
      </c>
      <c r="Q1024" s="184">
        <v>14.3773</v>
      </c>
      <c r="R1024" s="184">
        <v>18.941400000000002</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44333</v>
      </c>
      <c r="E1025" s="184">
        <v>452.319323264351</v>
      </c>
      <c r="F1025" s="184">
        <v>1.5102</v>
      </c>
      <c r="G1025" s="184">
        <v>1.5102</v>
      </c>
      <c r="H1025" s="184">
        <v>0.44369999999999998</v>
      </c>
      <c r="I1025" s="184">
        <v>3.1294</v>
      </c>
      <c r="J1025" s="184">
        <v>5.19</v>
      </c>
      <c r="K1025" s="184">
        <v>3.2610999999999999</v>
      </c>
      <c r="L1025" s="184">
        <v>25.9711</v>
      </c>
      <c r="M1025" s="184">
        <v>40.789499999999997</v>
      </c>
      <c r="N1025" s="184">
        <v>72.714200000000005</v>
      </c>
      <c r="O1025" s="184">
        <v>12.4777</v>
      </c>
      <c r="P1025" s="184">
        <v>14.1386</v>
      </c>
      <c r="Q1025" s="184">
        <v>14.4552</v>
      </c>
      <c r="R1025" s="184">
        <v>18.946000000000002</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44333</v>
      </c>
      <c r="E1026" s="184">
        <v>43.464799999999997</v>
      </c>
      <c r="F1026" s="184">
        <v>0.99450000000000005</v>
      </c>
      <c r="G1026" s="184">
        <v>0.99450000000000005</v>
      </c>
      <c r="H1026" s="184">
        <v>-0.4788</v>
      </c>
      <c r="I1026" s="184">
        <v>0.51570000000000005</v>
      </c>
      <c r="J1026" s="184">
        <v>0.71389999999999998</v>
      </c>
      <c r="K1026" s="184">
        <v>-2.6297999999999999</v>
      </c>
      <c r="L1026" s="184">
        <v>19.011500000000002</v>
      </c>
      <c r="M1026" s="184">
        <v>30.7562</v>
      </c>
      <c r="N1026" s="184">
        <v>60.1509</v>
      </c>
      <c r="O1026" s="184">
        <v>9.0533999999999999</v>
      </c>
      <c r="P1026" s="184">
        <v>14.3758</v>
      </c>
      <c r="Q1026" s="184">
        <v>10.879899999999999</v>
      </c>
      <c r="R1026" s="184">
        <v>13.7933</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44333</v>
      </c>
      <c r="E1027" s="184">
        <v>46.633499999999998</v>
      </c>
      <c r="F1027" s="184">
        <v>1.0047999999999999</v>
      </c>
      <c r="G1027" s="184">
        <v>1.0047999999999999</v>
      </c>
      <c r="H1027" s="184">
        <v>-0.4551</v>
      </c>
      <c r="I1027" s="184">
        <v>0.56459999999999999</v>
      </c>
      <c r="J1027" s="184">
        <v>0.8246</v>
      </c>
      <c r="K1027" s="184">
        <v>-2.3422999999999998</v>
      </c>
      <c r="L1027" s="184">
        <v>19.7407</v>
      </c>
      <c r="M1027" s="184">
        <v>32.0105</v>
      </c>
      <c r="N1027" s="184">
        <v>62.272300000000001</v>
      </c>
      <c r="O1027" s="184">
        <v>10.2887</v>
      </c>
      <c r="P1027" s="184">
        <v>15.530200000000001</v>
      </c>
      <c r="Q1027" s="184">
        <v>14.201700000000001</v>
      </c>
      <c r="R1027" s="184">
        <v>15.1769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44333</v>
      </c>
      <c r="E1028" s="184">
        <v>280.33280000000002</v>
      </c>
      <c r="F1028" s="184">
        <v>1.7576000000000001</v>
      </c>
      <c r="G1028" s="184">
        <v>1.7576000000000001</v>
      </c>
      <c r="H1028" s="184">
        <v>0.30719999999999997</v>
      </c>
      <c r="I1028" s="184">
        <v>1.3077000000000001</v>
      </c>
      <c r="J1028" s="184">
        <v>2.1739999999999999</v>
      </c>
      <c r="K1028" s="184">
        <v>-0.62649999999999995</v>
      </c>
      <c r="L1028" s="184">
        <v>19.485700000000001</v>
      </c>
      <c r="M1028" s="184">
        <v>33.812399999999997</v>
      </c>
      <c r="N1028" s="184">
        <v>62.9343</v>
      </c>
      <c r="O1028" s="184">
        <v>12.8977</v>
      </c>
      <c r="P1028" s="184">
        <v>13.6897</v>
      </c>
      <c r="Q1028" s="184">
        <v>12.5282</v>
      </c>
      <c r="R1028" s="184">
        <v>18.231300000000001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44333</v>
      </c>
      <c r="E1029" s="184">
        <v>305.31079999999997</v>
      </c>
      <c r="F1029" s="184">
        <v>1.7663</v>
      </c>
      <c r="G1029" s="184">
        <v>1.7663</v>
      </c>
      <c r="H1029" s="184">
        <v>0.32779999999999998</v>
      </c>
      <c r="I1029" s="184">
        <v>1.3488</v>
      </c>
      <c r="J1029" s="184">
        <v>2.2664</v>
      </c>
      <c r="K1029" s="184">
        <v>-0.37040000000000001</v>
      </c>
      <c r="L1029" s="184">
        <v>20.124199999999998</v>
      </c>
      <c r="M1029" s="184">
        <v>32.9895</v>
      </c>
      <c r="N1029" s="184">
        <v>62.384099999999997</v>
      </c>
      <c r="O1029" s="184">
        <v>13.771699999999999</v>
      </c>
      <c r="P1029" s="184">
        <v>14.894500000000001</v>
      </c>
      <c r="Q1029" s="184">
        <v>15.8856</v>
      </c>
      <c r="R1029" s="184">
        <v>18.778300000000002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44333</v>
      </c>
      <c r="E1030" s="184">
        <v>13.24</v>
      </c>
      <c r="F1030" s="184">
        <v>1.0687</v>
      </c>
      <c r="G1030" s="184">
        <v>1.0687</v>
      </c>
      <c r="H1030" s="184">
        <v>-0.30120000000000002</v>
      </c>
      <c r="I1030" s="184">
        <v>7.5600000000000001E-2</v>
      </c>
      <c r="J1030" s="184">
        <v>0.37909999999999999</v>
      </c>
      <c r="K1030" s="184">
        <v>-1.3412999999999999</v>
      </c>
      <c r="L1030" s="184">
        <v>14.5329</v>
      </c>
      <c r="M1030" s="184">
        <v>29.044799999999999</v>
      </c>
      <c r="N1030" s="184">
        <v>58.943600000000004</v>
      </c>
      <c r="O1030" s="184"/>
      <c r="P1030" s="184"/>
      <c r="Q1030" s="184">
        <v>21.4115</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44333</v>
      </c>
      <c r="E1031" s="184">
        <v>13.05</v>
      </c>
      <c r="F1031" s="184">
        <v>1.0844</v>
      </c>
      <c r="G1031" s="184">
        <v>1.0844</v>
      </c>
      <c r="H1031" s="184">
        <v>-0.30559999999999998</v>
      </c>
      <c r="I1031" s="184">
        <v>7.6700000000000004E-2</v>
      </c>
      <c r="J1031" s="184">
        <v>0.3075</v>
      </c>
      <c r="K1031" s="184">
        <v>-1.5837000000000001</v>
      </c>
      <c r="L1031" s="184">
        <v>13.973800000000001</v>
      </c>
      <c r="M1031" s="184">
        <v>28.066700000000001</v>
      </c>
      <c r="N1031" s="184">
        <v>57.418599999999998</v>
      </c>
      <c r="O1031" s="184"/>
      <c r="P1031" s="184"/>
      <c r="Q1031" s="184">
        <v>20.2043</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44333</v>
      </c>
      <c r="E1032" s="184">
        <v>86.380799999999994</v>
      </c>
      <c r="F1032" s="184">
        <v>1.3731</v>
      </c>
      <c r="G1032" s="184">
        <v>1.3731</v>
      </c>
      <c r="H1032" s="184">
        <v>-0.1991</v>
      </c>
      <c r="I1032" s="184">
        <v>3.2161</v>
      </c>
      <c r="J1032" s="184">
        <v>5.6093000000000002</v>
      </c>
      <c r="K1032" s="184">
        <v>4.2065999999999999</v>
      </c>
      <c r="L1032" s="184">
        <v>31.055499999999999</v>
      </c>
      <c r="M1032" s="184">
        <v>43.205199999999998</v>
      </c>
      <c r="N1032" s="184">
        <v>80.536199999999994</v>
      </c>
      <c r="O1032" s="184">
        <v>10.2265</v>
      </c>
      <c r="P1032" s="184">
        <v>12.555999999999999</v>
      </c>
      <c r="Q1032" s="184">
        <v>12.8169</v>
      </c>
      <c r="R1032" s="184">
        <v>18.597999999999999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44333</v>
      </c>
      <c r="E1033" s="184">
        <v>166.31960000000001</v>
      </c>
      <c r="F1033" s="184">
        <v>1.3691</v>
      </c>
      <c r="G1033" s="184">
        <v>1.3691</v>
      </c>
      <c r="H1033" s="184">
        <v>-0.20860000000000001</v>
      </c>
      <c r="I1033" s="184">
        <v>3.1968000000000001</v>
      </c>
      <c r="J1033" s="184">
        <v>5.5636999999999999</v>
      </c>
      <c r="K1033" s="184">
        <v>4.0731999999999999</v>
      </c>
      <c r="L1033" s="184">
        <v>30.730399999999999</v>
      </c>
      <c r="M1033" s="184">
        <v>42.680300000000003</v>
      </c>
      <c r="N1033" s="184">
        <v>79.667100000000005</v>
      </c>
      <c r="O1033" s="184">
        <v>9.6843000000000004</v>
      </c>
      <c r="P1033" s="184">
        <v>11.9742</v>
      </c>
      <c r="Q1033" s="184">
        <v>11.889200000000001</v>
      </c>
      <c r="R1033" s="184">
        <v>18.029199999999999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1.5248983606557376</v>
      </c>
      <c r="G1034" s="186">
        <v>1.5248983606557376</v>
      </c>
      <c r="H1034" s="186">
        <v>5.4231147540983612E-2</v>
      </c>
      <c r="I1034" s="186">
        <v>1.7181327868852456</v>
      </c>
      <c r="J1034" s="186">
        <v>3.4956147540983604</v>
      </c>
      <c r="K1034" s="186">
        <v>1.7951573770491798</v>
      </c>
      <c r="L1034" s="186">
        <v>22.793965573770492</v>
      </c>
      <c r="M1034" s="186">
        <v>38.418091525423733</v>
      </c>
      <c r="N1034" s="186">
        <v>67.67028644067797</v>
      </c>
      <c r="O1034" s="186">
        <v>11.274567346938777</v>
      </c>
      <c r="P1034" s="186">
        <v>14.711436734693883</v>
      </c>
      <c r="Q1034" s="186">
        <v>16.879606557377052</v>
      </c>
      <c r="R1034" s="186">
        <v>19.518173584905657</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1.5783</v>
      </c>
      <c r="G1035" s="186">
        <v>1.5783</v>
      </c>
      <c r="H1035" s="186">
        <v>-2.3E-3</v>
      </c>
      <c r="I1035" s="186">
        <v>1.6367</v>
      </c>
      <c r="J1035" s="186">
        <v>3.4205999999999999</v>
      </c>
      <c r="K1035" s="186">
        <v>1.7202999999999999</v>
      </c>
      <c r="L1035" s="186">
        <v>21.954799999999999</v>
      </c>
      <c r="M1035" s="186">
        <v>39.728200000000001</v>
      </c>
      <c r="N1035" s="186">
        <v>68.434200000000004</v>
      </c>
      <c r="O1035" s="186">
        <v>11.062200000000001</v>
      </c>
      <c r="P1035" s="186">
        <v>14.582000000000001</v>
      </c>
      <c r="Q1035" s="186">
        <v>16.3628</v>
      </c>
      <c r="R1035" s="186">
        <v>18.939499999999999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44333</v>
      </c>
      <c r="E1038" s="184">
        <v>286.77999999999997</v>
      </c>
      <c r="F1038" s="184">
        <v>1.4648000000000001</v>
      </c>
      <c r="G1038" s="184">
        <v>1.4648000000000001</v>
      </c>
      <c r="H1038" s="184">
        <v>-0.1845</v>
      </c>
      <c r="I1038" s="184">
        <v>2.1295999999999999</v>
      </c>
      <c r="J1038" s="184">
        <v>2.3812000000000002</v>
      </c>
      <c r="K1038" s="184">
        <v>-1.4637</v>
      </c>
      <c r="L1038" s="184">
        <v>17.846699999999998</v>
      </c>
      <c r="M1038" s="184">
        <v>33.224899999999998</v>
      </c>
      <c r="N1038" s="184">
        <v>62.5276</v>
      </c>
      <c r="O1038" s="184">
        <v>9.8078000000000003</v>
      </c>
      <c r="P1038" s="184">
        <v>12.2921</v>
      </c>
      <c r="Q1038" s="184">
        <v>19.7043</v>
      </c>
      <c r="R1038" s="184">
        <v>14.4801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44333</v>
      </c>
      <c r="E1039" s="184">
        <v>286.77999999999997</v>
      </c>
      <c r="F1039" s="184">
        <v>1.4648000000000001</v>
      </c>
      <c r="G1039" s="184">
        <v>1.4648000000000001</v>
      </c>
      <c r="H1039" s="184">
        <v>-0.1845</v>
      </c>
      <c r="I1039" s="184">
        <v>2.1295999999999999</v>
      </c>
      <c r="J1039" s="184">
        <v>2.3812000000000002</v>
      </c>
      <c r="K1039" s="184">
        <v>-1.4637</v>
      </c>
      <c r="L1039" s="184">
        <v>17.846699999999998</v>
      </c>
      <c r="M1039" s="184">
        <v>33.224899999999998</v>
      </c>
      <c r="N1039" s="184">
        <v>62.5276</v>
      </c>
      <c r="O1039" s="184">
        <v>9.8078000000000003</v>
      </c>
      <c r="P1039" s="184">
        <v>12.2921</v>
      </c>
      <c r="Q1039" s="184">
        <v>19.628699999999998</v>
      </c>
      <c r="R1039" s="184">
        <v>14.4801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44333</v>
      </c>
      <c r="E1040" s="184">
        <v>308.16000000000003</v>
      </c>
      <c r="F1040" s="184">
        <v>1.4685999999999999</v>
      </c>
      <c r="G1040" s="184">
        <v>1.4685999999999999</v>
      </c>
      <c r="H1040" s="184">
        <v>-0.17169999999999999</v>
      </c>
      <c r="I1040" s="184">
        <v>2.1581000000000001</v>
      </c>
      <c r="J1040" s="184">
        <v>2.44</v>
      </c>
      <c r="K1040" s="184">
        <v>-1.3162</v>
      </c>
      <c r="L1040" s="184">
        <v>18.222999999999999</v>
      </c>
      <c r="M1040" s="184">
        <v>33.895299999999999</v>
      </c>
      <c r="N1040" s="184">
        <v>63.662399999999998</v>
      </c>
      <c r="O1040" s="184">
        <v>10.5975</v>
      </c>
      <c r="P1040" s="184">
        <v>13.2462</v>
      </c>
      <c r="Q1040" s="184">
        <v>14.3446</v>
      </c>
      <c r="R1040" s="184">
        <v>15.231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44333</v>
      </c>
      <c r="E1041" s="184">
        <v>43.35</v>
      </c>
      <c r="F1041" s="184">
        <v>1.6173999999999999</v>
      </c>
      <c r="G1041" s="184">
        <v>1.6173999999999999</v>
      </c>
      <c r="H1041" s="184">
        <v>-0.57340000000000002</v>
      </c>
      <c r="I1041" s="184">
        <v>1.1904999999999999</v>
      </c>
      <c r="J1041" s="184">
        <v>2.048</v>
      </c>
      <c r="K1041" s="184">
        <v>-2.6936</v>
      </c>
      <c r="L1041" s="184">
        <v>12.5097</v>
      </c>
      <c r="M1041" s="184">
        <v>29.868200000000002</v>
      </c>
      <c r="N1041" s="184">
        <v>50.468600000000002</v>
      </c>
      <c r="O1041" s="184">
        <v>15.600899999999999</v>
      </c>
      <c r="P1041" s="184">
        <v>17.087700000000002</v>
      </c>
      <c r="Q1041" s="184">
        <v>16.3611</v>
      </c>
      <c r="R1041" s="184">
        <v>18.8598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44333</v>
      </c>
      <c r="E1042" s="184">
        <v>39.28</v>
      </c>
      <c r="F1042" s="184">
        <v>1.6036999999999999</v>
      </c>
      <c r="G1042" s="184">
        <v>1.6036999999999999</v>
      </c>
      <c r="H1042" s="184">
        <v>-0.60729999999999995</v>
      </c>
      <c r="I1042" s="184">
        <v>1.1329</v>
      </c>
      <c r="J1042" s="184">
        <v>1.9464999999999999</v>
      </c>
      <c r="K1042" s="184">
        <v>-2.9883999999999999</v>
      </c>
      <c r="L1042" s="184">
        <v>11.8133</v>
      </c>
      <c r="M1042" s="184">
        <v>28.702500000000001</v>
      </c>
      <c r="N1042" s="184">
        <v>48.619</v>
      </c>
      <c r="O1042" s="184">
        <v>14.1629</v>
      </c>
      <c r="P1042" s="184">
        <v>15.6486</v>
      </c>
      <c r="Q1042" s="184">
        <v>12.786799999999999</v>
      </c>
      <c r="R1042" s="184">
        <v>17.434699999999999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44333</v>
      </c>
      <c r="E1043" s="184">
        <v>18.89</v>
      </c>
      <c r="F1043" s="184">
        <v>1.6137999999999999</v>
      </c>
      <c r="G1043" s="184">
        <v>1.6137999999999999</v>
      </c>
      <c r="H1043" s="184">
        <v>-0.6835</v>
      </c>
      <c r="I1043" s="184">
        <v>1.8877999999999999</v>
      </c>
      <c r="J1043" s="184">
        <v>2.6073</v>
      </c>
      <c r="K1043" s="184">
        <v>-1.8701000000000001</v>
      </c>
      <c r="L1043" s="184">
        <v>15.5352</v>
      </c>
      <c r="M1043" s="184">
        <v>30.2759</v>
      </c>
      <c r="N1043" s="184">
        <v>55.090299999999999</v>
      </c>
      <c r="O1043" s="184">
        <v>11.5359</v>
      </c>
      <c r="P1043" s="184">
        <v>12.7141</v>
      </c>
      <c r="Q1043" s="184">
        <v>6.0034999999999998</v>
      </c>
      <c r="R1043" s="184">
        <v>15.518599999999999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44333</v>
      </c>
      <c r="E1044" s="184">
        <v>20.04</v>
      </c>
      <c r="F1044" s="184">
        <v>1.6227</v>
      </c>
      <c r="G1044" s="184">
        <v>1.6227</v>
      </c>
      <c r="H1044" s="184">
        <v>-0.69379999999999997</v>
      </c>
      <c r="I1044" s="184">
        <v>1.881</v>
      </c>
      <c r="J1044" s="184">
        <v>2.6638999999999999</v>
      </c>
      <c r="K1044" s="184">
        <v>-1.6682999999999999</v>
      </c>
      <c r="L1044" s="184">
        <v>16.039400000000001</v>
      </c>
      <c r="M1044" s="184">
        <v>31.066099999999999</v>
      </c>
      <c r="N1044" s="184">
        <v>56.318300000000001</v>
      </c>
      <c r="O1044" s="184">
        <v>12.341200000000001</v>
      </c>
      <c r="P1044" s="184">
        <v>13.5764</v>
      </c>
      <c r="Q1044" s="184">
        <v>11.6005</v>
      </c>
      <c r="R1044" s="184">
        <v>16.339700000000001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44333</v>
      </c>
      <c r="E1045" s="184">
        <v>119.91</v>
      </c>
      <c r="F1045" s="184">
        <v>1.9642999999999999</v>
      </c>
      <c r="G1045" s="184">
        <v>1.9642999999999999</v>
      </c>
      <c r="H1045" s="184">
        <v>0.1336</v>
      </c>
      <c r="I1045" s="184">
        <v>1.6876</v>
      </c>
      <c r="J1045" s="184">
        <v>2.2338</v>
      </c>
      <c r="K1045" s="184">
        <v>-2.9540000000000002</v>
      </c>
      <c r="L1045" s="184">
        <v>13.669499999999999</v>
      </c>
      <c r="M1045" s="184">
        <v>28.5898</v>
      </c>
      <c r="N1045" s="184">
        <v>51.153399999999998</v>
      </c>
      <c r="O1045" s="184">
        <v>12.597799999999999</v>
      </c>
      <c r="P1045" s="184">
        <v>12.601699999999999</v>
      </c>
      <c r="Q1045" s="184">
        <v>16.0825</v>
      </c>
      <c r="R1045" s="184">
        <v>17.488900000000001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44333</v>
      </c>
      <c r="E1046" s="184">
        <v>131.58000000000001</v>
      </c>
      <c r="F1046" s="184">
        <v>1.9683999999999999</v>
      </c>
      <c r="G1046" s="184">
        <v>1.9683999999999999</v>
      </c>
      <c r="H1046" s="184">
        <v>0.15989999999999999</v>
      </c>
      <c r="I1046" s="184">
        <v>1.7319</v>
      </c>
      <c r="J1046" s="184">
        <v>2.3332000000000002</v>
      </c>
      <c r="K1046" s="184">
        <v>-2.6631</v>
      </c>
      <c r="L1046" s="184">
        <v>14.367699999999999</v>
      </c>
      <c r="M1046" s="184">
        <v>29.763300000000001</v>
      </c>
      <c r="N1046" s="184">
        <v>52.982199999999999</v>
      </c>
      <c r="O1046" s="184">
        <v>13.944800000000001</v>
      </c>
      <c r="P1046" s="184">
        <v>14.0113</v>
      </c>
      <c r="Q1046" s="184">
        <v>15.287800000000001</v>
      </c>
      <c r="R1046" s="184">
        <v>18.842199999999998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44333</v>
      </c>
      <c r="E1047" s="184">
        <v>38.96</v>
      </c>
      <c r="F1047" s="184">
        <v>1.5377000000000001</v>
      </c>
      <c r="G1047" s="184">
        <v>1.5377000000000001</v>
      </c>
      <c r="H1047" s="184">
        <v>-0.33260000000000001</v>
      </c>
      <c r="I1047" s="184">
        <v>1.5641</v>
      </c>
      <c r="J1047" s="184">
        <v>2.1232000000000002</v>
      </c>
      <c r="K1047" s="184">
        <v>-1.8145</v>
      </c>
      <c r="L1047" s="184">
        <v>16.7866</v>
      </c>
      <c r="M1047" s="184">
        <v>32.292000000000002</v>
      </c>
      <c r="N1047" s="184">
        <v>58.374000000000002</v>
      </c>
      <c r="O1047" s="184">
        <v>17.1205</v>
      </c>
      <c r="P1047" s="184">
        <v>17.700299999999999</v>
      </c>
      <c r="Q1047" s="184">
        <v>15.069000000000001</v>
      </c>
      <c r="R1047" s="184">
        <v>22.945799999999998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44333</v>
      </c>
      <c r="E1048" s="184">
        <v>35.630000000000003</v>
      </c>
      <c r="F1048" s="184">
        <v>1.5388999999999999</v>
      </c>
      <c r="G1048" s="184">
        <v>1.5388999999999999</v>
      </c>
      <c r="H1048" s="184">
        <v>-0.3357</v>
      </c>
      <c r="I1048" s="184">
        <v>1.51</v>
      </c>
      <c r="J1048" s="184">
        <v>2.004</v>
      </c>
      <c r="K1048" s="184">
        <v>-2.1690999999999998</v>
      </c>
      <c r="L1048" s="184">
        <v>15.9076</v>
      </c>
      <c r="M1048" s="184">
        <v>30.752300000000002</v>
      </c>
      <c r="N1048" s="184">
        <v>55.93</v>
      </c>
      <c r="O1048" s="184">
        <v>15.5587</v>
      </c>
      <c r="P1048" s="184">
        <v>16.243600000000001</v>
      </c>
      <c r="Q1048" s="184">
        <v>12.548999999999999</v>
      </c>
      <c r="R1048" s="184">
        <v>21.206900000000001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44333</v>
      </c>
      <c r="E1049" s="184">
        <v>274.53800000000001</v>
      </c>
      <c r="F1049" s="184">
        <v>1.4557</v>
      </c>
      <c r="G1049" s="184">
        <v>1.4557</v>
      </c>
      <c r="H1049" s="184">
        <v>0.84040000000000004</v>
      </c>
      <c r="I1049" s="184">
        <v>2.2896000000000001</v>
      </c>
      <c r="J1049" s="184">
        <v>2.5011000000000001</v>
      </c>
      <c r="K1049" s="184">
        <v>0.70650000000000002</v>
      </c>
      <c r="L1049" s="184">
        <v>15.8848</v>
      </c>
      <c r="M1049" s="184">
        <v>31.637499999999999</v>
      </c>
      <c r="N1049" s="184">
        <v>57.480899999999998</v>
      </c>
      <c r="O1049" s="184">
        <v>9.5170999999999992</v>
      </c>
      <c r="P1049" s="184">
        <v>12.2159</v>
      </c>
      <c r="Q1049" s="184">
        <v>11.393700000000001</v>
      </c>
      <c r="R1049" s="184">
        <v>13.8559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44333</v>
      </c>
      <c r="E1050" s="184">
        <v>259.77800000000002</v>
      </c>
      <c r="F1050" s="184">
        <v>1.4492</v>
      </c>
      <c r="G1050" s="184">
        <v>1.4492</v>
      </c>
      <c r="H1050" s="184">
        <v>0.82550000000000001</v>
      </c>
      <c r="I1050" s="184">
        <v>2.2591000000000001</v>
      </c>
      <c r="J1050" s="184">
        <v>2.4329000000000001</v>
      </c>
      <c r="K1050" s="184">
        <v>0.51500000000000001</v>
      </c>
      <c r="L1050" s="184">
        <v>15.4369</v>
      </c>
      <c r="M1050" s="184">
        <v>30.877800000000001</v>
      </c>
      <c r="N1050" s="184">
        <v>56.273400000000002</v>
      </c>
      <c r="O1050" s="184">
        <v>8.7249999999999996</v>
      </c>
      <c r="P1050" s="184">
        <v>11.4138</v>
      </c>
      <c r="Q1050" s="184">
        <v>19.598400000000002</v>
      </c>
      <c r="R1050" s="184">
        <v>13.005000000000001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44333</v>
      </c>
      <c r="E1051" s="184">
        <v>46.64</v>
      </c>
      <c r="F1051" s="184">
        <v>1.3693</v>
      </c>
      <c r="G1051" s="184">
        <v>1.3693</v>
      </c>
      <c r="H1051" s="184">
        <v>-0.34189999999999998</v>
      </c>
      <c r="I1051" s="184">
        <v>1.5237000000000001</v>
      </c>
      <c r="J1051" s="184">
        <v>1.9454</v>
      </c>
      <c r="K1051" s="184">
        <v>-2.4268000000000001</v>
      </c>
      <c r="L1051" s="184">
        <v>15.0185</v>
      </c>
      <c r="M1051" s="184">
        <v>29.483599999999999</v>
      </c>
      <c r="N1051" s="184">
        <v>58.693399999999997</v>
      </c>
      <c r="O1051" s="184">
        <v>11.025</v>
      </c>
      <c r="P1051" s="184">
        <v>13.521100000000001</v>
      </c>
      <c r="Q1051" s="184">
        <v>13.692</v>
      </c>
      <c r="R1051" s="184">
        <v>15.562900000000001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44333</v>
      </c>
      <c r="E1052" s="184">
        <v>50.23</v>
      </c>
      <c r="F1052" s="184">
        <v>1.3724000000000001</v>
      </c>
      <c r="G1052" s="184">
        <v>1.3724000000000001</v>
      </c>
      <c r="H1052" s="184">
        <v>-0.33729999999999999</v>
      </c>
      <c r="I1052" s="184">
        <v>1.5773999999999999</v>
      </c>
      <c r="J1052" s="184">
        <v>2.0727000000000002</v>
      </c>
      <c r="K1052" s="184">
        <v>-2.1049000000000002</v>
      </c>
      <c r="L1052" s="184">
        <v>15.817399999999999</v>
      </c>
      <c r="M1052" s="184">
        <v>30.9437</v>
      </c>
      <c r="N1052" s="184">
        <v>61.303800000000003</v>
      </c>
      <c r="O1052" s="184">
        <v>12.517799999999999</v>
      </c>
      <c r="P1052" s="184">
        <v>14.8018</v>
      </c>
      <c r="Q1052" s="184">
        <v>14.382300000000001</v>
      </c>
      <c r="R1052" s="184">
        <v>17.332599999999999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44333</v>
      </c>
      <c r="E1053" s="184">
        <v>1489.9791882352899</v>
      </c>
      <c r="F1053" s="184">
        <v>1.4728000000000001</v>
      </c>
      <c r="G1053" s="184">
        <v>1.4728000000000001</v>
      </c>
      <c r="H1053" s="184">
        <v>0.19539999999999999</v>
      </c>
      <c r="I1053" s="184">
        <v>3.2982</v>
      </c>
      <c r="J1053" s="184">
        <v>5.3239999999999998</v>
      </c>
      <c r="K1053" s="184">
        <v>-0.33139999999999997</v>
      </c>
      <c r="L1053" s="184">
        <v>24.340299999999999</v>
      </c>
      <c r="M1053" s="184">
        <v>45.638800000000003</v>
      </c>
      <c r="N1053" s="184">
        <v>70.860600000000005</v>
      </c>
      <c r="O1053" s="184">
        <v>11.7654</v>
      </c>
      <c r="P1053" s="184">
        <v>12.009399999999999</v>
      </c>
      <c r="Q1053" s="184">
        <v>19.975300000000001</v>
      </c>
      <c r="R1053" s="184">
        <v>17.492699999999999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44333</v>
      </c>
      <c r="E1054" s="184">
        <v>665.11689999999999</v>
      </c>
      <c r="F1054" s="184">
        <v>1.4786999999999999</v>
      </c>
      <c r="G1054" s="184">
        <v>1.4786999999999999</v>
      </c>
      <c r="H1054" s="184">
        <v>0.20949999999999999</v>
      </c>
      <c r="I1054" s="184">
        <v>3.3269000000000002</v>
      </c>
      <c r="J1054" s="184">
        <v>5.3888999999999996</v>
      </c>
      <c r="K1054" s="184">
        <v>-0.15479999999999999</v>
      </c>
      <c r="L1054" s="184">
        <v>24.788</v>
      </c>
      <c r="M1054" s="184">
        <v>46.428199999999997</v>
      </c>
      <c r="N1054" s="184">
        <v>72.107600000000005</v>
      </c>
      <c r="O1054" s="184">
        <v>12.6379</v>
      </c>
      <c r="P1054" s="184">
        <v>12.931100000000001</v>
      </c>
      <c r="Q1054" s="184">
        <v>13.031000000000001</v>
      </c>
      <c r="R1054" s="184">
        <v>18.363900000000001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44333</v>
      </c>
      <c r="E1055" s="184">
        <v>727.53333157900499</v>
      </c>
      <c r="F1055" s="184">
        <v>1.5184</v>
      </c>
      <c r="G1055" s="184">
        <v>1.5184</v>
      </c>
      <c r="H1055" s="184">
        <v>0.56379999999999997</v>
      </c>
      <c r="I1055" s="184">
        <v>3.9839000000000002</v>
      </c>
      <c r="J1055" s="184">
        <v>4.4320000000000004</v>
      </c>
      <c r="K1055" s="184">
        <v>-1.764</v>
      </c>
      <c r="L1055" s="184">
        <v>22.0885</v>
      </c>
      <c r="M1055" s="184">
        <v>35.322099999999999</v>
      </c>
      <c r="N1055" s="184">
        <v>63.959400000000002</v>
      </c>
      <c r="O1055" s="184">
        <v>10.3538</v>
      </c>
      <c r="P1055" s="184">
        <v>13.4031</v>
      </c>
      <c r="Q1055" s="184">
        <v>18.939</v>
      </c>
      <c r="R1055" s="184">
        <v>10.6294</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44333</v>
      </c>
      <c r="E1056" s="184">
        <v>625.94299999999998</v>
      </c>
      <c r="F1056" s="184">
        <v>1.5235000000000001</v>
      </c>
      <c r="G1056" s="184">
        <v>1.5235000000000001</v>
      </c>
      <c r="H1056" s="184">
        <v>0.57540000000000002</v>
      </c>
      <c r="I1056" s="184">
        <v>4.0071000000000003</v>
      </c>
      <c r="J1056" s="184">
        <v>4.4819000000000004</v>
      </c>
      <c r="K1056" s="184">
        <v>-1.6368</v>
      </c>
      <c r="L1056" s="184">
        <v>22.4269</v>
      </c>
      <c r="M1056" s="184">
        <v>35.901400000000002</v>
      </c>
      <c r="N1056" s="184">
        <v>64.899299999999997</v>
      </c>
      <c r="O1056" s="184">
        <v>11.031499999999999</v>
      </c>
      <c r="P1056" s="184">
        <v>14.1602</v>
      </c>
      <c r="Q1056" s="184">
        <v>12.9108</v>
      </c>
      <c r="R1056" s="184">
        <v>11.255599999999999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44333</v>
      </c>
      <c r="E1057" s="184">
        <v>272.6198</v>
      </c>
      <c r="F1057" s="184">
        <v>1.9339</v>
      </c>
      <c r="G1057" s="184">
        <v>1.9339</v>
      </c>
      <c r="H1057" s="184">
        <v>0.47699999999999998</v>
      </c>
      <c r="I1057" s="184">
        <v>2.1716000000000002</v>
      </c>
      <c r="J1057" s="184">
        <v>1.5466</v>
      </c>
      <c r="K1057" s="184">
        <v>-4.4836</v>
      </c>
      <c r="L1057" s="184">
        <v>12.82</v>
      </c>
      <c r="M1057" s="184">
        <v>30.275200000000002</v>
      </c>
      <c r="N1057" s="184">
        <v>56.548299999999998</v>
      </c>
      <c r="O1057" s="184">
        <v>10.3116</v>
      </c>
      <c r="P1057" s="184">
        <v>13.2599</v>
      </c>
      <c r="Q1057" s="184">
        <v>19.6251</v>
      </c>
      <c r="R1057" s="184">
        <v>15.324</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44333</v>
      </c>
      <c r="E1058" s="184">
        <v>291.18239999999997</v>
      </c>
      <c r="F1058" s="184">
        <v>1.9417</v>
      </c>
      <c r="G1058" s="184">
        <v>1.9417</v>
      </c>
      <c r="H1058" s="184">
        <v>0.49480000000000002</v>
      </c>
      <c r="I1058" s="184">
        <v>2.2080000000000002</v>
      </c>
      <c r="J1058" s="184">
        <v>1.6266</v>
      </c>
      <c r="K1058" s="184">
        <v>-4.2636000000000003</v>
      </c>
      <c r="L1058" s="184">
        <v>13.3476</v>
      </c>
      <c r="M1058" s="184">
        <v>31.195</v>
      </c>
      <c r="N1058" s="184">
        <v>58.038699999999999</v>
      </c>
      <c r="O1058" s="184">
        <v>11.279299999999999</v>
      </c>
      <c r="P1058" s="184">
        <v>14.182600000000001</v>
      </c>
      <c r="Q1058" s="184">
        <v>12.6677</v>
      </c>
      <c r="R1058" s="184">
        <v>16.415099999999999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44333</v>
      </c>
      <c r="E1059" s="184">
        <v>54.97</v>
      </c>
      <c r="F1059" s="184">
        <v>1.3085</v>
      </c>
      <c r="G1059" s="184">
        <v>1.3085</v>
      </c>
      <c r="H1059" s="184">
        <v>-0.32640000000000002</v>
      </c>
      <c r="I1059" s="184">
        <v>2.0798999999999999</v>
      </c>
      <c r="J1059" s="184">
        <v>3.2494000000000001</v>
      </c>
      <c r="K1059" s="184">
        <v>-1.3106</v>
      </c>
      <c r="L1059" s="184">
        <v>17.9361</v>
      </c>
      <c r="M1059" s="184">
        <v>32.521700000000003</v>
      </c>
      <c r="N1059" s="184">
        <v>61.013500000000001</v>
      </c>
      <c r="O1059" s="184">
        <v>11.1866</v>
      </c>
      <c r="P1059" s="184">
        <v>14.127700000000001</v>
      </c>
      <c r="Q1059" s="184">
        <v>14.0168</v>
      </c>
      <c r="R1059" s="184">
        <v>15.2904</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44333</v>
      </c>
      <c r="E1060" s="184">
        <v>58.9</v>
      </c>
      <c r="F1060" s="184">
        <v>1.3246</v>
      </c>
      <c r="G1060" s="184">
        <v>1.3246</v>
      </c>
      <c r="H1060" s="184">
        <v>-0.30470000000000003</v>
      </c>
      <c r="I1060" s="184">
        <v>2.1151</v>
      </c>
      <c r="J1060" s="184">
        <v>3.3332999999999999</v>
      </c>
      <c r="K1060" s="184">
        <v>-1.1578999999999999</v>
      </c>
      <c r="L1060" s="184">
        <v>18.296800000000001</v>
      </c>
      <c r="M1060" s="184">
        <v>33.1374</v>
      </c>
      <c r="N1060" s="184">
        <v>62.035800000000002</v>
      </c>
      <c r="O1060" s="184">
        <v>11.983000000000001</v>
      </c>
      <c r="P1060" s="184">
        <v>15.057</v>
      </c>
      <c r="Q1060" s="184">
        <v>14.7865</v>
      </c>
      <c r="R1060" s="184">
        <v>16.006</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44333</v>
      </c>
      <c r="E1061" s="184">
        <v>32.54</v>
      </c>
      <c r="F1061" s="184">
        <v>1.7828999999999999</v>
      </c>
      <c r="G1061" s="184">
        <v>1.7828999999999999</v>
      </c>
      <c r="H1061" s="184">
        <v>3.0700000000000002E-2</v>
      </c>
      <c r="I1061" s="184">
        <v>2.2305999999999999</v>
      </c>
      <c r="J1061" s="184">
        <v>3.0724999999999998</v>
      </c>
      <c r="K1061" s="184">
        <v>-0.45889999999999997</v>
      </c>
      <c r="L1061" s="184">
        <v>16.672599999999999</v>
      </c>
      <c r="M1061" s="184">
        <v>32.979199999999999</v>
      </c>
      <c r="N1061" s="184">
        <v>57.655000000000001</v>
      </c>
      <c r="O1061" s="184">
        <v>11.337999999999999</v>
      </c>
      <c r="P1061" s="184">
        <v>11.853</v>
      </c>
      <c r="Q1061" s="184">
        <v>13.989800000000001</v>
      </c>
      <c r="R1061" s="184">
        <v>18.48</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44333</v>
      </c>
      <c r="E1062" s="184">
        <v>35.64</v>
      </c>
      <c r="F1062" s="184">
        <v>1.7995000000000001</v>
      </c>
      <c r="G1062" s="184">
        <v>1.7995000000000001</v>
      </c>
      <c r="H1062" s="184">
        <v>5.6099999999999997E-2</v>
      </c>
      <c r="I1062" s="184">
        <v>2.2669000000000001</v>
      </c>
      <c r="J1062" s="184">
        <v>3.1846999999999999</v>
      </c>
      <c r="K1062" s="184">
        <v>-0.19600000000000001</v>
      </c>
      <c r="L1062" s="184">
        <v>17.314</v>
      </c>
      <c r="M1062" s="184">
        <v>34.136200000000002</v>
      </c>
      <c r="N1062" s="184">
        <v>59.320500000000003</v>
      </c>
      <c r="O1062" s="184">
        <v>12.835900000000001</v>
      </c>
      <c r="P1062" s="184">
        <v>13.4581</v>
      </c>
      <c r="Q1062" s="184">
        <v>13.7173</v>
      </c>
      <c r="R1062" s="184">
        <v>19.8492</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44333</v>
      </c>
      <c r="E1063" s="184">
        <v>45.72</v>
      </c>
      <c r="F1063" s="184">
        <v>1.7130000000000001</v>
      </c>
      <c r="G1063" s="184">
        <v>1.7130000000000001</v>
      </c>
      <c r="H1063" s="184">
        <v>-0.13109999999999999</v>
      </c>
      <c r="I1063" s="184">
        <v>1.8036000000000001</v>
      </c>
      <c r="J1063" s="184">
        <v>1.6</v>
      </c>
      <c r="K1063" s="184">
        <v>-3.3607999999999998</v>
      </c>
      <c r="L1063" s="184">
        <v>14.357200000000001</v>
      </c>
      <c r="M1063" s="184">
        <v>26.368200000000002</v>
      </c>
      <c r="N1063" s="184">
        <v>54.250999999999998</v>
      </c>
      <c r="O1063" s="184">
        <v>11.3668</v>
      </c>
      <c r="P1063" s="184">
        <v>14.274100000000001</v>
      </c>
      <c r="Q1063" s="184">
        <v>12.3729</v>
      </c>
      <c r="R1063" s="184">
        <v>16.5731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44333</v>
      </c>
      <c r="E1064" s="184">
        <v>41.87</v>
      </c>
      <c r="F1064" s="184">
        <v>1.7002999999999999</v>
      </c>
      <c r="G1064" s="184">
        <v>1.7002999999999999</v>
      </c>
      <c r="H1064" s="184">
        <v>-0.1431</v>
      </c>
      <c r="I1064" s="184">
        <v>1.7744</v>
      </c>
      <c r="J1064" s="184">
        <v>1.5029999999999999</v>
      </c>
      <c r="K1064" s="184">
        <v>-3.6364000000000001</v>
      </c>
      <c r="L1064" s="184">
        <v>13.6845</v>
      </c>
      <c r="M1064" s="184">
        <v>25.2468</v>
      </c>
      <c r="N1064" s="184">
        <v>52.476300000000002</v>
      </c>
      <c r="O1064" s="184">
        <v>10.2516</v>
      </c>
      <c r="P1064" s="184">
        <v>13.0341</v>
      </c>
      <c r="Q1064" s="184">
        <v>10.053699999999999</v>
      </c>
      <c r="R1064" s="184">
        <v>15.360200000000001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44333</v>
      </c>
      <c r="E1065" s="184">
        <v>25</v>
      </c>
      <c r="F1065" s="184">
        <v>1.5847</v>
      </c>
      <c r="G1065" s="184">
        <v>1.5847</v>
      </c>
      <c r="H1065" s="184">
        <v>-0.2792</v>
      </c>
      <c r="I1065" s="184">
        <v>1.0918000000000001</v>
      </c>
      <c r="J1065" s="184">
        <v>1.4198999999999999</v>
      </c>
      <c r="K1065" s="184">
        <v>-3.2507999999999999</v>
      </c>
      <c r="L1065" s="184">
        <v>8.5541</v>
      </c>
      <c r="M1065" s="184">
        <v>24.750499999999999</v>
      </c>
      <c r="N1065" s="184">
        <v>47.929000000000002</v>
      </c>
      <c r="O1065" s="184">
        <v>7.1817000000000002</v>
      </c>
      <c r="P1065" s="184">
        <v>11.244</v>
      </c>
      <c r="Q1065" s="184">
        <v>10.388</v>
      </c>
      <c r="R1065" s="184">
        <v>9.5396000000000001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44333</v>
      </c>
      <c r="E1066" s="184">
        <v>28.35</v>
      </c>
      <c r="F1066" s="184">
        <v>1.6129</v>
      </c>
      <c r="G1066" s="184">
        <v>1.6129</v>
      </c>
      <c r="H1066" s="184">
        <v>-0.24629999999999999</v>
      </c>
      <c r="I1066" s="184">
        <v>1.1777</v>
      </c>
      <c r="J1066" s="184">
        <v>1.5401</v>
      </c>
      <c r="K1066" s="184">
        <v>-2.911</v>
      </c>
      <c r="L1066" s="184">
        <v>9.375</v>
      </c>
      <c r="M1066" s="184">
        <v>26.112100000000002</v>
      </c>
      <c r="N1066" s="184">
        <v>50.318100000000001</v>
      </c>
      <c r="O1066" s="184">
        <v>8.7955000000000005</v>
      </c>
      <c r="P1066" s="184">
        <v>13.0031</v>
      </c>
      <c r="Q1066" s="184">
        <v>12.3209</v>
      </c>
      <c r="R1066" s="184">
        <v>11.151899999999999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44333</v>
      </c>
      <c r="E1067" s="184">
        <v>36.32</v>
      </c>
      <c r="F1067" s="184">
        <v>2.0798000000000001</v>
      </c>
      <c r="G1067" s="184">
        <v>2.0798000000000001</v>
      </c>
      <c r="H1067" s="184">
        <v>0.30380000000000001</v>
      </c>
      <c r="I1067" s="184">
        <v>1.8223</v>
      </c>
      <c r="J1067" s="184">
        <v>3.8902000000000001</v>
      </c>
      <c r="K1067" s="184">
        <v>-1.3847</v>
      </c>
      <c r="L1067" s="184">
        <v>14.3217</v>
      </c>
      <c r="M1067" s="184">
        <v>26.5505</v>
      </c>
      <c r="N1067" s="184">
        <v>50.9559</v>
      </c>
      <c r="O1067" s="184">
        <v>9.8268000000000004</v>
      </c>
      <c r="P1067" s="184">
        <v>12.079000000000001</v>
      </c>
      <c r="Q1067" s="184">
        <v>11.606999999999999</v>
      </c>
      <c r="R1067" s="184">
        <v>14.0755</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44333</v>
      </c>
      <c r="E1068" s="184">
        <v>41.07</v>
      </c>
      <c r="F1068" s="184">
        <v>2.0880000000000001</v>
      </c>
      <c r="G1068" s="184">
        <v>2.0880000000000001</v>
      </c>
      <c r="H1068" s="184">
        <v>0.3175</v>
      </c>
      <c r="I1068" s="184">
        <v>1.8601000000000001</v>
      </c>
      <c r="J1068" s="184">
        <v>4.0010000000000003</v>
      </c>
      <c r="K1068" s="184">
        <v>-1.06</v>
      </c>
      <c r="L1068" s="184">
        <v>15.074299999999999</v>
      </c>
      <c r="M1068" s="184">
        <v>27.784700000000001</v>
      </c>
      <c r="N1068" s="184">
        <v>52.9039</v>
      </c>
      <c r="O1068" s="184">
        <v>11.411099999999999</v>
      </c>
      <c r="P1068" s="184">
        <v>13.843400000000001</v>
      </c>
      <c r="Q1068" s="184">
        <v>14.696400000000001</v>
      </c>
      <c r="R1068" s="184">
        <v>15.564500000000001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44333</v>
      </c>
      <c r="E1069" s="184">
        <v>10.954499999999999</v>
      </c>
      <c r="F1069" s="184">
        <v>1.5188999999999999</v>
      </c>
      <c r="G1069" s="184">
        <v>1.5188999999999999</v>
      </c>
      <c r="H1069" s="184">
        <v>0.1371</v>
      </c>
      <c r="I1069" s="184">
        <v>3.1993</v>
      </c>
      <c r="J1069" s="184">
        <v>2.2189999999999999</v>
      </c>
      <c r="K1069" s="184">
        <v>-2.5651999999999999</v>
      </c>
      <c r="L1069" s="184"/>
      <c r="M1069" s="184"/>
      <c r="N1069" s="184"/>
      <c r="O1069" s="184"/>
      <c r="P1069" s="184"/>
      <c r="Q1069" s="184">
        <v>9.5449999999999999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44333</v>
      </c>
      <c r="E1070" s="184">
        <v>10.8485</v>
      </c>
      <c r="F1070" s="184">
        <v>1.5006999999999999</v>
      </c>
      <c r="G1070" s="184">
        <v>1.5006999999999999</v>
      </c>
      <c r="H1070" s="184">
        <v>9.3200000000000005E-2</v>
      </c>
      <c r="I1070" s="184">
        <v>3.1099000000000001</v>
      </c>
      <c r="J1070" s="184">
        <v>1.9337</v>
      </c>
      <c r="K1070" s="184">
        <v>-3.1808000000000001</v>
      </c>
      <c r="L1070" s="184"/>
      <c r="M1070" s="184"/>
      <c r="N1070" s="184"/>
      <c r="O1070" s="184"/>
      <c r="P1070" s="184"/>
      <c r="Q1070" s="184">
        <v>8.4849999999999994</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44333</v>
      </c>
      <c r="E1071" s="184">
        <v>83.841099999999997</v>
      </c>
      <c r="F1071" s="184">
        <v>1.1829000000000001</v>
      </c>
      <c r="G1071" s="184">
        <v>1.1829000000000001</v>
      </c>
      <c r="H1071" s="184">
        <v>-0.17780000000000001</v>
      </c>
      <c r="I1071" s="184">
        <v>1.3475999999999999</v>
      </c>
      <c r="J1071" s="184">
        <v>1.4697</v>
      </c>
      <c r="K1071" s="184">
        <v>-1.4325000000000001</v>
      </c>
      <c r="L1071" s="184">
        <v>9.9802</v>
      </c>
      <c r="M1071" s="184">
        <v>20.2851</v>
      </c>
      <c r="N1071" s="184">
        <v>38.321100000000001</v>
      </c>
      <c r="O1071" s="184">
        <v>9.3255999999999997</v>
      </c>
      <c r="P1071" s="184">
        <v>10.0479</v>
      </c>
      <c r="Q1071" s="184">
        <v>8.4726999999999997</v>
      </c>
      <c r="R1071" s="184">
        <v>12.573399999999999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44333</v>
      </c>
      <c r="E1072" s="184">
        <v>91.708299999999994</v>
      </c>
      <c r="F1072" s="184">
        <v>1.1919999999999999</v>
      </c>
      <c r="G1072" s="184">
        <v>1.1919999999999999</v>
      </c>
      <c r="H1072" s="184">
        <v>-0.15679999999999999</v>
      </c>
      <c r="I1072" s="184">
        <v>1.3900999999999999</v>
      </c>
      <c r="J1072" s="184">
        <v>1.5645</v>
      </c>
      <c r="K1072" s="184">
        <v>-1.1678999999999999</v>
      </c>
      <c r="L1072" s="184">
        <v>10.581300000000001</v>
      </c>
      <c r="M1072" s="184">
        <v>21.278199999999998</v>
      </c>
      <c r="N1072" s="184">
        <v>39.858699999999999</v>
      </c>
      <c r="O1072" s="184">
        <v>10.4453</v>
      </c>
      <c r="P1072" s="184">
        <v>11.275600000000001</v>
      </c>
      <c r="Q1072" s="184">
        <v>11.736599999999999</v>
      </c>
      <c r="R1072" s="184">
        <v>13.7392</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44333</v>
      </c>
      <c r="E1073" s="184">
        <v>316.70100000000002</v>
      </c>
      <c r="F1073" s="184">
        <v>1.4713000000000001</v>
      </c>
      <c r="G1073" s="184">
        <v>1.4713000000000001</v>
      </c>
      <c r="H1073" s="184">
        <v>0.1179</v>
      </c>
      <c r="I1073" s="184">
        <v>1.4654</v>
      </c>
      <c r="J1073" s="184">
        <v>1.8986000000000001</v>
      </c>
      <c r="K1073" s="184">
        <v>-1.4984999999999999</v>
      </c>
      <c r="L1073" s="184">
        <v>16.9009</v>
      </c>
      <c r="M1073" s="184">
        <v>32.565800000000003</v>
      </c>
      <c r="N1073" s="184">
        <v>62.055900000000001</v>
      </c>
      <c r="O1073" s="184">
        <v>12.3888</v>
      </c>
      <c r="P1073" s="184">
        <v>13.247</v>
      </c>
      <c r="Q1073" s="184">
        <v>19.5748</v>
      </c>
      <c r="R1073" s="184">
        <v>18.1128</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44333</v>
      </c>
      <c r="E1074" s="184">
        <v>346.34199999999998</v>
      </c>
      <c r="F1074" s="184">
        <v>1.4815</v>
      </c>
      <c r="G1074" s="184">
        <v>1.4815</v>
      </c>
      <c r="H1074" s="184">
        <v>0.14080000000000001</v>
      </c>
      <c r="I1074" s="184">
        <v>1.5118</v>
      </c>
      <c r="J1074" s="184">
        <v>1.9982</v>
      </c>
      <c r="K1074" s="184">
        <v>-1.2058</v>
      </c>
      <c r="L1074" s="184">
        <v>17.595400000000001</v>
      </c>
      <c r="M1074" s="184">
        <v>33.7378</v>
      </c>
      <c r="N1074" s="184">
        <v>63.969099999999997</v>
      </c>
      <c r="O1074" s="184">
        <v>13.650600000000001</v>
      </c>
      <c r="P1074" s="184">
        <v>14.612</v>
      </c>
      <c r="Q1074" s="184">
        <v>14.534700000000001</v>
      </c>
      <c r="R1074" s="184">
        <v>19.450299999999999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44333</v>
      </c>
      <c r="E1075" s="184">
        <v>422.554533144419</v>
      </c>
      <c r="F1075" s="184">
        <v>1.4719</v>
      </c>
      <c r="G1075" s="184">
        <v>1.4719</v>
      </c>
      <c r="H1075" s="184">
        <v>0.1176</v>
      </c>
      <c r="I1075" s="184">
        <v>1.4642999999999999</v>
      </c>
      <c r="J1075" s="184">
        <v>1.8993</v>
      </c>
      <c r="K1075" s="184">
        <v>-1.4986999999999999</v>
      </c>
      <c r="L1075" s="184">
        <v>16.901900000000001</v>
      </c>
      <c r="M1075" s="184">
        <v>32.566699999999997</v>
      </c>
      <c r="N1075" s="184">
        <v>62.058</v>
      </c>
      <c r="O1075" s="184">
        <v>11.926299999999999</v>
      </c>
      <c r="P1075" s="184">
        <v>12.931699999999999</v>
      </c>
      <c r="Q1075" s="184">
        <v>18.193300000000001</v>
      </c>
      <c r="R1075" s="184">
        <v>17.5825</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44333</v>
      </c>
      <c r="E1076" s="184">
        <v>95.244122101222302</v>
      </c>
      <c r="F1076" s="184">
        <v>1.4822</v>
      </c>
      <c r="G1076" s="184">
        <v>1.4822</v>
      </c>
      <c r="H1076" s="184">
        <v>0.1399</v>
      </c>
      <c r="I1076" s="184">
        <v>1.5114000000000001</v>
      </c>
      <c r="J1076" s="184">
        <v>1.9974000000000001</v>
      </c>
      <c r="K1076" s="184">
        <v>-1.2057</v>
      </c>
      <c r="L1076" s="184">
        <v>17.5962</v>
      </c>
      <c r="M1076" s="184">
        <v>33.737699999999997</v>
      </c>
      <c r="N1076" s="184">
        <v>63.967300000000002</v>
      </c>
      <c r="O1076" s="184">
        <v>13.186400000000001</v>
      </c>
      <c r="P1076" s="184">
        <v>14.3004</v>
      </c>
      <c r="Q1076" s="184">
        <v>14.049300000000001</v>
      </c>
      <c r="R1076" s="184">
        <v>18.921700000000001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44333</v>
      </c>
      <c r="E1077" s="184">
        <v>37.213999999999999</v>
      </c>
      <c r="F1077" s="184">
        <v>1.6609</v>
      </c>
      <c r="G1077" s="184">
        <v>1.6609</v>
      </c>
      <c r="H1077" s="184">
        <v>-8.8599999999999998E-2</v>
      </c>
      <c r="I1077" s="184">
        <v>1.8975</v>
      </c>
      <c r="J1077" s="184">
        <v>2.1857000000000002</v>
      </c>
      <c r="K1077" s="184">
        <v>-1.7737000000000001</v>
      </c>
      <c r="L1077" s="184">
        <v>16.519500000000001</v>
      </c>
      <c r="M1077" s="184">
        <v>30.525099999999998</v>
      </c>
      <c r="N1077" s="184">
        <v>56.420499999999997</v>
      </c>
      <c r="O1077" s="184">
        <v>11.0487</v>
      </c>
      <c r="P1077" s="184">
        <v>13.2676</v>
      </c>
      <c r="Q1077" s="184">
        <v>13.403499999999999</v>
      </c>
      <c r="R1077" s="184">
        <v>15.0457</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44333</v>
      </c>
      <c r="E1078" s="184">
        <v>34.933</v>
      </c>
      <c r="F1078" s="184">
        <v>1.6528</v>
      </c>
      <c r="G1078" s="184">
        <v>1.6528</v>
      </c>
      <c r="H1078" s="184">
        <v>-0.1087</v>
      </c>
      <c r="I1078" s="184">
        <v>1.8603000000000001</v>
      </c>
      <c r="J1078" s="184">
        <v>2.1015000000000001</v>
      </c>
      <c r="K1078" s="184">
        <v>-1.9946999999999999</v>
      </c>
      <c r="L1078" s="184">
        <v>16.002500000000001</v>
      </c>
      <c r="M1078" s="184">
        <v>29.655200000000001</v>
      </c>
      <c r="N1078" s="184">
        <v>55.009799999999998</v>
      </c>
      <c r="O1078" s="184">
        <v>10.0977</v>
      </c>
      <c r="P1078" s="184">
        <v>12.344099999999999</v>
      </c>
      <c r="Q1078" s="184">
        <v>9.6519999999999992</v>
      </c>
      <c r="R1078" s="184">
        <v>14.0406</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44333</v>
      </c>
      <c r="E1079" s="184">
        <v>38.144818163311498</v>
      </c>
      <c r="F1079" s="184">
        <v>1.5784</v>
      </c>
      <c r="G1079" s="184">
        <v>1.5784</v>
      </c>
      <c r="H1079" s="184">
        <v>-0.32400000000000001</v>
      </c>
      <c r="I1079" s="184">
        <v>1.1526000000000001</v>
      </c>
      <c r="J1079" s="184">
        <v>1.8776999999999999</v>
      </c>
      <c r="K1079" s="184">
        <v>-3.2071999999999998</v>
      </c>
      <c r="L1079" s="184">
        <v>12.466100000000001</v>
      </c>
      <c r="M1079" s="184">
        <v>28.214700000000001</v>
      </c>
      <c r="N1079" s="184">
        <v>49.623199999999997</v>
      </c>
      <c r="O1079" s="184">
        <v>11.0077</v>
      </c>
      <c r="P1079" s="184">
        <v>11.981299999999999</v>
      </c>
      <c r="Q1079" s="184">
        <v>10.0243</v>
      </c>
      <c r="R1079" s="184">
        <v>14.857799999999999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44333</v>
      </c>
      <c r="E1080" s="184">
        <v>37.082799999999999</v>
      </c>
      <c r="F1080" s="184">
        <v>1.5920000000000001</v>
      </c>
      <c r="G1080" s="184">
        <v>1.5920000000000001</v>
      </c>
      <c r="H1080" s="184">
        <v>-0.29249999999999998</v>
      </c>
      <c r="I1080" s="184">
        <v>1.2164999999999999</v>
      </c>
      <c r="J1080" s="184">
        <v>2.0209999999999999</v>
      </c>
      <c r="K1080" s="184">
        <v>-2.8167</v>
      </c>
      <c r="L1080" s="184">
        <v>13.285299999999999</v>
      </c>
      <c r="M1080" s="184">
        <v>29.492599999999999</v>
      </c>
      <c r="N1080" s="184">
        <v>51.517899999999997</v>
      </c>
      <c r="O1080" s="184">
        <v>12.23</v>
      </c>
      <c r="P1080" s="184">
        <v>13.2128</v>
      </c>
      <c r="Q1080" s="184">
        <v>12.8995</v>
      </c>
      <c r="R1080" s="184">
        <v>16.104099999999999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44333</v>
      </c>
      <c r="E1081" s="184">
        <v>14.02</v>
      </c>
      <c r="F1081" s="184">
        <v>1.5817000000000001</v>
      </c>
      <c r="G1081" s="184">
        <v>1.5817000000000001</v>
      </c>
      <c r="H1081" s="184">
        <v>-0.96699999999999997</v>
      </c>
      <c r="I1081" s="184">
        <v>2.1137000000000001</v>
      </c>
      <c r="J1081" s="184">
        <v>4.1566000000000001</v>
      </c>
      <c r="K1081" s="184">
        <v>0.34860000000000002</v>
      </c>
      <c r="L1081" s="184">
        <v>22.0914</v>
      </c>
      <c r="M1081" s="184">
        <v>39.974600000000002</v>
      </c>
      <c r="N1081" s="184">
        <v>63.093400000000003</v>
      </c>
      <c r="O1081" s="184"/>
      <c r="P1081" s="184"/>
      <c r="Q1081" s="184">
        <v>16.804500000000001</v>
      </c>
      <c r="R1081" s="184">
        <v>18.406500000000001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44333</v>
      </c>
      <c r="E1082" s="184">
        <v>13.4499</v>
      </c>
      <c r="F1082" s="184">
        <v>1.5669</v>
      </c>
      <c r="G1082" s="184">
        <v>1.5669</v>
      </c>
      <c r="H1082" s="184">
        <v>-0.99960000000000004</v>
      </c>
      <c r="I1082" s="184">
        <v>2.0463</v>
      </c>
      <c r="J1082" s="184">
        <v>4.0072000000000001</v>
      </c>
      <c r="K1082" s="184">
        <v>-7.3599999999999999E-2</v>
      </c>
      <c r="L1082" s="184">
        <v>21.047000000000001</v>
      </c>
      <c r="M1082" s="184">
        <v>38.144599999999997</v>
      </c>
      <c r="N1082" s="184">
        <v>60.245699999999999</v>
      </c>
      <c r="O1082" s="184"/>
      <c r="P1082" s="184"/>
      <c r="Q1082" s="184">
        <v>14.5966</v>
      </c>
      <c r="R1082" s="184">
        <v>16.191800000000001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44333</v>
      </c>
      <c r="E1083" s="184">
        <v>71.682000000000002</v>
      </c>
      <c r="F1083" s="184">
        <v>1.5729</v>
      </c>
      <c r="G1083" s="184">
        <v>1.5729</v>
      </c>
      <c r="H1083" s="184">
        <v>8.5199999999999998E-2</v>
      </c>
      <c r="I1083" s="184">
        <v>1.8225</v>
      </c>
      <c r="J1083" s="184">
        <v>2.5581999999999998</v>
      </c>
      <c r="K1083" s="184">
        <v>-1.7786</v>
      </c>
      <c r="L1083" s="184">
        <v>15.588200000000001</v>
      </c>
      <c r="M1083" s="184">
        <v>30.988199999999999</v>
      </c>
      <c r="N1083" s="184">
        <v>63.280999999999999</v>
      </c>
      <c r="O1083" s="184">
        <v>13.616400000000001</v>
      </c>
      <c r="P1083" s="184">
        <v>16.663599999999999</v>
      </c>
      <c r="Q1083" s="184">
        <v>17.311900000000001</v>
      </c>
      <c r="R1083" s="184">
        <v>16.735399999999998</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44333</v>
      </c>
      <c r="E1084" s="184">
        <v>66.331999999999994</v>
      </c>
      <c r="F1084" s="184">
        <v>1.5648</v>
      </c>
      <c r="G1084" s="184">
        <v>1.5648</v>
      </c>
      <c r="H1084" s="184">
        <v>6.4899999999999999E-2</v>
      </c>
      <c r="I1084" s="184">
        <v>1.7815000000000001</v>
      </c>
      <c r="J1084" s="184">
        <v>2.4653999999999998</v>
      </c>
      <c r="K1084" s="184">
        <v>-2.0409000000000002</v>
      </c>
      <c r="L1084" s="184">
        <v>14.9621</v>
      </c>
      <c r="M1084" s="184">
        <v>29.920100000000001</v>
      </c>
      <c r="N1084" s="184">
        <v>61.501800000000003</v>
      </c>
      <c r="O1084" s="184">
        <v>12.4213</v>
      </c>
      <c r="P1084" s="184">
        <v>15.582700000000001</v>
      </c>
      <c r="Q1084" s="184">
        <v>15.5055</v>
      </c>
      <c r="R1084" s="184">
        <v>15.467000000000001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44333</v>
      </c>
      <c r="E1085" s="184">
        <v>29.055700000000002</v>
      </c>
      <c r="F1085" s="184">
        <v>1.5547</v>
      </c>
      <c r="G1085" s="184">
        <v>1.5547</v>
      </c>
      <c r="H1085" s="184">
        <v>-0.59770000000000001</v>
      </c>
      <c r="I1085" s="184">
        <v>1.0811999999999999</v>
      </c>
      <c r="J1085" s="184">
        <v>2.2591000000000001</v>
      </c>
      <c r="K1085" s="184">
        <v>-2.4992999999999999</v>
      </c>
      <c r="L1085" s="184">
        <v>16.778700000000001</v>
      </c>
      <c r="M1085" s="184">
        <v>30.2759</v>
      </c>
      <c r="N1085" s="184">
        <v>57.254199999999997</v>
      </c>
      <c r="O1085" s="184">
        <v>9.1489999999999991</v>
      </c>
      <c r="P1085" s="184">
        <v>11.6366</v>
      </c>
      <c r="Q1085" s="184">
        <v>11.698600000000001</v>
      </c>
      <c r="R1085" s="184">
        <v>13.4392</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44333</v>
      </c>
      <c r="E1086" s="184">
        <v>32.679299999999998</v>
      </c>
      <c r="F1086" s="184">
        <v>1.5718000000000001</v>
      </c>
      <c r="G1086" s="184">
        <v>1.5718000000000001</v>
      </c>
      <c r="H1086" s="184">
        <v>-0.55840000000000001</v>
      </c>
      <c r="I1086" s="184">
        <v>1.1655</v>
      </c>
      <c r="J1086" s="184">
        <v>2.4529000000000001</v>
      </c>
      <c r="K1086" s="184">
        <v>-1.9581999999999999</v>
      </c>
      <c r="L1086" s="184">
        <v>18.051200000000001</v>
      </c>
      <c r="M1086" s="184">
        <v>32.205800000000004</v>
      </c>
      <c r="N1086" s="184">
        <v>60.364800000000002</v>
      </c>
      <c r="O1086" s="184">
        <v>11.0158</v>
      </c>
      <c r="P1086" s="184">
        <v>13.3375</v>
      </c>
      <c r="Q1086" s="184">
        <v>12.879300000000001</v>
      </c>
      <c r="R1086" s="184">
        <v>15.425599999999999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44333</v>
      </c>
      <c r="E1087" s="184">
        <v>41.589300000000001</v>
      </c>
      <c r="F1087" s="184">
        <v>1.6148</v>
      </c>
      <c r="G1087" s="184">
        <v>1.6148</v>
      </c>
      <c r="H1087" s="184">
        <v>0.29759999999999998</v>
      </c>
      <c r="I1087" s="184">
        <v>2.9024999999999999</v>
      </c>
      <c r="J1087" s="184">
        <v>4.3517999999999999</v>
      </c>
      <c r="K1087" s="184">
        <v>-1.0394000000000001</v>
      </c>
      <c r="L1087" s="184">
        <v>21.940899999999999</v>
      </c>
      <c r="M1087" s="184">
        <v>35.362000000000002</v>
      </c>
      <c r="N1087" s="184">
        <v>65.966200000000001</v>
      </c>
      <c r="O1087" s="184">
        <v>9.1956000000000007</v>
      </c>
      <c r="P1087" s="184">
        <v>13.303100000000001</v>
      </c>
      <c r="Q1087" s="184">
        <v>10.893800000000001</v>
      </c>
      <c r="R1087" s="184">
        <v>10.343400000000001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44333</v>
      </c>
      <c r="E1088" s="184">
        <v>44.779699999999998</v>
      </c>
      <c r="F1088" s="184">
        <v>1.6224000000000001</v>
      </c>
      <c r="G1088" s="184">
        <v>1.6224000000000001</v>
      </c>
      <c r="H1088" s="184">
        <v>0.31409999999999999</v>
      </c>
      <c r="I1088" s="184">
        <v>2.9359000000000002</v>
      </c>
      <c r="J1088" s="184">
        <v>4.43</v>
      </c>
      <c r="K1088" s="184">
        <v>-0.83160000000000001</v>
      </c>
      <c r="L1088" s="184">
        <v>22.4222</v>
      </c>
      <c r="M1088" s="184">
        <v>36.185899999999997</v>
      </c>
      <c r="N1088" s="184">
        <v>67.356999999999999</v>
      </c>
      <c r="O1088" s="184">
        <v>10.165900000000001</v>
      </c>
      <c r="P1088" s="184">
        <v>14.4101</v>
      </c>
      <c r="Q1088" s="184">
        <v>14.3301</v>
      </c>
      <c r="R1088" s="184">
        <v>11.2798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44333</v>
      </c>
      <c r="E1089" s="184">
        <v>218.52</v>
      </c>
      <c r="F1089" s="184">
        <v>1.7365999999999999</v>
      </c>
      <c r="G1089" s="184">
        <v>1.7365999999999999</v>
      </c>
      <c r="H1089" s="184">
        <v>-0.72689999999999999</v>
      </c>
      <c r="I1089" s="184">
        <v>2.6059999999999999</v>
      </c>
      <c r="J1089" s="184">
        <v>3.4072</v>
      </c>
      <c r="K1089" s="184">
        <v>4.58E-2</v>
      </c>
      <c r="L1089" s="184">
        <v>17.3766</v>
      </c>
      <c r="M1089" s="184">
        <v>32.766300000000001</v>
      </c>
      <c r="N1089" s="184">
        <v>59.143500000000003</v>
      </c>
      <c r="O1089" s="184">
        <v>10.9594</v>
      </c>
      <c r="P1089" s="184">
        <v>12.2501</v>
      </c>
      <c r="Q1089" s="184">
        <v>18.350200000000001</v>
      </c>
      <c r="R1089" s="184">
        <v>15.1356</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44333</v>
      </c>
      <c r="E1090" s="184">
        <v>243.43</v>
      </c>
      <c r="F1090" s="184">
        <v>1.7471000000000001</v>
      </c>
      <c r="G1090" s="184">
        <v>1.7471000000000001</v>
      </c>
      <c r="H1090" s="184">
        <v>-0.7016</v>
      </c>
      <c r="I1090" s="184">
        <v>2.6610999999999998</v>
      </c>
      <c r="J1090" s="184">
        <v>3.5344000000000002</v>
      </c>
      <c r="K1090" s="184">
        <v>0.41660000000000003</v>
      </c>
      <c r="L1090" s="184">
        <v>18.267499999999998</v>
      </c>
      <c r="M1090" s="184">
        <v>34.269199999999998</v>
      </c>
      <c r="N1090" s="184">
        <v>61.575699999999998</v>
      </c>
      <c r="O1090" s="184">
        <v>12.524900000000001</v>
      </c>
      <c r="P1090" s="184">
        <v>13.9163</v>
      </c>
      <c r="Q1090" s="184">
        <v>14.5715</v>
      </c>
      <c r="R1090" s="184">
        <v>16.7485</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44333</v>
      </c>
      <c r="E1091" s="184">
        <v>12.59</v>
      </c>
      <c r="F1091" s="184">
        <v>1.5323</v>
      </c>
      <c r="G1091" s="184">
        <v>1.5323</v>
      </c>
      <c r="H1091" s="184">
        <v>7.9500000000000001E-2</v>
      </c>
      <c r="I1091" s="184">
        <v>1.8608</v>
      </c>
      <c r="J1091" s="184">
        <v>2.5244</v>
      </c>
      <c r="K1091" s="184">
        <v>-0.55289999999999995</v>
      </c>
      <c r="L1091" s="184">
        <v>16.036899999999999</v>
      </c>
      <c r="M1091" s="184"/>
      <c r="N1091" s="184"/>
      <c r="O1091" s="184"/>
      <c r="P1091" s="184"/>
      <c r="Q1091" s="184">
        <v>25.9</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44333</v>
      </c>
      <c r="E1092" s="184">
        <v>12.44</v>
      </c>
      <c r="F1092" s="184">
        <v>1.4681999999999999</v>
      </c>
      <c r="G1092" s="184">
        <v>1.4681999999999999</v>
      </c>
      <c r="H1092" s="184">
        <v>8.0500000000000002E-2</v>
      </c>
      <c r="I1092" s="184">
        <v>1.8003</v>
      </c>
      <c r="J1092" s="184">
        <v>2.3026</v>
      </c>
      <c r="K1092" s="184">
        <v>-1.0342</v>
      </c>
      <c r="L1092" s="184">
        <v>14.866099999999999</v>
      </c>
      <c r="M1092" s="184"/>
      <c r="N1092" s="184"/>
      <c r="O1092" s="184"/>
      <c r="P1092" s="184"/>
      <c r="Q1092" s="184">
        <v>24.4</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44333</v>
      </c>
      <c r="E1093" s="184">
        <v>56.070999999999998</v>
      </c>
      <c r="F1093" s="184">
        <v>1.63</v>
      </c>
      <c r="G1093" s="184">
        <v>1.63</v>
      </c>
      <c r="H1093" s="184">
        <v>-0.2054</v>
      </c>
      <c r="I1093" s="184">
        <v>1.8882000000000001</v>
      </c>
      <c r="J1093" s="184">
        <v>1.397</v>
      </c>
      <c r="K1093" s="184">
        <v>-3.4333</v>
      </c>
      <c r="L1093" s="184">
        <v>18.502300000000002</v>
      </c>
      <c r="M1093" s="184">
        <v>34.884999999999998</v>
      </c>
      <c r="N1093" s="184">
        <v>65.677800000000005</v>
      </c>
      <c r="O1093" s="184">
        <v>11.615</v>
      </c>
      <c r="P1093" s="184">
        <v>13.499599999999999</v>
      </c>
      <c r="Q1093" s="184">
        <v>15.537599999999999</v>
      </c>
      <c r="R1093" s="184">
        <v>17.292899999999999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44333</v>
      </c>
      <c r="E1094" s="184">
        <v>52.140799999999999</v>
      </c>
      <c r="F1094" s="184">
        <v>1.6231</v>
      </c>
      <c r="G1094" s="184">
        <v>1.6231</v>
      </c>
      <c r="H1094" s="184">
        <v>-0.2208</v>
      </c>
      <c r="I1094" s="184">
        <v>1.8564000000000001</v>
      </c>
      <c r="J1094" s="184">
        <v>1.3272999999999999</v>
      </c>
      <c r="K1094" s="184">
        <v>-3.6191</v>
      </c>
      <c r="L1094" s="184">
        <v>18.049199999999999</v>
      </c>
      <c r="M1094" s="184">
        <v>34.142200000000003</v>
      </c>
      <c r="N1094" s="184">
        <v>64.441599999999994</v>
      </c>
      <c r="O1094" s="184">
        <v>10.719099999999999</v>
      </c>
      <c r="P1094" s="184">
        <v>12.450799999999999</v>
      </c>
      <c r="Q1094" s="184">
        <v>11.3725</v>
      </c>
      <c r="R1094" s="184">
        <v>16.390499999999999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44333</v>
      </c>
      <c r="E1095" s="184">
        <v>12.615399999999999</v>
      </c>
      <c r="F1095" s="184">
        <v>1.472</v>
      </c>
      <c r="G1095" s="184">
        <v>1.472</v>
      </c>
      <c r="H1095" s="184">
        <v>-0.34360000000000002</v>
      </c>
      <c r="I1095" s="184">
        <v>1.843</v>
      </c>
      <c r="J1095" s="184">
        <v>2.1440000000000001</v>
      </c>
      <c r="K1095" s="184">
        <v>-1.3443000000000001</v>
      </c>
      <c r="L1095" s="184">
        <v>17.118300000000001</v>
      </c>
      <c r="M1095" s="184"/>
      <c r="N1095" s="184"/>
      <c r="O1095" s="184"/>
      <c r="P1095" s="184"/>
      <c r="Q1095" s="184">
        <v>26.154</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44333</v>
      </c>
      <c r="E1096" s="184">
        <v>12.4657</v>
      </c>
      <c r="F1096" s="184">
        <v>1.4552</v>
      </c>
      <c r="G1096" s="184">
        <v>1.4552</v>
      </c>
      <c r="H1096" s="184">
        <v>-0.38119999999999998</v>
      </c>
      <c r="I1096" s="184">
        <v>1.7658</v>
      </c>
      <c r="J1096" s="184">
        <v>1.9672000000000001</v>
      </c>
      <c r="K1096" s="184">
        <v>-1.8240000000000001</v>
      </c>
      <c r="L1096" s="184">
        <v>15.978300000000001</v>
      </c>
      <c r="M1096" s="184"/>
      <c r="N1096" s="184"/>
      <c r="O1096" s="184"/>
      <c r="P1096" s="184"/>
      <c r="Q1096" s="184">
        <v>24.657</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44333</v>
      </c>
      <c r="E1097" s="184">
        <v>615.67632024145803</v>
      </c>
      <c r="F1097" s="184">
        <v>1.7323</v>
      </c>
      <c r="G1097" s="184">
        <v>1.7323</v>
      </c>
      <c r="H1097" s="184">
        <v>-0.1986</v>
      </c>
      <c r="I1097" s="184">
        <v>1.9616</v>
      </c>
      <c r="J1097" s="184">
        <v>3.3363999999999998</v>
      </c>
      <c r="K1097" s="184">
        <v>-1.2107000000000001</v>
      </c>
      <c r="L1097" s="184">
        <v>20.815200000000001</v>
      </c>
      <c r="M1097" s="184">
        <v>36.307099999999998</v>
      </c>
      <c r="N1097" s="184">
        <v>64.0779</v>
      </c>
      <c r="O1097" s="184">
        <v>10.6286</v>
      </c>
      <c r="P1097" s="184">
        <v>12.0908</v>
      </c>
      <c r="Q1097" s="184">
        <v>19.5776</v>
      </c>
      <c r="R1097" s="184">
        <v>13.692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44333</v>
      </c>
      <c r="E1098" s="184">
        <v>309.14400000000001</v>
      </c>
      <c r="F1098" s="184">
        <v>1.738</v>
      </c>
      <c r="G1098" s="184">
        <v>1.738</v>
      </c>
      <c r="H1098" s="184">
        <v>-0.18559999999999999</v>
      </c>
      <c r="I1098" s="184">
        <v>1.9882</v>
      </c>
      <c r="J1098" s="184">
        <v>3.3963999999999999</v>
      </c>
      <c r="K1098" s="184">
        <v>-1.0356000000000001</v>
      </c>
      <c r="L1098" s="184">
        <v>21.278199999999998</v>
      </c>
      <c r="M1098" s="184">
        <v>37.106999999999999</v>
      </c>
      <c r="N1098" s="184">
        <v>65.390900000000002</v>
      </c>
      <c r="O1098" s="184">
        <v>11.6959</v>
      </c>
      <c r="P1098" s="184">
        <v>13.475</v>
      </c>
      <c r="Q1098" s="184">
        <v>13.300599999999999</v>
      </c>
      <c r="R1098" s="184">
        <v>14.6539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44333</v>
      </c>
      <c r="E1099" s="184">
        <v>95.37</v>
      </c>
      <c r="F1099" s="184">
        <v>1.6846000000000001</v>
      </c>
      <c r="G1099" s="184">
        <v>1.6846000000000001</v>
      </c>
      <c r="H1099" s="184">
        <v>-2.1000000000000001E-2</v>
      </c>
      <c r="I1099" s="184">
        <v>2.7805</v>
      </c>
      <c r="J1099" s="184">
        <v>3.3149000000000002</v>
      </c>
      <c r="K1099" s="184">
        <v>-0.4904</v>
      </c>
      <c r="L1099" s="184">
        <v>14.6136</v>
      </c>
      <c r="M1099" s="184">
        <v>28.185500000000001</v>
      </c>
      <c r="N1099" s="184">
        <v>51.766399999999997</v>
      </c>
      <c r="O1099" s="184">
        <v>8.5335000000000001</v>
      </c>
      <c r="P1099" s="184">
        <v>10.0639</v>
      </c>
      <c r="Q1099" s="184">
        <v>9.6018000000000008</v>
      </c>
      <c r="R1099" s="184">
        <v>12.0624</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44333</v>
      </c>
      <c r="E1100" s="184">
        <v>120.72</v>
      </c>
      <c r="F1100" s="184">
        <v>1.6846000000000001</v>
      </c>
      <c r="G1100" s="184">
        <v>1.6846000000000001</v>
      </c>
      <c r="H1100" s="184">
        <v>-3.3099999999999997E-2</v>
      </c>
      <c r="I1100" s="184">
        <v>2.7696000000000001</v>
      </c>
      <c r="J1100" s="184">
        <v>3.3090000000000002</v>
      </c>
      <c r="K1100" s="184">
        <v>-0.51639999999999997</v>
      </c>
      <c r="L1100" s="184">
        <v>14.5641</v>
      </c>
      <c r="M1100" s="184">
        <v>28.116599999999998</v>
      </c>
      <c r="N1100" s="184">
        <v>51.632899999999999</v>
      </c>
      <c r="O1100" s="184">
        <v>8.2152999999999992</v>
      </c>
      <c r="P1100" s="184">
        <v>9.5454000000000008</v>
      </c>
      <c r="Q1100" s="184">
        <v>9.9606999999999992</v>
      </c>
      <c r="R1100" s="184">
        <v>11.8573</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44333</v>
      </c>
      <c r="E1101" s="184">
        <v>14.2</v>
      </c>
      <c r="F1101" s="184">
        <v>1.1395999999999999</v>
      </c>
      <c r="G1101" s="184">
        <v>1.1395999999999999</v>
      </c>
      <c r="H1101" s="184">
        <v>-0.42080000000000001</v>
      </c>
      <c r="I1101" s="184">
        <v>1.7921</v>
      </c>
      <c r="J1101" s="184">
        <v>2.0114999999999998</v>
      </c>
      <c r="K1101" s="184">
        <v>-2.6063000000000001</v>
      </c>
      <c r="L1101" s="184">
        <v>14.7011</v>
      </c>
      <c r="M1101" s="184">
        <v>30.155799999999999</v>
      </c>
      <c r="N1101" s="184">
        <v>58.482100000000003</v>
      </c>
      <c r="O1101" s="184">
        <v>9.7466000000000008</v>
      </c>
      <c r="P1101" s="184"/>
      <c r="Q1101" s="184">
        <v>9.1165000000000003</v>
      </c>
      <c r="R1101" s="184">
        <v>14.8565</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44333</v>
      </c>
      <c r="E1102" s="184">
        <v>13.81</v>
      </c>
      <c r="F1102" s="184">
        <v>1.1721999999999999</v>
      </c>
      <c r="G1102" s="184">
        <v>1.1721999999999999</v>
      </c>
      <c r="H1102" s="184">
        <v>-0.43259999999999998</v>
      </c>
      <c r="I1102" s="184">
        <v>1.7685999999999999</v>
      </c>
      <c r="J1102" s="184">
        <v>1.9188000000000001</v>
      </c>
      <c r="K1102" s="184">
        <v>-2.7465000000000002</v>
      </c>
      <c r="L1102" s="184">
        <v>14.415900000000001</v>
      </c>
      <c r="M1102" s="184">
        <v>29.549700000000001</v>
      </c>
      <c r="N1102" s="184">
        <v>57.648400000000002</v>
      </c>
      <c r="O1102" s="184">
        <v>9.1410999999999998</v>
      </c>
      <c r="P1102" s="184"/>
      <c r="Q1102" s="184">
        <v>8.3629999999999995</v>
      </c>
      <c r="R1102" s="184">
        <v>14.2286</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44333</v>
      </c>
      <c r="E1103" s="184">
        <v>173.68790000000001</v>
      </c>
      <c r="F1103" s="184">
        <v>1.4823</v>
      </c>
      <c r="G1103" s="184">
        <v>1.4823</v>
      </c>
      <c r="H1103" s="184">
        <v>-5.3699999999999998E-2</v>
      </c>
      <c r="I1103" s="184">
        <v>1.7234</v>
      </c>
      <c r="J1103" s="184">
        <v>2.2829000000000002</v>
      </c>
      <c r="K1103" s="184">
        <v>-0.35120000000000001</v>
      </c>
      <c r="L1103" s="184">
        <v>17.141100000000002</v>
      </c>
      <c r="M1103" s="184">
        <v>35.189799999999998</v>
      </c>
      <c r="N1103" s="184">
        <v>63.014400000000002</v>
      </c>
      <c r="O1103" s="184">
        <v>13.0185</v>
      </c>
      <c r="P1103" s="184">
        <v>14.497400000000001</v>
      </c>
      <c r="Q1103" s="184">
        <v>13.9941</v>
      </c>
      <c r="R1103" s="184">
        <v>18.7288</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44333</v>
      </c>
      <c r="E1104" s="184">
        <v>77.957757457521595</v>
      </c>
      <c r="F1104" s="184">
        <v>1.4822</v>
      </c>
      <c r="G1104" s="184">
        <v>1.4822</v>
      </c>
      <c r="H1104" s="184">
        <v>-5.3600000000000002E-2</v>
      </c>
      <c r="I1104" s="184">
        <v>1.7234</v>
      </c>
      <c r="J1104" s="184">
        <v>2.2829000000000002</v>
      </c>
      <c r="K1104" s="184">
        <v>-0.3513</v>
      </c>
      <c r="L1104" s="184">
        <v>17.141200000000001</v>
      </c>
      <c r="M1104" s="184">
        <v>35.189900000000002</v>
      </c>
      <c r="N1104" s="184">
        <v>63.012999999999998</v>
      </c>
      <c r="O1104" s="184">
        <v>12.5001</v>
      </c>
      <c r="P1104" s="184">
        <v>14.1821</v>
      </c>
      <c r="Q1104" s="184">
        <v>13.806900000000001</v>
      </c>
      <c r="R1104" s="184">
        <v>18.4437</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44333</v>
      </c>
      <c r="E1105" s="184">
        <v>164.37180000000001</v>
      </c>
      <c r="F1105" s="184">
        <v>1.4750000000000001</v>
      </c>
      <c r="G1105" s="184">
        <v>1.4750000000000001</v>
      </c>
      <c r="H1105" s="184">
        <v>-7.0900000000000005E-2</v>
      </c>
      <c r="I1105" s="184">
        <v>1.6889000000000001</v>
      </c>
      <c r="J1105" s="184">
        <v>2.2044000000000001</v>
      </c>
      <c r="K1105" s="184">
        <v>-0.57540000000000002</v>
      </c>
      <c r="L1105" s="184">
        <v>16.6188</v>
      </c>
      <c r="M1105" s="184">
        <v>34.229399999999998</v>
      </c>
      <c r="N1105" s="184">
        <v>61.512500000000003</v>
      </c>
      <c r="O1105" s="184">
        <v>12.0334</v>
      </c>
      <c r="P1105" s="184">
        <v>13.5702</v>
      </c>
      <c r="Q1105" s="184">
        <v>13.2386</v>
      </c>
      <c r="R1105" s="184">
        <v>17.701599999999999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44333</v>
      </c>
      <c r="E1106" s="184">
        <v>808.86222539915002</v>
      </c>
      <c r="F1106" s="184">
        <v>1.4751000000000001</v>
      </c>
      <c r="G1106" s="184">
        <v>1.4751000000000001</v>
      </c>
      <c r="H1106" s="184">
        <v>-7.0800000000000002E-2</v>
      </c>
      <c r="I1106" s="184">
        <v>1.6890000000000001</v>
      </c>
      <c r="J1106" s="184">
        <v>2.2042999999999999</v>
      </c>
      <c r="K1106" s="184">
        <v>-0.57530000000000003</v>
      </c>
      <c r="L1106" s="184">
        <v>16.618600000000001</v>
      </c>
      <c r="M1106" s="184">
        <v>34.229599999999998</v>
      </c>
      <c r="N1106" s="184">
        <v>61.513300000000001</v>
      </c>
      <c r="O1106" s="184">
        <v>11.3439</v>
      </c>
      <c r="P1106" s="184">
        <v>13.1502</v>
      </c>
      <c r="Q1106" s="184">
        <v>13.533300000000001</v>
      </c>
      <c r="R1106" s="184">
        <v>17.164100000000001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1.573055072463768</v>
      </c>
      <c r="G1107" s="186">
        <v>1.573055072463768</v>
      </c>
      <c r="H1107" s="186">
        <v>-0.10748695652173915</v>
      </c>
      <c r="I1107" s="186">
        <v>1.9857057971014485</v>
      </c>
      <c r="J1107" s="186">
        <v>2.5858202898550728</v>
      </c>
      <c r="K1107" s="186">
        <v>-1.6371173913043475</v>
      </c>
      <c r="L1107" s="186">
        <v>16.461411940298508</v>
      </c>
      <c r="M1107" s="186">
        <v>31.879125396825405</v>
      </c>
      <c r="N1107" s="186">
        <v>58.371965079365076</v>
      </c>
      <c r="O1107" s="186">
        <v>11.343665573770492</v>
      </c>
      <c r="P1107" s="186">
        <v>13.32427627118644</v>
      </c>
      <c r="Q1107" s="186">
        <v>14.400134782608699</v>
      </c>
      <c r="R1107" s="186">
        <v>15.724261904761907</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1.5648</v>
      </c>
      <c r="G1108" s="186">
        <v>1.5648</v>
      </c>
      <c r="H1108" s="186">
        <v>-0.13109999999999999</v>
      </c>
      <c r="I1108" s="186">
        <v>1.8564000000000001</v>
      </c>
      <c r="J1108" s="186">
        <v>2.2829000000000002</v>
      </c>
      <c r="K1108" s="186">
        <v>-1.4984999999999999</v>
      </c>
      <c r="L1108" s="186">
        <v>16.519500000000001</v>
      </c>
      <c r="M1108" s="186">
        <v>31.637499999999999</v>
      </c>
      <c r="N1108" s="186">
        <v>59.143500000000003</v>
      </c>
      <c r="O1108" s="186">
        <v>11.279299999999999</v>
      </c>
      <c r="P1108" s="186">
        <v>13.2676</v>
      </c>
      <c r="Q1108" s="186">
        <v>13.806900000000001</v>
      </c>
      <c r="R1108" s="186">
        <v>15.562900000000001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44333</v>
      </c>
      <c r="E1111" s="184">
        <v>222.69037246721601</v>
      </c>
      <c r="F1111" s="184">
        <v>3.7382</v>
      </c>
      <c r="G1111" s="184">
        <v>3.7334999999999998</v>
      </c>
      <c r="H1111" s="184">
        <v>3.5224000000000002</v>
      </c>
      <c r="I1111" s="184">
        <v>2.9895</v>
      </c>
      <c r="J1111" s="184">
        <v>3.1436999999999999</v>
      </c>
      <c r="K1111" s="184">
        <v>3.4512999999999998</v>
      </c>
      <c r="L1111" s="184">
        <v>3.3075999999999999</v>
      </c>
      <c r="M1111" s="184">
        <v>3.2722000000000002</v>
      </c>
      <c r="N1111" s="184">
        <v>3.3374000000000001</v>
      </c>
      <c r="O1111" s="184">
        <v>5.6745999999999999</v>
      </c>
      <c r="P1111" s="184">
        <v>6.2077999999999998</v>
      </c>
      <c r="Q1111" s="184">
        <v>6.9542000000000002</v>
      </c>
      <c r="R1111" s="184">
        <v>4.6219999999999999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44333</v>
      </c>
      <c r="E1112" s="184">
        <v>330.61880000000002</v>
      </c>
      <c r="F1112" s="184">
        <v>3.5</v>
      </c>
      <c r="G1112" s="184">
        <v>3.3643999999999998</v>
      </c>
      <c r="H1112" s="184">
        <v>3.1545999999999998</v>
      </c>
      <c r="I1112" s="184">
        <v>3.0038999999999998</v>
      </c>
      <c r="J1112" s="184">
        <v>3.0842999999999998</v>
      </c>
      <c r="K1112" s="184">
        <v>3.1459000000000001</v>
      </c>
      <c r="L1112" s="184">
        <v>3.0594000000000001</v>
      </c>
      <c r="M1112" s="184">
        <v>3.1240000000000001</v>
      </c>
      <c r="N1112" s="184">
        <v>3.3365</v>
      </c>
      <c r="O1112" s="184">
        <v>5.6094999999999997</v>
      </c>
      <c r="P1112" s="184">
        <v>6.1368999999999998</v>
      </c>
      <c r="Q1112" s="184">
        <v>7.2239000000000004</v>
      </c>
      <c r="R1112" s="184">
        <v>4.6684999999999999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44333</v>
      </c>
      <c r="E1113" s="184">
        <v>332.9049</v>
      </c>
      <c r="F1113" s="184">
        <v>3.6185</v>
      </c>
      <c r="G1113" s="184">
        <v>3.6301999999999999</v>
      </c>
      <c r="H1113" s="184">
        <v>3.3351999999999999</v>
      </c>
      <c r="I1113" s="184">
        <v>3.1520999999999999</v>
      </c>
      <c r="J1113" s="184">
        <v>3.2151000000000001</v>
      </c>
      <c r="K1113" s="184">
        <v>3.2671000000000001</v>
      </c>
      <c r="L1113" s="184">
        <v>3.1732999999999998</v>
      </c>
      <c r="M1113" s="184">
        <v>3.2347000000000001</v>
      </c>
      <c r="N1113" s="184">
        <v>3.4485000000000001</v>
      </c>
      <c r="O1113" s="184">
        <v>5.7115</v>
      </c>
      <c r="P1113" s="184">
        <v>6.2342000000000004</v>
      </c>
      <c r="Q1113" s="184">
        <v>7.3330000000000002</v>
      </c>
      <c r="R1113" s="184">
        <v>4.7731000000000003</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44333</v>
      </c>
      <c r="E1114" s="184">
        <v>550.58399999999995</v>
      </c>
      <c r="F1114" s="184">
        <v>3.5005999999999999</v>
      </c>
      <c r="G1114" s="184">
        <v>3.3641999999999999</v>
      </c>
      <c r="H1114" s="184">
        <v>3.1545999999999998</v>
      </c>
      <c r="I1114" s="184">
        <v>3.0042</v>
      </c>
      <c r="J1114" s="184">
        <v>3.0844999999999998</v>
      </c>
      <c r="K1114" s="184">
        <v>3.1461000000000001</v>
      </c>
      <c r="L1114" s="184">
        <v>3.0594000000000001</v>
      </c>
      <c r="M1114" s="184">
        <v>3.1240999999999999</v>
      </c>
      <c r="N1114" s="184">
        <v>3.3365</v>
      </c>
      <c r="O1114" s="184">
        <v>5.6097000000000001</v>
      </c>
      <c r="P1114" s="184">
        <v>6.1371000000000002</v>
      </c>
      <c r="Q1114" s="184">
        <v>6.9470000000000001</v>
      </c>
      <c r="R1114" s="184">
        <v>4.6685999999999996</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44333</v>
      </c>
      <c r="E1115" s="184">
        <v>536.52340000000004</v>
      </c>
      <c r="F1115" s="184">
        <v>3.4971000000000001</v>
      </c>
      <c r="G1115" s="184">
        <v>3.3639000000000001</v>
      </c>
      <c r="H1115" s="184">
        <v>3.1545999999999998</v>
      </c>
      <c r="I1115" s="184">
        <v>3.0041000000000002</v>
      </c>
      <c r="J1115" s="184">
        <v>3.0844</v>
      </c>
      <c r="K1115" s="184">
        <v>3.1459999999999999</v>
      </c>
      <c r="L1115" s="184">
        <v>3.0594000000000001</v>
      </c>
      <c r="M1115" s="184">
        <v>3.1240999999999999</v>
      </c>
      <c r="N1115" s="184">
        <v>3.3365</v>
      </c>
      <c r="O1115" s="184">
        <v>5.6097000000000001</v>
      </c>
      <c r="P1115" s="184">
        <v>6.1371000000000002</v>
      </c>
      <c r="Q1115" s="184">
        <v>7.2712000000000003</v>
      </c>
      <c r="R1115" s="184">
        <v>4.6685999999999996</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44333</v>
      </c>
      <c r="E1116" s="184">
        <v>2294.1048999999998</v>
      </c>
      <c r="F1116" s="184">
        <v>3.2078000000000002</v>
      </c>
      <c r="G1116" s="184">
        <v>3.2136999999999998</v>
      </c>
      <c r="H1116" s="184">
        <v>3.2010999999999998</v>
      </c>
      <c r="I1116" s="184">
        <v>3.0672999999999999</v>
      </c>
      <c r="J1116" s="184">
        <v>3.1373000000000002</v>
      </c>
      <c r="K1116" s="184">
        <v>3.234</v>
      </c>
      <c r="L1116" s="184">
        <v>3.1528999999999998</v>
      </c>
      <c r="M1116" s="184">
        <v>3.2231000000000001</v>
      </c>
      <c r="N1116" s="184">
        <v>3.3523999999999998</v>
      </c>
      <c r="O1116" s="184">
        <v>5.6608999999999998</v>
      </c>
      <c r="P1116" s="184">
        <v>6.2111000000000001</v>
      </c>
      <c r="Q1116" s="184">
        <v>7.2807000000000004</v>
      </c>
      <c r="R1116" s="184">
        <v>4.6967999999999996</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44333</v>
      </c>
      <c r="E1117" s="184">
        <v>2281.7851000000001</v>
      </c>
      <c r="F1117" s="184">
        <v>3.1371000000000002</v>
      </c>
      <c r="G1117" s="184">
        <v>3.1425000000000001</v>
      </c>
      <c r="H1117" s="184">
        <v>3.1295999999999999</v>
      </c>
      <c r="I1117" s="184">
        <v>2.9962</v>
      </c>
      <c r="J1117" s="184">
        <v>3.0661</v>
      </c>
      <c r="K1117" s="184">
        <v>3.1627000000000001</v>
      </c>
      <c r="L1117" s="184">
        <v>3.0813000000000001</v>
      </c>
      <c r="M1117" s="184">
        <v>3.1503000000000001</v>
      </c>
      <c r="N1117" s="184">
        <v>3.2795000000000001</v>
      </c>
      <c r="O1117" s="184">
        <v>5.5983000000000001</v>
      </c>
      <c r="P1117" s="184">
        <v>6.1429</v>
      </c>
      <c r="Q1117" s="184">
        <v>7.3635000000000002</v>
      </c>
      <c r="R1117" s="184">
        <v>4.6318000000000001</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44333</v>
      </c>
      <c r="E1118" s="184">
        <v>2132.8914</v>
      </c>
      <c r="F1118" s="184">
        <v>2.6423999999999999</v>
      </c>
      <c r="G1118" s="184">
        <v>2.6440000000000001</v>
      </c>
      <c r="H1118" s="184">
        <v>2.6301000000000001</v>
      </c>
      <c r="I1118" s="184">
        <v>2.4956</v>
      </c>
      <c r="J1118" s="184">
        <v>2.5653999999999999</v>
      </c>
      <c r="K1118" s="184">
        <v>2.6593</v>
      </c>
      <c r="L1118" s="184">
        <v>2.5743</v>
      </c>
      <c r="M1118" s="184">
        <v>2.6394000000000002</v>
      </c>
      <c r="N1118" s="184">
        <v>2.7643</v>
      </c>
      <c r="O1118" s="184">
        <v>5.077</v>
      </c>
      <c r="P1118" s="184">
        <v>5.5952000000000002</v>
      </c>
      <c r="Q1118" s="184">
        <v>6.9847999999999999</v>
      </c>
      <c r="R1118" s="184">
        <v>4.1387999999999998</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44333</v>
      </c>
      <c r="E1119" s="184">
        <v>2360.3490999999999</v>
      </c>
      <c r="F1119" s="184">
        <v>3.1486999999999998</v>
      </c>
      <c r="G1119" s="184">
        <v>3.1879</v>
      </c>
      <c r="H1119" s="184">
        <v>3.2096</v>
      </c>
      <c r="I1119" s="184">
        <v>3.0973999999999999</v>
      </c>
      <c r="J1119" s="184">
        <v>3.1617000000000002</v>
      </c>
      <c r="K1119" s="184">
        <v>3.2875000000000001</v>
      </c>
      <c r="L1119" s="184">
        <v>3.1469</v>
      </c>
      <c r="M1119" s="184">
        <v>3.1783000000000001</v>
      </c>
      <c r="N1119" s="184">
        <v>3.2096</v>
      </c>
      <c r="O1119" s="184">
        <v>5.5572999999999997</v>
      </c>
      <c r="P1119" s="184">
        <v>6.1181999999999999</v>
      </c>
      <c r="Q1119" s="184">
        <v>7.2408999999999999</v>
      </c>
      <c r="R1119" s="184">
        <v>4.5678000000000001</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44333</v>
      </c>
      <c r="E1120" s="184">
        <v>2379.3757999999998</v>
      </c>
      <c r="F1120" s="184">
        <v>3.2492999999999999</v>
      </c>
      <c r="G1120" s="184">
        <v>3.2883</v>
      </c>
      <c r="H1120" s="184">
        <v>3.3096999999999999</v>
      </c>
      <c r="I1120" s="184">
        <v>3.1976</v>
      </c>
      <c r="J1120" s="184">
        <v>3.2621000000000002</v>
      </c>
      <c r="K1120" s="184">
        <v>3.3883000000000001</v>
      </c>
      <c r="L1120" s="184">
        <v>3.2484999999999999</v>
      </c>
      <c r="M1120" s="184">
        <v>3.2806999999999999</v>
      </c>
      <c r="N1120" s="184">
        <v>3.3129</v>
      </c>
      <c r="O1120" s="184">
        <v>5.6615000000000002</v>
      </c>
      <c r="P1120" s="184">
        <v>6.2259000000000002</v>
      </c>
      <c r="Q1120" s="184">
        <v>7.3205999999999998</v>
      </c>
      <c r="R1120" s="184">
        <v>4.6722999999999999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44333</v>
      </c>
      <c r="E1121" s="184">
        <v>3473.2440000000001</v>
      </c>
      <c r="F1121" s="184">
        <v>3.1497999999999999</v>
      </c>
      <c r="G1121" s="184">
        <v>3.1882000000000001</v>
      </c>
      <c r="H1121" s="184">
        <v>3.2096</v>
      </c>
      <c r="I1121" s="184">
        <v>3.0973999999999999</v>
      </c>
      <c r="J1121" s="184">
        <v>3.1616</v>
      </c>
      <c r="K1121" s="184">
        <v>3.2875000000000001</v>
      </c>
      <c r="L1121" s="184">
        <v>3.1469</v>
      </c>
      <c r="M1121" s="184">
        <v>3.1783000000000001</v>
      </c>
      <c r="N1121" s="184">
        <v>3.2096</v>
      </c>
      <c r="O1121" s="184">
        <v>5.5572999999999997</v>
      </c>
      <c r="P1121" s="184">
        <v>6.0316000000000001</v>
      </c>
      <c r="Q1121" s="184">
        <v>6.6820000000000004</v>
      </c>
      <c r="R1121" s="184">
        <v>4.5678000000000001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44333</v>
      </c>
      <c r="E1122" s="184">
        <v>3154.1052</v>
      </c>
      <c r="F1122" s="184">
        <v>3.3134000000000001</v>
      </c>
      <c r="G1122" s="184">
        <v>3.2997000000000001</v>
      </c>
      <c r="H1122" s="184">
        <v>3.3561000000000001</v>
      </c>
      <c r="I1122" s="184">
        <v>3.1371000000000002</v>
      </c>
      <c r="J1122" s="184">
        <v>3.1757</v>
      </c>
      <c r="K1122" s="184">
        <v>3.2185000000000001</v>
      </c>
      <c r="L1122" s="184">
        <v>3.1859000000000002</v>
      </c>
      <c r="M1122" s="184">
        <v>3.2121</v>
      </c>
      <c r="N1122" s="184">
        <v>3.2614000000000001</v>
      </c>
      <c r="O1122" s="184">
        <v>5.5702999999999996</v>
      </c>
      <c r="P1122" s="184">
        <v>6.0898000000000003</v>
      </c>
      <c r="Q1122" s="184">
        <v>7.1139000000000001</v>
      </c>
      <c r="R1122" s="184">
        <v>4.6036999999999999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44333</v>
      </c>
      <c r="E1123" s="184">
        <v>3180.1853999999998</v>
      </c>
      <c r="F1123" s="184">
        <v>3.4137</v>
      </c>
      <c r="G1123" s="184">
        <v>3.3997999999999999</v>
      </c>
      <c r="H1123" s="184">
        <v>3.4561000000000002</v>
      </c>
      <c r="I1123" s="184">
        <v>3.2370000000000001</v>
      </c>
      <c r="J1123" s="184">
        <v>3.2759999999999998</v>
      </c>
      <c r="K1123" s="184">
        <v>3.3191999999999999</v>
      </c>
      <c r="L1123" s="184">
        <v>3.2875999999999999</v>
      </c>
      <c r="M1123" s="184">
        <v>3.3146</v>
      </c>
      <c r="N1123" s="184">
        <v>3.3649</v>
      </c>
      <c r="O1123" s="184">
        <v>5.6942000000000004</v>
      </c>
      <c r="P1123" s="184">
        <v>6.1999000000000004</v>
      </c>
      <c r="Q1123" s="184">
        <v>7.2614000000000001</v>
      </c>
      <c r="R1123" s="184">
        <v>4.7179000000000002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44333</v>
      </c>
      <c r="E1124" s="184">
        <v>2981.1367</v>
      </c>
      <c r="F1124" s="184">
        <v>3.2778999999999998</v>
      </c>
      <c r="G1124" s="184">
        <v>3.2642000000000002</v>
      </c>
      <c r="H1124" s="184">
        <v>3.3208000000000002</v>
      </c>
      <c r="I1124" s="184">
        <v>3.1015999999999999</v>
      </c>
      <c r="J1124" s="184">
        <v>3.1404000000000001</v>
      </c>
      <c r="K1124" s="184">
        <v>3.1829000000000001</v>
      </c>
      <c r="L1124" s="184">
        <v>3.1501000000000001</v>
      </c>
      <c r="M1124" s="184">
        <v>3.1758999999999999</v>
      </c>
      <c r="N1124" s="184">
        <v>3.2248000000000001</v>
      </c>
      <c r="O1124" s="184">
        <v>5.5294999999999996</v>
      </c>
      <c r="P1124" s="184">
        <v>6.0399000000000003</v>
      </c>
      <c r="Q1124" s="184">
        <v>6.7530999999999999</v>
      </c>
      <c r="R1124" s="184">
        <v>4.5762999999999998</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44333</v>
      </c>
      <c r="E1125" s="184">
        <v>2376.7970999999998</v>
      </c>
      <c r="F1125" s="184">
        <v>2.8795999999999999</v>
      </c>
      <c r="G1125" s="184">
        <v>3.0756999999999999</v>
      </c>
      <c r="H1125" s="184">
        <v>3.1800999999999999</v>
      </c>
      <c r="I1125" s="184">
        <v>3.0463</v>
      </c>
      <c r="J1125" s="184">
        <v>3.1312000000000002</v>
      </c>
      <c r="K1125" s="184">
        <v>3.2391000000000001</v>
      </c>
      <c r="L1125" s="184">
        <v>3.1518000000000002</v>
      </c>
      <c r="M1125" s="184">
        <v>3.1962000000000002</v>
      </c>
      <c r="N1125" s="184">
        <v>3.3245</v>
      </c>
      <c r="O1125" s="184">
        <v>5.5457999999999998</v>
      </c>
      <c r="P1125" s="184">
        <v>6.1479999999999997</v>
      </c>
      <c r="Q1125" s="184">
        <v>7.2492999999999999</v>
      </c>
      <c r="R1125" s="184">
        <v>4.5538999999999996</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44333</v>
      </c>
      <c r="E1126" s="184">
        <v>2358.2489</v>
      </c>
      <c r="F1126" s="184">
        <v>2.8125</v>
      </c>
      <c r="G1126" s="184">
        <v>3.0070000000000001</v>
      </c>
      <c r="H1126" s="184">
        <v>3.1109</v>
      </c>
      <c r="I1126" s="184">
        <v>2.9779</v>
      </c>
      <c r="J1126" s="184">
        <v>3.0621999999999998</v>
      </c>
      <c r="K1126" s="184">
        <v>3.1598999999999999</v>
      </c>
      <c r="L1126" s="184">
        <v>3.0703</v>
      </c>
      <c r="M1126" s="184">
        <v>3.1133000000000002</v>
      </c>
      <c r="N1126" s="184">
        <v>3.2403</v>
      </c>
      <c r="O1126" s="184">
        <v>5.4569000000000001</v>
      </c>
      <c r="P1126" s="184">
        <v>6.0547000000000004</v>
      </c>
      <c r="Q1126" s="184">
        <v>6.9077999999999999</v>
      </c>
      <c r="R1126" s="184">
        <v>4.4679000000000002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44333</v>
      </c>
      <c r="E1127" s="184">
        <v>2476.8714</v>
      </c>
      <c r="F1127" s="184">
        <v>3.0579999999999998</v>
      </c>
      <c r="G1127" s="184">
        <v>3.1577999999999999</v>
      </c>
      <c r="H1127" s="184">
        <v>3.1785000000000001</v>
      </c>
      <c r="I1127" s="184">
        <v>3.0956000000000001</v>
      </c>
      <c r="J1127" s="184">
        <v>3.1147</v>
      </c>
      <c r="K1127" s="184">
        <v>3.1579999999999999</v>
      </c>
      <c r="L1127" s="184">
        <v>3.0914999999999999</v>
      </c>
      <c r="M1127" s="184">
        <v>3.1320999999999999</v>
      </c>
      <c r="N1127" s="184">
        <v>3.1524999999999999</v>
      </c>
      <c r="O1127" s="184">
        <v>5.3127000000000004</v>
      </c>
      <c r="P1127" s="184">
        <v>5.9177999999999997</v>
      </c>
      <c r="Q1127" s="184">
        <v>7.0735000000000001</v>
      </c>
      <c r="R1127" s="184">
        <v>4.2470999999999997</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44333</v>
      </c>
      <c r="E1128" s="184">
        <v>2469.0920000000001</v>
      </c>
      <c r="F1128" s="184">
        <v>3.0381</v>
      </c>
      <c r="G1128" s="184">
        <v>3.1377000000000002</v>
      </c>
      <c r="H1128" s="184">
        <v>3.1585000000000001</v>
      </c>
      <c r="I1128" s="184">
        <v>3.0756000000000001</v>
      </c>
      <c r="J1128" s="184">
        <v>3.0945999999999998</v>
      </c>
      <c r="K1128" s="184">
        <v>3.1322999999999999</v>
      </c>
      <c r="L1128" s="184">
        <v>3.0598000000000001</v>
      </c>
      <c r="M1128" s="184">
        <v>3.1038999999999999</v>
      </c>
      <c r="N1128" s="184">
        <v>3.1253000000000002</v>
      </c>
      <c r="O1128" s="184">
        <v>5.2812999999999999</v>
      </c>
      <c r="P1128" s="184">
        <v>5.8853999999999997</v>
      </c>
      <c r="Q1128" s="184">
        <v>7.2529000000000003</v>
      </c>
      <c r="R1128" s="184">
        <v>4.2224000000000004</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44333</v>
      </c>
      <c r="E1129" s="184">
        <v>1115.0637664037999</v>
      </c>
      <c r="F1129" s="184">
        <v>2.6545000000000001</v>
      </c>
      <c r="G1129" s="184">
        <v>2.6541999999999999</v>
      </c>
      <c r="H1129" s="184">
        <v>2.6429999999999998</v>
      </c>
      <c r="I1129" s="184">
        <v>2.6324000000000001</v>
      </c>
      <c r="J1129" s="184">
        <v>2.6194999999999999</v>
      </c>
      <c r="K1129" s="184">
        <v>2.7086000000000001</v>
      </c>
      <c r="L1129" s="184">
        <v>2.6082999999999998</v>
      </c>
      <c r="M1129" s="184">
        <v>2.5891000000000002</v>
      </c>
      <c r="N1129" s="184">
        <v>2.5512999999999999</v>
      </c>
      <c r="O1129" s="184">
        <v>3.4266000000000001</v>
      </c>
      <c r="P1129" s="184"/>
      <c r="Q1129" s="184">
        <v>3.4864000000000002</v>
      </c>
      <c r="R1129" s="184">
        <v>2.9674999999999998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44333</v>
      </c>
      <c r="E1130" s="184">
        <v>2953.3640999999998</v>
      </c>
      <c r="F1130" s="184">
        <v>3.1640999999999999</v>
      </c>
      <c r="G1130" s="184">
        <v>3.2223999999999999</v>
      </c>
      <c r="H1130" s="184">
        <v>3.2321</v>
      </c>
      <c r="I1130" s="184">
        <v>3.1360999999999999</v>
      </c>
      <c r="J1130" s="184">
        <v>3.2052999999999998</v>
      </c>
      <c r="K1130" s="184">
        <v>3.2608999999999999</v>
      </c>
      <c r="L1130" s="184">
        <v>3.1749999999999998</v>
      </c>
      <c r="M1130" s="184">
        <v>3.2141000000000002</v>
      </c>
      <c r="N1130" s="184">
        <v>3.2995999999999999</v>
      </c>
      <c r="O1130" s="184">
        <v>5.6067999999999998</v>
      </c>
      <c r="P1130" s="184">
        <v>6.1645000000000003</v>
      </c>
      <c r="Q1130" s="184">
        <v>7.2427999999999999</v>
      </c>
      <c r="R1130" s="184">
        <v>4.6222000000000003</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44333</v>
      </c>
      <c r="E1131" s="184">
        <v>2931.4373999999998</v>
      </c>
      <c r="F1131" s="184">
        <v>3.0731999999999999</v>
      </c>
      <c r="G1131" s="184">
        <v>3.1322999999999999</v>
      </c>
      <c r="H1131" s="184">
        <v>3.1419000000000001</v>
      </c>
      <c r="I1131" s="184">
        <v>3.0459000000000001</v>
      </c>
      <c r="J1131" s="184">
        <v>3.1151</v>
      </c>
      <c r="K1131" s="184">
        <v>3.1648000000000001</v>
      </c>
      <c r="L1131" s="184">
        <v>3.0859999999999999</v>
      </c>
      <c r="M1131" s="184">
        <v>3.1318999999999999</v>
      </c>
      <c r="N1131" s="184">
        <v>3.2176</v>
      </c>
      <c r="O1131" s="184">
        <v>5.51</v>
      </c>
      <c r="P1131" s="184">
        <v>6.0564999999999998</v>
      </c>
      <c r="Q1131" s="184">
        <v>7.1882999999999999</v>
      </c>
      <c r="R1131" s="184">
        <v>4.5298999999999996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44333</v>
      </c>
      <c r="E1132" s="184">
        <v>2665.2343000000001</v>
      </c>
      <c r="F1132" s="184">
        <v>3.5842999999999998</v>
      </c>
      <c r="G1132" s="184">
        <v>3.4830999999999999</v>
      </c>
      <c r="H1132" s="184">
        <v>3.3778000000000001</v>
      </c>
      <c r="I1132" s="184">
        <v>3.2467999999999999</v>
      </c>
      <c r="J1132" s="184">
        <v>3.3613</v>
      </c>
      <c r="K1132" s="184">
        <v>3.4098999999999999</v>
      </c>
      <c r="L1132" s="184">
        <v>3.3618999999999999</v>
      </c>
      <c r="M1132" s="184">
        <v>3.3751000000000002</v>
      </c>
      <c r="N1132" s="184">
        <v>3.4337</v>
      </c>
      <c r="O1132" s="184">
        <v>5.7453000000000003</v>
      </c>
      <c r="P1132" s="184">
        <v>6.1406000000000001</v>
      </c>
      <c r="Q1132" s="184">
        <v>7.1933999999999996</v>
      </c>
      <c r="R1132" s="184">
        <v>4.8108000000000004</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44333</v>
      </c>
      <c r="E1133" s="184">
        <v>2634.0506999999998</v>
      </c>
      <c r="F1133" s="184">
        <v>3.3342999999999998</v>
      </c>
      <c r="G1133" s="184">
        <v>3.2328000000000001</v>
      </c>
      <c r="H1133" s="184">
        <v>3.1276000000000002</v>
      </c>
      <c r="I1133" s="184">
        <v>2.9964</v>
      </c>
      <c r="J1133" s="184">
        <v>3.1105999999999998</v>
      </c>
      <c r="K1133" s="184">
        <v>3.1579000000000002</v>
      </c>
      <c r="L1133" s="184">
        <v>3.1078000000000001</v>
      </c>
      <c r="M1133" s="184">
        <v>3.1190000000000002</v>
      </c>
      <c r="N1133" s="184">
        <v>3.1755</v>
      </c>
      <c r="O1133" s="184">
        <v>5.5339999999999998</v>
      </c>
      <c r="P1133" s="184">
        <v>5.9703999999999997</v>
      </c>
      <c r="Q1133" s="184">
        <v>7.2601000000000004</v>
      </c>
      <c r="R1133" s="184">
        <v>4.5507999999999997</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44333</v>
      </c>
      <c r="E1134" s="184">
        <v>2395.4814000000001</v>
      </c>
      <c r="F1134" s="184">
        <v>3.3357000000000001</v>
      </c>
      <c r="G1134" s="184">
        <v>3.2342</v>
      </c>
      <c r="H1134" s="184">
        <v>3.1284999999999998</v>
      </c>
      <c r="I1134" s="184">
        <v>2.9971999999999999</v>
      </c>
      <c r="J1134" s="184">
        <v>3.1113</v>
      </c>
      <c r="K1134" s="184">
        <v>3.1583999999999999</v>
      </c>
      <c r="L1134" s="184">
        <v>3.1082000000000001</v>
      </c>
      <c r="M1134" s="184">
        <v>3.1193</v>
      </c>
      <c r="N1134" s="184">
        <v>3.1758000000000002</v>
      </c>
      <c r="O1134" s="184">
        <v>5.5338000000000003</v>
      </c>
      <c r="P1134" s="184">
        <v>5.9537000000000004</v>
      </c>
      <c r="Q1134" s="184">
        <v>6.6025999999999998</v>
      </c>
      <c r="R1134" s="184">
        <v>4.5506000000000002</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44333</v>
      </c>
      <c r="E1136" s="184">
        <v>4773.3275999999996</v>
      </c>
      <c r="F1136" s="184">
        <v>2.4922</v>
      </c>
      <c r="G1136" s="184">
        <v>2.5017</v>
      </c>
      <c r="H1136" s="184">
        <v>2.5510000000000002</v>
      </c>
      <c r="I1136" s="184">
        <v>2.3241000000000001</v>
      </c>
      <c r="J1136" s="184">
        <v>2.4258000000000002</v>
      </c>
      <c r="K1136" s="184">
        <v>2.4567000000000001</v>
      </c>
      <c r="L1136" s="184">
        <v>2.3929</v>
      </c>
      <c r="M1136" s="184">
        <v>2.4373999999999998</v>
      </c>
      <c r="N1136" s="184">
        <v>2.5478000000000001</v>
      </c>
      <c r="O1136" s="184">
        <v>5.0022000000000002</v>
      </c>
      <c r="P1136" s="184">
        <v>5.4919000000000002</v>
      </c>
      <c r="Q1136" s="184">
        <v>7.0113000000000003</v>
      </c>
      <c r="R1136" s="184">
        <v>4.0418000000000003</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44333</v>
      </c>
      <c r="E1137" s="184">
        <v>3088.1622000000002</v>
      </c>
      <c r="F1137" s="184">
        <v>3.1642999999999999</v>
      </c>
      <c r="G1137" s="184">
        <v>3.1739000000000002</v>
      </c>
      <c r="H1137" s="184">
        <v>3.2231000000000001</v>
      </c>
      <c r="I1137" s="184">
        <v>2.9963000000000002</v>
      </c>
      <c r="J1137" s="184">
        <v>3.0989</v>
      </c>
      <c r="K1137" s="184">
        <v>3.133</v>
      </c>
      <c r="L1137" s="184">
        <v>3.0739000000000001</v>
      </c>
      <c r="M1137" s="184">
        <v>3.1229</v>
      </c>
      <c r="N1137" s="184">
        <v>3.2383999999999999</v>
      </c>
      <c r="O1137" s="184">
        <v>5.7163000000000004</v>
      </c>
      <c r="P1137" s="184">
        <v>6.2050999999999998</v>
      </c>
      <c r="Q1137" s="184">
        <v>7.4387999999999996</v>
      </c>
      <c r="R1137" s="184">
        <v>4.7458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44333</v>
      </c>
      <c r="E1138" s="184">
        <v>3104.4261999999999</v>
      </c>
      <c r="F1138" s="184">
        <v>3.2406000000000001</v>
      </c>
      <c r="G1138" s="184">
        <v>3.2505999999999999</v>
      </c>
      <c r="H1138" s="184">
        <v>3.2999000000000001</v>
      </c>
      <c r="I1138" s="184">
        <v>3.0733999999999999</v>
      </c>
      <c r="J1138" s="184">
        <v>3.1760999999999999</v>
      </c>
      <c r="K1138" s="184">
        <v>3.2101999999999999</v>
      </c>
      <c r="L1138" s="184">
        <v>3.1524000000000001</v>
      </c>
      <c r="M1138" s="184">
        <v>3.2046000000000001</v>
      </c>
      <c r="N1138" s="184">
        <v>3.3224</v>
      </c>
      <c r="O1138" s="184">
        <v>5.7880000000000003</v>
      </c>
      <c r="P1138" s="184">
        <v>6.2747000000000002</v>
      </c>
      <c r="Q1138" s="184">
        <v>7.3784000000000001</v>
      </c>
      <c r="R1138" s="184">
        <v>4.8228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44333</v>
      </c>
      <c r="E1139" s="184">
        <v>4033.1651999999999</v>
      </c>
      <c r="F1139" s="184">
        <v>3.1678000000000002</v>
      </c>
      <c r="G1139" s="184">
        <v>3.1107</v>
      </c>
      <c r="H1139" s="184">
        <v>3.117</v>
      </c>
      <c r="I1139" s="184">
        <v>2.9540000000000002</v>
      </c>
      <c r="J1139" s="184">
        <v>3.0112999999999999</v>
      </c>
      <c r="K1139" s="184">
        <v>3.0514999999999999</v>
      </c>
      <c r="L1139" s="184">
        <v>2.9729000000000001</v>
      </c>
      <c r="M1139" s="184">
        <v>3.0354000000000001</v>
      </c>
      <c r="N1139" s="184">
        <v>3.16</v>
      </c>
      <c r="O1139" s="184">
        <v>5.4455999999999998</v>
      </c>
      <c r="P1139" s="184">
        <v>5.9836999999999998</v>
      </c>
      <c r="Q1139" s="184">
        <v>7.0060000000000002</v>
      </c>
      <c r="R1139" s="184">
        <v>4.4870000000000001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44333</v>
      </c>
      <c r="E1140" s="184">
        <v>4061.6248999999998</v>
      </c>
      <c r="F1140" s="184">
        <v>3.2669000000000001</v>
      </c>
      <c r="G1140" s="184">
        <v>3.2105000000000001</v>
      </c>
      <c r="H1140" s="184">
        <v>3.2170999999999998</v>
      </c>
      <c r="I1140" s="184">
        <v>3.0543</v>
      </c>
      <c r="J1140" s="184">
        <v>3.1116000000000001</v>
      </c>
      <c r="K1140" s="184">
        <v>3.1505999999999998</v>
      </c>
      <c r="L1140" s="184">
        <v>3.0735999999999999</v>
      </c>
      <c r="M1140" s="184">
        <v>3.1372</v>
      </c>
      <c r="N1140" s="184">
        <v>3.2631000000000001</v>
      </c>
      <c r="O1140" s="184">
        <v>5.5511999999999997</v>
      </c>
      <c r="P1140" s="184">
        <v>6.0899000000000001</v>
      </c>
      <c r="Q1140" s="184">
        <v>7.2157</v>
      </c>
      <c r="R1140" s="184">
        <v>4.5914999999999999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44333</v>
      </c>
      <c r="E1141" s="184">
        <v>2046.4875</v>
      </c>
      <c r="F1141" s="184">
        <v>3.1661000000000001</v>
      </c>
      <c r="G1141" s="184">
        <v>3.1629999999999998</v>
      </c>
      <c r="H1141" s="184">
        <v>3.1833</v>
      </c>
      <c r="I1141" s="184">
        <v>2.9819</v>
      </c>
      <c r="J1141" s="184">
        <v>3.0678999999999998</v>
      </c>
      <c r="K1141" s="184">
        <v>3.1198999999999999</v>
      </c>
      <c r="L1141" s="184">
        <v>3.0461</v>
      </c>
      <c r="M1141" s="184">
        <v>3.1019999999999999</v>
      </c>
      <c r="N1141" s="184">
        <v>3.2231999999999998</v>
      </c>
      <c r="O1141" s="184">
        <v>5.5145</v>
      </c>
      <c r="P1141" s="184">
        <v>6.0736999999999997</v>
      </c>
      <c r="Q1141" s="184">
        <v>4.3102999999999998</v>
      </c>
      <c r="R1141" s="184">
        <v>4.5114000000000001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44333</v>
      </c>
      <c r="E1142" s="184">
        <v>2057.1768999999999</v>
      </c>
      <c r="F1142" s="184">
        <v>3.2595999999999998</v>
      </c>
      <c r="G1142" s="184">
        <v>3.2578999999999998</v>
      </c>
      <c r="H1142" s="184">
        <v>3.2784</v>
      </c>
      <c r="I1142" s="184">
        <v>3.0773000000000001</v>
      </c>
      <c r="J1142" s="184">
        <v>3.1633</v>
      </c>
      <c r="K1142" s="184">
        <v>3.2181000000000002</v>
      </c>
      <c r="L1142" s="184">
        <v>3.1465000000000001</v>
      </c>
      <c r="M1142" s="184">
        <v>3.2031999999999998</v>
      </c>
      <c r="N1142" s="184">
        <v>3.3252999999999999</v>
      </c>
      <c r="O1142" s="184">
        <v>5.6041999999999996</v>
      </c>
      <c r="P1142" s="184">
        <v>6.1532999999999998</v>
      </c>
      <c r="Q1142" s="184">
        <v>7.2361000000000004</v>
      </c>
      <c r="R1142" s="184">
        <v>4.6138000000000003</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44333</v>
      </c>
      <c r="E1143" s="184">
        <v>2987.9791</v>
      </c>
      <c r="F1143" s="184">
        <v>2.3687999999999998</v>
      </c>
      <c r="G1143" s="184">
        <v>2.3662000000000001</v>
      </c>
      <c r="H1143" s="184">
        <v>2.3862999999999999</v>
      </c>
      <c r="I1143" s="184">
        <v>2.1848000000000001</v>
      </c>
      <c r="J1143" s="184">
        <v>2.2696999999999998</v>
      </c>
      <c r="K1143" s="184">
        <v>2.3199000000000001</v>
      </c>
      <c r="L1143" s="184">
        <v>2.242</v>
      </c>
      <c r="M1143" s="184">
        <v>2.2925</v>
      </c>
      <c r="N1143" s="184">
        <v>2.4076</v>
      </c>
      <c r="O1143" s="184">
        <v>4.6574</v>
      </c>
      <c r="P1143" s="184">
        <v>5.1904000000000003</v>
      </c>
      <c r="Q1143" s="184">
        <v>6.1078999999999999</v>
      </c>
      <c r="R1143" s="184">
        <v>3.6852</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44333</v>
      </c>
      <c r="E1144" s="184">
        <v>1086.4986646996499</v>
      </c>
      <c r="F1144" s="184">
        <v>2.6017000000000001</v>
      </c>
      <c r="G1144" s="184">
        <v>2.6118000000000001</v>
      </c>
      <c r="H1144" s="184">
        <v>2.6082000000000001</v>
      </c>
      <c r="I1144" s="184">
        <v>2.5920000000000001</v>
      </c>
      <c r="J1144" s="184">
        <v>2.5777000000000001</v>
      </c>
      <c r="K1144" s="184">
        <v>2.52</v>
      </c>
      <c r="L1144" s="184">
        <v>2.4683999999999999</v>
      </c>
      <c r="M1144" s="184">
        <v>2.4659</v>
      </c>
      <c r="N1144" s="184">
        <v>2.4862000000000002</v>
      </c>
      <c r="O1144" s="184"/>
      <c r="P1144" s="184"/>
      <c r="Q1144" s="184">
        <v>3.1789999999999998</v>
      </c>
      <c r="R1144" s="184">
        <v>2.8279000000000001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44333</v>
      </c>
      <c r="E1145" s="184">
        <v>304.226</v>
      </c>
      <c r="F1145" s="184">
        <v>3.0956999999999999</v>
      </c>
      <c r="G1145" s="184">
        <v>3.1162000000000001</v>
      </c>
      <c r="H1145" s="184">
        <v>3.1263999999999998</v>
      </c>
      <c r="I1145" s="184">
        <v>2.9401999999999999</v>
      </c>
      <c r="J1145" s="184">
        <v>3.0297000000000001</v>
      </c>
      <c r="K1145" s="184">
        <v>3.1128</v>
      </c>
      <c r="L1145" s="184">
        <v>3.0489000000000002</v>
      </c>
      <c r="M1145" s="184">
        <v>3.1111</v>
      </c>
      <c r="N1145" s="184">
        <v>3.2948</v>
      </c>
      <c r="O1145" s="184">
        <v>5.5629</v>
      </c>
      <c r="P1145" s="184">
        <v>6.1035000000000004</v>
      </c>
      <c r="Q1145" s="184">
        <v>7.4386000000000001</v>
      </c>
      <c r="R1145" s="184">
        <v>4.6135000000000002</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44333</v>
      </c>
      <c r="E1146" s="184">
        <v>305.97309999999999</v>
      </c>
      <c r="F1146" s="184">
        <v>3.2092000000000001</v>
      </c>
      <c r="G1146" s="184">
        <v>3.2376</v>
      </c>
      <c r="H1146" s="184">
        <v>3.2467999999999999</v>
      </c>
      <c r="I1146" s="184">
        <v>3.06</v>
      </c>
      <c r="J1146" s="184">
        <v>3.1499000000000001</v>
      </c>
      <c r="K1146" s="184">
        <v>3.2336999999999998</v>
      </c>
      <c r="L1146" s="184">
        <v>3.1707999999999998</v>
      </c>
      <c r="M1146" s="184">
        <v>3.234</v>
      </c>
      <c r="N1146" s="184">
        <v>3.4188000000000001</v>
      </c>
      <c r="O1146" s="184">
        <v>5.6585999999999999</v>
      </c>
      <c r="P1146" s="184">
        <v>6.1829999999999998</v>
      </c>
      <c r="Q1146" s="184">
        <v>7.2743000000000002</v>
      </c>
      <c r="R1146" s="184">
        <v>4.7191000000000001</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44333</v>
      </c>
      <c r="E1147" s="184">
        <v>2205.4461999999999</v>
      </c>
      <c r="F1147" s="184">
        <v>3.3153000000000001</v>
      </c>
      <c r="G1147" s="184">
        <v>3.3346</v>
      </c>
      <c r="H1147" s="184">
        <v>3.3123</v>
      </c>
      <c r="I1147" s="184">
        <v>3.0629</v>
      </c>
      <c r="J1147" s="184">
        <v>3.2294999999999998</v>
      </c>
      <c r="K1147" s="184">
        <v>3.282</v>
      </c>
      <c r="L1147" s="184">
        <v>3.2429999999999999</v>
      </c>
      <c r="M1147" s="184">
        <v>3.3260999999999998</v>
      </c>
      <c r="N1147" s="184">
        <v>3.516</v>
      </c>
      <c r="O1147" s="184">
        <v>5.7118000000000002</v>
      </c>
      <c r="P1147" s="184">
        <v>6.1685999999999996</v>
      </c>
      <c r="Q1147" s="184">
        <v>7.5526</v>
      </c>
      <c r="R1147" s="184">
        <v>4.8034999999999997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44333</v>
      </c>
      <c r="E1148" s="184">
        <v>2222.6455000000001</v>
      </c>
      <c r="F1148" s="184">
        <v>3.3765999999999998</v>
      </c>
      <c r="G1148" s="184">
        <v>3.3811</v>
      </c>
      <c r="H1148" s="184">
        <v>3.3553000000000002</v>
      </c>
      <c r="I1148" s="184">
        <v>3.1042999999999998</v>
      </c>
      <c r="J1148" s="184">
        <v>3.2703000000000002</v>
      </c>
      <c r="K1148" s="184">
        <v>3.3224999999999998</v>
      </c>
      <c r="L1148" s="184">
        <v>3.2837999999999998</v>
      </c>
      <c r="M1148" s="184">
        <v>3.3671000000000002</v>
      </c>
      <c r="N1148" s="184">
        <v>3.5575000000000001</v>
      </c>
      <c r="O1148" s="184">
        <v>5.7910000000000004</v>
      </c>
      <c r="P1148" s="184">
        <v>6.2637</v>
      </c>
      <c r="Q1148" s="184">
        <v>7.2872000000000003</v>
      </c>
      <c r="R1148" s="184">
        <v>4.8616000000000001</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44333</v>
      </c>
      <c r="E1149" s="184">
        <v>2496.0599000000002</v>
      </c>
      <c r="F1149" s="184">
        <v>3.3694999999999999</v>
      </c>
      <c r="G1149" s="184">
        <v>3.2745000000000002</v>
      </c>
      <c r="H1149" s="184">
        <v>3.1806000000000001</v>
      </c>
      <c r="I1149" s="184">
        <v>3.0741000000000001</v>
      </c>
      <c r="J1149" s="184">
        <v>3.1406000000000001</v>
      </c>
      <c r="K1149" s="184">
        <v>3.1930999999999998</v>
      </c>
      <c r="L1149" s="184">
        <v>3.0975999999999999</v>
      </c>
      <c r="M1149" s="184">
        <v>3.1516000000000002</v>
      </c>
      <c r="N1149" s="184">
        <v>3.2469000000000001</v>
      </c>
      <c r="O1149" s="184">
        <v>5.4474</v>
      </c>
      <c r="P1149" s="184">
        <v>6.0472999999999999</v>
      </c>
      <c r="Q1149" s="184">
        <v>7.1750999999999996</v>
      </c>
      <c r="R1149" s="184">
        <v>4.4650999999999996</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44333</v>
      </c>
      <c r="E1150" s="184">
        <v>2483.3393000000001</v>
      </c>
      <c r="F1150" s="184">
        <v>3.3191000000000002</v>
      </c>
      <c r="G1150" s="184">
        <v>3.2246000000000001</v>
      </c>
      <c r="H1150" s="184">
        <v>3.1307</v>
      </c>
      <c r="I1150" s="184">
        <v>3.0240999999999998</v>
      </c>
      <c r="J1150" s="184">
        <v>3.0905</v>
      </c>
      <c r="K1150" s="184">
        <v>3.1427999999999998</v>
      </c>
      <c r="L1150" s="184">
        <v>3.0468999999999999</v>
      </c>
      <c r="M1150" s="184">
        <v>3.1004999999999998</v>
      </c>
      <c r="N1150" s="184">
        <v>3.1949999999999998</v>
      </c>
      <c r="O1150" s="184">
        <v>5.3844000000000003</v>
      </c>
      <c r="P1150" s="184">
        <v>5.9756999999999998</v>
      </c>
      <c r="Q1150" s="184">
        <v>5.4512999999999998</v>
      </c>
      <c r="R1150" s="184">
        <v>4.4114000000000004</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44333</v>
      </c>
      <c r="E1151" s="184">
        <v>1595.8897999999999</v>
      </c>
      <c r="F1151" s="184">
        <v>2.9529000000000001</v>
      </c>
      <c r="G1151" s="184">
        <v>2.99</v>
      </c>
      <c r="H1151" s="184">
        <v>2.9340999999999999</v>
      </c>
      <c r="I1151" s="184">
        <v>2.8559999999999999</v>
      </c>
      <c r="J1151" s="184">
        <v>2.8530000000000002</v>
      </c>
      <c r="K1151" s="184">
        <v>2.8592</v>
      </c>
      <c r="L1151" s="184">
        <v>2.7804000000000002</v>
      </c>
      <c r="M1151" s="184">
        <v>2.8227000000000002</v>
      </c>
      <c r="N1151" s="184">
        <v>2.9062999999999999</v>
      </c>
      <c r="O1151" s="184">
        <v>4.9496000000000002</v>
      </c>
      <c r="P1151" s="184">
        <v>5.5772000000000004</v>
      </c>
      <c r="Q1151" s="184">
        <v>6.4165999999999999</v>
      </c>
      <c r="R1151" s="184">
        <v>3.9988000000000001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44333</v>
      </c>
      <c r="E1152" s="184">
        <v>1589.9010000000001</v>
      </c>
      <c r="F1152" s="184">
        <v>2.9020000000000001</v>
      </c>
      <c r="G1152" s="184">
        <v>2.9384999999999999</v>
      </c>
      <c r="H1152" s="184">
        <v>2.8837000000000002</v>
      </c>
      <c r="I1152" s="184">
        <v>2.8058000000000001</v>
      </c>
      <c r="J1152" s="184">
        <v>2.8029000000000002</v>
      </c>
      <c r="K1152" s="184">
        <v>2.8089</v>
      </c>
      <c r="L1152" s="184">
        <v>2.7298</v>
      </c>
      <c r="M1152" s="184">
        <v>2.7717000000000001</v>
      </c>
      <c r="N1152" s="184">
        <v>2.8549000000000002</v>
      </c>
      <c r="O1152" s="184">
        <v>4.8971999999999998</v>
      </c>
      <c r="P1152" s="184">
        <v>5.5244999999999997</v>
      </c>
      <c r="Q1152" s="184">
        <v>6.3632999999999997</v>
      </c>
      <c r="R1152" s="184">
        <v>3.9468999999999999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44333</v>
      </c>
      <c r="E1153" s="184">
        <v>1997.2014999999999</v>
      </c>
      <c r="F1153" s="184">
        <v>2.6154000000000002</v>
      </c>
      <c r="G1153" s="184">
        <v>2.7717999999999998</v>
      </c>
      <c r="H1153" s="184">
        <v>2.8391999999999999</v>
      </c>
      <c r="I1153" s="184">
        <v>2.7837000000000001</v>
      </c>
      <c r="J1153" s="184">
        <v>2.7524000000000002</v>
      </c>
      <c r="K1153" s="184">
        <v>2.8212000000000002</v>
      </c>
      <c r="L1153" s="184">
        <v>3.1770999999999998</v>
      </c>
      <c r="M1153" s="184">
        <v>3.1389</v>
      </c>
      <c r="N1153" s="184">
        <v>3.1286</v>
      </c>
      <c r="O1153" s="184">
        <v>5.4195000000000002</v>
      </c>
      <c r="P1153" s="184">
        <v>6.0575000000000001</v>
      </c>
      <c r="Q1153" s="184">
        <v>7.4983000000000004</v>
      </c>
      <c r="R1153" s="184">
        <v>4.4406999999999996</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44333</v>
      </c>
      <c r="E1154" s="184">
        <v>2013.6602</v>
      </c>
      <c r="F1154" s="184">
        <v>2.7155</v>
      </c>
      <c r="G1154" s="184">
        <v>2.8725000000000001</v>
      </c>
      <c r="H1154" s="184">
        <v>2.9394</v>
      </c>
      <c r="I1154" s="184">
        <v>2.8837999999999999</v>
      </c>
      <c r="J1154" s="184">
        <v>2.8519000000000001</v>
      </c>
      <c r="K1154" s="184">
        <v>2.9207999999999998</v>
      </c>
      <c r="L1154" s="184">
        <v>3.2797000000000001</v>
      </c>
      <c r="M1154" s="184">
        <v>3.242</v>
      </c>
      <c r="N1154" s="184">
        <v>3.2323</v>
      </c>
      <c r="O1154" s="184">
        <v>5.5251000000000001</v>
      </c>
      <c r="P1154" s="184">
        <v>6.1641000000000004</v>
      </c>
      <c r="Q1154" s="184">
        <v>7.2832999999999997</v>
      </c>
      <c r="R1154" s="184">
        <v>4.5453000000000001</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44333</v>
      </c>
      <c r="E1155" s="184">
        <v>2003.8345999999999</v>
      </c>
      <c r="F1155" s="184">
        <v>2.7397999999999998</v>
      </c>
      <c r="G1155" s="184">
        <v>2.7395999999999998</v>
      </c>
      <c r="H1155" s="184">
        <v>2.7404999999999999</v>
      </c>
      <c r="I1155" s="184">
        <v>2.4479000000000002</v>
      </c>
      <c r="J1155" s="184">
        <v>2.6076999999999999</v>
      </c>
      <c r="K1155" s="184">
        <v>2.8043</v>
      </c>
      <c r="L1155" s="184">
        <v>2.7924000000000002</v>
      </c>
      <c r="M1155" s="184">
        <v>2.8592</v>
      </c>
      <c r="N1155" s="184">
        <v>2.8003999999999998</v>
      </c>
      <c r="O1155" s="184"/>
      <c r="P1155" s="184"/>
      <c r="Q1155" s="184">
        <v>3.3639999999999999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44333</v>
      </c>
      <c r="E1156" s="184">
        <v>2014.0444</v>
      </c>
      <c r="F1156" s="184">
        <v>2.5609000000000002</v>
      </c>
      <c r="G1156" s="184">
        <v>2.887</v>
      </c>
      <c r="H1156" s="184">
        <v>2.9460999999999999</v>
      </c>
      <c r="I1156" s="184">
        <v>2.9127000000000001</v>
      </c>
      <c r="J1156" s="184">
        <v>2.8605</v>
      </c>
      <c r="K1156" s="184">
        <v>2.923</v>
      </c>
      <c r="L1156" s="184">
        <v>3.28</v>
      </c>
      <c r="M1156" s="184">
        <v>3.2202999999999999</v>
      </c>
      <c r="N1156" s="184">
        <v>3.2176999999999998</v>
      </c>
      <c r="O1156" s="184"/>
      <c r="P1156" s="184"/>
      <c r="Q1156" s="184">
        <v>3.7488999999999999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44333</v>
      </c>
      <c r="E1157" s="184">
        <v>2014.0744</v>
      </c>
      <c r="F1157" s="184">
        <v>2.7149000000000001</v>
      </c>
      <c r="G1157" s="184">
        <v>2.8736999999999999</v>
      </c>
      <c r="H1157" s="184">
        <v>3.0228000000000002</v>
      </c>
      <c r="I1157" s="184">
        <v>2.927</v>
      </c>
      <c r="J1157" s="184">
        <v>2.8725999999999998</v>
      </c>
      <c r="K1157" s="184">
        <v>2.9304000000000001</v>
      </c>
      <c r="L1157" s="184">
        <v>3.2835999999999999</v>
      </c>
      <c r="M1157" s="184">
        <v>3.2448000000000001</v>
      </c>
      <c r="N1157" s="184">
        <v>3.2343999999999999</v>
      </c>
      <c r="O1157" s="184"/>
      <c r="P1157" s="184"/>
      <c r="Q1157" s="184">
        <v>3.7515000000000001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44333</v>
      </c>
      <c r="E1158" s="184">
        <v>2013.6688999999999</v>
      </c>
      <c r="F1158" s="184">
        <v>2.7155</v>
      </c>
      <c r="G1158" s="184">
        <v>2.8155999999999999</v>
      </c>
      <c r="H1158" s="184">
        <v>2.8883000000000001</v>
      </c>
      <c r="I1158" s="184">
        <v>2.8359000000000001</v>
      </c>
      <c r="J1158" s="184">
        <v>2.8769999999999998</v>
      </c>
      <c r="K1158" s="184">
        <v>2.9146000000000001</v>
      </c>
      <c r="L1158" s="184">
        <v>3.2637999999999998</v>
      </c>
      <c r="M1158" s="184">
        <v>3.2199</v>
      </c>
      <c r="N1158" s="184">
        <v>3.2073999999999998</v>
      </c>
      <c r="O1158" s="184"/>
      <c r="P1158" s="184"/>
      <c r="Q1158" s="184">
        <v>3.7330999999999999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44333</v>
      </c>
      <c r="E1159" s="184">
        <v>2821.2910999999999</v>
      </c>
      <c r="F1159" s="184">
        <v>3.4209999999999998</v>
      </c>
      <c r="G1159" s="184">
        <v>3.2700999999999998</v>
      </c>
      <c r="H1159" s="184">
        <v>3.1956000000000002</v>
      </c>
      <c r="I1159" s="184">
        <v>2.9683999999999999</v>
      </c>
      <c r="J1159" s="184">
        <v>3.0463</v>
      </c>
      <c r="K1159" s="184">
        <v>3.1031</v>
      </c>
      <c r="L1159" s="184">
        <v>3.0644</v>
      </c>
      <c r="M1159" s="184">
        <v>3.1238999999999999</v>
      </c>
      <c r="N1159" s="184">
        <v>3.2269999999999999</v>
      </c>
      <c r="O1159" s="184">
        <v>5.4690000000000003</v>
      </c>
      <c r="P1159" s="184">
        <v>6.0541999999999998</v>
      </c>
      <c r="Q1159" s="184">
        <v>7.4115000000000002</v>
      </c>
      <c r="R1159" s="184">
        <v>4.4661999999999997</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44333</v>
      </c>
      <c r="E1160" s="184">
        <v>2837.4355999999998</v>
      </c>
      <c r="F1160" s="184">
        <v>3.4914999999999998</v>
      </c>
      <c r="G1160" s="184">
        <v>3.3403</v>
      </c>
      <c r="H1160" s="184">
        <v>3.2660999999999998</v>
      </c>
      <c r="I1160" s="184">
        <v>3.0388000000000002</v>
      </c>
      <c r="J1160" s="184">
        <v>3.1166999999999998</v>
      </c>
      <c r="K1160" s="184">
        <v>3.1738</v>
      </c>
      <c r="L1160" s="184">
        <v>3.1356999999999999</v>
      </c>
      <c r="M1160" s="184">
        <v>3.1957</v>
      </c>
      <c r="N1160" s="184">
        <v>3.2995000000000001</v>
      </c>
      <c r="O1160" s="184">
        <v>5.5430000000000001</v>
      </c>
      <c r="P1160" s="184">
        <v>6.1285999999999996</v>
      </c>
      <c r="Q1160" s="184">
        <v>7.2428999999999997</v>
      </c>
      <c r="R1160" s="184">
        <v>4.5393999999999997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44333</v>
      </c>
      <c r="E1161" s="184">
        <v>2553.4701</v>
      </c>
      <c r="F1161" s="184">
        <v>2.8919999999999999</v>
      </c>
      <c r="G1161" s="184">
        <v>2.7399</v>
      </c>
      <c r="H1161" s="184">
        <v>2.6656</v>
      </c>
      <c r="I1161" s="184">
        <v>2.4380000000000002</v>
      </c>
      <c r="J1161" s="184">
        <v>2.5152000000000001</v>
      </c>
      <c r="K1161" s="184">
        <v>2.5695000000000001</v>
      </c>
      <c r="L1161" s="184">
        <v>2.5270999999999999</v>
      </c>
      <c r="M1161" s="184">
        <v>2.5825999999999998</v>
      </c>
      <c r="N1161" s="184">
        <v>2.6814</v>
      </c>
      <c r="O1161" s="184">
        <v>4.9135</v>
      </c>
      <c r="P1161" s="184">
        <v>5.4652000000000003</v>
      </c>
      <c r="Q1161" s="184">
        <v>6.6755000000000004</v>
      </c>
      <c r="R1161" s="184">
        <v>3.9167999999999998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44333</v>
      </c>
      <c r="E1162" s="184">
        <v>1084.2058</v>
      </c>
      <c r="F1162" s="184">
        <v>3.1109</v>
      </c>
      <c r="G1162" s="184">
        <v>3.1294</v>
      </c>
      <c r="H1162" s="184">
        <v>3.1288999999999998</v>
      </c>
      <c r="I1162" s="184">
        <v>3.0773000000000001</v>
      </c>
      <c r="J1162" s="184">
        <v>3.0598999999999998</v>
      </c>
      <c r="K1162" s="184">
        <v>3.0024000000000002</v>
      </c>
      <c r="L1162" s="184">
        <v>2.9628999999999999</v>
      </c>
      <c r="M1162" s="184">
        <v>2.9874000000000001</v>
      </c>
      <c r="N1162" s="184">
        <v>2.9798</v>
      </c>
      <c r="O1162" s="184"/>
      <c r="P1162" s="184"/>
      <c r="Q1162" s="184">
        <v>3.9868999999999999</v>
      </c>
      <c r="R1162" s="184">
        <v>3.8986000000000001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44333</v>
      </c>
      <c r="E1163" s="184">
        <v>1081.7429999999999</v>
      </c>
      <c r="F1163" s="184">
        <v>2.9998999999999998</v>
      </c>
      <c r="G1163" s="184">
        <v>3.0206</v>
      </c>
      <c r="H1163" s="184">
        <v>3.0192000000000001</v>
      </c>
      <c r="I1163" s="184">
        <v>2.9674</v>
      </c>
      <c r="J1163" s="184">
        <v>2.9496000000000002</v>
      </c>
      <c r="K1163" s="184">
        <v>2.8906999999999998</v>
      </c>
      <c r="L1163" s="184">
        <v>2.8509000000000002</v>
      </c>
      <c r="M1163" s="184">
        <v>2.8746999999999998</v>
      </c>
      <c r="N1163" s="184">
        <v>2.8664000000000001</v>
      </c>
      <c r="O1163" s="184"/>
      <c r="P1163" s="184"/>
      <c r="Q1163" s="184">
        <v>3.8727</v>
      </c>
      <c r="R1163" s="184">
        <v>3.7844000000000002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44333</v>
      </c>
      <c r="E1164" s="184">
        <v>56.106499999999997</v>
      </c>
      <c r="F1164" s="184">
        <v>3.2530000000000001</v>
      </c>
      <c r="G1164" s="184">
        <v>3.2319</v>
      </c>
      <c r="H1164" s="184">
        <v>3.2919999999999998</v>
      </c>
      <c r="I1164" s="184">
        <v>3.1497000000000002</v>
      </c>
      <c r="J1164" s="184">
        <v>3.1939000000000002</v>
      </c>
      <c r="K1164" s="184">
        <v>3.2357</v>
      </c>
      <c r="L1164" s="184">
        <v>3.1227999999999998</v>
      </c>
      <c r="M1164" s="184">
        <v>3.1383999999999999</v>
      </c>
      <c r="N1164" s="184">
        <v>3.2240000000000002</v>
      </c>
      <c r="O1164" s="184">
        <v>5.4893000000000001</v>
      </c>
      <c r="P1164" s="184">
        <v>6.0811999999999999</v>
      </c>
      <c r="Q1164" s="184">
        <v>7.6516000000000002</v>
      </c>
      <c r="R1164" s="184">
        <v>4.4581999999999997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44333</v>
      </c>
      <c r="E1165" s="184">
        <v>56.480600000000003</v>
      </c>
      <c r="F1165" s="184">
        <v>3.3607999999999998</v>
      </c>
      <c r="G1165" s="184">
        <v>3.2967</v>
      </c>
      <c r="H1165" s="184">
        <v>3.3719000000000001</v>
      </c>
      <c r="I1165" s="184">
        <v>3.2305999999999999</v>
      </c>
      <c r="J1165" s="184">
        <v>3.2745000000000002</v>
      </c>
      <c r="K1165" s="184">
        <v>3.3166000000000002</v>
      </c>
      <c r="L1165" s="184">
        <v>3.2042000000000002</v>
      </c>
      <c r="M1165" s="184">
        <v>3.2204999999999999</v>
      </c>
      <c r="N1165" s="184">
        <v>3.3068</v>
      </c>
      <c r="O1165" s="184">
        <v>5.5736999999999997</v>
      </c>
      <c r="P1165" s="184">
        <v>6.1654</v>
      </c>
      <c r="Q1165" s="184">
        <v>7.2916999999999996</v>
      </c>
      <c r="R1165" s="184">
        <v>4.5416999999999996</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44333</v>
      </c>
      <c r="E1166" s="184">
        <v>32.262599999999999</v>
      </c>
      <c r="F1166" s="184">
        <v>3.1680000000000001</v>
      </c>
      <c r="G1166" s="184">
        <v>3.2063000000000001</v>
      </c>
      <c r="H1166" s="184">
        <v>3.2829999999999999</v>
      </c>
      <c r="I1166" s="184">
        <v>3.1473</v>
      </c>
      <c r="J1166" s="184">
        <v>3.1911999999999998</v>
      </c>
      <c r="K1166" s="184">
        <v>3.2349999999999999</v>
      </c>
      <c r="L1166" s="184">
        <v>3.1229</v>
      </c>
      <c r="M1166" s="184">
        <v>3.1385999999999998</v>
      </c>
      <c r="N1166" s="184">
        <v>3.2244999999999999</v>
      </c>
      <c r="O1166" s="184">
        <v>5.4896000000000003</v>
      </c>
      <c r="P1166" s="184">
        <v>6.0812999999999997</v>
      </c>
      <c r="Q1166" s="184">
        <v>7.1307</v>
      </c>
      <c r="R1166" s="184">
        <v>4.4585999999999997</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44333</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44333</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44333</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-1E-4</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44333</v>
      </c>
      <c r="E1170" s="184">
        <v>56.482700000000001</v>
      </c>
      <c r="F1170" s="184">
        <v>3.3605999999999998</v>
      </c>
      <c r="G1170" s="184">
        <v>3.2966000000000002</v>
      </c>
      <c r="H1170" s="184">
        <v>3.3717000000000001</v>
      </c>
      <c r="I1170" s="184">
        <v>3.2305000000000001</v>
      </c>
      <c r="J1170" s="184">
        <v>3.2743000000000002</v>
      </c>
      <c r="K1170" s="184">
        <v>3.3165</v>
      </c>
      <c r="L1170" s="184">
        <v>3.2040999999999999</v>
      </c>
      <c r="M1170" s="184">
        <v>3.2204000000000002</v>
      </c>
      <c r="N1170" s="184">
        <v>3.3066</v>
      </c>
      <c r="O1170" s="184">
        <v>5.5736999999999997</v>
      </c>
      <c r="P1170" s="184">
        <v>6.1661999999999999</v>
      </c>
      <c r="Q1170" s="184">
        <v>6.2224000000000004</v>
      </c>
      <c r="R1170" s="184">
        <v>4.5416999999999996</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44333</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44333</v>
      </c>
      <c r="E1172" s="184">
        <v>56.482700000000001</v>
      </c>
      <c r="F1172" s="184">
        <v>3.3605999999999998</v>
      </c>
      <c r="G1172" s="184">
        <v>3.2966000000000002</v>
      </c>
      <c r="H1172" s="184">
        <v>3.3717000000000001</v>
      </c>
      <c r="I1172" s="184">
        <v>3.2258</v>
      </c>
      <c r="J1172" s="184">
        <v>3.2722000000000002</v>
      </c>
      <c r="K1172" s="184">
        <v>3.3165</v>
      </c>
      <c r="L1172" s="184">
        <v>3.2040999999999999</v>
      </c>
      <c r="M1172" s="184">
        <v>3.2202000000000002</v>
      </c>
      <c r="N1172" s="184">
        <v>3.3066</v>
      </c>
      <c r="O1172" s="184">
        <v>5.5736999999999997</v>
      </c>
      <c r="P1172" s="184">
        <v>6.1661999999999999</v>
      </c>
      <c r="Q1172" s="184">
        <v>6.2224000000000004</v>
      </c>
      <c r="R1172" s="184">
        <v>4.5416999999999996</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44333</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44333</v>
      </c>
      <c r="E1174" s="184">
        <v>4176.0931</v>
      </c>
      <c r="F1174" s="184">
        <v>3.145</v>
      </c>
      <c r="G1174" s="184">
        <v>3.2321</v>
      </c>
      <c r="H1174" s="184">
        <v>3.2934999999999999</v>
      </c>
      <c r="I1174" s="184">
        <v>3.0884999999999998</v>
      </c>
      <c r="J1174" s="184">
        <v>3.1671</v>
      </c>
      <c r="K1174" s="184">
        <v>3.2673999999999999</v>
      </c>
      <c r="L1174" s="184">
        <v>3.1385999999999998</v>
      </c>
      <c r="M1174" s="184">
        <v>3.1979000000000002</v>
      </c>
      <c r="N1174" s="184">
        <v>3.3411</v>
      </c>
      <c r="O1174" s="184">
        <v>5.5362999999999998</v>
      </c>
      <c r="P1174" s="184">
        <v>6.0990000000000002</v>
      </c>
      <c r="Q1174" s="184">
        <v>7.2107000000000001</v>
      </c>
      <c r="R1174" s="184">
        <v>4.5721999999999996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44333</v>
      </c>
      <c r="E1175" s="184">
        <v>4157.1212999999998</v>
      </c>
      <c r="F1175" s="184">
        <v>3.0232000000000001</v>
      </c>
      <c r="G1175" s="184">
        <v>3.1103999999999998</v>
      </c>
      <c r="H1175" s="184">
        <v>3.1717</v>
      </c>
      <c r="I1175" s="184">
        <v>2.9666999999999999</v>
      </c>
      <c r="J1175" s="184">
        <v>3.0451000000000001</v>
      </c>
      <c r="K1175" s="184">
        <v>3.1480000000000001</v>
      </c>
      <c r="L1175" s="184">
        <v>3.0268000000000002</v>
      </c>
      <c r="M1175" s="184">
        <v>3.0931999999999999</v>
      </c>
      <c r="N1175" s="184">
        <v>3.2486999999999999</v>
      </c>
      <c r="O1175" s="184">
        <v>5.4691000000000001</v>
      </c>
      <c r="P1175" s="184">
        <v>6.0373000000000001</v>
      </c>
      <c r="Q1175" s="184">
        <v>7.0994999999999999</v>
      </c>
      <c r="R1175" s="184">
        <v>4.4985999999999997</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44333</v>
      </c>
      <c r="E1176" s="184">
        <v>2817.2986000000001</v>
      </c>
      <c r="F1176" s="184">
        <v>3.1796000000000002</v>
      </c>
      <c r="G1176" s="184">
        <v>3.1783999999999999</v>
      </c>
      <c r="H1176" s="184">
        <v>3.1377000000000002</v>
      </c>
      <c r="I1176" s="184">
        <v>2.984</v>
      </c>
      <c r="J1176" s="184">
        <v>3.0507</v>
      </c>
      <c r="K1176" s="184">
        <v>3.1173000000000002</v>
      </c>
      <c r="L1176" s="184">
        <v>3.0722</v>
      </c>
      <c r="M1176" s="184">
        <v>3.1181000000000001</v>
      </c>
      <c r="N1176" s="184">
        <v>3.2479</v>
      </c>
      <c r="O1176" s="184">
        <v>5.5294999999999996</v>
      </c>
      <c r="P1176" s="184">
        <v>6.0936000000000003</v>
      </c>
      <c r="Q1176" s="184">
        <v>7.3364000000000003</v>
      </c>
      <c r="R1176" s="184">
        <v>4.5561999999999996</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44333</v>
      </c>
      <c r="E1177" s="184">
        <v>2830.2330000000002</v>
      </c>
      <c r="F1177" s="184">
        <v>3.2309000000000001</v>
      </c>
      <c r="G1177" s="184">
        <v>3.2288000000000001</v>
      </c>
      <c r="H1177" s="184">
        <v>3.1879</v>
      </c>
      <c r="I1177" s="184">
        <v>3.0341</v>
      </c>
      <c r="J1177" s="184">
        <v>3.1008</v>
      </c>
      <c r="K1177" s="184">
        <v>3.1678000000000002</v>
      </c>
      <c r="L1177" s="184">
        <v>3.1230000000000002</v>
      </c>
      <c r="M1177" s="184">
        <v>3.1692999999999998</v>
      </c>
      <c r="N1177" s="184">
        <v>3.2995999999999999</v>
      </c>
      <c r="O1177" s="184">
        <v>5.5835999999999997</v>
      </c>
      <c r="P1177" s="184">
        <v>6.1516999999999999</v>
      </c>
      <c r="Q1177" s="184">
        <v>7.2388000000000003</v>
      </c>
      <c r="R1177" s="184">
        <v>4.6085000000000003</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44333</v>
      </c>
      <c r="E1178" s="184">
        <v>3717.6259</v>
      </c>
      <c r="F1178" s="184">
        <v>3.1400999999999999</v>
      </c>
      <c r="G1178" s="184">
        <v>3.1688000000000001</v>
      </c>
      <c r="H1178" s="184">
        <v>3.1909000000000001</v>
      </c>
      <c r="I1178" s="184">
        <v>3.0457000000000001</v>
      </c>
      <c r="J1178" s="184">
        <v>3.1101999999999999</v>
      </c>
      <c r="K1178" s="184">
        <v>3.1701000000000001</v>
      </c>
      <c r="L1178" s="184">
        <v>3.1009000000000002</v>
      </c>
      <c r="M1178" s="184">
        <v>3.1326000000000001</v>
      </c>
      <c r="N1178" s="184">
        <v>3.2875999999999999</v>
      </c>
      <c r="O1178" s="184">
        <v>5.5286999999999997</v>
      </c>
      <c r="P1178" s="184">
        <v>6.0646000000000004</v>
      </c>
      <c r="Q1178" s="184">
        <v>7.0814000000000004</v>
      </c>
      <c r="R1178" s="184">
        <v>4.6018999999999997</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44333</v>
      </c>
      <c r="E1179" s="184">
        <v>3752.4472000000001</v>
      </c>
      <c r="F1179" s="184">
        <v>3.2801999999999998</v>
      </c>
      <c r="G1179" s="184">
        <v>3.3087</v>
      </c>
      <c r="H1179" s="184">
        <v>3.331</v>
      </c>
      <c r="I1179" s="184">
        <v>3.1859000000000002</v>
      </c>
      <c r="J1179" s="184">
        <v>3.2505000000000002</v>
      </c>
      <c r="K1179" s="184">
        <v>3.3113000000000001</v>
      </c>
      <c r="L1179" s="184">
        <v>3.2439</v>
      </c>
      <c r="M1179" s="184">
        <v>3.2746</v>
      </c>
      <c r="N1179" s="184">
        <v>3.4312999999999998</v>
      </c>
      <c r="O1179" s="184">
        <v>5.6741999999999999</v>
      </c>
      <c r="P1179" s="184">
        <v>6.2119</v>
      </c>
      <c r="Q1179" s="184">
        <v>7.2641999999999998</v>
      </c>
      <c r="R1179" s="184">
        <v>4.7450000000000001</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44333</v>
      </c>
      <c r="E1180" s="184">
        <v>1342.8558</v>
      </c>
      <c r="F1180" s="184">
        <v>3.3843000000000001</v>
      </c>
      <c r="G1180" s="184">
        <v>3.3885999999999998</v>
      </c>
      <c r="H1180" s="184">
        <v>3.4068000000000001</v>
      </c>
      <c r="I1180" s="184">
        <v>3.2115</v>
      </c>
      <c r="J1180" s="184">
        <v>3.2921999999999998</v>
      </c>
      <c r="K1180" s="184">
        <v>3.3511000000000002</v>
      </c>
      <c r="L1180" s="184">
        <v>3.2608000000000001</v>
      </c>
      <c r="M1180" s="184">
        <v>3.3346</v>
      </c>
      <c r="N1180" s="184">
        <v>3.4851999999999999</v>
      </c>
      <c r="O1180" s="184">
        <v>5.7549000000000001</v>
      </c>
      <c r="P1180" s="184"/>
      <c r="Q1180" s="184">
        <v>6.2351999999999999</v>
      </c>
      <c r="R1180" s="184">
        <v>4.7927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44333</v>
      </c>
      <c r="E1181" s="184">
        <v>1334.6858999999999</v>
      </c>
      <c r="F1181" s="184">
        <v>3.2738</v>
      </c>
      <c r="G1181" s="184">
        <v>3.2789000000000001</v>
      </c>
      <c r="H1181" s="184">
        <v>3.2970000000000002</v>
      </c>
      <c r="I1181" s="184">
        <v>3.1013000000000002</v>
      </c>
      <c r="J1181" s="184">
        <v>3.1819000000000002</v>
      </c>
      <c r="K1181" s="184">
        <v>3.2402000000000002</v>
      </c>
      <c r="L1181" s="184">
        <v>3.149</v>
      </c>
      <c r="M1181" s="184">
        <v>3.2218</v>
      </c>
      <c r="N1181" s="184">
        <v>3.3712</v>
      </c>
      <c r="O1181" s="184">
        <v>5.6338999999999997</v>
      </c>
      <c r="P1181" s="184"/>
      <c r="Q1181" s="184">
        <v>6.1021999999999998</v>
      </c>
      <c r="R1181" s="184">
        <v>4.6776</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44333</v>
      </c>
      <c r="E1182" s="184">
        <v>2180.6147000000001</v>
      </c>
      <c r="F1182" s="184">
        <v>3.3982000000000001</v>
      </c>
      <c r="G1182" s="184">
        <v>3.3732000000000002</v>
      </c>
      <c r="H1182" s="184">
        <v>3.3397999999999999</v>
      </c>
      <c r="I1182" s="184">
        <v>3.2248000000000001</v>
      </c>
      <c r="J1182" s="184">
        <v>3.2831999999999999</v>
      </c>
      <c r="K1182" s="184">
        <v>3.3250999999999999</v>
      </c>
      <c r="L1182" s="184">
        <v>3.3029000000000002</v>
      </c>
      <c r="M1182" s="184">
        <v>3.3401999999999998</v>
      </c>
      <c r="N1182" s="184">
        <v>3.4188999999999998</v>
      </c>
      <c r="O1182" s="184">
        <v>5.6322000000000001</v>
      </c>
      <c r="P1182" s="184">
        <v>6.1327999999999996</v>
      </c>
      <c r="Q1182" s="184">
        <v>7.0491000000000001</v>
      </c>
      <c r="R1182" s="184">
        <v>4.6764999999999999</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44333</v>
      </c>
      <c r="E1183" s="184">
        <v>2152.6154999999999</v>
      </c>
      <c r="F1183" s="184">
        <v>3.2949000000000002</v>
      </c>
      <c r="G1183" s="184">
        <v>3.2745000000000002</v>
      </c>
      <c r="H1183" s="184">
        <v>3.2416</v>
      </c>
      <c r="I1183" s="184">
        <v>3.1267</v>
      </c>
      <c r="J1183" s="184">
        <v>3.1858</v>
      </c>
      <c r="K1183" s="184">
        <v>3.2298</v>
      </c>
      <c r="L1183" s="184">
        <v>3.2050999999999998</v>
      </c>
      <c r="M1183" s="184">
        <v>3.2416</v>
      </c>
      <c r="N1183" s="184">
        <v>3.3208000000000002</v>
      </c>
      <c r="O1183" s="184">
        <v>5.5442999999999998</v>
      </c>
      <c r="P1183" s="184">
        <v>6.0373999999999999</v>
      </c>
      <c r="Q1183" s="184">
        <v>6.4043000000000001</v>
      </c>
      <c r="R1183" s="184">
        <v>4.5747999999999998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44333</v>
      </c>
      <c r="E1184" s="184">
        <v>11.077999999999999</v>
      </c>
      <c r="F1184" s="184">
        <v>1.9770000000000001</v>
      </c>
      <c r="G1184" s="184">
        <v>2.6364000000000001</v>
      </c>
      <c r="H1184" s="184">
        <v>2.9199000000000002</v>
      </c>
      <c r="I1184" s="184">
        <v>2.8980000000000001</v>
      </c>
      <c r="J1184" s="184">
        <v>2.8980999999999999</v>
      </c>
      <c r="K1184" s="184">
        <v>2.9268000000000001</v>
      </c>
      <c r="L1184" s="184">
        <v>2.8971</v>
      </c>
      <c r="M1184" s="184">
        <v>2.9556</v>
      </c>
      <c r="N1184" s="184">
        <v>2.9811999999999999</v>
      </c>
      <c r="O1184" s="184"/>
      <c r="P1184" s="184"/>
      <c r="Q1184" s="184">
        <v>4.3376999999999999</v>
      </c>
      <c r="R1184" s="184">
        <v>3.9581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44333</v>
      </c>
      <c r="E1185" s="184">
        <v>11.0379</v>
      </c>
      <c r="F1185" s="184">
        <v>1.3228</v>
      </c>
      <c r="G1185" s="184">
        <v>2.4255</v>
      </c>
      <c r="H1185" s="184">
        <v>2.7414000000000001</v>
      </c>
      <c r="I1185" s="184">
        <v>2.7427999999999999</v>
      </c>
      <c r="J1185" s="184">
        <v>2.7370999999999999</v>
      </c>
      <c r="K1185" s="184">
        <v>2.7755999999999998</v>
      </c>
      <c r="L1185" s="184">
        <v>2.7425000000000002</v>
      </c>
      <c r="M1185" s="184">
        <v>2.8010000000000002</v>
      </c>
      <c r="N1185" s="184">
        <v>2.8254000000000001</v>
      </c>
      <c r="O1185" s="184"/>
      <c r="P1185" s="184"/>
      <c r="Q1185" s="184">
        <v>4.1809000000000003</v>
      </c>
      <c r="R1185" s="184">
        <v>3.8014000000000001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44333</v>
      </c>
      <c r="E1186" s="184">
        <v>2257.8271</v>
      </c>
      <c r="F1186" s="184">
        <v>3.2642000000000002</v>
      </c>
      <c r="G1186" s="184">
        <v>3.3035999999999999</v>
      </c>
      <c r="H1186" s="184">
        <v>3.2635999999999998</v>
      </c>
      <c r="I1186" s="184">
        <v>3.1297000000000001</v>
      </c>
      <c r="J1186" s="184">
        <v>3.2025999999999999</v>
      </c>
      <c r="K1186" s="184">
        <v>3.2501000000000002</v>
      </c>
      <c r="L1186" s="184">
        <v>3.0781000000000001</v>
      </c>
      <c r="M1186" s="184">
        <v>3.0539999999999998</v>
      </c>
      <c r="N1186" s="184">
        <v>3.0829</v>
      </c>
      <c r="O1186" s="184">
        <v>5.3319000000000001</v>
      </c>
      <c r="P1186" s="184">
        <v>6.0597000000000003</v>
      </c>
      <c r="Q1186" s="184">
        <v>7.2447999999999997</v>
      </c>
      <c r="R1186" s="184">
        <v>4.1877000000000004</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44333</v>
      </c>
      <c r="E1187" s="184">
        <v>2242.1212999999998</v>
      </c>
      <c r="F1187" s="184">
        <v>3.2138</v>
      </c>
      <c r="G1187" s="184">
        <v>3.2534999999999998</v>
      </c>
      <c r="H1187" s="184">
        <v>3.2128999999999999</v>
      </c>
      <c r="I1187" s="184">
        <v>3.0792000000000002</v>
      </c>
      <c r="J1187" s="184">
        <v>3.1526999999999998</v>
      </c>
      <c r="K1187" s="184">
        <v>3.1998000000000002</v>
      </c>
      <c r="L1187" s="184">
        <v>3.0274000000000001</v>
      </c>
      <c r="M1187" s="184">
        <v>3.0030000000000001</v>
      </c>
      <c r="N1187" s="184">
        <v>3.0316000000000001</v>
      </c>
      <c r="O1187" s="184">
        <v>5.2487000000000004</v>
      </c>
      <c r="P1187" s="184">
        <v>5.9641999999999999</v>
      </c>
      <c r="Q1187" s="184">
        <v>7.4432999999999998</v>
      </c>
      <c r="R1187" s="184">
        <v>4.1215999999999999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44333</v>
      </c>
      <c r="E1188" s="184">
        <v>2298.9291353670401</v>
      </c>
      <c r="F1188" s="184">
        <v>2.6156000000000001</v>
      </c>
      <c r="G1188" s="184">
        <v>2.6355</v>
      </c>
      <c r="H1188" s="184">
        <v>2.6261000000000001</v>
      </c>
      <c r="I1188" s="184">
        <v>2.6107999999999998</v>
      </c>
      <c r="J1188" s="184">
        <v>2.5935000000000001</v>
      </c>
      <c r="K1188" s="184">
        <v>2.5093999999999999</v>
      </c>
      <c r="L1188" s="184">
        <v>2.3813</v>
      </c>
      <c r="M1188" s="184">
        <v>2.371</v>
      </c>
      <c r="N1188" s="184">
        <v>2.4114</v>
      </c>
      <c r="O1188" s="184">
        <v>3.2507000000000001</v>
      </c>
      <c r="P1188" s="184">
        <v>3.6013000000000002</v>
      </c>
      <c r="Q1188" s="184">
        <v>4.7682000000000002</v>
      </c>
      <c r="R1188" s="184">
        <v>2.7566000000000002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44333</v>
      </c>
      <c r="E1189" s="184">
        <v>5016.9430000000002</v>
      </c>
      <c r="F1189" s="184">
        <v>3.0457000000000001</v>
      </c>
      <c r="G1189" s="184">
        <v>3.1107999999999998</v>
      </c>
      <c r="H1189" s="184">
        <v>3.0558000000000001</v>
      </c>
      <c r="I1189" s="184">
        <v>2.9102000000000001</v>
      </c>
      <c r="J1189" s="184">
        <v>3.0055000000000001</v>
      </c>
      <c r="K1189" s="184">
        <v>3.1110000000000002</v>
      </c>
      <c r="L1189" s="184">
        <v>3.0323000000000002</v>
      </c>
      <c r="M1189" s="184">
        <v>3.0966</v>
      </c>
      <c r="N1189" s="184">
        <v>3.2679999999999998</v>
      </c>
      <c r="O1189" s="184">
        <v>5.6085000000000003</v>
      </c>
      <c r="P1189" s="184">
        <v>6.1391</v>
      </c>
      <c r="Q1189" s="184">
        <v>7.0811999999999999</v>
      </c>
      <c r="R1189" s="184">
        <v>4.6410999999999998</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44333</v>
      </c>
      <c r="E1190" s="184">
        <v>5053.1432000000004</v>
      </c>
      <c r="F1190" s="184">
        <v>3.1857000000000002</v>
      </c>
      <c r="G1190" s="184">
        <v>3.2507999999999999</v>
      </c>
      <c r="H1190" s="184">
        <v>3.1960999999999999</v>
      </c>
      <c r="I1190" s="184">
        <v>3.0501999999999998</v>
      </c>
      <c r="J1190" s="184">
        <v>3.1456</v>
      </c>
      <c r="K1190" s="184">
        <v>3.2765</v>
      </c>
      <c r="L1190" s="184">
        <v>3.1800999999999999</v>
      </c>
      <c r="M1190" s="184">
        <v>3.2299000000000002</v>
      </c>
      <c r="N1190" s="184">
        <v>3.3925000000000001</v>
      </c>
      <c r="O1190" s="184">
        <v>5.7107000000000001</v>
      </c>
      <c r="P1190" s="184">
        <v>6.2347999999999999</v>
      </c>
      <c r="Q1190" s="184">
        <v>7.3095999999999997</v>
      </c>
      <c r="R1190" s="184">
        <v>4.7511000000000001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44333</v>
      </c>
      <c r="E1191" s="184">
        <v>4552.9974000000002</v>
      </c>
      <c r="F1191" s="184">
        <v>2.4260000000000002</v>
      </c>
      <c r="G1191" s="184">
        <v>2.4908000000000001</v>
      </c>
      <c r="H1191" s="184">
        <v>2.4358</v>
      </c>
      <c r="I1191" s="184">
        <v>2.2894999999999999</v>
      </c>
      <c r="J1191" s="184">
        <v>2.3839000000000001</v>
      </c>
      <c r="K1191" s="184">
        <v>2.4866999999999999</v>
      </c>
      <c r="L1191" s="184">
        <v>2.3973</v>
      </c>
      <c r="M1191" s="184">
        <v>2.4457</v>
      </c>
      <c r="N1191" s="184">
        <v>2.6013999999999999</v>
      </c>
      <c r="O1191" s="184">
        <v>4.8437999999999999</v>
      </c>
      <c r="P1191" s="184">
        <v>5.3163999999999998</v>
      </c>
      <c r="Q1191" s="184">
        <v>6.7575000000000003</v>
      </c>
      <c r="R1191" s="184">
        <v>3.9481999999999999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44333</v>
      </c>
      <c r="E1192" s="184">
        <v>1157.6286</v>
      </c>
      <c r="F1192" s="184">
        <v>3.0807000000000002</v>
      </c>
      <c r="G1192" s="184">
        <v>3.1337999999999999</v>
      </c>
      <c r="H1192" s="184">
        <v>3.2663000000000002</v>
      </c>
      <c r="I1192" s="184">
        <v>3.0545</v>
      </c>
      <c r="J1192" s="184">
        <v>3.0920000000000001</v>
      </c>
      <c r="K1192" s="184">
        <v>3.0735000000000001</v>
      </c>
      <c r="L1192" s="184">
        <v>3.0146000000000002</v>
      </c>
      <c r="M1192" s="184">
        <v>3.0707</v>
      </c>
      <c r="N1192" s="184">
        <v>3.0983999999999998</v>
      </c>
      <c r="O1192" s="184">
        <v>4.9511000000000003</v>
      </c>
      <c r="P1192" s="184"/>
      <c r="Q1192" s="184">
        <v>4.9676</v>
      </c>
      <c r="R1192" s="184">
        <v>4.2077</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44333</v>
      </c>
      <c r="E1193" s="184">
        <v>1154.0133000000001</v>
      </c>
      <c r="F1193" s="184">
        <v>2.9796999999999998</v>
      </c>
      <c r="G1193" s="184">
        <v>3.0329000000000002</v>
      </c>
      <c r="H1193" s="184">
        <v>3.1661999999999999</v>
      </c>
      <c r="I1193" s="184">
        <v>2.9544999999999999</v>
      </c>
      <c r="J1193" s="184">
        <v>2.9918999999999998</v>
      </c>
      <c r="K1193" s="184">
        <v>2.9738000000000002</v>
      </c>
      <c r="L1193" s="184">
        <v>2.9138999999999999</v>
      </c>
      <c r="M1193" s="184">
        <v>2.9689000000000001</v>
      </c>
      <c r="N1193" s="184">
        <v>2.9956999999999998</v>
      </c>
      <c r="O1193" s="184">
        <v>4.8426999999999998</v>
      </c>
      <c r="P1193" s="184"/>
      <c r="Q1193" s="184">
        <v>4.8589000000000002</v>
      </c>
      <c r="R1193" s="184">
        <v>4.1037999999999997</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44333</v>
      </c>
      <c r="E1194" s="184">
        <v>267.34539999999998</v>
      </c>
      <c r="F1194" s="184">
        <v>3.0720999999999998</v>
      </c>
      <c r="G1194" s="184">
        <v>3.1865000000000001</v>
      </c>
      <c r="H1194" s="184">
        <v>3.2084000000000001</v>
      </c>
      <c r="I1194" s="184">
        <v>3.0558999999999998</v>
      </c>
      <c r="J1194" s="184">
        <v>3.1665999999999999</v>
      </c>
      <c r="K1194" s="184">
        <v>3.1962999999999999</v>
      </c>
      <c r="L1194" s="184">
        <v>3.0876000000000001</v>
      </c>
      <c r="M1194" s="184">
        <v>3.1091000000000002</v>
      </c>
      <c r="N1194" s="184">
        <v>3.3193999999999999</v>
      </c>
      <c r="O1194" s="184">
        <v>5.6022999999999996</v>
      </c>
      <c r="P1194" s="184">
        <v>6.1382000000000003</v>
      </c>
      <c r="Q1194" s="184">
        <v>7.4363999999999999</v>
      </c>
      <c r="R1194" s="184">
        <v>4.617</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44333</v>
      </c>
      <c r="E1195" s="184">
        <v>269.19799999999998</v>
      </c>
      <c r="F1195" s="184">
        <v>3.1865999999999999</v>
      </c>
      <c r="G1195" s="184">
        <v>3.2911999999999999</v>
      </c>
      <c r="H1195" s="184">
        <v>3.3104</v>
      </c>
      <c r="I1195" s="184">
        <v>3.1581999999999999</v>
      </c>
      <c r="J1195" s="184">
        <v>3.2686999999999999</v>
      </c>
      <c r="K1195" s="184">
        <v>3.3216000000000001</v>
      </c>
      <c r="L1195" s="184">
        <v>3.2288999999999999</v>
      </c>
      <c r="M1195" s="184">
        <v>3.2511000000000001</v>
      </c>
      <c r="N1195" s="184">
        <v>3.4725000000000001</v>
      </c>
      <c r="O1195" s="184">
        <v>5.7190000000000003</v>
      </c>
      <c r="P1195" s="184">
        <v>6.2308000000000003</v>
      </c>
      <c r="Q1195" s="184">
        <v>7.2901999999999996</v>
      </c>
      <c r="R1195" s="184">
        <v>4.7625000000000002</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44333</v>
      </c>
      <c r="E1196" s="184">
        <v>2901.84656</v>
      </c>
      <c r="F1196" s="184">
        <v>2.9767000000000001</v>
      </c>
      <c r="G1196" s="184">
        <v>3.1006999999999998</v>
      </c>
      <c r="H1196" s="184">
        <v>3.1555</v>
      </c>
      <c r="I1196" s="184">
        <v>3.0503999999999998</v>
      </c>
      <c r="J1196" s="184">
        <v>3.0529000000000002</v>
      </c>
      <c r="K1196" s="184">
        <v>3.0849000000000002</v>
      </c>
      <c r="L1196" s="184">
        <v>3.0184000000000002</v>
      </c>
      <c r="M1196" s="184">
        <v>3.0598000000000001</v>
      </c>
      <c r="N1196" s="184">
        <v>3.1343999999999999</v>
      </c>
      <c r="O1196" s="184">
        <v>2.1505999999999998</v>
      </c>
      <c r="P1196" s="184">
        <v>4.0609000000000002</v>
      </c>
      <c r="Q1196" s="184">
        <v>6.5777000000000001</v>
      </c>
      <c r="R1196" s="184">
        <v>4.2297000000000002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44333</v>
      </c>
      <c r="E1197" s="184">
        <v>2919.5561600000001</v>
      </c>
      <c r="F1197" s="184">
        <v>3.0687000000000002</v>
      </c>
      <c r="G1197" s="184">
        <v>3.1913</v>
      </c>
      <c r="H1197" s="184">
        <v>3.2454000000000001</v>
      </c>
      <c r="I1197" s="184">
        <v>3.1402999999999999</v>
      </c>
      <c r="J1197" s="184">
        <v>3.1429999999999998</v>
      </c>
      <c r="K1197" s="184">
        <v>3.1743999999999999</v>
      </c>
      <c r="L1197" s="184">
        <v>3.1080999999999999</v>
      </c>
      <c r="M1197" s="184">
        <v>3.1406999999999998</v>
      </c>
      <c r="N1197" s="184">
        <v>3.2214</v>
      </c>
      <c r="O1197" s="184">
        <v>2.2147999999999999</v>
      </c>
      <c r="P1197" s="184">
        <v>4.1288</v>
      </c>
      <c r="Q1197" s="184">
        <v>6.0335000000000001</v>
      </c>
      <c r="R1197" s="184">
        <v>4.2876000000000003</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44333</v>
      </c>
      <c r="E1198" s="184">
        <v>10.3232</v>
      </c>
      <c r="F1198" s="184">
        <v>4.5970000000000004</v>
      </c>
      <c r="G1198" s="184">
        <v>4.4802</v>
      </c>
      <c r="H1198" s="184">
        <v>4.4992999999999999</v>
      </c>
      <c r="I1198" s="184">
        <v>4.4017999999999997</v>
      </c>
      <c r="J1198" s="184">
        <v>4.6948999999999996</v>
      </c>
      <c r="K1198" s="184">
        <v>4.7217000000000002</v>
      </c>
      <c r="L1198" s="184">
        <v>4.6260000000000003</v>
      </c>
      <c r="M1198" s="184"/>
      <c r="N1198" s="184"/>
      <c r="O1198" s="184"/>
      <c r="P1198" s="184"/>
      <c r="Q1198" s="184">
        <v>4.8150000000000004</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44333</v>
      </c>
      <c r="E1199" s="184">
        <v>10.323700000000001</v>
      </c>
      <c r="F1199" s="184">
        <v>4.5968</v>
      </c>
      <c r="G1199" s="184">
        <v>4.4800000000000004</v>
      </c>
      <c r="H1199" s="184">
        <v>4.4485000000000001</v>
      </c>
      <c r="I1199" s="184">
        <v>4.5537000000000001</v>
      </c>
      <c r="J1199" s="184">
        <v>4.7522000000000002</v>
      </c>
      <c r="K1199" s="184">
        <v>4.7458999999999998</v>
      </c>
      <c r="L1199" s="184">
        <v>4.6359000000000004</v>
      </c>
      <c r="M1199" s="184"/>
      <c r="N1199" s="184"/>
      <c r="O1199" s="184"/>
      <c r="P1199" s="184"/>
      <c r="Q1199" s="184">
        <v>4.8224999999999998</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44333</v>
      </c>
      <c r="E1200" s="184">
        <v>10.3232</v>
      </c>
      <c r="F1200" s="184">
        <v>4.5970000000000004</v>
      </c>
      <c r="G1200" s="184">
        <v>4.4802</v>
      </c>
      <c r="H1200" s="184">
        <v>4.4992999999999999</v>
      </c>
      <c r="I1200" s="184">
        <v>4.4017999999999997</v>
      </c>
      <c r="J1200" s="184">
        <v>4.6948999999999996</v>
      </c>
      <c r="K1200" s="184">
        <v>4.7217000000000002</v>
      </c>
      <c r="L1200" s="184">
        <v>4.6260000000000003</v>
      </c>
      <c r="M1200" s="184"/>
      <c r="N1200" s="184"/>
      <c r="O1200" s="184"/>
      <c r="P1200" s="184"/>
      <c r="Q1200" s="184">
        <v>4.8150000000000004</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44333</v>
      </c>
      <c r="E1201" s="184">
        <v>10.3246</v>
      </c>
      <c r="F1201" s="184">
        <v>4.5964</v>
      </c>
      <c r="G1201" s="184">
        <v>4.4795999999999996</v>
      </c>
      <c r="H1201" s="184">
        <v>4.5492999999999997</v>
      </c>
      <c r="I1201" s="184">
        <v>4.5026000000000002</v>
      </c>
      <c r="J1201" s="184">
        <v>4.7403000000000004</v>
      </c>
      <c r="K1201" s="184">
        <v>4.7535999999999996</v>
      </c>
      <c r="L1201" s="184">
        <v>4.6519000000000004</v>
      </c>
      <c r="M1201" s="184"/>
      <c r="N1201" s="184"/>
      <c r="O1201" s="184"/>
      <c r="P1201" s="184"/>
      <c r="Q1201" s="184">
        <v>4.8358999999999996</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44333</v>
      </c>
      <c r="E1202" s="184">
        <v>32.622</v>
      </c>
      <c r="F1202" s="184">
        <v>4.1402999999999999</v>
      </c>
      <c r="G1202" s="184">
        <v>4.1039000000000003</v>
      </c>
      <c r="H1202" s="184">
        <v>4.0791000000000004</v>
      </c>
      <c r="I1202" s="184">
        <v>3.9941</v>
      </c>
      <c r="J1202" s="184">
        <v>4.2744</v>
      </c>
      <c r="K1202" s="184">
        <v>4.3103999999999996</v>
      </c>
      <c r="L1202" s="184">
        <v>4.2130999999999998</v>
      </c>
      <c r="M1202" s="184">
        <v>4.4215999999999998</v>
      </c>
      <c r="N1202" s="184">
        <v>4.4588999999999999</v>
      </c>
      <c r="O1202" s="184">
        <v>6.0970000000000004</v>
      </c>
      <c r="P1202" s="184">
        <v>6.4432999999999998</v>
      </c>
      <c r="Q1202" s="184">
        <v>7.8526999999999996</v>
      </c>
      <c r="R1202" s="184">
        <v>5.3895</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44333</v>
      </c>
      <c r="E1203" s="184">
        <v>33.114400000000003</v>
      </c>
      <c r="F1203" s="184">
        <v>4.5197000000000003</v>
      </c>
      <c r="G1203" s="184">
        <v>4.4840999999999998</v>
      </c>
      <c r="H1203" s="184">
        <v>4.4284999999999997</v>
      </c>
      <c r="I1203" s="184">
        <v>4.3532000000000002</v>
      </c>
      <c r="J1203" s="184">
        <v>4.6333000000000002</v>
      </c>
      <c r="K1203" s="184">
        <v>4.6670999999999996</v>
      </c>
      <c r="L1203" s="184">
        <v>4.5717999999999996</v>
      </c>
      <c r="M1203" s="184">
        <v>4.7824999999999998</v>
      </c>
      <c r="N1203" s="184">
        <v>4.8235999999999999</v>
      </c>
      <c r="O1203" s="184">
        <v>6.4287999999999998</v>
      </c>
      <c r="P1203" s="184">
        <v>6.6660000000000004</v>
      </c>
      <c r="Q1203" s="184">
        <v>7.7587000000000002</v>
      </c>
      <c r="R1203" s="184">
        <v>5.7515999999999998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44333</v>
      </c>
      <c r="E1204" s="184">
        <v>27.8949</v>
      </c>
      <c r="F1204" s="184">
        <v>2.3553999999999999</v>
      </c>
      <c r="G1204" s="184">
        <v>2.8793000000000002</v>
      </c>
      <c r="H1204" s="184">
        <v>3.0861000000000001</v>
      </c>
      <c r="I1204" s="184">
        <v>2.9567999999999999</v>
      </c>
      <c r="J1204" s="184">
        <v>3.0695999999999999</v>
      </c>
      <c r="K1204" s="184">
        <v>3.0407000000000002</v>
      </c>
      <c r="L1204" s="184">
        <v>3.0179</v>
      </c>
      <c r="M1204" s="184">
        <v>3.0693000000000001</v>
      </c>
      <c r="N1204" s="184">
        <v>3.0956999999999999</v>
      </c>
      <c r="O1204" s="184">
        <v>5.0347999999999997</v>
      </c>
      <c r="P1204" s="184">
        <v>5.5098000000000003</v>
      </c>
      <c r="Q1204" s="184">
        <v>7.02</v>
      </c>
      <c r="R1204" s="184">
        <v>4.1741000000000001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44333</v>
      </c>
      <c r="E1205" s="184">
        <v>27.814499999999999</v>
      </c>
      <c r="F1205" s="184">
        <v>2.2309999999999999</v>
      </c>
      <c r="G1205" s="184">
        <v>2.8001</v>
      </c>
      <c r="H1205" s="184">
        <v>2.9824000000000002</v>
      </c>
      <c r="I1205" s="184">
        <v>2.8620000000000001</v>
      </c>
      <c r="J1205" s="184">
        <v>2.9641999999999999</v>
      </c>
      <c r="K1205" s="184">
        <v>2.9403999999999999</v>
      </c>
      <c r="L1205" s="184">
        <v>2.9161999999999999</v>
      </c>
      <c r="M1205" s="184">
        <v>2.9668000000000001</v>
      </c>
      <c r="N1205" s="184">
        <v>2.9925999999999999</v>
      </c>
      <c r="O1205" s="184">
        <v>4.9546000000000001</v>
      </c>
      <c r="P1205" s="184">
        <v>5.4398</v>
      </c>
      <c r="Q1205" s="184">
        <v>6.9607000000000001</v>
      </c>
      <c r="R1205" s="184">
        <v>4.0846999999999998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44333</v>
      </c>
      <c r="E1206" s="184">
        <v>3215.7071999999998</v>
      </c>
      <c r="F1206" s="184">
        <v>2.9081999999999999</v>
      </c>
      <c r="G1206" s="184">
        <v>3.0733999999999999</v>
      </c>
      <c r="H1206" s="184">
        <v>3.1444000000000001</v>
      </c>
      <c r="I1206" s="184">
        <v>2.9519000000000002</v>
      </c>
      <c r="J1206" s="184">
        <v>3.0348999999999999</v>
      </c>
      <c r="K1206" s="184">
        <v>3.1553</v>
      </c>
      <c r="L1206" s="184">
        <v>3.0684999999999998</v>
      </c>
      <c r="M1206" s="184">
        <v>3.1276999999999999</v>
      </c>
      <c r="N1206" s="184">
        <v>3.2599</v>
      </c>
      <c r="O1206" s="184">
        <v>5.4901</v>
      </c>
      <c r="P1206" s="184">
        <v>6.0213999999999999</v>
      </c>
      <c r="Q1206" s="184">
        <v>6.9390000000000001</v>
      </c>
      <c r="R1206" s="184">
        <v>4.5381</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44333</v>
      </c>
      <c r="E1207" s="184">
        <v>3234.6370999999999</v>
      </c>
      <c r="F1207" s="184">
        <v>2.9883000000000002</v>
      </c>
      <c r="G1207" s="184">
        <v>3.1532</v>
      </c>
      <c r="H1207" s="184">
        <v>3.2244000000000002</v>
      </c>
      <c r="I1207" s="184">
        <v>3.0318999999999998</v>
      </c>
      <c r="J1207" s="184">
        <v>3.1151</v>
      </c>
      <c r="K1207" s="184">
        <v>3.2351999999999999</v>
      </c>
      <c r="L1207" s="184">
        <v>3.1495000000000002</v>
      </c>
      <c r="M1207" s="184">
        <v>3.2094</v>
      </c>
      <c r="N1207" s="184">
        <v>3.3424999999999998</v>
      </c>
      <c r="O1207" s="184">
        <v>5.5780000000000003</v>
      </c>
      <c r="P1207" s="184">
        <v>6.1007999999999996</v>
      </c>
      <c r="Q1207" s="184">
        <v>7.2050999999999998</v>
      </c>
      <c r="R1207" s="184">
        <v>4.6186999999999996</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44333</v>
      </c>
      <c r="E1208" s="184">
        <v>3246.0850999999998</v>
      </c>
      <c r="F1208" s="184">
        <v>2.9091</v>
      </c>
      <c r="G1208" s="184">
        <v>3.0750000000000002</v>
      </c>
      <c r="H1208" s="184">
        <v>3.1457999999999999</v>
      </c>
      <c r="I1208" s="184">
        <v>2.9535999999999998</v>
      </c>
      <c r="J1208" s="184">
        <v>3.0363000000000002</v>
      </c>
      <c r="K1208" s="184">
        <v>3.1564000000000001</v>
      </c>
      <c r="L1208" s="184">
        <v>3.0691000000000002</v>
      </c>
      <c r="M1208" s="184">
        <v>3.1280999999999999</v>
      </c>
      <c r="N1208" s="184">
        <v>3.2603</v>
      </c>
      <c r="O1208" s="184">
        <v>5.4909999999999997</v>
      </c>
      <c r="P1208" s="184">
        <v>6.0225</v>
      </c>
      <c r="Q1208" s="184">
        <v>6.9603999999999999</v>
      </c>
      <c r="R1208" s="184">
        <v>4.5388000000000002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44333</v>
      </c>
      <c r="E1209" s="184">
        <v>43.577300000000001</v>
      </c>
      <c r="F1209" s="184">
        <v>3.4344999999999999</v>
      </c>
      <c r="G1209" s="184">
        <v>3.3233999999999999</v>
      </c>
      <c r="H1209" s="184">
        <v>3.3645</v>
      </c>
      <c r="I1209" s="184">
        <v>3.2406999999999999</v>
      </c>
      <c r="J1209" s="184">
        <v>3.2528999999999999</v>
      </c>
      <c r="K1209" s="184">
        <v>3.3176999999999999</v>
      </c>
      <c r="L1209" s="184">
        <v>3.2357999999999998</v>
      </c>
      <c r="M1209" s="184">
        <v>3.2866</v>
      </c>
      <c r="N1209" s="184">
        <v>3.3864999999999998</v>
      </c>
      <c r="O1209" s="184">
        <v>5.6436000000000002</v>
      </c>
      <c r="P1209" s="184">
        <v>6.1763000000000003</v>
      </c>
      <c r="Q1209" s="184">
        <v>7.2606999999999999</v>
      </c>
      <c r="R1209" s="184">
        <v>4.6665999999999999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44333</v>
      </c>
      <c r="E1210" s="184">
        <v>43.293999999999997</v>
      </c>
      <c r="F1210" s="184">
        <v>3.3725999999999998</v>
      </c>
      <c r="G1210" s="184">
        <v>3.2608000000000001</v>
      </c>
      <c r="H1210" s="184">
        <v>3.278</v>
      </c>
      <c r="I1210" s="184">
        <v>3.1291000000000002</v>
      </c>
      <c r="J1210" s="184">
        <v>3.1528</v>
      </c>
      <c r="K1210" s="184">
        <v>3.2222</v>
      </c>
      <c r="L1210" s="184">
        <v>3.1423999999999999</v>
      </c>
      <c r="M1210" s="184">
        <v>3.1928999999999998</v>
      </c>
      <c r="N1210" s="184">
        <v>3.2921999999999998</v>
      </c>
      <c r="O1210" s="184">
        <v>5.5575999999999999</v>
      </c>
      <c r="P1210" s="184">
        <v>6.085</v>
      </c>
      <c r="Q1210" s="184">
        <v>7.3457999999999997</v>
      </c>
      <c r="R1210" s="184">
        <v>4.5769000000000002</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44333</v>
      </c>
      <c r="E1211" s="184">
        <v>40.460500000000003</v>
      </c>
      <c r="F1211" s="184">
        <v>3.2479</v>
      </c>
      <c r="G1211" s="184">
        <v>3.2183999999999999</v>
      </c>
      <c r="H1211" s="184">
        <v>3.2625000000000002</v>
      </c>
      <c r="I1211" s="184">
        <v>3.1225000000000001</v>
      </c>
      <c r="J1211" s="184">
        <v>3.1505000000000001</v>
      </c>
      <c r="K1211" s="184">
        <v>3.2210000000000001</v>
      </c>
      <c r="L1211" s="184">
        <v>3.1417999999999999</v>
      </c>
      <c r="M1211" s="184">
        <v>3.1922000000000001</v>
      </c>
      <c r="N1211" s="184">
        <v>3.2919999999999998</v>
      </c>
      <c r="O1211" s="184">
        <v>5.5575999999999999</v>
      </c>
      <c r="P1211" s="184">
        <v>6.0857999999999999</v>
      </c>
      <c r="Q1211" s="184">
        <v>6.8117000000000001</v>
      </c>
      <c r="R1211" s="184">
        <v>4.5769000000000002</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44333</v>
      </c>
      <c r="E1212" s="184">
        <v>3260.9785000000002</v>
      </c>
      <c r="F1212" s="184">
        <v>3.1892</v>
      </c>
      <c r="G1212" s="184">
        <v>3.2199</v>
      </c>
      <c r="H1212" s="184">
        <v>3.2753999999999999</v>
      </c>
      <c r="I1212" s="184">
        <v>3.0556999999999999</v>
      </c>
      <c r="J1212" s="184">
        <v>3.1741000000000001</v>
      </c>
      <c r="K1212" s="184">
        <v>3.2309999999999999</v>
      </c>
      <c r="L1212" s="184">
        <v>3.1440000000000001</v>
      </c>
      <c r="M1212" s="184">
        <v>3.2244000000000002</v>
      </c>
      <c r="N1212" s="184">
        <v>3.3616000000000001</v>
      </c>
      <c r="O1212" s="184">
        <v>5.681</v>
      </c>
      <c r="P1212" s="184">
        <v>6.2096999999999998</v>
      </c>
      <c r="Q1212" s="184">
        <v>7.3093000000000004</v>
      </c>
      <c r="R1212" s="184">
        <v>4.7428999999999997</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44333</v>
      </c>
      <c r="E1213" s="184">
        <v>3237.5587</v>
      </c>
      <c r="F1213" s="184">
        <v>3.0792000000000002</v>
      </c>
      <c r="G1213" s="184">
        <v>3.1101000000000001</v>
      </c>
      <c r="H1213" s="184">
        <v>3.1654</v>
      </c>
      <c r="I1213" s="184">
        <v>2.9457</v>
      </c>
      <c r="J1213" s="184">
        <v>3.0638000000000001</v>
      </c>
      <c r="K1213" s="184">
        <v>3.1128999999999998</v>
      </c>
      <c r="L1213" s="184">
        <v>3.0228999999999999</v>
      </c>
      <c r="M1213" s="184">
        <v>3.1055000000000001</v>
      </c>
      <c r="N1213" s="184">
        <v>3.2427999999999999</v>
      </c>
      <c r="O1213" s="184">
        <v>5.5769000000000002</v>
      </c>
      <c r="P1213" s="184">
        <v>6.1215000000000002</v>
      </c>
      <c r="Q1213" s="184">
        <v>7.2801999999999998</v>
      </c>
      <c r="R1213" s="184">
        <v>4.6193</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44333</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44333</v>
      </c>
      <c r="E1218" s="184">
        <v>1002.1449</v>
      </c>
      <c r="F1218" s="184">
        <v>3.3548</v>
      </c>
      <c r="G1218" s="184">
        <v>3.3530000000000002</v>
      </c>
      <c r="H1218" s="184">
        <v>3.3643999999999998</v>
      </c>
      <c r="I1218" s="184">
        <v>3.0943000000000001</v>
      </c>
      <c r="J1218" s="184"/>
      <c r="K1218" s="184"/>
      <c r="L1218" s="184"/>
      <c r="M1218" s="184"/>
      <c r="N1218" s="184"/>
      <c r="O1218" s="184"/>
      <c r="P1218" s="184"/>
      <c r="Q1218" s="184">
        <v>3.262</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44333</v>
      </c>
      <c r="E1219" s="184">
        <v>1002.0419000000001</v>
      </c>
      <c r="F1219" s="184">
        <v>3.2057000000000002</v>
      </c>
      <c r="G1219" s="184">
        <v>3.2027000000000001</v>
      </c>
      <c r="H1219" s="184">
        <v>3.2141999999999999</v>
      </c>
      <c r="I1219" s="184">
        <v>2.9441999999999999</v>
      </c>
      <c r="J1219" s="184"/>
      <c r="K1219" s="184"/>
      <c r="L1219" s="184"/>
      <c r="M1219" s="184"/>
      <c r="N1219" s="184"/>
      <c r="O1219" s="184"/>
      <c r="P1219" s="184"/>
      <c r="Q1219" s="184">
        <v>3.1053999999999999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44333</v>
      </c>
      <c r="E1220" s="184">
        <v>1974.1269</v>
      </c>
      <c r="F1220" s="184">
        <v>3.1564000000000001</v>
      </c>
      <c r="G1220" s="184">
        <v>3.1951999999999998</v>
      </c>
      <c r="H1220" s="184">
        <v>3.1892</v>
      </c>
      <c r="I1220" s="184">
        <v>3.0657000000000001</v>
      </c>
      <c r="J1220" s="184">
        <v>3.1194999999999999</v>
      </c>
      <c r="K1220" s="184">
        <v>3.2265999999999999</v>
      </c>
      <c r="L1220" s="184">
        <v>3.1263000000000001</v>
      </c>
      <c r="M1220" s="184">
        <v>3.1655000000000002</v>
      </c>
      <c r="N1220" s="184">
        <v>3.2915999999999999</v>
      </c>
      <c r="O1220" s="184">
        <v>4.2699999999999996</v>
      </c>
      <c r="P1220" s="184">
        <v>5.2611999999999997</v>
      </c>
      <c r="Q1220" s="184">
        <v>7.0881999999999996</v>
      </c>
      <c r="R1220" s="184">
        <v>4.6018999999999997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44333</v>
      </c>
      <c r="E1221" s="184">
        <v>1990.3444999999999</v>
      </c>
      <c r="F1221" s="184">
        <v>3.2553999999999998</v>
      </c>
      <c r="G1221" s="184">
        <v>3.2951000000000001</v>
      </c>
      <c r="H1221" s="184">
        <v>3.2894000000000001</v>
      </c>
      <c r="I1221" s="184">
        <v>3.1657000000000002</v>
      </c>
      <c r="J1221" s="184">
        <v>3.2198000000000002</v>
      </c>
      <c r="K1221" s="184">
        <v>3.3172000000000001</v>
      </c>
      <c r="L1221" s="184">
        <v>3.2172999999999998</v>
      </c>
      <c r="M1221" s="184">
        <v>3.2608999999999999</v>
      </c>
      <c r="N1221" s="184">
        <v>3.3896000000000002</v>
      </c>
      <c r="O1221" s="184">
        <v>4.3750999999999998</v>
      </c>
      <c r="P1221" s="184">
        <v>5.3761999999999999</v>
      </c>
      <c r="Q1221" s="184">
        <v>6.7565999999999997</v>
      </c>
      <c r="R1221" s="184">
        <v>4.7038000000000002</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44333</v>
      </c>
      <c r="E1222" s="184">
        <v>3384.337</v>
      </c>
      <c r="F1222" s="184">
        <v>3.3178000000000001</v>
      </c>
      <c r="G1222" s="184">
        <v>3.2932000000000001</v>
      </c>
      <c r="H1222" s="184">
        <v>3.2799</v>
      </c>
      <c r="I1222" s="184">
        <v>3.1000999999999999</v>
      </c>
      <c r="J1222" s="184">
        <v>3.1829000000000001</v>
      </c>
      <c r="K1222" s="184">
        <v>3.2446999999999999</v>
      </c>
      <c r="L1222" s="184">
        <v>3.1707999999999998</v>
      </c>
      <c r="M1222" s="184">
        <v>3.234</v>
      </c>
      <c r="N1222" s="184">
        <v>3.3626999999999998</v>
      </c>
      <c r="O1222" s="184">
        <v>5.6407999999999996</v>
      </c>
      <c r="P1222" s="184">
        <v>6.1746999999999996</v>
      </c>
      <c r="Q1222" s="184">
        <v>7.2396000000000003</v>
      </c>
      <c r="R1222" s="184">
        <v>4.6654</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44333</v>
      </c>
      <c r="E1223" s="184">
        <v>3111.0160000000001</v>
      </c>
      <c r="F1223" s="184">
        <v>2.6880999999999999</v>
      </c>
      <c r="G1223" s="184">
        <v>2.6635</v>
      </c>
      <c r="H1223" s="184">
        <v>2.65</v>
      </c>
      <c r="I1223" s="184">
        <v>2.4704999999999999</v>
      </c>
      <c r="J1223" s="184">
        <v>2.5560999999999998</v>
      </c>
      <c r="K1223" s="184">
        <v>2.6251000000000002</v>
      </c>
      <c r="L1223" s="184">
        <v>2.5474000000000001</v>
      </c>
      <c r="M1223" s="184">
        <v>2.6076000000000001</v>
      </c>
      <c r="N1223" s="184">
        <v>2.7322000000000002</v>
      </c>
      <c r="O1223" s="184">
        <v>4.9817</v>
      </c>
      <c r="P1223" s="184">
        <v>5.4917999999999996</v>
      </c>
      <c r="Q1223" s="184">
        <v>6.5431999999999997</v>
      </c>
      <c r="R1223" s="184">
        <v>4.0225999999999997</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44333</v>
      </c>
      <c r="E1224" s="184">
        <v>3366.5435000000002</v>
      </c>
      <c r="F1224" s="184">
        <v>3.2269000000000001</v>
      </c>
      <c r="G1224" s="184">
        <v>3.2031999999999998</v>
      </c>
      <c r="H1224" s="184">
        <v>3.1898</v>
      </c>
      <c r="I1224" s="184">
        <v>3.01</v>
      </c>
      <c r="J1224" s="184">
        <v>3.0926</v>
      </c>
      <c r="K1224" s="184">
        <v>3.1627000000000001</v>
      </c>
      <c r="L1224" s="184">
        <v>3.0888</v>
      </c>
      <c r="M1224" s="184">
        <v>3.1537000000000002</v>
      </c>
      <c r="N1224" s="184">
        <v>3.2797000000000001</v>
      </c>
      <c r="O1224" s="184">
        <v>5.5613999999999999</v>
      </c>
      <c r="P1224" s="184">
        <v>6.1094999999999997</v>
      </c>
      <c r="Q1224" s="184">
        <v>7.0694999999999997</v>
      </c>
      <c r="R1224" s="184">
        <v>4.5789</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44333</v>
      </c>
      <c r="E1225" s="184">
        <v>1116.3835999999999</v>
      </c>
      <c r="F1225" s="184">
        <v>3.0114000000000001</v>
      </c>
      <c r="G1225" s="184">
        <v>3.0358999999999998</v>
      </c>
      <c r="H1225" s="184">
        <v>3.0344000000000002</v>
      </c>
      <c r="I1225" s="184">
        <v>3.0804999999999998</v>
      </c>
      <c r="J1225" s="184">
        <v>3.0459000000000001</v>
      </c>
      <c r="K1225" s="184">
        <v>2.9904000000000002</v>
      </c>
      <c r="L1225" s="184">
        <v>2.9780000000000002</v>
      </c>
      <c r="M1225" s="184">
        <v>3.0152000000000001</v>
      </c>
      <c r="N1225" s="184">
        <v>3.0474999999999999</v>
      </c>
      <c r="O1225" s="184"/>
      <c r="P1225" s="184"/>
      <c r="Q1225" s="184">
        <v>4.8189000000000002</v>
      </c>
      <c r="R1225" s="184">
        <v>4.3734999999999999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44333</v>
      </c>
      <c r="E1226" s="184">
        <v>1114.3210999999999</v>
      </c>
      <c r="F1226" s="184">
        <v>2.9318</v>
      </c>
      <c r="G1226" s="184">
        <v>2.9563000000000001</v>
      </c>
      <c r="H1226" s="184">
        <v>2.9542999999999999</v>
      </c>
      <c r="I1226" s="184">
        <v>3.0015000000000001</v>
      </c>
      <c r="J1226" s="184">
        <v>2.9664999999999999</v>
      </c>
      <c r="K1226" s="184">
        <v>2.9098999999999999</v>
      </c>
      <c r="L1226" s="184">
        <v>2.8969</v>
      </c>
      <c r="M1226" s="184">
        <v>2.9337</v>
      </c>
      <c r="N1226" s="184">
        <v>2.9651999999999998</v>
      </c>
      <c r="O1226" s="184"/>
      <c r="P1226" s="184"/>
      <c r="Q1226" s="184">
        <v>4.7359999999999998</v>
      </c>
      <c r="R1226" s="184">
        <v>4.2911000000000001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2.9888732142857148</v>
      </c>
      <c r="G1227" s="186">
        <v>3.024634821428573</v>
      </c>
      <c r="H1227" s="186">
        <v>3.0339232142857142</v>
      </c>
      <c r="I1227" s="186">
        <v>2.8995044642857146</v>
      </c>
      <c r="J1227" s="186">
        <v>2.9650709090909109</v>
      </c>
      <c r="K1227" s="186">
        <v>3.0161218181818197</v>
      </c>
      <c r="L1227" s="186">
        <v>2.9626254545454542</v>
      </c>
      <c r="M1227" s="186">
        <v>2.9396018867924525</v>
      </c>
      <c r="N1227" s="186">
        <v>3.1149912621359208</v>
      </c>
      <c r="O1227" s="186">
        <v>5.169656521739129</v>
      </c>
      <c r="P1227" s="186">
        <v>5.8096872093023242</v>
      </c>
      <c r="Q1227" s="186">
        <v>6.1074875000000004</v>
      </c>
      <c r="R1227" s="186">
        <v>4.3087959595959582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3.1652</v>
      </c>
      <c r="G1228" s="186">
        <v>3.1932499999999999</v>
      </c>
      <c r="H1228" s="186">
        <v>3.1885500000000002</v>
      </c>
      <c r="I1228" s="186">
        <v>3.0457999999999998</v>
      </c>
      <c r="J1228" s="186">
        <v>3.1103999999999998</v>
      </c>
      <c r="K1228" s="186">
        <v>3.1612999999999998</v>
      </c>
      <c r="L1228" s="186">
        <v>3.0992500000000001</v>
      </c>
      <c r="M1228" s="186">
        <v>3.1323499999999997</v>
      </c>
      <c r="N1228" s="186">
        <v>3.2469000000000001</v>
      </c>
      <c r="O1228" s="186">
        <v>5.5436499999999995</v>
      </c>
      <c r="P1228" s="186">
        <v>6.0898500000000002</v>
      </c>
      <c r="Q1228" s="186">
        <v>7.0156499999999999</v>
      </c>
      <c r="R1228" s="186">
        <v>4.5507999999999997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44333</v>
      </c>
      <c r="E1231" s="184">
        <v>71.848100000000002</v>
      </c>
      <c r="F1231" s="184">
        <v>33.281199999999998</v>
      </c>
      <c r="G1231" s="184">
        <v>33.281199999999998</v>
      </c>
      <c r="H1231" s="184">
        <v>17.373799999999999</v>
      </c>
      <c r="I1231" s="184">
        <v>15.5284</v>
      </c>
      <c r="J1231" s="184">
        <v>17.6006</v>
      </c>
      <c r="K1231" s="184">
        <v>8.0112000000000005</v>
      </c>
      <c r="L1231" s="184">
        <v>0.48170000000000002</v>
      </c>
      <c r="M1231" s="184">
        <v>2.7444999999999999</v>
      </c>
      <c r="N1231" s="184">
        <v>4.2862</v>
      </c>
      <c r="O1231" s="184">
        <v>10.1435</v>
      </c>
      <c r="P1231" s="184">
        <v>8.8038000000000007</v>
      </c>
      <c r="Q1231" s="184">
        <v>9.0046999999999997</v>
      </c>
      <c r="R1231" s="184">
        <v>10.0428</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44333</v>
      </c>
      <c r="E1232" s="184">
        <v>76.865799999999993</v>
      </c>
      <c r="F1232" s="184">
        <v>33.887900000000002</v>
      </c>
      <c r="G1232" s="184">
        <v>33.887900000000002</v>
      </c>
      <c r="H1232" s="184">
        <v>17.9773</v>
      </c>
      <c r="I1232" s="184">
        <v>16.132300000000001</v>
      </c>
      <c r="J1232" s="184">
        <v>18.21</v>
      </c>
      <c r="K1232" s="184">
        <v>8.6235999999999997</v>
      </c>
      <c r="L1232" s="184">
        <v>1.0838000000000001</v>
      </c>
      <c r="M1232" s="184">
        <v>3.3582999999999998</v>
      </c>
      <c r="N1232" s="184">
        <v>4.8935000000000004</v>
      </c>
      <c r="O1232" s="184">
        <v>10.758699999999999</v>
      </c>
      <c r="P1232" s="184">
        <v>9.5356000000000005</v>
      </c>
      <c r="Q1232" s="184">
        <v>9.3218999999999994</v>
      </c>
      <c r="R1232" s="184">
        <v>10.630100000000001</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44333</v>
      </c>
      <c r="E1233" s="184">
        <v>13.866300000000001</v>
      </c>
      <c r="F1233" s="184">
        <v>-1.1405000000000001</v>
      </c>
      <c r="G1233" s="184">
        <v>-1.1405000000000001</v>
      </c>
      <c r="H1233" s="184">
        <v>2.7841999999999998</v>
      </c>
      <c r="I1233" s="184">
        <v>3.7469999999999999</v>
      </c>
      <c r="J1233" s="184">
        <v>2.7747000000000002</v>
      </c>
      <c r="K1233" s="184">
        <v>4.5182000000000002</v>
      </c>
      <c r="L1233" s="184">
        <v>3.1655000000000002</v>
      </c>
      <c r="M1233" s="184">
        <v>2.0908000000000002</v>
      </c>
      <c r="N1233" s="184">
        <v>6.0480999999999998</v>
      </c>
      <c r="O1233" s="184"/>
      <c r="P1233" s="184"/>
      <c r="Q1233" s="184">
        <v>12.0823</v>
      </c>
      <c r="R1233" s="184">
        <v>11.1317</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44333</v>
      </c>
      <c r="E1234" s="184">
        <v>13.996700000000001</v>
      </c>
      <c r="F1234" s="184">
        <v>-0.95609999999999995</v>
      </c>
      <c r="G1234" s="184">
        <v>-0.95609999999999995</v>
      </c>
      <c r="H1234" s="184">
        <v>3.0566</v>
      </c>
      <c r="I1234" s="184">
        <v>4.0109000000000004</v>
      </c>
      <c r="J1234" s="184">
        <v>3.0446</v>
      </c>
      <c r="K1234" s="184">
        <v>4.8022999999999998</v>
      </c>
      <c r="L1234" s="184">
        <v>3.4807999999999999</v>
      </c>
      <c r="M1234" s="184">
        <v>2.4137</v>
      </c>
      <c r="N1234" s="184">
        <v>6.3875999999999999</v>
      </c>
      <c r="O1234" s="184"/>
      <c r="P1234" s="184"/>
      <c r="Q1234" s="184">
        <v>12.449</v>
      </c>
      <c r="R1234" s="184">
        <v>11.4878</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16.268124999999998</v>
      </c>
      <c r="G1235" s="186">
        <v>16.268124999999998</v>
      </c>
      <c r="H1235" s="186">
        <v>10.297975000000001</v>
      </c>
      <c r="I1235" s="186">
        <v>9.8546499999999995</v>
      </c>
      <c r="J1235" s="186">
        <v>10.407475000000002</v>
      </c>
      <c r="K1235" s="186">
        <v>6.4888249999999994</v>
      </c>
      <c r="L1235" s="186">
        <v>2.0529500000000001</v>
      </c>
      <c r="M1235" s="186">
        <v>2.6518250000000001</v>
      </c>
      <c r="N1235" s="186">
        <v>5.4038500000000003</v>
      </c>
      <c r="O1235" s="186">
        <v>10.4511</v>
      </c>
      <c r="P1235" s="186">
        <v>9.1697000000000006</v>
      </c>
      <c r="Q1235" s="186">
        <v>10.714475</v>
      </c>
      <c r="R1235" s="186">
        <v>10.8231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16.16255</v>
      </c>
      <c r="G1236" s="186">
        <v>16.16255</v>
      </c>
      <c r="H1236" s="186">
        <v>10.215199999999999</v>
      </c>
      <c r="I1236" s="186">
        <v>9.7696499999999986</v>
      </c>
      <c r="J1236" s="186">
        <v>10.322600000000001</v>
      </c>
      <c r="K1236" s="186">
        <v>6.4067500000000006</v>
      </c>
      <c r="L1236" s="186">
        <v>2.1246499999999999</v>
      </c>
      <c r="M1236" s="186">
        <v>2.5790999999999999</v>
      </c>
      <c r="N1236" s="186">
        <v>5.4708000000000006</v>
      </c>
      <c r="O1236" s="186">
        <v>10.4511</v>
      </c>
      <c r="P1236" s="186">
        <v>9.1697000000000006</v>
      </c>
      <c r="Q1236" s="186">
        <v>10.7021</v>
      </c>
      <c r="R1236" s="186">
        <v>10.8809</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44333</v>
      </c>
      <c r="E1239" s="184">
        <v>519.03340000000003</v>
      </c>
      <c r="F1239" s="184">
        <v>2.4759000000000002</v>
      </c>
      <c r="G1239" s="184">
        <v>2.4759000000000002</v>
      </c>
      <c r="H1239" s="184">
        <v>3.0739000000000001</v>
      </c>
      <c r="I1239" s="184">
        <v>3.5108000000000001</v>
      </c>
      <c r="J1239" s="184">
        <v>5.3170000000000002</v>
      </c>
      <c r="K1239" s="184">
        <v>4.8685999999999998</v>
      </c>
      <c r="L1239" s="184">
        <v>3.6400999999999999</v>
      </c>
      <c r="M1239" s="184">
        <v>4.5171999999999999</v>
      </c>
      <c r="N1239" s="184">
        <v>6.2389000000000001</v>
      </c>
      <c r="O1239" s="184">
        <v>7.3901000000000003</v>
      </c>
      <c r="P1239" s="184">
        <v>7.1757999999999997</v>
      </c>
      <c r="Q1239" s="184">
        <v>7.4142999999999999</v>
      </c>
      <c r="R1239" s="184">
        <v>7.0465999999999998</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44333</v>
      </c>
      <c r="E1240" s="184">
        <v>556.1028</v>
      </c>
      <c r="F1240" s="184">
        <v>3.7183000000000002</v>
      </c>
      <c r="G1240" s="184">
        <v>3.7183000000000002</v>
      </c>
      <c r="H1240" s="184">
        <v>4.0528000000000004</v>
      </c>
      <c r="I1240" s="184">
        <v>4.3914</v>
      </c>
      <c r="J1240" s="184">
        <v>6.1256000000000004</v>
      </c>
      <c r="K1240" s="184">
        <v>5.6096000000000004</v>
      </c>
      <c r="L1240" s="184">
        <v>4.4238999999999997</v>
      </c>
      <c r="M1240" s="184">
        <v>5.3320999999999996</v>
      </c>
      <c r="N1240" s="184">
        <v>7.0864000000000003</v>
      </c>
      <c r="O1240" s="184">
        <v>8.2761999999999993</v>
      </c>
      <c r="P1240" s="184">
        <v>8.0685000000000002</v>
      </c>
      <c r="Q1240" s="184">
        <v>8.6524999999999999</v>
      </c>
      <c r="R1240" s="184">
        <v>7.9280999999999997</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44333</v>
      </c>
      <c r="E1241" s="184">
        <v>2498.4733000000001</v>
      </c>
      <c r="F1241" s="184">
        <v>3.4516</v>
      </c>
      <c r="G1241" s="184">
        <v>3.4516</v>
      </c>
      <c r="H1241" s="184">
        <v>3.1383999999999999</v>
      </c>
      <c r="I1241" s="184">
        <v>3.5929000000000002</v>
      </c>
      <c r="J1241" s="184">
        <v>5.2366999999999999</v>
      </c>
      <c r="K1241" s="184">
        <v>5.0488999999999997</v>
      </c>
      <c r="L1241" s="184">
        <v>4.1332000000000004</v>
      </c>
      <c r="M1241" s="184">
        <v>4.7481</v>
      </c>
      <c r="N1241" s="184">
        <v>6.2950999999999997</v>
      </c>
      <c r="O1241" s="184">
        <v>7.8845999999999998</v>
      </c>
      <c r="P1241" s="184">
        <v>7.6974</v>
      </c>
      <c r="Q1241" s="184">
        <v>8.3331</v>
      </c>
      <c r="R1241" s="184">
        <v>7.3954000000000004</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44333</v>
      </c>
      <c r="E1242" s="184">
        <v>2415.3458999999998</v>
      </c>
      <c r="F1242" s="184">
        <v>3.1335000000000002</v>
      </c>
      <c r="G1242" s="184">
        <v>3.1335000000000002</v>
      </c>
      <c r="H1242" s="184">
        <v>2.8201000000000001</v>
      </c>
      <c r="I1242" s="184">
        <v>3.2740999999999998</v>
      </c>
      <c r="J1242" s="184">
        <v>4.9161000000000001</v>
      </c>
      <c r="K1242" s="184">
        <v>4.7259000000000002</v>
      </c>
      <c r="L1242" s="184">
        <v>3.8087</v>
      </c>
      <c r="M1242" s="184">
        <v>4.4218000000000002</v>
      </c>
      <c r="N1242" s="184">
        <v>5.9622000000000002</v>
      </c>
      <c r="O1242" s="184">
        <v>7.5086000000000004</v>
      </c>
      <c r="P1242" s="184">
        <v>7.2525000000000004</v>
      </c>
      <c r="Q1242" s="184">
        <v>7.8907999999999996</v>
      </c>
      <c r="R1242" s="184">
        <v>7.0673000000000004</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44333</v>
      </c>
      <c r="E1243" s="184">
        <v>1562.8264999999999</v>
      </c>
      <c r="F1243" s="184">
        <v>3.0369000000000002</v>
      </c>
      <c r="G1243" s="184">
        <v>3.0369000000000002</v>
      </c>
      <c r="H1243" s="184">
        <v>2.887</v>
      </c>
      <c r="I1243" s="184">
        <v>2.9422000000000001</v>
      </c>
      <c r="J1243" s="184">
        <v>3.9316</v>
      </c>
      <c r="K1243" s="184">
        <v>6.5702999999999996</v>
      </c>
      <c r="L1243" s="184">
        <v>9.6534999999999993</v>
      </c>
      <c r="M1243" s="184">
        <v>9.2306000000000008</v>
      </c>
      <c r="N1243" s="184">
        <v>27.449400000000001</v>
      </c>
      <c r="O1243" s="184">
        <v>-8.5187000000000008</v>
      </c>
      <c r="P1243" s="184">
        <v>-2.3304</v>
      </c>
      <c r="Q1243" s="184">
        <v>3.8220000000000001</v>
      </c>
      <c r="R1243" s="184">
        <v>-14.812799999999999</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44333</v>
      </c>
      <c r="E1244" s="184">
        <v>1603.0966000000001</v>
      </c>
      <c r="F1244" s="184">
        <v>3.2461000000000002</v>
      </c>
      <c r="G1244" s="184">
        <v>3.2461000000000002</v>
      </c>
      <c r="H1244" s="184">
        <v>3.0973999999999999</v>
      </c>
      <c r="I1244" s="184">
        <v>3.1535000000000002</v>
      </c>
      <c r="J1244" s="184">
        <v>4.1430999999999996</v>
      </c>
      <c r="K1244" s="184">
        <v>6.7834000000000003</v>
      </c>
      <c r="L1244" s="184">
        <v>9.8733000000000004</v>
      </c>
      <c r="M1244" s="184">
        <v>9.4551999999999996</v>
      </c>
      <c r="N1244" s="184">
        <v>27.724499999999999</v>
      </c>
      <c r="O1244" s="184">
        <v>-8.2691999999999997</v>
      </c>
      <c r="P1244" s="184">
        <v>-2.0335999999999999</v>
      </c>
      <c r="Q1244" s="184">
        <v>2.4975000000000001</v>
      </c>
      <c r="R1244" s="184">
        <v>-14.5892</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44333</v>
      </c>
      <c r="E1247" s="184">
        <v>31.967199999999998</v>
      </c>
      <c r="F1247" s="184">
        <v>3.3502000000000001</v>
      </c>
      <c r="G1247" s="184">
        <v>3.3502000000000001</v>
      </c>
      <c r="H1247" s="184">
        <v>5.1921999999999997</v>
      </c>
      <c r="I1247" s="184">
        <v>4.0270000000000001</v>
      </c>
      <c r="J1247" s="184">
        <v>5.2645999999999997</v>
      </c>
      <c r="K1247" s="184">
        <v>5.0113000000000003</v>
      </c>
      <c r="L1247" s="184">
        <v>3.82</v>
      </c>
      <c r="M1247" s="184">
        <v>4.3281999999999998</v>
      </c>
      <c r="N1247" s="184">
        <v>5.4463999999999997</v>
      </c>
      <c r="O1247" s="184">
        <v>6.8841999999999999</v>
      </c>
      <c r="P1247" s="184">
        <v>6.8235999999999999</v>
      </c>
      <c r="Q1247" s="184">
        <v>7.7439</v>
      </c>
      <c r="R1247" s="184">
        <v>6.3958000000000004</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44333</v>
      </c>
      <c r="E1248" s="184">
        <v>33.925800000000002</v>
      </c>
      <c r="F1248" s="184">
        <v>4.2332999999999998</v>
      </c>
      <c r="G1248" s="184">
        <v>4.2332999999999998</v>
      </c>
      <c r="H1248" s="184">
        <v>6.0781000000000001</v>
      </c>
      <c r="I1248" s="184">
        <v>4.9044999999999996</v>
      </c>
      <c r="J1248" s="184">
        <v>6.1401000000000003</v>
      </c>
      <c r="K1248" s="184">
        <v>5.8620999999999999</v>
      </c>
      <c r="L1248" s="184">
        <v>4.6372</v>
      </c>
      <c r="M1248" s="184">
        <v>5.1540999999999997</v>
      </c>
      <c r="N1248" s="184">
        <v>6.3075999999999999</v>
      </c>
      <c r="O1248" s="184">
        <v>7.7416</v>
      </c>
      <c r="P1248" s="184">
        <v>7.5957999999999997</v>
      </c>
      <c r="Q1248" s="184">
        <v>8.2569999999999997</v>
      </c>
      <c r="R1248" s="184">
        <v>7.2718999999999996</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44333</v>
      </c>
      <c r="E1249" s="184">
        <v>33.787199999999999</v>
      </c>
      <c r="F1249" s="184">
        <v>2.5933000000000002</v>
      </c>
      <c r="G1249" s="184">
        <v>2.5933000000000002</v>
      </c>
      <c r="H1249" s="184">
        <v>2.6711999999999998</v>
      </c>
      <c r="I1249" s="184">
        <v>2.9278</v>
      </c>
      <c r="J1249" s="184">
        <v>4.3757000000000001</v>
      </c>
      <c r="K1249" s="184">
        <v>4.0364000000000004</v>
      </c>
      <c r="L1249" s="184">
        <v>3.411</v>
      </c>
      <c r="M1249" s="184">
        <v>3.8767999999999998</v>
      </c>
      <c r="N1249" s="184">
        <v>5.0646000000000004</v>
      </c>
      <c r="O1249" s="184">
        <v>7.0075000000000003</v>
      </c>
      <c r="P1249" s="184">
        <v>7.1235999999999997</v>
      </c>
      <c r="Q1249" s="184">
        <v>7.8532000000000002</v>
      </c>
      <c r="R1249" s="184">
        <v>6.4427000000000003</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44333</v>
      </c>
      <c r="E1250" s="184">
        <v>33.252600000000001</v>
      </c>
      <c r="F1250" s="184">
        <v>2.3420999999999998</v>
      </c>
      <c r="G1250" s="184">
        <v>2.3420999999999998</v>
      </c>
      <c r="H1250" s="184">
        <v>2.4003000000000001</v>
      </c>
      <c r="I1250" s="184">
        <v>2.6606000000000001</v>
      </c>
      <c r="J1250" s="184">
        <v>4.1074999999999999</v>
      </c>
      <c r="K1250" s="184">
        <v>3.7475000000000001</v>
      </c>
      <c r="L1250" s="184">
        <v>3.1591999999999998</v>
      </c>
      <c r="M1250" s="184">
        <v>3.6124000000000001</v>
      </c>
      <c r="N1250" s="184">
        <v>4.7964000000000002</v>
      </c>
      <c r="O1250" s="184">
        <v>6.7515000000000001</v>
      </c>
      <c r="P1250" s="184">
        <v>6.8944999999999999</v>
      </c>
      <c r="Q1250" s="184">
        <v>7.6921999999999997</v>
      </c>
      <c r="R1250" s="184">
        <v>6.1840999999999999</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44333</v>
      </c>
      <c r="E1251" s="184">
        <v>15.9186</v>
      </c>
      <c r="F1251" s="184">
        <v>2.8285999999999998</v>
      </c>
      <c r="G1251" s="184">
        <v>2.8285999999999998</v>
      </c>
      <c r="H1251" s="184">
        <v>2.4251</v>
      </c>
      <c r="I1251" s="184">
        <v>2.8529</v>
      </c>
      <c r="J1251" s="184">
        <v>5.2451999999999996</v>
      </c>
      <c r="K1251" s="184">
        <v>4.8407</v>
      </c>
      <c r="L1251" s="184">
        <v>3.7970999999999999</v>
      </c>
      <c r="M1251" s="184">
        <v>4.3348000000000004</v>
      </c>
      <c r="N1251" s="184">
        <v>5.5397999999999996</v>
      </c>
      <c r="O1251" s="184">
        <v>7.5853999999999999</v>
      </c>
      <c r="P1251" s="184">
        <v>7.4649999999999999</v>
      </c>
      <c r="Q1251" s="184">
        <v>7.7975000000000003</v>
      </c>
      <c r="R1251" s="184">
        <v>7.2640000000000002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44333</v>
      </c>
      <c r="E1252" s="184">
        <v>15.612</v>
      </c>
      <c r="F1252" s="184">
        <v>2.4943</v>
      </c>
      <c r="G1252" s="184">
        <v>2.4943</v>
      </c>
      <c r="H1252" s="184">
        <v>2.1383999999999999</v>
      </c>
      <c r="I1252" s="184">
        <v>2.5575000000000001</v>
      </c>
      <c r="J1252" s="184">
        <v>4.9607000000000001</v>
      </c>
      <c r="K1252" s="184">
        <v>4.5659000000000001</v>
      </c>
      <c r="L1252" s="184">
        <v>3.5222000000000002</v>
      </c>
      <c r="M1252" s="184">
        <v>4.0617000000000001</v>
      </c>
      <c r="N1252" s="184">
        <v>5.2571000000000003</v>
      </c>
      <c r="O1252" s="184">
        <v>7.2790999999999997</v>
      </c>
      <c r="P1252" s="184">
        <v>7.1368999999999998</v>
      </c>
      <c r="Q1252" s="184">
        <v>7.4593999999999996</v>
      </c>
      <c r="R1252" s="184">
        <v>6.9588999999999999</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44333</v>
      </c>
      <c r="E1255" s="184">
        <v>23.451499999999999</v>
      </c>
      <c r="F1255" s="184">
        <v>-104.92270000000001</v>
      </c>
      <c r="G1255" s="184">
        <v>-104.92270000000001</v>
      </c>
      <c r="H1255" s="184">
        <v>-35.991799999999998</v>
      </c>
      <c r="I1255" s="184">
        <v>-11.665100000000001</v>
      </c>
      <c r="J1255" s="184">
        <v>5.2042000000000002</v>
      </c>
      <c r="K1255" s="184">
        <v>9.5230999999999995</v>
      </c>
      <c r="L1255" s="184">
        <v>13.088100000000001</v>
      </c>
      <c r="M1255" s="184">
        <v>13.065300000000001</v>
      </c>
      <c r="N1255" s="184">
        <v>13.597200000000001</v>
      </c>
      <c r="O1255" s="184">
        <v>5.3638000000000003</v>
      </c>
      <c r="P1255" s="184">
        <v>6.6741000000000001</v>
      </c>
      <c r="Q1255" s="184">
        <v>8.1989000000000001</v>
      </c>
      <c r="R1255" s="184">
        <v>3.5785999999999998</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44333</v>
      </c>
      <c r="E1256" s="184">
        <v>24.085699999999999</v>
      </c>
      <c r="F1256" s="184">
        <v>-104.9641</v>
      </c>
      <c r="G1256" s="184">
        <v>-104.9641</v>
      </c>
      <c r="H1256" s="184">
        <v>-35.990099999999998</v>
      </c>
      <c r="I1256" s="184">
        <v>-11.670400000000001</v>
      </c>
      <c r="J1256" s="184">
        <v>5.2046999999999999</v>
      </c>
      <c r="K1256" s="184">
        <v>9.6212999999999997</v>
      </c>
      <c r="L1256" s="184">
        <v>13.3348</v>
      </c>
      <c r="M1256" s="184">
        <v>13.3665</v>
      </c>
      <c r="N1256" s="184">
        <v>13.9345</v>
      </c>
      <c r="O1256" s="184">
        <v>5.7233000000000001</v>
      </c>
      <c r="P1256" s="184">
        <v>7.0361000000000002</v>
      </c>
      <c r="Q1256" s="184">
        <v>8.2081</v>
      </c>
      <c r="R1256" s="184">
        <v>3.9232999999999998</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44333</v>
      </c>
      <c r="E1257" s="184">
        <v>43.503665428541701</v>
      </c>
      <c r="F1257" s="184">
        <v>-104.962</v>
      </c>
      <c r="G1257" s="184">
        <v>-104.962</v>
      </c>
      <c r="H1257" s="184">
        <v>-36.011099999999999</v>
      </c>
      <c r="I1257" s="184">
        <v>-11.665100000000001</v>
      </c>
      <c r="J1257" s="184">
        <v>5.2058</v>
      </c>
      <c r="K1257" s="184">
        <v>9.5230999999999995</v>
      </c>
      <c r="L1257" s="184">
        <v>13.0891</v>
      </c>
      <c r="M1257" s="184">
        <v>13.0647</v>
      </c>
      <c r="N1257" s="184">
        <v>13.5975</v>
      </c>
      <c r="O1257" s="184">
        <v>4.1257999999999999</v>
      </c>
      <c r="P1257" s="184">
        <v>4.9074</v>
      </c>
      <c r="Q1257" s="184">
        <v>7.1506999999999996</v>
      </c>
      <c r="R1257" s="184">
        <v>2.8007</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44333</v>
      </c>
      <c r="E1258" s="184">
        <v>17.217109803924899</v>
      </c>
      <c r="F1258" s="184">
        <v>-104.9529</v>
      </c>
      <c r="G1258" s="184">
        <v>-104.9529</v>
      </c>
      <c r="H1258" s="184">
        <v>-35.990900000000003</v>
      </c>
      <c r="I1258" s="184">
        <v>-11.663</v>
      </c>
      <c r="J1258" s="184">
        <v>5.1980000000000004</v>
      </c>
      <c r="K1258" s="184">
        <v>9.6218000000000004</v>
      </c>
      <c r="L1258" s="184">
        <v>13.3331</v>
      </c>
      <c r="M1258" s="184">
        <v>13.365500000000001</v>
      </c>
      <c r="N1258" s="184">
        <v>13.933299999999999</v>
      </c>
      <c r="O1258" s="184">
        <v>4.5125000000000002</v>
      </c>
      <c r="P1258" s="184">
        <v>5.2984</v>
      </c>
      <c r="Q1258" s="184">
        <v>6.2431999999999999</v>
      </c>
      <c r="R1258" s="184">
        <v>3.1640000000000001</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44333</v>
      </c>
      <c r="E1265" s="184">
        <v>45.304200000000002</v>
      </c>
      <c r="F1265" s="184">
        <v>7.5510999999999999</v>
      </c>
      <c r="G1265" s="184">
        <v>7.5510999999999999</v>
      </c>
      <c r="H1265" s="184">
        <v>4.2504999999999997</v>
      </c>
      <c r="I1265" s="184">
        <v>5.3686999999999996</v>
      </c>
      <c r="J1265" s="184">
        <v>5.2287999999999997</v>
      </c>
      <c r="K1265" s="184">
        <v>3.7786</v>
      </c>
      <c r="L1265" s="184">
        <v>4.1981000000000002</v>
      </c>
      <c r="M1265" s="184">
        <v>5.0004</v>
      </c>
      <c r="N1265" s="184">
        <v>7.0033000000000003</v>
      </c>
      <c r="O1265" s="184">
        <v>7.3520000000000003</v>
      </c>
      <c r="P1265" s="184">
        <v>7.1492000000000004</v>
      </c>
      <c r="Q1265" s="184">
        <v>7.2765000000000004</v>
      </c>
      <c r="R1265" s="184">
        <v>7.1391999999999998</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44333</v>
      </c>
      <c r="E1266" s="184">
        <v>47.922800000000002</v>
      </c>
      <c r="F1266" s="184">
        <v>8.1805000000000003</v>
      </c>
      <c r="G1266" s="184">
        <v>8.1805000000000003</v>
      </c>
      <c r="H1266" s="184">
        <v>4.8573000000000004</v>
      </c>
      <c r="I1266" s="184">
        <v>5.9762000000000004</v>
      </c>
      <c r="J1266" s="184">
        <v>5.8343999999999996</v>
      </c>
      <c r="K1266" s="184">
        <v>4.3860999999999999</v>
      </c>
      <c r="L1266" s="184">
        <v>4.8116000000000003</v>
      </c>
      <c r="M1266" s="184">
        <v>5.6243999999999996</v>
      </c>
      <c r="N1266" s="184">
        <v>7.6481000000000003</v>
      </c>
      <c r="O1266" s="184">
        <v>8.0040999999999993</v>
      </c>
      <c r="P1266" s="184">
        <v>7.8357000000000001</v>
      </c>
      <c r="Q1266" s="184">
        <v>8.2567000000000004</v>
      </c>
      <c r="R1266" s="184">
        <v>7.7830000000000004</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44333</v>
      </c>
      <c r="E1267" s="184">
        <v>16.2818</v>
      </c>
      <c r="F1267" s="184">
        <v>2.7654999999999998</v>
      </c>
      <c r="G1267" s="184">
        <v>2.7654999999999998</v>
      </c>
      <c r="H1267" s="184">
        <v>1.8902000000000001</v>
      </c>
      <c r="I1267" s="184">
        <v>2.4361999999999999</v>
      </c>
      <c r="J1267" s="184">
        <v>4.7266000000000004</v>
      </c>
      <c r="K1267" s="184">
        <v>4.4687000000000001</v>
      </c>
      <c r="L1267" s="184">
        <v>3.1484999999999999</v>
      </c>
      <c r="M1267" s="184">
        <v>3.8289</v>
      </c>
      <c r="N1267" s="184">
        <v>13.398099999999999</v>
      </c>
      <c r="O1267" s="184">
        <v>2.0840000000000001</v>
      </c>
      <c r="P1267" s="184">
        <v>3.8239999999999998</v>
      </c>
      <c r="Q1267" s="184">
        <v>3.3971</v>
      </c>
      <c r="R1267" s="184">
        <v>-0.49130000000000001</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44333</v>
      </c>
      <c r="E1268" s="184">
        <v>17.328399999999998</v>
      </c>
      <c r="F1268" s="184">
        <v>3.5116000000000001</v>
      </c>
      <c r="G1268" s="184">
        <v>3.5116000000000001</v>
      </c>
      <c r="H1268" s="184">
        <v>2.7096</v>
      </c>
      <c r="I1268" s="184">
        <v>3.2387999999999999</v>
      </c>
      <c r="J1268" s="184">
        <v>5.5433000000000003</v>
      </c>
      <c r="K1268" s="184">
        <v>5.298</v>
      </c>
      <c r="L1268" s="184">
        <v>3.9839000000000002</v>
      </c>
      <c r="M1268" s="184">
        <v>4.6746999999999996</v>
      </c>
      <c r="N1268" s="184">
        <v>14.335100000000001</v>
      </c>
      <c r="O1268" s="184">
        <v>2.9127000000000001</v>
      </c>
      <c r="P1268" s="184">
        <v>4.6688000000000001</v>
      </c>
      <c r="Q1268" s="184">
        <v>6.4882</v>
      </c>
      <c r="R1268" s="184">
        <v>0.3211</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44333</v>
      </c>
      <c r="E1269" s="184">
        <v>418.98219999999998</v>
      </c>
      <c r="F1269" s="184">
        <v>10.8963</v>
      </c>
      <c r="G1269" s="184">
        <v>10.8963</v>
      </c>
      <c r="H1269" s="184">
        <v>6.8837999999999999</v>
      </c>
      <c r="I1269" s="184">
        <v>5.8642000000000003</v>
      </c>
      <c r="J1269" s="184">
        <v>6.8625999999999996</v>
      </c>
      <c r="K1269" s="184">
        <v>3.3523000000000001</v>
      </c>
      <c r="L1269" s="184">
        <v>4.3110999999999997</v>
      </c>
      <c r="M1269" s="184">
        <v>5.1085000000000003</v>
      </c>
      <c r="N1269" s="184">
        <v>7.1844000000000001</v>
      </c>
      <c r="O1269" s="184">
        <v>7.8436000000000003</v>
      </c>
      <c r="P1269" s="184">
        <v>7.6867999999999999</v>
      </c>
      <c r="Q1269" s="184">
        <v>7.9848999999999997</v>
      </c>
      <c r="R1269" s="184">
        <v>7.6010999999999997</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44333</v>
      </c>
      <c r="E1270" s="184">
        <v>422.75450000000001</v>
      </c>
      <c r="F1270" s="184">
        <v>11.006600000000001</v>
      </c>
      <c r="G1270" s="184">
        <v>11.006600000000001</v>
      </c>
      <c r="H1270" s="184">
        <v>6.9942000000000002</v>
      </c>
      <c r="I1270" s="184">
        <v>5.9747000000000003</v>
      </c>
      <c r="J1270" s="184">
        <v>6.9734999999999996</v>
      </c>
      <c r="K1270" s="184">
        <v>3.4632999999999998</v>
      </c>
      <c r="L1270" s="184">
        <v>4.4234999999999998</v>
      </c>
      <c r="M1270" s="184">
        <v>5.2226999999999997</v>
      </c>
      <c r="N1270" s="184">
        <v>7.2996999999999996</v>
      </c>
      <c r="O1270" s="184">
        <v>7.9691000000000001</v>
      </c>
      <c r="P1270" s="184">
        <v>7.8186999999999998</v>
      </c>
      <c r="Q1270" s="184">
        <v>8.4360999999999997</v>
      </c>
      <c r="R1270" s="184">
        <v>7.7081999999999997</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44333</v>
      </c>
      <c r="E1271" s="184">
        <v>30.842300000000002</v>
      </c>
      <c r="F1271" s="184">
        <v>2.762</v>
      </c>
      <c r="G1271" s="184">
        <v>2.762</v>
      </c>
      <c r="H1271" s="184">
        <v>3.0449000000000002</v>
      </c>
      <c r="I1271" s="184">
        <v>3.4110999999999998</v>
      </c>
      <c r="J1271" s="184">
        <v>5.3997999999999999</v>
      </c>
      <c r="K1271" s="184">
        <v>4.9538000000000002</v>
      </c>
      <c r="L1271" s="184">
        <v>3.7936000000000001</v>
      </c>
      <c r="M1271" s="184">
        <v>4.2356999999999996</v>
      </c>
      <c r="N1271" s="184">
        <v>5.5955000000000004</v>
      </c>
      <c r="O1271" s="184">
        <v>7.4482999999999997</v>
      </c>
      <c r="P1271" s="184">
        <v>7.4291</v>
      </c>
      <c r="Q1271" s="184">
        <v>8.1800999999999995</v>
      </c>
      <c r="R1271" s="184">
        <v>6.9238</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44333</v>
      </c>
      <c r="E1272" s="184">
        <v>30.418199999999999</v>
      </c>
      <c r="F1272" s="184">
        <v>2.5204</v>
      </c>
      <c r="G1272" s="184">
        <v>2.5204</v>
      </c>
      <c r="H1272" s="184">
        <v>2.83</v>
      </c>
      <c r="I1272" s="184">
        <v>3.1922999999999999</v>
      </c>
      <c r="J1272" s="184">
        <v>5.1902999999999997</v>
      </c>
      <c r="K1272" s="184">
        <v>4.7434000000000003</v>
      </c>
      <c r="L1272" s="184">
        <v>3.5779999999999998</v>
      </c>
      <c r="M1272" s="184">
        <v>4.0134999999999996</v>
      </c>
      <c r="N1272" s="184">
        <v>5.3667999999999996</v>
      </c>
      <c r="O1272" s="184">
        <v>7.2130000000000001</v>
      </c>
      <c r="P1272" s="184">
        <v>7.2190000000000003</v>
      </c>
      <c r="Q1272" s="184">
        <v>7.5216000000000003</v>
      </c>
      <c r="R1272" s="184">
        <v>6.6959999999999997</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44333</v>
      </c>
      <c r="E1273" s="184">
        <v>2982.8703</v>
      </c>
      <c r="F1273" s="184">
        <v>1.6015999999999999</v>
      </c>
      <c r="G1273" s="184">
        <v>1.6015999999999999</v>
      </c>
      <c r="H1273" s="184">
        <v>2.0482999999999998</v>
      </c>
      <c r="I1273" s="184">
        <v>2.7164999999999999</v>
      </c>
      <c r="J1273" s="184">
        <v>5.2484999999999999</v>
      </c>
      <c r="K1273" s="184">
        <v>4.7000999999999999</v>
      </c>
      <c r="L1273" s="184">
        <v>3.5941999999999998</v>
      </c>
      <c r="M1273" s="184">
        <v>4.1322000000000001</v>
      </c>
      <c r="N1273" s="184">
        <v>5.6978999999999997</v>
      </c>
      <c r="O1273" s="184">
        <v>7.4340000000000002</v>
      </c>
      <c r="P1273" s="184">
        <v>7.1978</v>
      </c>
      <c r="Q1273" s="184">
        <v>7.9194000000000004</v>
      </c>
      <c r="R1273" s="184">
        <v>6.9736000000000002</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44333</v>
      </c>
      <c r="E1274" s="184">
        <v>3071.0778</v>
      </c>
      <c r="F1274" s="184">
        <v>1.9319999999999999</v>
      </c>
      <c r="G1274" s="184">
        <v>1.9319999999999999</v>
      </c>
      <c r="H1274" s="184">
        <v>2.3784000000000001</v>
      </c>
      <c r="I1274" s="184">
        <v>3.0470000000000002</v>
      </c>
      <c r="J1274" s="184">
        <v>5.5800999999999998</v>
      </c>
      <c r="K1274" s="184">
        <v>5.0339999999999998</v>
      </c>
      <c r="L1274" s="184">
        <v>3.9302000000000001</v>
      </c>
      <c r="M1274" s="184">
        <v>4.4718</v>
      </c>
      <c r="N1274" s="184">
        <v>6.0429000000000004</v>
      </c>
      <c r="O1274" s="184">
        <v>7.7649999999999997</v>
      </c>
      <c r="P1274" s="184">
        <v>7.5880000000000001</v>
      </c>
      <c r="Q1274" s="184">
        <v>8.1807999999999996</v>
      </c>
      <c r="R1274" s="184">
        <v>7.3075000000000001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44333</v>
      </c>
      <c r="E1275" s="184">
        <v>29.334599999999998</v>
      </c>
      <c r="F1275" s="184">
        <v>2.2401</v>
      </c>
      <c r="G1275" s="184">
        <v>2.2401</v>
      </c>
      <c r="H1275" s="184">
        <v>1.8314999999999999</v>
      </c>
      <c r="I1275" s="184">
        <v>2.6244999999999998</v>
      </c>
      <c r="J1275" s="184">
        <v>3.8496999999999999</v>
      </c>
      <c r="K1275" s="184">
        <v>3.5550000000000002</v>
      </c>
      <c r="L1275" s="184">
        <v>2.9531999999999998</v>
      </c>
      <c r="M1275" s="184">
        <v>3.5007999999999999</v>
      </c>
      <c r="N1275" s="184">
        <v>25.409600000000001</v>
      </c>
      <c r="O1275" s="184">
        <v>5.6856999999999998</v>
      </c>
      <c r="P1275" s="184">
        <v>6.2359</v>
      </c>
      <c r="Q1275" s="184">
        <v>7.6243999999999996</v>
      </c>
      <c r="R1275" s="184">
        <v>4.9890999999999996</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44333</v>
      </c>
      <c r="E1276" s="184">
        <v>29.6189</v>
      </c>
      <c r="F1276" s="184">
        <v>2.5472999999999999</v>
      </c>
      <c r="G1276" s="184">
        <v>2.5472999999999999</v>
      </c>
      <c r="H1276" s="184">
        <v>2.1486000000000001</v>
      </c>
      <c r="I1276" s="184">
        <v>2.9256000000000002</v>
      </c>
      <c r="J1276" s="184">
        <v>4.1528</v>
      </c>
      <c r="K1276" s="184">
        <v>3.8574999999999999</v>
      </c>
      <c r="L1276" s="184">
        <v>3.2101000000000002</v>
      </c>
      <c r="M1276" s="184">
        <v>3.7071999999999998</v>
      </c>
      <c r="N1276" s="184">
        <v>25.629799999999999</v>
      </c>
      <c r="O1276" s="184">
        <v>5.8190999999999997</v>
      </c>
      <c r="P1276" s="184">
        <v>6.3685999999999998</v>
      </c>
      <c r="Q1276" s="184">
        <v>7.4016000000000002</v>
      </c>
      <c r="R1276" s="184">
        <v>5.1341999999999999</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44333</v>
      </c>
      <c r="E1277" s="184">
        <v>2645.0531000000001</v>
      </c>
      <c r="F1277" s="184">
        <v>4.1688000000000001</v>
      </c>
      <c r="G1277" s="184">
        <v>4.1688000000000001</v>
      </c>
      <c r="H1277" s="184">
        <v>3.8826999999999998</v>
      </c>
      <c r="I1277" s="184">
        <v>3.6234000000000002</v>
      </c>
      <c r="J1277" s="184">
        <v>5.2778999999999998</v>
      </c>
      <c r="K1277" s="184">
        <v>4.3345000000000002</v>
      </c>
      <c r="L1277" s="184">
        <v>3.3813</v>
      </c>
      <c r="M1277" s="184">
        <v>4.4629000000000003</v>
      </c>
      <c r="N1277" s="184">
        <v>6.5369999999999999</v>
      </c>
      <c r="O1277" s="184">
        <v>7.4661</v>
      </c>
      <c r="P1277" s="184">
        <v>7.5141</v>
      </c>
      <c r="Q1277" s="184">
        <v>7.6439000000000004</v>
      </c>
      <c r="R1277" s="184">
        <v>7.0898000000000003</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44333</v>
      </c>
      <c r="E1278" s="184">
        <v>2794.4839999999999</v>
      </c>
      <c r="F1278" s="184">
        <v>4.9798</v>
      </c>
      <c r="G1278" s="184">
        <v>4.9798</v>
      </c>
      <c r="H1278" s="184">
        <v>4.6938000000000004</v>
      </c>
      <c r="I1278" s="184">
        <v>4.4347000000000003</v>
      </c>
      <c r="J1278" s="184">
        <v>6.0865</v>
      </c>
      <c r="K1278" s="184">
        <v>5.1261999999999999</v>
      </c>
      <c r="L1278" s="184">
        <v>4.1757</v>
      </c>
      <c r="M1278" s="184">
        <v>5.2652000000000001</v>
      </c>
      <c r="N1278" s="184">
        <v>7.3559999999999999</v>
      </c>
      <c r="O1278" s="184">
        <v>8.2789999999999999</v>
      </c>
      <c r="P1278" s="184">
        <v>8.3232999999999997</v>
      </c>
      <c r="Q1278" s="184">
        <v>8.6447000000000003</v>
      </c>
      <c r="R1278" s="184">
        <v>7.9032</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44333</v>
      </c>
      <c r="E1279" s="184">
        <v>23.030999999999999</v>
      </c>
      <c r="F1279" s="184">
        <v>3.5405000000000002</v>
      </c>
      <c r="G1279" s="184">
        <v>3.5405000000000002</v>
      </c>
      <c r="H1279" s="184">
        <v>2.8089</v>
      </c>
      <c r="I1279" s="184">
        <v>3.5253000000000001</v>
      </c>
      <c r="J1279" s="184">
        <v>5.5782999999999996</v>
      </c>
      <c r="K1279" s="184">
        <v>5.2279999999999998</v>
      </c>
      <c r="L1279" s="184">
        <v>4.2594000000000003</v>
      </c>
      <c r="M1279" s="184">
        <v>5.0891000000000002</v>
      </c>
      <c r="N1279" s="184">
        <v>8.8256999999999994</v>
      </c>
      <c r="O1279" s="184">
        <v>6.6044</v>
      </c>
      <c r="P1279" s="184">
        <v>7.4047000000000001</v>
      </c>
      <c r="Q1279" s="184">
        <v>8.1272000000000002</v>
      </c>
      <c r="R1279" s="184">
        <v>5.7210000000000001</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44333</v>
      </c>
      <c r="E1280" s="184">
        <v>22.298999999999999</v>
      </c>
      <c r="F1280" s="184">
        <v>2.8923999999999999</v>
      </c>
      <c r="G1280" s="184">
        <v>2.8923999999999999</v>
      </c>
      <c r="H1280" s="184">
        <v>2.1288</v>
      </c>
      <c r="I1280" s="184">
        <v>2.8675999999999999</v>
      </c>
      <c r="J1280" s="184">
        <v>4.9204999999999997</v>
      </c>
      <c r="K1280" s="184">
        <v>4.5690999999999997</v>
      </c>
      <c r="L1280" s="184">
        <v>3.5952999999999999</v>
      </c>
      <c r="M1280" s="184">
        <v>4.4154999999999998</v>
      </c>
      <c r="N1280" s="184">
        <v>8.1462000000000003</v>
      </c>
      <c r="O1280" s="184">
        <v>6.0355999999999996</v>
      </c>
      <c r="P1280" s="184">
        <v>6.9009</v>
      </c>
      <c r="Q1280" s="184">
        <v>7.9703999999999997</v>
      </c>
      <c r="R1280" s="184">
        <v>5.125</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44333</v>
      </c>
      <c r="E1281" s="184">
        <v>31.520900000000001</v>
      </c>
      <c r="F1281" s="184">
        <v>3.0501</v>
      </c>
      <c r="G1281" s="184">
        <v>3.0501</v>
      </c>
      <c r="H1281" s="184">
        <v>2.7639999999999998</v>
      </c>
      <c r="I1281" s="184">
        <v>2.8567</v>
      </c>
      <c r="J1281" s="184">
        <v>4.6276000000000002</v>
      </c>
      <c r="K1281" s="184">
        <v>3.8492999999999999</v>
      </c>
      <c r="L1281" s="184">
        <v>4.4108999999999998</v>
      </c>
      <c r="M1281" s="184">
        <v>4.4638999999999998</v>
      </c>
      <c r="N1281" s="184">
        <v>6.5559000000000003</v>
      </c>
      <c r="O1281" s="184">
        <v>5.6966000000000001</v>
      </c>
      <c r="P1281" s="184">
        <v>6.2164999999999999</v>
      </c>
      <c r="Q1281" s="184">
        <v>6.5994000000000002</v>
      </c>
      <c r="R1281" s="184">
        <v>5.0655000000000001</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44333</v>
      </c>
      <c r="E1282" s="184">
        <v>33.319699999999997</v>
      </c>
      <c r="F1282" s="184">
        <v>3.5794999999999999</v>
      </c>
      <c r="G1282" s="184">
        <v>3.5794999999999999</v>
      </c>
      <c r="H1282" s="184">
        <v>3.3041</v>
      </c>
      <c r="I1282" s="184">
        <v>3.4003000000000001</v>
      </c>
      <c r="J1282" s="184">
        <v>5.1748000000000003</v>
      </c>
      <c r="K1282" s="184">
        <v>4.3977000000000004</v>
      </c>
      <c r="L1282" s="184">
        <v>4.9615</v>
      </c>
      <c r="M1282" s="184">
        <v>5.0227000000000004</v>
      </c>
      <c r="N1282" s="184">
        <v>7.1357999999999997</v>
      </c>
      <c r="O1282" s="184">
        <v>6.2458</v>
      </c>
      <c r="P1282" s="184">
        <v>6.8461999999999996</v>
      </c>
      <c r="Q1282" s="184">
        <v>7.7088999999999999</v>
      </c>
      <c r="R1282" s="184">
        <v>5.6208999999999998</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44333</v>
      </c>
      <c r="E1283" s="184">
        <v>1352.384</v>
      </c>
      <c r="F1283" s="184">
        <v>3.3466999999999998</v>
      </c>
      <c r="G1283" s="184">
        <v>3.3466999999999998</v>
      </c>
      <c r="H1283" s="184">
        <v>4.2107000000000001</v>
      </c>
      <c r="I1283" s="184">
        <v>4.3022999999999998</v>
      </c>
      <c r="J1283" s="184">
        <v>5.5262000000000002</v>
      </c>
      <c r="K1283" s="184">
        <v>4.9542000000000002</v>
      </c>
      <c r="L1283" s="184">
        <v>4.0281000000000002</v>
      </c>
      <c r="M1283" s="184">
        <v>4.6957000000000004</v>
      </c>
      <c r="N1283" s="184">
        <v>5.8414000000000001</v>
      </c>
      <c r="O1283" s="184">
        <v>7.5365000000000002</v>
      </c>
      <c r="P1283" s="184"/>
      <c r="Q1283" s="184">
        <v>7.3574000000000002</v>
      </c>
      <c r="R1283" s="184">
        <v>7.0212000000000003</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44333</v>
      </c>
      <c r="E1284" s="184">
        <v>1302.5376000000001</v>
      </c>
      <c r="F1284" s="184">
        <v>2.5263</v>
      </c>
      <c r="G1284" s="184">
        <v>2.5263</v>
      </c>
      <c r="H1284" s="184">
        <v>3.3896999999999999</v>
      </c>
      <c r="I1284" s="184">
        <v>3.4809999999999999</v>
      </c>
      <c r="J1284" s="184">
        <v>4.7023999999999999</v>
      </c>
      <c r="K1284" s="184">
        <v>4.1246999999999998</v>
      </c>
      <c r="L1284" s="184">
        <v>3.1932</v>
      </c>
      <c r="M1284" s="184">
        <v>3.8496000000000001</v>
      </c>
      <c r="N1284" s="184">
        <v>4.9771000000000001</v>
      </c>
      <c r="O1284" s="184">
        <v>6.6378000000000004</v>
      </c>
      <c r="P1284" s="184"/>
      <c r="Q1284" s="184">
        <v>6.4134000000000002</v>
      </c>
      <c r="R1284" s="184">
        <v>6.1531000000000002</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44333</v>
      </c>
      <c r="E1285" s="184">
        <v>1902.1474000000001</v>
      </c>
      <c r="F1285" s="184">
        <v>2.5007999999999999</v>
      </c>
      <c r="G1285" s="184">
        <v>2.5007999999999999</v>
      </c>
      <c r="H1285" s="184">
        <v>2.6747000000000001</v>
      </c>
      <c r="I1285" s="184">
        <v>3.3651</v>
      </c>
      <c r="J1285" s="184">
        <v>5.1959999999999997</v>
      </c>
      <c r="K1285" s="184">
        <v>4.8441000000000001</v>
      </c>
      <c r="L1285" s="184">
        <v>3.8254999999999999</v>
      </c>
      <c r="M1285" s="184">
        <v>4.4607000000000001</v>
      </c>
      <c r="N1285" s="184">
        <v>6.2222</v>
      </c>
      <c r="O1285" s="184">
        <v>6.7111999999999998</v>
      </c>
      <c r="P1285" s="184">
        <v>6.7816000000000001</v>
      </c>
      <c r="Q1285" s="184">
        <v>7.4142000000000001</v>
      </c>
      <c r="R1285" s="184">
        <v>5.9653999999999998</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44333</v>
      </c>
      <c r="E1286" s="184">
        <v>1792.2964999999999</v>
      </c>
      <c r="F1286" s="184">
        <v>1.8508</v>
      </c>
      <c r="G1286" s="184">
        <v>1.8508</v>
      </c>
      <c r="H1286" s="184">
        <v>2.0297000000000001</v>
      </c>
      <c r="I1286" s="184">
        <v>2.72</v>
      </c>
      <c r="J1286" s="184">
        <v>4.5477999999999996</v>
      </c>
      <c r="K1286" s="184">
        <v>4.1726999999999999</v>
      </c>
      <c r="L1286" s="184">
        <v>3.1692</v>
      </c>
      <c r="M1286" s="184">
        <v>3.8026</v>
      </c>
      <c r="N1286" s="184">
        <v>5.5624000000000002</v>
      </c>
      <c r="O1286" s="184">
        <v>6.0267999999999997</v>
      </c>
      <c r="P1286" s="184">
        <v>6.0442</v>
      </c>
      <c r="Q1286" s="184">
        <v>4.5167000000000002</v>
      </c>
      <c r="R1286" s="184">
        <v>5.3030999999999997</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44333</v>
      </c>
      <c r="E1287" s="184">
        <v>2944.3101999999999</v>
      </c>
      <c r="F1287" s="184">
        <v>3.5920000000000001</v>
      </c>
      <c r="G1287" s="184">
        <v>3.5920000000000001</v>
      </c>
      <c r="H1287" s="184">
        <v>4.7809999999999997</v>
      </c>
      <c r="I1287" s="184">
        <v>4.6265000000000001</v>
      </c>
      <c r="J1287" s="184">
        <v>5.6645000000000003</v>
      </c>
      <c r="K1287" s="184">
        <v>5.6787999999999998</v>
      </c>
      <c r="L1287" s="184">
        <v>4.47</v>
      </c>
      <c r="M1287" s="184">
        <v>5.0633999999999997</v>
      </c>
      <c r="N1287" s="184">
        <v>6.6470000000000002</v>
      </c>
      <c r="O1287" s="184">
        <v>7.0274999999999999</v>
      </c>
      <c r="P1287" s="184">
        <v>7.0166000000000004</v>
      </c>
      <c r="Q1287" s="184">
        <v>7.9188000000000001</v>
      </c>
      <c r="R1287" s="184">
        <v>6.2901999999999996</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44333</v>
      </c>
      <c r="E1288" s="184">
        <v>3044.2037</v>
      </c>
      <c r="F1288" s="184">
        <v>4.2815000000000003</v>
      </c>
      <c r="G1288" s="184">
        <v>4.2815000000000003</v>
      </c>
      <c r="H1288" s="184">
        <v>5.4713000000000003</v>
      </c>
      <c r="I1288" s="184">
        <v>5.3181000000000003</v>
      </c>
      <c r="J1288" s="184">
        <v>6.3582999999999998</v>
      </c>
      <c r="K1288" s="184">
        <v>6.3792</v>
      </c>
      <c r="L1288" s="184">
        <v>5.1765999999999996</v>
      </c>
      <c r="M1288" s="184">
        <v>5.7815000000000003</v>
      </c>
      <c r="N1288" s="184">
        <v>7.3902999999999999</v>
      </c>
      <c r="O1288" s="184">
        <v>7.5526999999999997</v>
      </c>
      <c r="P1288" s="184">
        <v>7.4688999999999997</v>
      </c>
      <c r="Q1288" s="184">
        <v>8.2210000000000001</v>
      </c>
      <c r="R1288" s="184">
        <v>6.9076000000000004</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44333</v>
      </c>
      <c r="E1289" s="184">
        <v>23.458200000000001</v>
      </c>
      <c r="F1289" s="184">
        <v>3.476</v>
      </c>
      <c r="G1289" s="184">
        <v>3.476</v>
      </c>
      <c r="H1289" s="184">
        <v>2.8466999999999998</v>
      </c>
      <c r="I1289" s="184">
        <v>3.6059000000000001</v>
      </c>
      <c r="J1289" s="184">
        <v>4.9596999999999998</v>
      </c>
      <c r="K1289" s="184">
        <v>4.3944999999999999</v>
      </c>
      <c r="L1289" s="184">
        <v>3.7949000000000002</v>
      </c>
      <c r="M1289" s="184">
        <v>4.4401000000000002</v>
      </c>
      <c r="N1289" s="184">
        <v>2.3180999999999998</v>
      </c>
      <c r="O1289" s="184">
        <v>-0.51259999999999994</v>
      </c>
      <c r="P1289" s="184">
        <v>2.5848</v>
      </c>
      <c r="Q1289" s="184">
        <v>6.3202999999999996</v>
      </c>
      <c r="R1289" s="184">
        <v>-4.2130000000000001</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44333</v>
      </c>
      <c r="E1290" s="184">
        <v>24.6951</v>
      </c>
      <c r="F1290" s="184">
        <v>4.1891999999999996</v>
      </c>
      <c r="G1290" s="184">
        <v>4.1891999999999996</v>
      </c>
      <c r="H1290" s="184">
        <v>3.5285000000000002</v>
      </c>
      <c r="I1290" s="184">
        <v>4.3038999999999996</v>
      </c>
      <c r="J1290" s="184">
        <v>5.6482000000000001</v>
      </c>
      <c r="K1290" s="184">
        <v>5.0858999999999996</v>
      </c>
      <c r="L1290" s="184">
        <v>4.4911000000000003</v>
      </c>
      <c r="M1290" s="184">
        <v>5.1532</v>
      </c>
      <c r="N1290" s="184">
        <v>3.0392999999999999</v>
      </c>
      <c r="O1290" s="184">
        <v>0.2056</v>
      </c>
      <c r="P1290" s="184">
        <v>3.2650000000000001</v>
      </c>
      <c r="Q1290" s="184">
        <v>5.8696999999999999</v>
      </c>
      <c r="R1290" s="184">
        <v>-3.5156000000000001</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44333</v>
      </c>
      <c r="E1291" s="184">
        <v>2746.1232</v>
      </c>
      <c r="F1291" s="184">
        <v>3.1158999999999999</v>
      </c>
      <c r="G1291" s="184">
        <v>3.1158999999999999</v>
      </c>
      <c r="H1291" s="184">
        <v>2.3614000000000002</v>
      </c>
      <c r="I1291" s="184">
        <v>2.9676999999999998</v>
      </c>
      <c r="J1291" s="184">
        <v>4.7514000000000003</v>
      </c>
      <c r="K1291" s="184">
        <v>4.2614999999999998</v>
      </c>
      <c r="L1291" s="184">
        <v>3.4643000000000002</v>
      </c>
      <c r="M1291" s="184">
        <v>3.6972</v>
      </c>
      <c r="N1291" s="184">
        <v>10.025</v>
      </c>
      <c r="O1291" s="184">
        <v>-0.43280000000000002</v>
      </c>
      <c r="P1291" s="184">
        <v>2.6579999999999999</v>
      </c>
      <c r="Q1291" s="184">
        <v>6.2426000000000004</v>
      </c>
      <c r="R1291" s="184">
        <v>-3.2117</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44333</v>
      </c>
      <c r="E1292" s="184">
        <v>2863.5857000000001</v>
      </c>
      <c r="F1292" s="184">
        <v>3.4466999999999999</v>
      </c>
      <c r="G1292" s="184">
        <v>3.4466999999999999</v>
      </c>
      <c r="H1292" s="184">
        <v>2.6928999999999998</v>
      </c>
      <c r="I1292" s="184">
        <v>3.2984</v>
      </c>
      <c r="J1292" s="184">
        <v>5.0831</v>
      </c>
      <c r="K1292" s="184">
        <v>4.6258999999999997</v>
      </c>
      <c r="L1292" s="184">
        <v>3.8178999999999998</v>
      </c>
      <c r="M1292" s="184">
        <v>4.048</v>
      </c>
      <c r="N1292" s="184">
        <v>10.369300000000001</v>
      </c>
      <c r="O1292" s="184">
        <v>-0.1469</v>
      </c>
      <c r="P1292" s="184">
        <v>3.0026000000000002</v>
      </c>
      <c r="Q1292" s="184">
        <v>5.5267999999999997</v>
      </c>
      <c r="R1292" s="184">
        <v>-2.9752999999999998</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44333</v>
      </c>
      <c r="E1293" s="184">
        <v>2763.9778999999999</v>
      </c>
      <c r="F1293" s="184">
        <v>3.1850999999999998</v>
      </c>
      <c r="G1293" s="184">
        <v>3.1850999999999998</v>
      </c>
      <c r="H1293" s="184">
        <v>2.7858000000000001</v>
      </c>
      <c r="I1293" s="184">
        <v>2.8386</v>
      </c>
      <c r="J1293" s="184">
        <v>3.9899</v>
      </c>
      <c r="K1293" s="184">
        <v>3.4740000000000002</v>
      </c>
      <c r="L1293" s="184">
        <v>3.1267999999999998</v>
      </c>
      <c r="M1293" s="184">
        <v>3.7639999999999998</v>
      </c>
      <c r="N1293" s="184">
        <v>4.9705000000000004</v>
      </c>
      <c r="O1293" s="184">
        <v>7.0502000000000002</v>
      </c>
      <c r="P1293" s="184">
        <v>7.0296000000000003</v>
      </c>
      <c r="Q1293" s="184">
        <v>7.6342999999999996</v>
      </c>
      <c r="R1293" s="184">
        <v>6.4663000000000004</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44333</v>
      </c>
      <c r="E1294" s="184">
        <v>2811.6023</v>
      </c>
      <c r="F1294" s="184">
        <v>3.746</v>
      </c>
      <c r="G1294" s="184">
        <v>3.746</v>
      </c>
      <c r="H1294" s="184">
        <v>3.3464999999999998</v>
      </c>
      <c r="I1294" s="184">
        <v>3.3995000000000002</v>
      </c>
      <c r="J1294" s="184">
        <v>4.5522999999999998</v>
      </c>
      <c r="K1294" s="184">
        <v>4.0503</v>
      </c>
      <c r="L1294" s="184">
        <v>3.6459000000000001</v>
      </c>
      <c r="M1294" s="184">
        <v>4.3468</v>
      </c>
      <c r="N1294" s="184">
        <v>5.5895000000000001</v>
      </c>
      <c r="O1294" s="184">
        <v>7.4951999999999996</v>
      </c>
      <c r="P1294" s="184">
        <v>7.3426</v>
      </c>
      <c r="Q1294" s="184">
        <v>8.0018999999999991</v>
      </c>
      <c r="R1294" s="184">
        <v>7.0670000000000002</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44333</v>
      </c>
      <c r="E1295" s="184">
        <v>27.265499999999999</v>
      </c>
      <c r="F1295" s="184">
        <v>3.4815999999999998</v>
      </c>
      <c r="G1295" s="184">
        <v>3.4815999999999998</v>
      </c>
      <c r="H1295" s="184">
        <v>3.3872</v>
      </c>
      <c r="I1295" s="184">
        <v>3.3414000000000001</v>
      </c>
      <c r="J1295" s="184">
        <v>4.6519000000000004</v>
      </c>
      <c r="K1295" s="184">
        <v>4.4950000000000001</v>
      </c>
      <c r="L1295" s="184">
        <v>3.7747999999999999</v>
      </c>
      <c r="M1295" s="184">
        <v>4.0883000000000003</v>
      </c>
      <c r="N1295" s="184">
        <v>5.2952000000000004</v>
      </c>
      <c r="O1295" s="184">
        <v>3.6421000000000001</v>
      </c>
      <c r="P1295" s="184">
        <v>5.1597</v>
      </c>
      <c r="Q1295" s="184">
        <v>6.8548999999999998</v>
      </c>
      <c r="R1295" s="184">
        <v>1.4060999999999999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44333</v>
      </c>
      <c r="E1296" s="184">
        <v>26.092199999999998</v>
      </c>
      <c r="F1296" s="184">
        <v>2.7984</v>
      </c>
      <c r="G1296" s="184">
        <v>2.7984</v>
      </c>
      <c r="H1296" s="184">
        <v>2.6991999999999998</v>
      </c>
      <c r="I1296" s="184">
        <v>2.6204999999999998</v>
      </c>
      <c r="J1296" s="184">
        <v>3.9481000000000002</v>
      </c>
      <c r="K1296" s="184">
        <v>3.6680000000000001</v>
      </c>
      <c r="L1296" s="184">
        <v>3.0630999999999999</v>
      </c>
      <c r="M1296" s="184">
        <v>3.4384000000000001</v>
      </c>
      <c r="N1296" s="184">
        <v>4.6694000000000004</v>
      </c>
      <c r="O1296" s="184">
        <v>3.0773000000000001</v>
      </c>
      <c r="P1296" s="184">
        <v>4.5426000000000002</v>
      </c>
      <c r="Q1296" s="184">
        <v>7.0505000000000004</v>
      </c>
      <c r="R1296" s="184">
        <v>0.87719999999999998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44333</v>
      </c>
      <c r="E1297" s="184">
        <v>3093.8841000000002</v>
      </c>
      <c r="F1297" s="184">
        <v>2.8445999999999998</v>
      </c>
      <c r="G1297" s="184">
        <v>2.8445999999999998</v>
      </c>
      <c r="H1297" s="184">
        <v>3.0842999999999998</v>
      </c>
      <c r="I1297" s="184">
        <v>3.0605000000000002</v>
      </c>
      <c r="J1297" s="184">
        <v>5.3650000000000002</v>
      </c>
      <c r="K1297" s="184">
        <v>4.7744</v>
      </c>
      <c r="L1297" s="184">
        <v>3.6816</v>
      </c>
      <c r="M1297" s="184">
        <v>4.4603000000000002</v>
      </c>
      <c r="N1297" s="184">
        <v>5.9161000000000001</v>
      </c>
      <c r="O1297" s="184">
        <v>5.3376999999999999</v>
      </c>
      <c r="P1297" s="184">
        <v>6.0819000000000001</v>
      </c>
      <c r="Q1297" s="184">
        <v>7.4569000000000001</v>
      </c>
      <c r="R1297" s="184">
        <v>4.0113000000000003</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44333</v>
      </c>
      <c r="E1298" s="184">
        <v>31.121600000000001</v>
      </c>
      <c r="F1298" s="184">
        <v>0</v>
      </c>
      <c r="G1298" s="184">
        <v>0</v>
      </c>
      <c r="H1298" s="184">
        <v>0</v>
      </c>
      <c r="I1298" s="184">
        <v>0</v>
      </c>
      <c r="J1298" s="184">
        <v>0</v>
      </c>
      <c r="K1298" s="184">
        <v>0</v>
      </c>
      <c r="L1298" s="184">
        <v>0</v>
      </c>
      <c r="M1298" s="184">
        <v>0</v>
      </c>
      <c r="N1298" s="184">
        <v>-6.9821</v>
      </c>
      <c r="O1298" s="184"/>
      <c r="P1298" s="184"/>
      <c r="Q1298" s="184">
        <v>-18.5608</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44333</v>
      </c>
      <c r="E1299" s="184">
        <v>3139.1183999999998</v>
      </c>
      <c r="F1299" s="184">
        <v>3.0468000000000002</v>
      </c>
      <c r="G1299" s="184">
        <v>3.0468000000000002</v>
      </c>
      <c r="H1299" s="184">
        <v>3.2955000000000001</v>
      </c>
      <c r="I1299" s="184">
        <v>3.2685</v>
      </c>
      <c r="J1299" s="184">
        <v>5.5014000000000003</v>
      </c>
      <c r="K1299" s="184">
        <v>4.9927999999999999</v>
      </c>
      <c r="L1299" s="184">
        <v>3.8938999999999999</v>
      </c>
      <c r="M1299" s="184">
        <v>4.6654999999999998</v>
      </c>
      <c r="N1299" s="184">
        <v>6.1181999999999999</v>
      </c>
      <c r="O1299" s="184">
        <v>5.5321999999999996</v>
      </c>
      <c r="P1299" s="184">
        <v>6.2862</v>
      </c>
      <c r="Q1299" s="184">
        <v>7.4377000000000004</v>
      </c>
      <c r="R1299" s="184">
        <v>4.1984000000000004</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44333</v>
      </c>
      <c r="E1300" s="184">
        <v>31.466999999999999</v>
      </c>
      <c r="F1300" s="184">
        <v>0</v>
      </c>
      <c r="G1300" s="184">
        <v>0</v>
      </c>
      <c r="H1300" s="184">
        <v>0</v>
      </c>
      <c r="I1300" s="184">
        <v>0</v>
      </c>
      <c r="J1300" s="184">
        <v>0</v>
      </c>
      <c r="K1300" s="184">
        <v>0</v>
      </c>
      <c r="L1300" s="184">
        <v>0</v>
      </c>
      <c r="M1300" s="184">
        <v>0</v>
      </c>
      <c r="N1300" s="184">
        <v>-6.9821</v>
      </c>
      <c r="O1300" s="184"/>
      <c r="P1300" s="184"/>
      <c r="Q1300" s="184">
        <v>-18.5624</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44333</v>
      </c>
      <c r="E1301" s="184">
        <v>2660.7952</v>
      </c>
      <c r="F1301" s="184">
        <v>3.6591999999999998</v>
      </c>
      <c r="G1301" s="184">
        <v>3.6591999999999998</v>
      </c>
      <c r="H1301" s="184">
        <v>2.8294999999999999</v>
      </c>
      <c r="I1301" s="184">
        <v>3.3496000000000001</v>
      </c>
      <c r="J1301" s="184">
        <v>4.9168000000000003</v>
      </c>
      <c r="K1301" s="184">
        <v>4.7801</v>
      </c>
      <c r="L1301" s="184">
        <v>3.7900999999999998</v>
      </c>
      <c r="M1301" s="184">
        <v>4.3471000000000002</v>
      </c>
      <c r="N1301" s="184">
        <v>5.7095000000000002</v>
      </c>
      <c r="O1301" s="184">
        <v>3.1499000000000001</v>
      </c>
      <c r="P1301" s="184">
        <v>4.8780999999999999</v>
      </c>
      <c r="Q1301" s="184">
        <v>6.6536</v>
      </c>
      <c r="R1301" s="184">
        <v>0.93179999999999996</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44333</v>
      </c>
      <c r="E1302" s="184">
        <v>2630.9020999999998</v>
      </c>
      <c r="F1302" s="184">
        <v>3.5693000000000001</v>
      </c>
      <c r="G1302" s="184">
        <v>3.5693000000000001</v>
      </c>
      <c r="H1302" s="184">
        <v>2.7395</v>
      </c>
      <c r="I1302" s="184">
        <v>3.2595000000000001</v>
      </c>
      <c r="J1302" s="184">
        <v>4.8263999999999996</v>
      </c>
      <c r="K1302" s="184">
        <v>4.6952999999999996</v>
      </c>
      <c r="L1302" s="184">
        <v>3.7094999999999998</v>
      </c>
      <c r="M1302" s="184">
        <v>4.2686000000000002</v>
      </c>
      <c r="N1302" s="184">
        <v>5.6276999999999999</v>
      </c>
      <c r="O1302" s="184">
        <v>3.032</v>
      </c>
      <c r="P1302" s="184">
        <v>4.7439</v>
      </c>
      <c r="Q1302" s="184">
        <v>7.1134000000000004</v>
      </c>
      <c r="R1302" s="184">
        <v>0.83679999999999999</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-4.5280481481481489</v>
      </c>
      <c r="G1303" s="186">
        <v>-4.5280481481481489</v>
      </c>
      <c r="H1303" s="186">
        <v>0.28879074074074018</v>
      </c>
      <c r="I1303" s="186">
        <v>2.3100444444444443</v>
      </c>
      <c r="J1303" s="186">
        <v>4.9448518518518529</v>
      </c>
      <c r="K1303" s="186">
        <v>4.861238888888888</v>
      </c>
      <c r="L1303" s="186">
        <v>4.6215018518518534</v>
      </c>
      <c r="M1303" s="186">
        <v>5.1212240740740747</v>
      </c>
      <c r="N1303" s="186">
        <v>8.0689388888888907</v>
      </c>
      <c r="O1303" s="186">
        <v>5.2697461538461523</v>
      </c>
      <c r="P1303" s="186">
        <v>6.0379839999999989</v>
      </c>
      <c r="Q1303" s="186">
        <v>6.2492055555555552</v>
      </c>
      <c r="R1303" s="186">
        <v>4.0028884615384621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3.0830000000000002</v>
      </c>
      <c r="G1304" s="186">
        <v>3.0830000000000002</v>
      </c>
      <c r="H1304" s="186">
        <v>2.8247999999999998</v>
      </c>
      <c r="I1304" s="186">
        <v>3.2640000000000002</v>
      </c>
      <c r="J1304" s="186">
        <v>5.1970000000000001</v>
      </c>
      <c r="K1304" s="186">
        <v>4.7130000000000001</v>
      </c>
      <c r="L1304" s="186">
        <v>3.8132999999999999</v>
      </c>
      <c r="M1304" s="186">
        <v>4.4604999999999997</v>
      </c>
      <c r="N1304" s="186">
        <v>6.2669999999999995</v>
      </c>
      <c r="O1304" s="186">
        <v>6.6745000000000001</v>
      </c>
      <c r="P1304" s="186">
        <v>6.8977000000000004</v>
      </c>
      <c r="Q1304" s="186">
        <v>7.4904999999999999</v>
      </c>
      <c r="R1304" s="186">
        <v>6.0592500000000005</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44333</v>
      </c>
      <c r="E1307" s="184">
        <v>25.758700000000001</v>
      </c>
      <c r="F1307" s="184">
        <v>2.8818999999999999</v>
      </c>
      <c r="G1307" s="184">
        <v>2.8818999999999999</v>
      </c>
      <c r="H1307" s="184">
        <v>3.1395</v>
      </c>
      <c r="I1307" s="184">
        <v>4.8369</v>
      </c>
      <c r="J1307" s="184">
        <v>7.5166000000000004</v>
      </c>
      <c r="K1307" s="184">
        <v>11.6144</v>
      </c>
      <c r="L1307" s="184">
        <v>14.502599999999999</v>
      </c>
      <c r="M1307" s="184">
        <v>11.189500000000001</v>
      </c>
      <c r="N1307" s="184">
        <v>17.492599999999999</v>
      </c>
      <c r="O1307" s="184">
        <v>4.3563999999999998</v>
      </c>
      <c r="P1307" s="184">
        <v>5.9930000000000003</v>
      </c>
      <c r="Q1307" s="184">
        <v>8.0585000000000004</v>
      </c>
      <c r="R1307" s="184">
        <v>4.0869</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44333</v>
      </c>
      <c r="E1308" s="184">
        <v>24.391500000000001</v>
      </c>
      <c r="F1308" s="184">
        <v>4.0915999999999997</v>
      </c>
      <c r="G1308" s="184">
        <v>4.0915999999999997</v>
      </c>
      <c r="H1308" s="184">
        <v>3.3370000000000002</v>
      </c>
      <c r="I1308" s="184">
        <v>4.6578999999999997</v>
      </c>
      <c r="J1308" s="184">
        <v>7.1878000000000002</v>
      </c>
      <c r="K1308" s="184">
        <v>11.309799999999999</v>
      </c>
      <c r="L1308" s="184">
        <v>14.046900000000001</v>
      </c>
      <c r="M1308" s="184">
        <v>10.605399999999999</v>
      </c>
      <c r="N1308" s="184">
        <v>16.758199999999999</v>
      </c>
      <c r="O1308" s="184">
        <v>3.6516000000000002</v>
      </c>
      <c r="P1308" s="184">
        <v>5.2409999999999997</v>
      </c>
      <c r="Q1308" s="184">
        <v>7.6124000000000001</v>
      </c>
      <c r="R1308" s="184">
        <v>3.4134000000000002</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44333</v>
      </c>
      <c r="E1309" s="184">
        <v>1.3931</v>
      </c>
      <c r="F1309" s="184">
        <v>0</v>
      </c>
      <c r="G1309" s="184">
        <v>0</v>
      </c>
      <c r="H1309" s="184">
        <v>0</v>
      </c>
      <c r="I1309" s="184">
        <v>0</v>
      </c>
      <c r="J1309" s="184">
        <v>0</v>
      </c>
      <c r="K1309" s="184">
        <v>0</v>
      </c>
      <c r="L1309" s="184">
        <v>0</v>
      </c>
      <c r="M1309" s="184">
        <v>0</v>
      </c>
      <c r="N1309" s="184">
        <v>0</v>
      </c>
      <c r="O1309" s="184"/>
      <c r="P1309" s="184"/>
      <c r="Q1309" s="184">
        <v>-16.912800000000001</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44333</v>
      </c>
      <c r="E1310" s="184">
        <v>1.3322000000000001</v>
      </c>
      <c r="F1310" s="184">
        <v>0</v>
      </c>
      <c r="G1310" s="184">
        <v>0</v>
      </c>
      <c r="H1310" s="184">
        <v>0</v>
      </c>
      <c r="I1310" s="184">
        <v>0</v>
      </c>
      <c r="J1310" s="184">
        <v>0</v>
      </c>
      <c r="K1310" s="184">
        <v>0</v>
      </c>
      <c r="L1310" s="184">
        <v>0</v>
      </c>
      <c r="M1310" s="184">
        <v>0</v>
      </c>
      <c r="N1310" s="184">
        <v>0</v>
      </c>
      <c r="O1310" s="184"/>
      <c r="P1310" s="184"/>
      <c r="Q1310" s="184">
        <v>-16.9148</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44333</v>
      </c>
      <c r="E1311" s="184">
        <v>22.848199999999999</v>
      </c>
      <c r="F1311" s="184">
        <v>14.608000000000001</v>
      </c>
      <c r="G1311" s="184">
        <v>14.608000000000001</v>
      </c>
      <c r="H1311" s="184">
        <v>7.9997999999999996</v>
      </c>
      <c r="I1311" s="184">
        <v>7.4725999999999999</v>
      </c>
      <c r="J1311" s="184">
        <v>10.9694</v>
      </c>
      <c r="K1311" s="184">
        <v>8.4619</v>
      </c>
      <c r="L1311" s="184">
        <v>6.5915999999999997</v>
      </c>
      <c r="M1311" s="184">
        <v>8.3204999999999991</v>
      </c>
      <c r="N1311" s="184">
        <v>9.9992000000000001</v>
      </c>
      <c r="O1311" s="184">
        <v>8.9689999999999994</v>
      </c>
      <c r="P1311" s="184">
        <v>8.9440000000000008</v>
      </c>
      <c r="Q1311" s="184">
        <v>9.3036999999999992</v>
      </c>
      <c r="R1311" s="184">
        <v>8.8553999999999995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44333</v>
      </c>
      <c r="E1312" s="184">
        <v>21.380500000000001</v>
      </c>
      <c r="F1312" s="184">
        <v>13.9008</v>
      </c>
      <c r="G1312" s="184">
        <v>13.9008</v>
      </c>
      <c r="H1312" s="184">
        <v>7.2778</v>
      </c>
      <c r="I1312" s="184">
        <v>6.7484999999999999</v>
      </c>
      <c r="J1312" s="184">
        <v>10.2544</v>
      </c>
      <c r="K1312" s="184">
        <v>7.7412999999999998</v>
      </c>
      <c r="L1312" s="184">
        <v>5.8604000000000003</v>
      </c>
      <c r="M1312" s="184">
        <v>7.5686999999999998</v>
      </c>
      <c r="N1312" s="184">
        <v>9.2260000000000009</v>
      </c>
      <c r="O1312" s="184">
        <v>8.2350999999999992</v>
      </c>
      <c r="P1312" s="184">
        <v>8.2209000000000003</v>
      </c>
      <c r="Q1312" s="184">
        <v>8.6669</v>
      </c>
      <c r="R1312" s="184">
        <v>8.1068999999999996</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44333</v>
      </c>
      <c r="E1313" s="184">
        <v>15.013999999999999</v>
      </c>
      <c r="F1313" s="184">
        <v>9.3262</v>
      </c>
      <c r="G1313" s="184">
        <v>9.3262</v>
      </c>
      <c r="H1313" s="184">
        <v>0.65990000000000004</v>
      </c>
      <c r="I1313" s="184">
        <v>4.2786999999999997</v>
      </c>
      <c r="J1313" s="184">
        <v>9.5103000000000009</v>
      </c>
      <c r="K1313" s="184">
        <v>5.5845000000000002</v>
      </c>
      <c r="L1313" s="184">
        <v>2.1749000000000001</v>
      </c>
      <c r="M1313" s="184">
        <v>3.8902000000000001</v>
      </c>
      <c r="N1313" s="184">
        <v>4.8723999999999998</v>
      </c>
      <c r="O1313" s="184">
        <v>3.0343</v>
      </c>
      <c r="P1313" s="184">
        <v>4.2785000000000002</v>
      </c>
      <c r="Q1313" s="184">
        <v>5.7933000000000003</v>
      </c>
      <c r="R1313" s="184">
        <v>2.2980999999999998</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44333</v>
      </c>
      <c r="E1314" s="184">
        <v>15.8255</v>
      </c>
      <c r="F1314" s="184">
        <v>9.8485999999999994</v>
      </c>
      <c r="G1314" s="184">
        <v>9.8485999999999994</v>
      </c>
      <c r="H1314" s="184">
        <v>1.2194</v>
      </c>
      <c r="I1314" s="184">
        <v>4.8525</v>
      </c>
      <c r="J1314" s="184">
        <v>10.092599999999999</v>
      </c>
      <c r="K1314" s="184">
        <v>6.1711</v>
      </c>
      <c r="L1314" s="184">
        <v>2.7616999999999998</v>
      </c>
      <c r="M1314" s="184">
        <v>4.4421999999999997</v>
      </c>
      <c r="N1314" s="184">
        <v>5.4118000000000004</v>
      </c>
      <c r="O1314" s="184">
        <v>3.6678000000000002</v>
      </c>
      <c r="P1314" s="184">
        <v>4.9741999999999997</v>
      </c>
      <c r="Q1314" s="184">
        <v>6.5686999999999998</v>
      </c>
      <c r="R1314" s="184">
        <v>2.8666</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44333</v>
      </c>
      <c r="E1315" s="184">
        <v>67.159000000000006</v>
      </c>
      <c r="F1315" s="184">
        <v>9.2462999999999997</v>
      </c>
      <c r="G1315" s="184">
        <v>9.2462999999999997</v>
      </c>
      <c r="H1315" s="184">
        <v>7.3007</v>
      </c>
      <c r="I1315" s="184">
        <v>8.6311</v>
      </c>
      <c r="J1315" s="184">
        <v>9.3177000000000003</v>
      </c>
      <c r="K1315" s="184">
        <v>7.1993</v>
      </c>
      <c r="L1315" s="184">
        <v>4.2359999999999998</v>
      </c>
      <c r="M1315" s="184">
        <v>5.1585000000000001</v>
      </c>
      <c r="N1315" s="184">
        <v>7.1566999999999998</v>
      </c>
      <c r="O1315" s="184">
        <v>5.9523000000000001</v>
      </c>
      <c r="P1315" s="184">
        <v>6.7877000000000001</v>
      </c>
      <c r="Q1315" s="184">
        <v>7.5330000000000004</v>
      </c>
      <c r="R1315" s="184">
        <v>5.8853</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44333</v>
      </c>
      <c r="E1316" s="184">
        <v>64.176100000000005</v>
      </c>
      <c r="F1316" s="184">
        <v>8.8409999999999993</v>
      </c>
      <c r="G1316" s="184">
        <v>8.8409999999999993</v>
      </c>
      <c r="H1316" s="184">
        <v>6.8990999999999998</v>
      </c>
      <c r="I1316" s="184">
        <v>8.2239000000000004</v>
      </c>
      <c r="J1316" s="184">
        <v>8.9118999999999993</v>
      </c>
      <c r="K1316" s="184">
        <v>6.7872000000000003</v>
      </c>
      <c r="L1316" s="184">
        <v>3.8315000000000001</v>
      </c>
      <c r="M1316" s="184">
        <v>4.7704000000000004</v>
      </c>
      <c r="N1316" s="184">
        <v>6.7617000000000003</v>
      </c>
      <c r="O1316" s="184">
        <v>5.5195999999999996</v>
      </c>
      <c r="P1316" s="184">
        <v>6.3003999999999998</v>
      </c>
      <c r="Q1316" s="184">
        <v>8.0311000000000003</v>
      </c>
      <c r="R1316" s="184">
        <v>5.4653</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44333</v>
      </c>
      <c r="E1317" s="184">
        <v>64.176100000000005</v>
      </c>
      <c r="F1317" s="184">
        <v>8.8409999999999993</v>
      </c>
      <c r="G1317" s="184">
        <v>8.8409999999999993</v>
      </c>
      <c r="H1317" s="184">
        <v>6.8990999999999998</v>
      </c>
      <c r="I1317" s="184">
        <v>8.2239000000000004</v>
      </c>
      <c r="J1317" s="184">
        <v>8.9118999999999993</v>
      </c>
      <c r="K1317" s="184">
        <v>6.7872000000000003</v>
      </c>
      <c r="L1317" s="184">
        <v>3.8315000000000001</v>
      </c>
      <c r="M1317" s="184">
        <v>4.7704000000000004</v>
      </c>
      <c r="N1317" s="184">
        <v>6.7617000000000003</v>
      </c>
      <c r="O1317" s="184">
        <v>5.5195999999999996</v>
      </c>
      <c r="P1317" s="184">
        <v>6.3003999999999998</v>
      </c>
      <c r="Q1317" s="184">
        <v>8.0311000000000003</v>
      </c>
      <c r="R1317" s="184">
        <v>5.4653</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44333</v>
      </c>
      <c r="E1322" s="184">
        <v>23.372199999999999</v>
      </c>
      <c r="F1322" s="184">
        <v>-11.545500000000001</v>
      </c>
      <c r="G1322" s="184">
        <v>-11.545500000000001</v>
      </c>
      <c r="H1322" s="184">
        <v>2.4775999999999998</v>
      </c>
      <c r="I1322" s="184">
        <v>2.8363999999999998</v>
      </c>
      <c r="J1322" s="184">
        <v>12.6738</v>
      </c>
      <c r="K1322" s="184">
        <v>19.863099999999999</v>
      </c>
      <c r="L1322" s="184">
        <v>20.3398</v>
      </c>
      <c r="M1322" s="184">
        <v>14.465199999999999</v>
      </c>
      <c r="N1322" s="184">
        <v>10.7727</v>
      </c>
      <c r="O1322" s="184">
        <v>4.3085000000000004</v>
      </c>
      <c r="P1322" s="184">
        <v>6.0552999999999999</v>
      </c>
      <c r="Q1322" s="184">
        <v>7.7043999999999997</v>
      </c>
      <c r="R1322" s="184">
        <v>2.5169999999999999</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44333</v>
      </c>
      <c r="E1323" s="184">
        <v>24.9115</v>
      </c>
      <c r="F1323" s="184">
        <v>-11.564</v>
      </c>
      <c r="G1323" s="184">
        <v>-11.564</v>
      </c>
      <c r="H1323" s="184">
        <v>2.492</v>
      </c>
      <c r="I1323" s="184">
        <v>2.8393000000000002</v>
      </c>
      <c r="J1323" s="184">
        <v>12.6693</v>
      </c>
      <c r="K1323" s="184">
        <v>20.087399999999999</v>
      </c>
      <c r="L1323" s="184">
        <v>20.8369</v>
      </c>
      <c r="M1323" s="184">
        <v>15.051600000000001</v>
      </c>
      <c r="N1323" s="184">
        <v>11.402900000000001</v>
      </c>
      <c r="O1323" s="184">
        <v>5.0636000000000001</v>
      </c>
      <c r="P1323" s="184">
        <v>6.8098000000000001</v>
      </c>
      <c r="Q1323" s="184">
        <v>8.1018000000000008</v>
      </c>
      <c r="R1323" s="184">
        <v>3.2254</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44333</v>
      </c>
      <c r="E1324" s="184">
        <v>43.940800000000003</v>
      </c>
      <c r="F1324" s="184">
        <v>6.8152999999999997</v>
      </c>
      <c r="G1324" s="184">
        <v>6.8152999999999997</v>
      </c>
      <c r="H1324" s="184">
        <v>9.4868000000000006</v>
      </c>
      <c r="I1324" s="184">
        <v>11.9209</v>
      </c>
      <c r="J1324" s="184">
        <v>11.4611</v>
      </c>
      <c r="K1324" s="184">
        <v>8.0073000000000008</v>
      </c>
      <c r="L1324" s="184">
        <v>5.4223999999999997</v>
      </c>
      <c r="M1324" s="184">
        <v>7.7118000000000002</v>
      </c>
      <c r="N1324" s="184">
        <v>9.8829999999999991</v>
      </c>
      <c r="O1324" s="184">
        <v>8.4518000000000004</v>
      </c>
      <c r="P1324" s="184">
        <v>7.9303999999999997</v>
      </c>
      <c r="Q1324" s="184">
        <v>7.9767999999999999</v>
      </c>
      <c r="R1324" s="184">
        <v>8.8903999999999996</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44333</v>
      </c>
      <c r="E1325" s="184">
        <v>46.337899999999998</v>
      </c>
      <c r="F1325" s="184">
        <v>7.6191000000000004</v>
      </c>
      <c r="G1325" s="184">
        <v>7.6191000000000004</v>
      </c>
      <c r="H1325" s="184">
        <v>10.305300000000001</v>
      </c>
      <c r="I1325" s="184">
        <v>12.738200000000001</v>
      </c>
      <c r="J1325" s="184">
        <v>12.293100000000001</v>
      </c>
      <c r="K1325" s="184">
        <v>8.8396000000000008</v>
      </c>
      <c r="L1325" s="184">
        <v>6.2611999999999997</v>
      </c>
      <c r="M1325" s="184">
        <v>8.5886999999999993</v>
      </c>
      <c r="N1325" s="184">
        <v>10.7928</v>
      </c>
      <c r="O1325" s="184">
        <v>9.3303999999999991</v>
      </c>
      <c r="P1325" s="184">
        <v>8.7233999999999998</v>
      </c>
      <c r="Q1325" s="184">
        <v>8.9029000000000007</v>
      </c>
      <c r="R1325" s="184">
        <v>9.7766000000000002</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44333</v>
      </c>
      <c r="E1326" s="184">
        <v>34.4377</v>
      </c>
      <c r="F1326" s="184">
        <v>16.202500000000001</v>
      </c>
      <c r="G1326" s="184">
        <v>16.202500000000001</v>
      </c>
      <c r="H1326" s="184">
        <v>14.302099999999999</v>
      </c>
      <c r="I1326" s="184">
        <v>11.909700000000001</v>
      </c>
      <c r="J1326" s="184">
        <v>12.888999999999999</v>
      </c>
      <c r="K1326" s="184">
        <v>9.6250999999999998</v>
      </c>
      <c r="L1326" s="184">
        <v>6.1749999999999998</v>
      </c>
      <c r="M1326" s="184">
        <v>8.5562000000000005</v>
      </c>
      <c r="N1326" s="184">
        <v>10.820499999999999</v>
      </c>
      <c r="O1326" s="184">
        <v>8.69</v>
      </c>
      <c r="P1326" s="184">
        <v>8.0761000000000003</v>
      </c>
      <c r="Q1326" s="184">
        <v>7.6954000000000002</v>
      </c>
      <c r="R1326" s="184">
        <v>9.8377999999999997</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44333</v>
      </c>
      <c r="E1327" s="184">
        <v>36.802599999999998</v>
      </c>
      <c r="F1327" s="184">
        <v>16.883600000000001</v>
      </c>
      <c r="G1327" s="184">
        <v>16.883600000000001</v>
      </c>
      <c r="H1327" s="184">
        <v>14.962</v>
      </c>
      <c r="I1327" s="184">
        <v>12.577999999999999</v>
      </c>
      <c r="J1327" s="184">
        <v>13.5594</v>
      </c>
      <c r="K1327" s="184">
        <v>10.3544</v>
      </c>
      <c r="L1327" s="184">
        <v>6.9358000000000004</v>
      </c>
      <c r="M1327" s="184">
        <v>9.3122000000000007</v>
      </c>
      <c r="N1327" s="184">
        <v>11.586399999999999</v>
      </c>
      <c r="O1327" s="184">
        <v>9.4255999999999993</v>
      </c>
      <c r="P1327" s="184">
        <v>8.9090000000000007</v>
      </c>
      <c r="Q1327" s="184">
        <v>9.2134999999999998</v>
      </c>
      <c r="R1327" s="184">
        <v>10.5366</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44333</v>
      </c>
      <c r="E1328" s="184">
        <v>39.141599999999997</v>
      </c>
      <c r="F1328" s="184">
        <v>7.7137000000000002</v>
      </c>
      <c r="G1328" s="184">
        <v>7.7137000000000002</v>
      </c>
      <c r="H1328" s="184">
        <v>3.8660999999999999</v>
      </c>
      <c r="I1328" s="184">
        <v>7.3609</v>
      </c>
      <c r="J1328" s="184">
        <v>12.0154</v>
      </c>
      <c r="K1328" s="184">
        <v>6.2483000000000004</v>
      </c>
      <c r="L1328" s="184">
        <v>2.9079000000000002</v>
      </c>
      <c r="M1328" s="184">
        <v>4.7130999999999998</v>
      </c>
      <c r="N1328" s="184">
        <v>6.6394000000000002</v>
      </c>
      <c r="O1328" s="184">
        <v>9.2375000000000007</v>
      </c>
      <c r="P1328" s="184">
        <v>8.3290000000000006</v>
      </c>
      <c r="Q1328" s="184">
        <v>8.56</v>
      </c>
      <c r="R1328" s="184">
        <v>9.3359000000000005</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44333</v>
      </c>
      <c r="E1329" s="184">
        <v>36.982399999999998</v>
      </c>
      <c r="F1329" s="184">
        <v>7.0114000000000001</v>
      </c>
      <c r="G1329" s="184">
        <v>7.0114000000000001</v>
      </c>
      <c r="H1329" s="184">
        <v>3.1602000000000001</v>
      </c>
      <c r="I1329" s="184">
        <v>6.6647999999999996</v>
      </c>
      <c r="J1329" s="184">
        <v>11.311199999999999</v>
      </c>
      <c r="K1329" s="184">
        <v>5.5477999999999996</v>
      </c>
      <c r="L1329" s="184">
        <v>2.2183000000000002</v>
      </c>
      <c r="M1329" s="184">
        <v>4.0130999999999997</v>
      </c>
      <c r="N1329" s="184">
        <v>5.9207000000000001</v>
      </c>
      <c r="O1329" s="184">
        <v>8.5183</v>
      </c>
      <c r="P1329" s="184">
        <v>7.6214000000000004</v>
      </c>
      <c r="Q1329" s="184">
        <v>7.5926999999999998</v>
      </c>
      <c r="R1329" s="184">
        <v>8.6081000000000003</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44333</v>
      </c>
      <c r="E1332" s="184">
        <v>17.5487</v>
      </c>
      <c r="F1332" s="184">
        <v>5.2713999999999999</v>
      </c>
      <c r="G1332" s="184">
        <v>5.2713999999999999</v>
      </c>
      <c r="H1332" s="184">
        <v>4.431</v>
      </c>
      <c r="I1332" s="184">
        <v>7.8829000000000002</v>
      </c>
      <c r="J1332" s="184">
        <v>8.4402000000000008</v>
      </c>
      <c r="K1332" s="184">
        <v>6.9128999999999996</v>
      </c>
      <c r="L1332" s="184">
        <v>3.7263999999999999</v>
      </c>
      <c r="M1332" s="184">
        <v>7.1201999999999996</v>
      </c>
      <c r="N1332" s="184">
        <v>9.5027000000000008</v>
      </c>
      <c r="O1332" s="184">
        <v>7.0025000000000004</v>
      </c>
      <c r="P1332" s="184">
        <v>7.18</v>
      </c>
      <c r="Q1332" s="184">
        <v>8.1693999999999996</v>
      </c>
      <c r="R1332" s="184">
        <v>6.9504000000000001</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44333</v>
      </c>
      <c r="E1333" s="184">
        <v>18.7151</v>
      </c>
      <c r="F1333" s="184">
        <v>6.2442000000000002</v>
      </c>
      <c r="G1333" s="184">
        <v>6.2442000000000002</v>
      </c>
      <c r="H1333" s="184">
        <v>5.3827999999999996</v>
      </c>
      <c r="I1333" s="184">
        <v>8.8059999999999992</v>
      </c>
      <c r="J1333" s="184">
        <v>9.3660999999999994</v>
      </c>
      <c r="K1333" s="184">
        <v>7.7953999999999999</v>
      </c>
      <c r="L1333" s="184">
        <v>4.7039</v>
      </c>
      <c r="M1333" s="184">
        <v>8.1341000000000001</v>
      </c>
      <c r="N1333" s="184">
        <v>10.5639</v>
      </c>
      <c r="O1333" s="184">
        <v>7.9157000000000002</v>
      </c>
      <c r="P1333" s="184">
        <v>8.1165000000000003</v>
      </c>
      <c r="Q1333" s="184">
        <v>9.1457999999999995</v>
      </c>
      <c r="R1333" s="184">
        <v>7.9093</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44333</v>
      </c>
      <c r="E1334" s="184">
        <v>16.8627</v>
      </c>
      <c r="F1334" s="184">
        <v>6.4970999999999997</v>
      </c>
      <c r="G1334" s="184">
        <v>6.4970999999999997</v>
      </c>
      <c r="H1334" s="184">
        <v>5.0761000000000003</v>
      </c>
      <c r="I1334" s="184">
        <v>7.1003999999999996</v>
      </c>
      <c r="J1334" s="184">
        <v>9.6513000000000009</v>
      </c>
      <c r="K1334" s="184">
        <v>8.1632999999999996</v>
      </c>
      <c r="L1334" s="184">
        <v>7.2408999999999999</v>
      </c>
      <c r="M1334" s="184">
        <v>9.9792000000000005</v>
      </c>
      <c r="N1334" s="184">
        <v>12.1866</v>
      </c>
      <c r="O1334" s="184">
        <v>8.5221999999999998</v>
      </c>
      <c r="P1334" s="184">
        <v>8.2005999999999997</v>
      </c>
      <c r="Q1334" s="184">
        <v>8.6613000000000007</v>
      </c>
      <c r="R1334" s="184">
        <v>9.3934999999999995</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44333</v>
      </c>
      <c r="E1335" s="184">
        <v>15.9535</v>
      </c>
      <c r="F1335" s="184">
        <v>5.5697999999999999</v>
      </c>
      <c r="G1335" s="184">
        <v>5.5697999999999999</v>
      </c>
      <c r="H1335" s="184">
        <v>4.1542000000000003</v>
      </c>
      <c r="I1335" s="184">
        <v>6.1920000000000002</v>
      </c>
      <c r="J1335" s="184">
        <v>8.7437000000000005</v>
      </c>
      <c r="K1335" s="184">
        <v>7.2439</v>
      </c>
      <c r="L1335" s="184">
        <v>6.2690000000000001</v>
      </c>
      <c r="M1335" s="184">
        <v>8.9552999999999994</v>
      </c>
      <c r="N1335" s="184">
        <v>11.1334</v>
      </c>
      <c r="O1335" s="184">
        <v>7.5544000000000002</v>
      </c>
      <c r="P1335" s="184">
        <v>7.2408999999999999</v>
      </c>
      <c r="Q1335" s="184">
        <v>7.7081</v>
      </c>
      <c r="R1335" s="184">
        <v>8.3992000000000004</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44333</v>
      </c>
      <c r="E1336" s="184">
        <v>10.793799999999999</v>
      </c>
      <c r="F1336" s="184">
        <v>3.7208999999999999</v>
      </c>
      <c r="G1336" s="184">
        <v>3.7208999999999999</v>
      </c>
      <c r="H1336" s="184">
        <v>10.746499999999999</v>
      </c>
      <c r="I1336" s="184">
        <v>6.6351000000000004</v>
      </c>
      <c r="J1336" s="184">
        <v>9.2569999999999997</v>
      </c>
      <c r="K1336" s="184">
        <v>6.4409999999999998</v>
      </c>
      <c r="L1336" s="184">
        <v>4.9851999999999999</v>
      </c>
      <c r="M1336" s="184">
        <v>3.4419</v>
      </c>
      <c r="N1336" s="184">
        <v>3.2976000000000001</v>
      </c>
      <c r="O1336" s="184">
        <v>-8.0426000000000002</v>
      </c>
      <c r="P1336" s="184">
        <v>-2.1002999999999998</v>
      </c>
      <c r="Q1336" s="184">
        <v>1.1138999999999999</v>
      </c>
      <c r="R1336" s="184">
        <v>-12.995799999999999</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44333</v>
      </c>
      <c r="E1337" s="184">
        <v>11.4297</v>
      </c>
      <c r="F1337" s="184">
        <v>4.2594000000000003</v>
      </c>
      <c r="G1337" s="184">
        <v>4.2594000000000003</v>
      </c>
      <c r="H1337" s="184">
        <v>11.2927</v>
      </c>
      <c r="I1337" s="184">
        <v>7.1821000000000002</v>
      </c>
      <c r="J1337" s="184">
        <v>9.8055000000000003</v>
      </c>
      <c r="K1337" s="184">
        <v>6.9995000000000003</v>
      </c>
      <c r="L1337" s="184">
        <v>5.5491999999999999</v>
      </c>
      <c r="M1337" s="184">
        <v>4.0072000000000001</v>
      </c>
      <c r="N1337" s="184">
        <v>3.8672</v>
      </c>
      <c r="O1337" s="184">
        <v>-7.3296000000000001</v>
      </c>
      <c r="P1337" s="184">
        <v>-1.2726999999999999</v>
      </c>
      <c r="Q1337" s="184">
        <v>1.9567000000000001</v>
      </c>
      <c r="R1337" s="184">
        <v>-12.4169</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44333</v>
      </c>
      <c r="E1338" s="184">
        <v>4.2200000000000001E-2</v>
      </c>
      <c r="F1338" s="184">
        <v>28.8994</v>
      </c>
      <c r="G1338" s="184">
        <v>28.8994</v>
      </c>
      <c r="H1338" s="184">
        <v>12.3855</v>
      </c>
      <c r="I1338" s="184">
        <v>12.414999999999999</v>
      </c>
      <c r="J1338" s="184">
        <v>11.267200000000001</v>
      </c>
      <c r="K1338" s="184">
        <v>12.003299999999999</v>
      </c>
      <c r="L1338" s="184">
        <v>-41.696100000000001</v>
      </c>
      <c r="M1338" s="184">
        <v>-30.364000000000001</v>
      </c>
      <c r="N1338" s="184">
        <v>-20.712</v>
      </c>
      <c r="O1338" s="184"/>
      <c r="P1338" s="184"/>
      <c r="Q1338" s="184">
        <v>-15.5541</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44333</v>
      </c>
      <c r="E1339" s="184">
        <v>4.4400000000000002E-2</v>
      </c>
      <c r="F1339" s="184">
        <v>27.464300000000001</v>
      </c>
      <c r="G1339" s="184">
        <v>27.464300000000001</v>
      </c>
      <c r="H1339" s="184">
        <v>11.7704</v>
      </c>
      <c r="I1339" s="184">
        <v>11.797000000000001</v>
      </c>
      <c r="J1339" s="184">
        <v>13.4102</v>
      </c>
      <c r="K1339" s="184">
        <v>11.391999999999999</v>
      </c>
      <c r="L1339" s="184">
        <v>-41.771900000000002</v>
      </c>
      <c r="M1339" s="184">
        <v>-30.2804</v>
      </c>
      <c r="N1339" s="184">
        <v>-20.742000000000001</v>
      </c>
      <c r="O1339" s="184"/>
      <c r="P1339" s="184"/>
      <c r="Q1339" s="184">
        <v>-15.5342</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44333</v>
      </c>
      <c r="E1342" s="184">
        <v>41.926900000000003</v>
      </c>
      <c r="F1342" s="184">
        <v>8.7099999999999997E-2</v>
      </c>
      <c r="G1342" s="184">
        <v>8.7099999999999997E-2</v>
      </c>
      <c r="H1342" s="184">
        <v>5.4154999999999998</v>
      </c>
      <c r="I1342" s="184">
        <v>3.2812000000000001</v>
      </c>
      <c r="J1342" s="184">
        <v>7.8362999999999996</v>
      </c>
      <c r="K1342" s="184">
        <v>6.21</v>
      </c>
      <c r="L1342" s="184">
        <v>3.8292000000000002</v>
      </c>
      <c r="M1342" s="184">
        <v>7.5198999999999998</v>
      </c>
      <c r="N1342" s="184">
        <v>9.2390000000000008</v>
      </c>
      <c r="O1342" s="184">
        <v>10.228199999999999</v>
      </c>
      <c r="P1342" s="184">
        <v>10.1913</v>
      </c>
      <c r="Q1342" s="184">
        <v>10.0449</v>
      </c>
      <c r="R1342" s="184">
        <v>10.872</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44333</v>
      </c>
      <c r="E1343" s="184">
        <v>39.642499999999998</v>
      </c>
      <c r="F1343" s="184">
        <v>-0.52170000000000005</v>
      </c>
      <c r="G1343" s="184">
        <v>-0.52170000000000005</v>
      </c>
      <c r="H1343" s="184">
        <v>4.8316999999999997</v>
      </c>
      <c r="I1343" s="184">
        <v>2.6991999999999998</v>
      </c>
      <c r="J1343" s="184">
        <v>7.2497999999999996</v>
      </c>
      <c r="K1343" s="184">
        <v>5.6231999999999998</v>
      </c>
      <c r="L1343" s="184">
        <v>3.2517999999999998</v>
      </c>
      <c r="M1343" s="184">
        <v>6.9451999999999998</v>
      </c>
      <c r="N1343" s="184">
        <v>8.6784999999999997</v>
      </c>
      <c r="O1343" s="184">
        <v>9.6678999999999995</v>
      </c>
      <c r="P1343" s="184">
        <v>9.3771000000000004</v>
      </c>
      <c r="Q1343" s="184">
        <v>8.1677999999999997</v>
      </c>
      <c r="R1343" s="184">
        <v>10.3788</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44333</v>
      </c>
      <c r="E1344" s="184">
        <v>58.179400000000001</v>
      </c>
      <c r="F1344" s="184">
        <v>-3.7839999999999998</v>
      </c>
      <c r="G1344" s="184">
        <v>-3.7839999999999998</v>
      </c>
      <c r="H1344" s="184">
        <v>-0.31369999999999998</v>
      </c>
      <c r="I1344" s="184">
        <v>2.0270999999999999</v>
      </c>
      <c r="J1344" s="184">
        <v>7.5891999999999999</v>
      </c>
      <c r="K1344" s="184">
        <v>4.6755000000000004</v>
      </c>
      <c r="L1344" s="184">
        <v>1.3823000000000001</v>
      </c>
      <c r="M1344" s="184">
        <v>2.77</v>
      </c>
      <c r="N1344" s="184">
        <v>5.1521999999999997</v>
      </c>
      <c r="O1344" s="184">
        <v>6.2922000000000002</v>
      </c>
      <c r="P1344" s="184">
        <v>6.4945000000000004</v>
      </c>
      <c r="Q1344" s="184">
        <v>7.8063000000000002</v>
      </c>
      <c r="R1344" s="184">
        <v>6.0529999999999999</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44333</v>
      </c>
      <c r="E1345" s="184">
        <v>62.551900000000003</v>
      </c>
      <c r="F1345" s="184">
        <v>-2.7808000000000002</v>
      </c>
      <c r="G1345" s="184">
        <v>-2.7808000000000002</v>
      </c>
      <c r="H1345" s="184">
        <v>0.69199999999999995</v>
      </c>
      <c r="I1345" s="184">
        <v>3.2509000000000001</v>
      </c>
      <c r="J1345" s="184">
        <v>8.7017000000000007</v>
      </c>
      <c r="K1345" s="184">
        <v>5.8661000000000003</v>
      </c>
      <c r="L1345" s="184">
        <v>2.4020000000000001</v>
      </c>
      <c r="M1345" s="184">
        <v>3.7494000000000001</v>
      </c>
      <c r="N1345" s="184">
        <v>6.1369999999999996</v>
      </c>
      <c r="O1345" s="184">
        <v>7.2554999999999996</v>
      </c>
      <c r="P1345" s="184">
        <v>7.4519000000000002</v>
      </c>
      <c r="Q1345" s="184">
        <v>7.8026999999999997</v>
      </c>
      <c r="R1345" s="184">
        <v>6.9977999999999998</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44333</v>
      </c>
      <c r="E1346" s="184">
        <v>31.056100000000001</v>
      </c>
      <c r="F1346" s="184">
        <v>6.8597000000000001</v>
      </c>
      <c r="G1346" s="184">
        <v>6.8597000000000001</v>
      </c>
      <c r="H1346" s="184">
        <v>13.989800000000001</v>
      </c>
      <c r="I1346" s="184">
        <v>15.470800000000001</v>
      </c>
      <c r="J1346" s="184">
        <v>14.0609</v>
      </c>
      <c r="K1346" s="184">
        <v>9.4930000000000003</v>
      </c>
      <c r="L1346" s="184">
        <v>5.7439999999999998</v>
      </c>
      <c r="M1346" s="184">
        <v>7.0277000000000003</v>
      </c>
      <c r="N1346" s="184">
        <v>9.7837999999999994</v>
      </c>
      <c r="O1346" s="184">
        <v>3.3441999999999998</v>
      </c>
      <c r="P1346" s="184">
        <v>4.9686000000000003</v>
      </c>
      <c r="Q1346" s="184">
        <v>6.8305999999999996</v>
      </c>
      <c r="R1346" s="184">
        <v>1.8297000000000001</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44333</v>
      </c>
      <c r="E1347" s="184">
        <v>0.83730000000000004</v>
      </c>
      <c r="F1347" s="184">
        <v>0</v>
      </c>
      <c r="G1347" s="184">
        <v>0</v>
      </c>
      <c r="H1347" s="184">
        <v>0</v>
      </c>
      <c r="I1347" s="184">
        <v>0</v>
      </c>
      <c r="J1347" s="184">
        <v>0</v>
      </c>
      <c r="K1347" s="184">
        <v>0</v>
      </c>
      <c r="L1347" s="184">
        <v>0</v>
      </c>
      <c r="M1347" s="184">
        <v>0</v>
      </c>
      <c r="N1347" s="184">
        <v>0</v>
      </c>
      <c r="O1347" s="184"/>
      <c r="P1347" s="184"/>
      <c r="Q1347" s="184">
        <v>-23.517800000000001</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44333</v>
      </c>
      <c r="E1348" s="184">
        <v>28.5898</v>
      </c>
      <c r="F1348" s="184">
        <v>6.0034000000000001</v>
      </c>
      <c r="G1348" s="184">
        <v>6.0034000000000001</v>
      </c>
      <c r="H1348" s="184">
        <v>13.0914</v>
      </c>
      <c r="I1348" s="184">
        <v>14.571300000000001</v>
      </c>
      <c r="J1348" s="184">
        <v>13.163500000000001</v>
      </c>
      <c r="K1348" s="184">
        <v>8.4862000000000002</v>
      </c>
      <c r="L1348" s="184">
        <v>4.6759000000000004</v>
      </c>
      <c r="M1348" s="184">
        <v>5.9499000000000004</v>
      </c>
      <c r="N1348" s="184">
        <v>8.6722000000000001</v>
      </c>
      <c r="O1348" s="184">
        <v>2.3895</v>
      </c>
      <c r="P1348" s="184">
        <v>4.0007000000000001</v>
      </c>
      <c r="Q1348" s="184">
        <v>5.8474000000000004</v>
      </c>
      <c r="R1348" s="184">
        <v>0.84260000000000002</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44333</v>
      </c>
      <c r="E1349" s="184">
        <v>0.7853</v>
      </c>
      <c r="F1349" s="184">
        <v>0</v>
      </c>
      <c r="G1349" s="184">
        <v>0</v>
      </c>
      <c r="H1349" s="184">
        <v>0</v>
      </c>
      <c r="I1349" s="184">
        <v>0</v>
      </c>
      <c r="J1349" s="184">
        <v>0</v>
      </c>
      <c r="K1349" s="184">
        <v>0</v>
      </c>
      <c r="L1349" s="184">
        <v>0</v>
      </c>
      <c r="M1349" s="184">
        <v>0</v>
      </c>
      <c r="N1349" s="184">
        <v>0</v>
      </c>
      <c r="O1349" s="184"/>
      <c r="P1349" s="184"/>
      <c r="Q1349" s="184">
        <v>-23.519600000000001</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44333</v>
      </c>
      <c r="E1350" s="184">
        <v>10.3752</v>
      </c>
      <c r="F1350" s="184">
        <v>6.1009000000000002</v>
      </c>
      <c r="G1350" s="184">
        <v>6.1009000000000002</v>
      </c>
      <c r="H1350" s="184">
        <v>7.9023000000000003</v>
      </c>
      <c r="I1350" s="184">
        <v>8.9007000000000005</v>
      </c>
      <c r="J1350" s="184">
        <v>13.3362</v>
      </c>
      <c r="K1350" s="184">
        <v>7.7366000000000001</v>
      </c>
      <c r="L1350" s="184">
        <v>3.508</v>
      </c>
      <c r="M1350" s="184"/>
      <c r="N1350" s="184"/>
      <c r="O1350" s="184"/>
      <c r="P1350" s="184"/>
      <c r="Q1350" s="184">
        <v>5.5896999999999997</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44333</v>
      </c>
      <c r="E1351" s="184">
        <v>10.339700000000001</v>
      </c>
      <c r="F1351" s="184">
        <v>5.5330000000000004</v>
      </c>
      <c r="G1351" s="184">
        <v>5.5330000000000004</v>
      </c>
      <c r="H1351" s="184">
        <v>7.3731999999999998</v>
      </c>
      <c r="I1351" s="184">
        <v>8.3983000000000008</v>
      </c>
      <c r="J1351" s="184">
        <v>12.823700000000001</v>
      </c>
      <c r="K1351" s="184">
        <v>7.2865000000000002</v>
      </c>
      <c r="L1351" s="184">
        <v>3.0127000000000002</v>
      </c>
      <c r="M1351" s="184"/>
      <c r="N1351" s="184"/>
      <c r="O1351" s="184"/>
      <c r="P1351" s="184"/>
      <c r="Q1351" s="184">
        <v>5.0608000000000004</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44333</v>
      </c>
      <c r="E1354" s="184">
        <v>8.6400000000000005E-2</v>
      </c>
      <c r="F1354" s="184">
        <v>14.098100000000001</v>
      </c>
      <c r="G1354" s="184">
        <v>14.098100000000001</v>
      </c>
      <c r="H1354" s="184">
        <v>12.098100000000001</v>
      </c>
      <c r="I1354" s="184">
        <v>12.126200000000001</v>
      </c>
      <c r="J1354" s="184">
        <v>11.0039</v>
      </c>
      <c r="K1354" s="184">
        <v>11.717499999999999</v>
      </c>
      <c r="L1354" s="184">
        <v>-40.9268</v>
      </c>
      <c r="M1354" s="184">
        <v>-24.8245</v>
      </c>
      <c r="N1354" s="184">
        <v>-16.671700000000001</v>
      </c>
      <c r="O1354" s="184"/>
      <c r="P1354" s="184"/>
      <c r="Q1354" s="184">
        <v>-12.1905</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44333</v>
      </c>
      <c r="E1355" s="184">
        <v>8.3199999999999996E-2</v>
      </c>
      <c r="F1355" s="184">
        <v>14.641</v>
      </c>
      <c r="G1355" s="184">
        <v>14.641</v>
      </c>
      <c r="H1355" s="184">
        <v>12.564500000000001</v>
      </c>
      <c r="I1355" s="184">
        <v>12.594900000000001</v>
      </c>
      <c r="J1355" s="184">
        <v>11.4313</v>
      </c>
      <c r="K1355" s="184">
        <v>11.659599999999999</v>
      </c>
      <c r="L1355" s="184">
        <v>-41.256900000000002</v>
      </c>
      <c r="M1355" s="184">
        <v>-25.0687</v>
      </c>
      <c r="N1355" s="184">
        <v>-16.7911</v>
      </c>
      <c r="O1355" s="184"/>
      <c r="P1355" s="184"/>
      <c r="Q1355" s="184">
        <v>-12.307700000000001</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44333</v>
      </c>
      <c r="E1356" s="184">
        <v>14.7567</v>
      </c>
      <c r="F1356" s="184">
        <v>8.0028000000000006</v>
      </c>
      <c r="G1356" s="184">
        <v>8.0028000000000006</v>
      </c>
      <c r="H1356" s="184">
        <v>4.7746000000000004</v>
      </c>
      <c r="I1356" s="184">
        <v>5.2933000000000003</v>
      </c>
      <c r="J1356" s="184">
        <v>6.6760999999999999</v>
      </c>
      <c r="K1356" s="184">
        <v>5.1212</v>
      </c>
      <c r="L1356" s="184">
        <v>2.7833000000000001</v>
      </c>
      <c r="M1356" s="184">
        <v>4.9740000000000002</v>
      </c>
      <c r="N1356" s="184">
        <v>2.9679000000000002</v>
      </c>
      <c r="O1356" s="184">
        <v>4.2458</v>
      </c>
      <c r="P1356" s="184">
        <v>5.9066999999999998</v>
      </c>
      <c r="Q1356" s="184">
        <v>6.5488</v>
      </c>
      <c r="R1356" s="184">
        <v>3.0988000000000002</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44333</v>
      </c>
      <c r="E1357" s="184">
        <v>14.136100000000001</v>
      </c>
      <c r="F1357" s="184">
        <v>7.3201999999999998</v>
      </c>
      <c r="G1357" s="184">
        <v>7.3201999999999998</v>
      </c>
      <c r="H1357" s="184">
        <v>4.1345000000000001</v>
      </c>
      <c r="I1357" s="184">
        <v>4.6559999999999997</v>
      </c>
      <c r="J1357" s="184">
        <v>6.0445000000000002</v>
      </c>
      <c r="K1357" s="184">
        <v>4.4903000000000004</v>
      </c>
      <c r="L1357" s="184">
        <v>2.1613000000000002</v>
      </c>
      <c r="M1357" s="184">
        <v>4.3597000000000001</v>
      </c>
      <c r="N1357" s="184">
        <v>2.375</v>
      </c>
      <c r="O1357" s="184">
        <v>3.5590999999999999</v>
      </c>
      <c r="P1357" s="184">
        <v>5.2247000000000003</v>
      </c>
      <c r="Q1357" s="184">
        <v>5.8051000000000004</v>
      </c>
      <c r="R1357" s="184">
        <v>2.4142999999999999</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6.5904317073170704</v>
      </c>
      <c r="G1358" s="186">
        <v>6.5904317073170704</v>
      </c>
      <c r="H1358" s="186">
        <v>6.2823780487804877</v>
      </c>
      <c r="I1358" s="186">
        <v>7.0257219512195119</v>
      </c>
      <c r="J1358" s="186">
        <v>9.3025170731707334</v>
      </c>
      <c r="K1358" s="186">
        <v>7.6962609756097562</v>
      </c>
      <c r="L1358" s="186">
        <v>0.69531219512195142</v>
      </c>
      <c r="M1358" s="186">
        <v>2.7570205128205139</v>
      </c>
      <c r="N1358" s="186">
        <v>4.8948435897435889</v>
      </c>
      <c r="O1358" s="186">
        <v>5.6302064516129029</v>
      </c>
      <c r="P1358" s="186">
        <v>6.4669354838709694</v>
      </c>
      <c r="Q1358" s="186">
        <v>2.5647317073170726</v>
      </c>
      <c r="R1358" s="186">
        <v>5.1257322580645166</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6.4970999999999997</v>
      </c>
      <c r="G1359" s="186">
        <v>6.4970999999999997</v>
      </c>
      <c r="H1359" s="186">
        <v>5.3827999999999996</v>
      </c>
      <c r="I1359" s="186">
        <v>7.1003999999999996</v>
      </c>
      <c r="J1359" s="186">
        <v>9.6513000000000009</v>
      </c>
      <c r="K1359" s="186">
        <v>7.2439</v>
      </c>
      <c r="L1359" s="186">
        <v>3.8292000000000002</v>
      </c>
      <c r="M1359" s="186">
        <v>4.9740000000000002</v>
      </c>
      <c r="N1359" s="186">
        <v>6.7617000000000003</v>
      </c>
      <c r="O1359" s="186">
        <v>6.2922000000000002</v>
      </c>
      <c r="P1359" s="186">
        <v>6.8098000000000001</v>
      </c>
      <c r="Q1359" s="186">
        <v>7.6124000000000001</v>
      </c>
      <c r="R1359" s="186">
        <v>6.0529999999999999</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44333</v>
      </c>
      <c r="E1362" s="184">
        <v>98.902299999999997</v>
      </c>
      <c r="F1362" s="184">
        <v>12.831899999999999</v>
      </c>
      <c r="G1362" s="184">
        <v>12.831899999999999</v>
      </c>
      <c r="H1362" s="184">
        <v>7.7827999999999999</v>
      </c>
      <c r="I1362" s="184">
        <v>9.9680999999999997</v>
      </c>
      <c r="J1362" s="184">
        <v>11.8042</v>
      </c>
      <c r="K1362" s="184">
        <v>9.7469999999999999</v>
      </c>
      <c r="L1362" s="184">
        <v>3.2648000000000001</v>
      </c>
      <c r="M1362" s="184">
        <v>5.1199000000000003</v>
      </c>
      <c r="N1362" s="184">
        <v>7.7638999999999996</v>
      </c>
      <c r="O1362" s="184">
        <v>9.7148000000000003</v>
      </c>
      <c r="P1362" s="184">
        <v>8.1072000000000006</v>
      </c>
      <c r="Q1362" s="184">
        <v>9.3683999999999994</v>
      </c>
      <c r="R1362" s="184">
        <v>10.196899999999999</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44333</v>
      </c>
      <c r="E1363" s="184">
        <v>104.7747</v>
      </c>
      <c r="F1363" s="184">
        <v>13.2174</v>
      </c>
      <c r="G1363" s="184">
        <v>13.2174</v>
      </c>
      <c r="H1363" s="184">
        <v>8.1795000000000009</v>
      </c>
      <c r="I1363" s="184">
        <v>10.370200000000001</v>
      </c>
      <c r="J1363" s="184">
        <v>12.208</v>
      </c>
      <c r="K1363" s="184">
        <v>10.154199999999999</v>
      </c>
      <c r="L1363" s="184">
        <v>3.6922999999999999</v>
      </c>
      <c r="M1363" s="184">
        <v>5.5742000000000003</v>
      </c>
      <c r="N1363" s="184">
        <v>8.2459000000000007</v>
      </c>
      <c r="O1363" s="184">
        <v>10.4262</v>
      </c>
      <c r="P1363" s="184">
        <v>8.8584999999999994</v>
      </c>
      <c r="Q1363" s="184">
        <v>8.7504000000000008</v>
      </c>
      <c r="R1363" s="184">
        <v>10.826499999999999</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44333</v>
      </c>
      <c r="E1364" s="184">
        <v>48.924500000000002</v>
      </c>
      <c r="F1364" s="184">
        <v>8.2370000000000001</v>
      </c>
      <c r="G1364" s="184">
        <v>8.2370000000000001</v>
      </c>
      <c r="H1364" s="184">
        <v>6.05</v>
      </c>
      <c r="I1364" s="184">
        <v>9.3965999999999994</v>
      </c>
      <c r="J1364" s="184">
        <v>11.293200000000001</v>
      </c>
      <c r="K1364" s="184">
        <v>8.1028000000000002</v>
      </c>
      <c r="L1364" s="184">
        <v>3.1909000000000001</v>
      </c>
      <c r="M1364" s="184">
        <v>4.7938999999999998</v>
      </c>
      <c r="N1364" s="184">
        <v>6.7866999999999997</v>
      </c>
      <c r="O1364" s="184">
        <v>9.7056000000000004</v>
      </c>
      <c r="P1364" s="184">
        <v>8.7346000000000004</v>
      </c>
      <c r="Q1364" s="184">
        <v>8.7940000000000005</v>
      </c>
      <c r="R1364" s="184">
        <v>10.128500000000001</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44333</v>
      </c>
      <c r="E1365" s="184">
        <v>45.710099999999997</v>
      </c>
      <c r="F1365" s="184">
        <v>7.1642000000000001</v>
      </c>
      <c r="G1365" s="184">
        <v>7.1642000000000001</v>
      </c>
      <c r="H1365" s="184">
        <v>4.944</v>
      </c>
      <c r="I1365" s="184">
        <v>8.2563999999999993</v>
      </c>
      <c r="J1365" s="184">
        <v>10.1401</v>
      </c>
      <c r="K1365" s="184">
        <v>6.9424000000000001</v>
      </c>
      <c r="L1365" s="184">
        <v>2.0428000000000002</v>
      </c>
      <c r="M1365" s="184">
        <v>3.6261999999999999</v>
      </c>
      <c r="N1365" s="184">
        <v>5.5904999999999996</v>
      </c>
      <c r="O1365" s="184">
        <v>8.5694999999999997</v>
      </c>
      <c r="P1365" s="184">
        <v>7.7126999999999999</v>
      </c>
      <c r="Q1365" s="184">
        <v>8.4799000000000007</v>
      </c>
      <c r="R1365" s="184">
        <v>8.9247999999999994</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44333</v>
      </c>
      <c r="E1366" s="184">
        <v>46.969200000000001</v>
      </c>
      <c r="F1366" s="184">
        <v>12.083</v>
      </c>
      <c r="G1366" s="184">
        <v>12.083</v>
      </c>
      <c r="H1366" s="184">
        <v>4.5110999999999999</v>
      </c>
      <c r="I1366" s="184">
        <v>9.2302</v>
      </c>
      <c r="J1366" s="184">
        <v>9.0967000000000002</v>
      </c>
      <c r="K1366" s="184">
        <v>5.0031999999999996</v>
      </c>
      <c r="L1366" s="184">
        <v>2.1175999999999999</v>
      </c>
      <c r="M1366" s="184">
        <v>3.5585</v>
      </c>
      <c r="N1366" s="184">
        <v>5.4904999999999999</v>
      </c>
      <c r="O1366" s="184">
        <v>7.6623000000000001</v>
      </c>
      <c r="P1366" s="184">
        <v>6.5109000000000004</v>
      </c>
      <c r="Q1366" s="184">
        <v>7.7619999999999996</v>
      </c>
      <c r="R1366" s="184">
        <v>7.8973000000000004</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44333</v>
      </c>
      <c r="E1367" s="184">
        <v>49.895800000000001</v>
      </c>
      <c r="F1367" s="184">
        <v>12.9618</v>
      </c>
      <c r="G1367" s="184">
        <v>12.9618</v>
      </c>
      <c r="H1367" s="184">
        <v>5.5026999999999999</v>
      </c>
      <c r="I1367" s="184">
        <v>10.2765</v>
      </c>
      <c r="J1367" s="184">
        <v>10.1343</v>
      </c>
      <c r="K1367" s="184">
        <v>6.0791000000000004</v>
      </c>
      <c r="L1367" s="184">
        <v>3.0491000000000001</v>
      </c>
      <c r="M1367" s="184">
        <v>4.3788</v>
      </c>
      <c r="N1367" s="184">
        <v>6.2496</v>
      </c>
      <c r="O1367" s="184">
        <v>8.2743000000000002</v>
      </c>
      <c r="P1367" s="184">
        <v>7.1696</v>
      </c>
      <c r="Q1367" s="184">
        <v>7.8592000000000004</v>
      </c>
      <c r="R1367" s="184">
        <v>8.5534999999999997</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44333</v>
      </c>
      <c r="E1368" s="184">
        <v>34.690399999999997</v>
      </c>
      <c r="F1368" s="184">
        <v>12.8851</v>
      </c>
      <c r="G1368" s="184">
        <v>12.8851</v>
      </c>
      <c r="H1368" s="184">
        <v>3.7153</v>
      </c>
      <c r="I1368" s="184">
        <v>9.4510000000000005</v>
      </c>
      <c r="J1368" s="184">
        <v>12.319100000000001</v>
      </c>
      <c r="K1368" s="184">
        <v>6.4189999999999996</v>
      </c>
      <c r="L1368" s="184">
        <v>0.6462</v>
      </c>
      <c r="M1368" s="184">
        <v>2.9056999999999999</v>
      </c>
      <c r="N1368" s="184">
        <v>3.8025000000000002</v>
      </c>
      <c r="O1368" s="184">
        <v>8.3394999999999992</v>
      </c>
      <c r="P1368" s="184">
        <v>6.5601000000000003</v>
      </c>
      <c r="Q1368" s="184">
        <v>6.9756999999999998</v>
      </c>
      <c r="R1368" s="184">
        <v>7.9962999999999997</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44333</v>
      </c>
      <c r="E1369" s="184">
        <v>37.059100000000001</v>
      </c>
      <c r="F1369" s="184">
        <v>13.7057</v>
      </c>
      <c r="G1369" s="184">
        <v>13.7057</v>
      </c>
      <c r="H1369" s="184">
        <v>4.5627000000000004</v>
      </c>
      <c r="I1369" s="184">
        <v>10.2906</v>
      </c>
      <c r="J1369" s="184">
        <v>13.1655</v>
      </c>
      <c r="K1369" s="184">
        <v>7.27</v>
      </c>
      <c r="L1369" s="184">
        <v>1.4877</v>
      </c>
      <c r="M1369" s="184">
        <v>3.7637999999999998</v>
      </c>
      <c r="N1369" s="184">
        <v>4.6746999999999996</v>
      </c>
      <c r="O1369" s="184">
        <v>9.2141000000000002</v>
      </c>
      <c r="P1369" s="184">
        <v>7.3971999999999998</v>
      </c>
      <c r="Q1369" s="184">
        <v>7.6307</v>
      </c>
      <c r="R1369" s="184">
        <v>8.8978000000000002</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44333</v>
      </c>
      <c r="E1370" s="184">
        <v>31.224599999999999</v>
      </c>
      <c r="F1370" s="184">
        <v>10.5297</v>
      </c>
      <c r="G1370" s="184">
        <v>10.5297</v>
      </c>
      <c r="H1370" s="184">
        <v>8.3797999999999995</v>
      </c>
      <c r="I1370" s="184">
        <v>7.2592999999999996</v>
      </c>
      <c r="J1370" s="184">
        <v>11.576000000000001</v>
      </c>
      <c r="K1370" s="184">
        <v>8.0062999999999995</v>
      </c>
      <c r="L1370" s="184">
        <v>2.6705000000000001</v>
      </c>
      <c r="M1370" s="184">
        <v>4.8746999999999998</v>
      </c>
      <c r="N1370" s="184">
        <v>7.4943</v>
      </c>
      <c r="O1370" s="184">
        <v>9.3651999999999997</v>
      </c>
      <c r="P1370" s="184">
        <v>8.0981000000000005</v>
      </c>
      <c r="Q1370" s="184">
        <v>9.3385999999999996</v>
      </c>
      <c r="R1370" s="184">
        <v>9.9352</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44333</v>
      </c>
      <c r="E1371" s="184">
        <v>32.412399999999998</v>
      </c>
      <c r="F1371" s="184">
        <v>11.1587</v>
      </c>
      <c r="G1371" s="184">
        <v>11.1587</v>
      </c>
      <c r="H1371" s="184">
        <v>9.0083000000000002</v>
      </c>
      <c r="I1371" s="184">
        <v>7.8986000000000001</v>
      </c>
      <c r="J1371" s="184">
        <v>12.222200000000001</v>
      </c>
      <c r="K1371" s="184">
        <v>8.6591000000000005</v>
      </c>
      <c r="L1371" s="184">
        <v>3.3111000000000002</v>
      </c>
      <c r="M1371" s="184">
        <v>5.5086000000000004</v>
      </c>
      <c r="N1371" s="184">
        <v>8.1280000000000001</v>
      </c>
      <c r="O1371" s="184">
        <v>9.9844000000000008</v>
      </c>
      <c r="P1371" s="184">
        <v>8.7015999999999991</v>
      </c>
      <c r="Q1371" s="184">
        <v>8.9214000000000002</v>
      </c>
      <c r="R1371" s="184">
        <v>10.5436</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44333</v>
      </c>
      <c r="E1372" s="184">
        <v>57.022100000000002</v>
      </c>
      <c r="F1372" s="184">
        <v>9.8656000000000006</v>
      </c>
      <c r="G1372" s="184">
        <v>9.8656000000000006</v>
      </c>
      <c r="H1372" s="184">
        <v>4.5304000000000002</v>
      </c>
      <c r="I1372" s="184">
        <v>9.5265000000000004</v>
      </c>
      <c r="J1372" s="184">
        <v>13.369300000000001</v>
      </c>
      <c r="K1372" s="184">
        <v>6.2407000000000004</v>
      </c>
      <c r="L1372" s="184">
        <v>1.3747</v>
      </c>
      <c r="M1372" s="184">
        <v>3.5948000000000002</v>
      </c>
      <c r="N1372" s="184">
        <v>5.1650999999999998</v>
      </c>
      <c r="O1372" s="184">
        <v>10.119300000000001</v>
      </c>
      <c r="P1372" s="184">
        <v>8.9161999999999999</v>
      </c>
      <c r="Q1372" s="184">
        <v>9.0475999999999992</v>
      </c>
      <c r="R1372" s="184">
        <v>10.258699999999999</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44333</v>
      </c>
      <c r="E1373" s="184">
        <v>53.557499999999997</v>
      </c>
      <c r="F1373" s="184">
        <v>9.2301000000000002</v>
      </c>
      <c r="G1373" s="184">
        <v>9.2301000000000002</v>
      </c>
      <c r="H1373" s="184">
        <v>3.8778000000000001</v>
      </c>
      <c r="I1373" s="184">
        <v>8.8800000000000008</v>
      </c>
      <c r="J1373" s="184">
        <v>12.712999999999999</v>
      </c>
      <c r="K1373" s="184">
        <v>5.5404999999999998</v>
      </c>
      <c r="L1373" s="184">
        <v>0.71530000000000005</v>
      </c>
      <c r="M1373" s="184">
        <v>2.9338000000000002</v>
      </c>
      <c r="N1373" s="184">
        <v>4.4943</v>
      </c>
      <c r="O1373" s="184">
        <v>9.4253999999999998</v>
      </c>
      <c r="P1373" s="184">
        <v>8.1175999999999995</v>
      </c>
      <c r="Q1373" s="184">
        <v>8.3795999999999999</v>
      </c>
      <c r="R1373" s="184">
        <v>9.5728000000000009</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44333</v>
      </c>
      <c r="E1374" s="184">
        <v>50.025700000000001</v>
      </c>
      <c r="F1374" s="184">
        <v>7.3979999999999997</v>
      </c>
      <c r="G1374" s="184">
        <v>7.3979999999999997</v>
      </c>
      <c r="H1374" s="184">
        <v>0.98</v>
      </c>
      <c r="I1374" s="184">
        <v>2.9321999999999999</v>
      </c>
      <c r="J1374" s="184">
        <v>8.2385000000000002</v>
      </c>
      <c r="K1374" s="184">
        <v>2.3092000000000001</v>
      </c>
      <c r="L1374" s="184">
        <v>-0.28660000000000002</v>
      </c>
      <c r="M1374" s="184">
        <v>1.72</v>
      </c>
      <c r="N1374" s="184">
        <v>4.5453999999999999</v>
      </c>
      <c r="O1374" s="184">
        <v>2.226</v>
      </c>
      <c r="P1374" s="184">
        <v>3.2391000000000001</v>
      </c>
      <c r="Q1374" s="184">
        <v>6.3109999999999999</v>
      </c>
      <c r="R1374" s="184">
        <v>-4.4400000000000002E-2</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44333</v>
      </c>
      <c r="E1375" s="184">
        <v>54.386000000000003</v>
      </c>
      <c r="F1375" s="184">
        <v>8.3948999999999998</v>
      </c>
      <c r="G1375" s="184">
        <v>8.3948999999999998</v>
      </c>
      <c r="H1375" s="184">
        <v>1.9854000000000001</v>
      </c>
      <c r="I1375" s="184">
        <v>3.9319999999999999</v>
      </c>
      <c r="J1375" s="184">
        <v>9.2447999999999997</v>
      </c>
      <c r="K1375" s="184">
        <v>3.3159000000000001</v>
      </c>
      <c r="L1375" s="184">
        <v>0.71440000000000003</v>
      </c>
      <c r="M1375" s="184">
        <v>2.7366999999999999</v>
      </c>
      <c r="N1375" s="184">
        <v>5.5964</v>
      </c>
      <c r="O1375" s="184">
        <v>3.254</v>
      </c>
      <c r="P1375" s="184">
        <v>4.2769000000000004</v>
      </c>
      <c r="Q1375" s="184">
        <v>5.6962999999999999</v>
      </c>
      <c r="R1375" s="184">
        <v>0.96109999999999995</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44333</v>
      </c>
      <c r="E1376" s="184">
        <v>65.459900000000005</v>
      </c>
      <c r="F1376" s="184">
        <v>9.8028999999999993</v>
      </c>
      <c r="G1376" s="184">
        <v>9.8028999999999993</v>
      </c>
      <c r="H1376" s="184">
        <v>13.240500000000001</v>
      </c>
      <c r="I1376" s="184">
        <v>12.9725</v>
      </c>
      <c r="J1376" s="184">
        <v>9.3384999999999998</v>
      </c>
      <c r="K1376" s="184">
        <v>4.4303999999999997</v>
      </c>
      <c r="L1376" s="184">
        <v>3.0792000000000002</v>
      </c>
      <c r="M1376" s="184">
        <v>5.2004000000000001</v>
      </c>
      <c r="N1376" s="184">
        <v>6.7763999999999998</v>
      </c>
      <c r="O1376" s="184">
        <v>10.123699999999999</v>
      </c>
      <c r="P1376" s="184">
        <v>8.3698999999999995</v>
      </c>
      <c r="Q1376" s="184">
        <v>8.3956</v>
      </c>
      <c r="R1376" s="184">
        <v>10.4231</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44333</v>
      </c>
      <c r="E1377" s="184">
        <v>60.901200000000003</v>
      </c>
      <c r="F1377" s="184">
        <v>8.7565000000000008</v>
      </c>
      <c r="G1377" s="184">
        <v>8.7565000000000008</v>
      </c>
      <c r="H1377" s="184">
        <v>12.2035</v>
      </c>
      <c r="I1377" s="184">
        <v>11.933999999999999</v>
      </c>
      <c r="J1377" s="184">
        <v>8.2919999999999998</v>
      </c>
      <c r="K1377" s="184">
        <v>3.3169</v>
      </c>
      <c r="L1377" s="184">
        <v>1.9723999999999999</v>
      </c>
      <c r="M1377" s="184">
        <v>4.0796999999999999</v>
      </c>
      <c r="N1377" s="184">
        <v>5.6176000000000004</v>
      </c>
      <c r="O1377" s="184">
        <v>9.0007000000000001</v>
      </c>
      <c r="P1377" s="184">
        <v>7.3307000000000002</v>
      </c>
      <c r="Q1377" s="184">
        <v>8.7703000000000007</v>
      </c>
      <c r="R1377" s="184">
        <v>9.2490000000000006</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44333</v>
      </c>
      <c r="E1378" s="184">
        <v>57.307200000000002</v>
      </c>
      <c r="F1378" s="184">
        <v>7.7115999999999998</v>
      </c>
      <c r="G1378" s="184">
        <v>7.7115999999999998</v>
      </c>
      <c r="H1378" s="184">
        <v>3.8424999999999998</v>
      </c>
      <c r="I1378" s="184">
        <v>5.32</v>
      </c>
      <c r="J1378" s="184">
        <v>8.3447999999999993</v>
      </c>
      <c r="K1378" s="184">
        <v>6.1295000000000002</v>
      </c>
      <c r="L1378" s="184">
        <v>1.3622000000000001</v>
      </c>
      <c r="M1378" s="184">
        <v>2.2723</v>
      </c>
      <c r="N1378" s="184">
        <v>4.1177999999999999</v>
      </c>
      <c r="O1378" s="184">
        <v>8.1531000000000002</v>
      </c>
      <c r="P1378" s="184">
        <v>6.9562999999999997</v>
      </c>
      <c r="Q1378" s="184">
        <v>8.1593999999999998</v>
      </c>
      <c r="R1378" s="184">
        <v>8.0172000000000008</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44333</v>
      </c>
      <c r="E1379" s="184">
        <v>60.014800000000001</v>
      </c>
      <c r="F1379" s="184">
        <v>7.8912000000000004</v>
      </c>
      <c r="G1379" s="184">
        <v>7.8912000000000004</v>
      </c>
      <c r="H1379" s="184">
        <v>4.0084</v>
      </c>
      <c r="I1379" s="184">
        <v>5.4939</v>
      </c>
      <c r="J1379" s="184">
        <v>8.5149000000000008</v>
      </c>
      <c r="K1379" s="184">
        <v>6.2995000000000001</v>
      </c>
      <c r="L1379" s="184">
        <v>1.7188000000000001</v>
      </c>
      <c r="M1379" s="184">
        <v>2.8142</v>
      </c>
      <c r="N1379" s="184">
        <v>4.7723000000000004</v>
      </c>
      <c r="O1379" s="184">
        <v>8.8285999999999998</v>
      </c>
      <c r="P1379" s="184">
        <v>7.5446</v>
      </c>
      <c r="Q1379" s="184">
        <v>7.6947000000000001</v>
      </c>
      <c r="R1379" s="184">
        <v>8.7186000000000003</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44333</v>
      </c>
      <c r="E1380" s="184">
        <v>71.216200000000001</v>
      </c>
      <c r="F1380" s="184">
        <v>9.4719999999999995</v>
      </c>
      <c r="G1380" s="184">
        <v>9.4719999999999995</v>
      </c>
      <c r="H1380" s="184">
        <v>6.1574999999999998</v>
      </c>
      <c r="I1380" s="184">
        <v>7.6700999999999997</v>
      </c>
      <c r="J1380" s="184">
        <v>11.1015</v>
      </c>
      <c r="K1380" s="184">
        <v>7.0175999999999998</v>
      </c>
      <c r="L1380" s="184">
        <v>0.74460000000000004</v>
      </c>
      <c r="M1380" s="184">
        <v>3.0510000000000002</v>
      </c>
      <c r="N1380" s="184">
        <v>4.2050000000000001</v>
      </c>
      <c r="O1380" s="184">
        <v>9.4594000000000005</v>
      </c>
      <c r="P1380" s="184">
        <v>7.9208999999999996</v>
      </c>
      <c r="Q1380" s="184">
        <v>8.7697000000000003</v>
      </c>
      <c r="R1380" s="184">
        <v>9.4377999999999993</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44333</v>
      </c>
      <c r="E1381" s="184">
        <v>76.501000000000005</v>
      </c>
      <c r="F1381" s="184">
        <v>10.648999999999999</v>
      </c>
      <c r="G1381" s="184">
        <v>10.648999999999999</v>
      </c>
      <c r="H1381" s="184">
        <v>7.2622999999999998</v>
      </c>
      <c r="I1381" s="184">
        <v>8.7571999999999992</v>
      </c>
      <c r="J1381" s="184">
        <v>12.215</v>
      </c>
      <c r="K1381" s="184">
        <v>8.1737000000000002</v>
      </c>
      <c r="L1381" s="184">
        <v>1.9232</v>
      </c>
      <c r="M1381" s="184">
        <v>4.1879</v>
      </c>
      <c r="N1381" s="184">
        <v>5.2755999999999998</v>
      </c>
      <c r="O1381" s="184">
        <v>10.380599999999999</v>
      </c>
      <c r="P1381" s="184">
        <v>8.8384</v>
      </c>
      <c r="Q1381" s="184">
        <v>8.7509999999999994</v>
      </c>
      <c r="R1381" s="184">
        <v>10.4086</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44333</v>
      </c>
      <c r="E1382" s="184">
        <v>57.9771</v>
      </c>
      <c r="F1382" s="184">
        <v>-5.5166000000000004</v>
      </c>
      <c r="G1382" s="184">
        <v>-5.5166000000000004</v>
      </c>
      <c r="H1382" s="184">
        <v>1.5204</v>
      </c>
      <c r="I1382" s="184">
        <v>1.9396</v>
      </c>
      <c r="J1382" s="184">
        <v>7.11</v>
      </c>
      <c r="K1382" s="184">
        <v>6.6506999999999996</v>
      </c>
      <c r="L1382" s="184">
        <v>3.5386000000000002</v>
      </c>
      <c r="M1382" s="184">
        <v>6.5442</v>
      </c>
      <c r="N1382" s="184">
        <v>8.6022999999999996</v>
      </c>
      <c r="O1382" s="184">
        <v>10.323700000000001</v>
      </c>
      <c r="P1382" s="184">
        <v>9.5336999999999996</v>
      </c>
      <c r="Q1382" s="184">
        <v>8.8938000000000006</v>
      </c>
      <c r="R1382" s="184">
        <v>11.4186</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44333</v>
      </c>
      <c r="E1383" s="184">
        <v>55.235999999999997</v>
      </c>
      <c r="F1383" s="184">
        <v>-6.1863999999999999</v>
      </c>
      <c r="G1383" s="184">
        <v>-6.1863999999999999</v>
      </c>
      <c r="H1383" s="184">
        <v>0.85919999999999996</v>
      </c>
      <c r="I1383" s="184">
        <v>1.2749999999999999</v>
      </c>
      <c r="J1383" s="184">
        <v>6.4448999999999996</v>
      </c>
      <c r="K1383" s="184">
        <v>5.9812000000000003</v>
      </c>
      <c r="L1383" s="184">
        <v>2.8835999999999999</v>
      </c>
      <c r="M1383" s="184">
        <v>5.8796999999999997</v>
      </c>
      <c r="N1383" s="184">
        <v>7.9218999999999999</v>
      </c>
      <c r="O1383" s="184">
        <v>9.5868000000000002</v>
      </c>
      <c r="P1383" s="184">
        <v>8.7592999999999996</v>
      </c>
      <c r="Q1383" s="184">
        <v>7.8669000000000002</v>
      </c>
      <c r="R1383" s="184">
        <v>10.7376</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44333</v>
      </c>
      <c r="E1384" s="184">
        <v>70.288600000000002</v>
      </c>
      <c r="F1384" s="184">
        <v>9.4237000000000002</v>
      </c>
      <c r="G1384" s="184">
        <v>9.4237000000000002</v>
      </c>
      <c r="H1384" s="184">
        <v>7.1835000000000004</v>
      </c>
      <c r="I1384" s="184">
        <v>8.7048000000000005</v>
      </c>
      <c r="J1384" s="184">
        <v>8.9064999999999994</v>
      </c>
      <c r="K1384" s="184">
        <v>7.4859</v>
      </c>
      <c r="L1384" s="184">
        <v>2.2374000000000001</v>
      </c>
      <c r="M1384" s="184">
        <v>4.6486999999999998</v>
      </c>
      <c r="N1384" s="184">
        <v>7.5838999999999999</v>
      </c>
      <c r="O1384" s="184">
        <v>9.2760999999999996</v>
      </c>
      <c r="P1384" s="184">
        <v>8.2224000000000004</v>
      </c>
      <c r="Q1384" s="184">
        <v>8.7294999999999998</v>
      </c>
      <c r="R1384" s="184">
        <v>10.2643</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44333</v>
      </c>
      <c r="E1385" s="184">
        <v>65.493399999999994</v>
      </c>
      <c r="F1385" s="184">
        <v>8.7373999999999992</v>
      </c>
      <c r="G1385" s="184">
        <v>8.7373999999999992</v>
      </c>
      <c r="H1385" s="184">
        <v>6.5046999999999997</v>
      </c>
      <c r="I1385" s="184">
        <v>8.0259999999999998</v>
      </c>
      <c r="J1385" s="184">
        <v>8.2225000000000001</v>
      </c>
      <c r="K1385" s="184">
        <v>6.6814999999999998</v>
      </c>
      <c r="L1385" s="184">
        <v>1.3948</v>
      </c>
      <c r="M1385" s="184">
        <v>3.7732000000000001</v>
      </c>
      <c r="N1385" s="184">
        <v>6.6971999999999996</v>
      </c>
      <c r="O1385" s="184">
        <v>8.2702000000000009</v>
      </c>
      <c r="P1385" s="184">
        <v>7.1414999999999997</v>
      </c>
      <c r="Q1385" s="184">
        <v>8.1212999999999997</v>
      </c>
      <c r="R1385" s="184">
        <v>9.3176000000000005</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44333</v>
      </c>
      <c r="E1386" s="184">
        <v>1.7338</v>
      </c>
      <c r="F1386" s="184">
        <v>11.238099999999999</v>
      </c>
      <c r="G1386" s="184">
        <v>11.238099999999999</v>
      </c>
      <c r="H1386" s="184">
        <v>11.151300000000001</v>
      </c>
      <c r="I1386" s="184">
        <v>11.1752</v>
      </c>
      <c r="J1386" s="184">
        <v>11.174300000000001</v>
      </c>
      <c r="K1386" s="184">
        <v>11.3772</v>
      </c>
      <c r="L1386" s="184">
        <v>-40.8842</v>
      </c>
      <c r="M1386" s="184">
        <v>-24.813199999999998</v>
      </c>
      <c r="N1386" s="184">
        <v>-16.6371</v>
      </c>
      <c r="O1386" s="184"/>
      <c r="P1386" s="184"/>
      <c r="Q1386" s="184">
        <v>-12.1898</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44333</v>
      </c>
      <c r="E1387" s="184">
        <v>1.6225000000000001</v>
      </c>
      <c r="F1387" s="184">
        <v>11.2585</v>
      </c>
      <c r="G1387" s="184">
        <v>11.2585</v>
      </c>
      <c r="H1387" s="184">
        <v>10.9496</v>
      </c>
      <c r="I1387" s="184">
        <v>11.1347</v>
      </c>
      <c r="J1387" s="184">
        <v>11.208600000000001</v>
      </c>
      <c r="K1387" s="184">
        <v>11.378299999999999</v>
      </c>
      <c r="L1387" s="184">
        <v>-41.223399999999998</v>
      </c>
      <c r="M1387" s="184">
        <v>-25.040199999999999</v>
      </c>
      <c r="N1387" s="184">
        <v>-16.813500000000001</v>
      </c>
      <c r="O1387" s="184"/>
      <c r="P1387" s="184"/>
      <c r="Q1387" s="184">
        <v>-12.3401</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44333</v>
      </c>
      <c r="E1388" s="184">
        <v>54.557899999999997</v>
      </c>
      <c r="F1388" s="184">
        <v>7.6761999999999997</v>
      </c>
      <c r="G1388" s="184">
        <v>7.6761999999999997</v>
      </c>
      <c r="H1388" s="184">
        <v>2.1417000000000002</v>
      </c>
      <c r="I1388" s="184">
        <v>2.8224999999999998</v>
      </c>
      <c r="J1388" s="184">
        <v>6.6060999999999996</v>
      </c>
      <c r="K1388" s="184">
        <v>3.9641000000000002</v>
      </c>
      <c r="L1388" s="184">
        <v>1.8053999999999999</v>
      </c>
      <c r="M1388" s="184">
        <v>3.1450999999999998</v>
      </c>
      <c r="N1388" s="184">
        <v>4.9375999999999998</v>
      </c>
      <c r="O1388" s="184">
        <v>0.3085</v>
      </c>
      <c r="P1388" s="184">
        <v>3.4152</v>
      </c>
      <c r="Q1388" s="184">
        <v>5.7502000000000004</v>
      </c>
      <c r="R1388" s="184">
        <v>0.15229999999999999</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44333</v>
      </c>
      <c r="E1389" s="184">
        <v>50.8215</v>
      </c>
      <c r="F1389" s="184">
        <v>7.2342000000000004</v>
      </c>
      <c r="G1389" s="184">
        <v>7.2342000000000004</v>
      </c>
      <c r="H1389" s="184">
        <v>1.714</v>
      </c>
      <c r="I1389" s="184">
        <v>2.3978999999999999</v>
      </c>
      <c r="J1389" s="184">
        <v>6.1833</v>
      </c>
      <c r="K1389" s="184">
        <v>3.5152000000000001</v>
      </c>
      <c r="L1389" s="184">
        <v>1.3381000000000001</v>
      </c>
      <c r="M1389" s="184">
        <v>2.6463999999999999</v>
      </c>
      <c r="N1389" s="184">
        <v>4.3997000000000002</v>
      </c>
      <c r="O1389" s="184">
        <v>-0.4229</v>
      </c>
      <c r="P1389" s="184">
        <v>2.6364000000000001</v>
      </c>
      <c r="Q1389" s="184">
        <v>7.3468999999999998</v>
      </c>
      <c r="R1389" s="184">
        <v>-0.59819999999999995</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8.8504071428571418</v>
      </c>
      <c r="G1390" s="186">
        <v>8.8504071428571418</v>
      </c>
      <c r="H1390" s="186">
        <v>5.8124607142857121</v>
      </c>
      <c r="I1390" s="186">
        <v>7.760414285714285</v>
      </c>
      <c r="J1390" s="186">
        <v>10.042421428571428</v>
      </c>
      <c r="K1390" s="186">
        <v>6.6496821428571424</v>
      </c>
      <c r="L1390" s="186">
        <v>-1.075660714285714</v>
      </c>
      <c r="M1390" s="186">
        <v>1.9099642857142862</v>
      </c>
      <c r="N1390" s="186">
        <v>4.3387321428571424</v>
      </c>
      <c r="O1390" s="186">
        <v>8.0603499999999997</v>
      </c>
      <c r="P1390" s="186">
        <v>7.2719076923076926</v>
      </c>
      <c r="Q1390" s="186">
        <v>6.6440785714285724</v>
      </c>
      <c r="R1390" s="186">
        <v>8.1613500000000023</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9.447849999999999</v>
      </c>
      <c r="G1391" s="186">
        <v>9.447849999999999</v>
      </c>
      <c r="H1391" s="186">
        <v>5.2233499999999999</v>
      </c>
      <c r="I1391" s="186">
        <v>8.7309999999999999</v>
      </c>
      <c r="J1391" s="186">
        <v>10.1372</v>
      </c>
      <c r="K1391" s="186">
        <v>6.5348499999999996</v>
      </c>
      <c r="L1391" s="186">
        <v>1.8643000000000001</v>
      </c>
      <c r="M1391" s="186">
        <v>3.6949999999999998</v>
      </c>
      <c r="N1391" s="186">
        <v>5.5404999999999998</v>
      </c>
      <c r="O1391" s="186">
        <v>9.2451000000000008</v>
      </c>
      <c r="P1391" s="186">
        <v>7.8167999999999997</v>
      </c>
      <c r="Q1391" s="186">
        <v>8.2695000000000007</v>
      </c>
      <c r="R1391" s="186">
        <v>9.3777000000000008</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44333</v>
      </c>
      <c r="E1394" s="184">
        <v>362.72</v>
      </c>
      <c r="F1394" s="184">
        <v>0.8508</v>
      </c>
      <c r="G1394" s="184">
        <v>0.8508</v>
      </c>
      <c r="H1394" s="184">
        <v>-0.24479999999999999</v>
      </c>
      <c r="I1394" s="184">
        <v>1.7847</v>
      </c>
      <c r="J1394" s="184">
        <v>3.6194999999999999</v>
      </c>
      <c r="K1394" s="184">
        <v>4.5845000000000002</v>
      </c>
      <c r="L1394" s="184">
        <v>28.783999999999999</v>
      </c>
      <c r="M1394" s="184">
        <v>41.174599999999998</v>
      </c>
      <c r="N1394" s="184">
        <v>76.626400000000004</v>
      </c>
      <c r="O1394" s="184">
        <v>5.0289999999999999</v>
      </c>
      <c r="P1394" s="184">
        <v>10.707000000000001</v>
      </c>
      <c r="Q1394" s="184">
        <v>21.255099999999999</v>
      </c>
      <c r="R1394" s="184">
        <v>15.479100000000001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44333</v>
      </c>
      <c r="E1395" s="184">
        <v>389.75</v>
      </c>
      <c r="F1395" s="184">
        <v>0.86439999999999995</v>
      </c>
      <c r="G1395" s="184">
        <v>0.86439999999999995</v>
      </c>
      <c r="H1395" s="184">
        <v>-0.22270000000000001</v>
      </c>
      <c r="I1395" s="184">
        <v>1.8262</v>
      </c>
      <c r="J1395" s="184">
        <v>3.7092999999999998</v>
      </c>
      <c r="K1395" s="184">
        <v>4.8137999999999996</v>
      </c>
      <c r="L1395" s="184">
        <v>29.356100000000001</v>
      </c>
      <c r="M1395" s="184">
        <v>42.156300000000002</v>
      </c>
      <c r="N1395" s="184">
        <v>78.334500000000006</v>
      </c>
      <c r="O1395" s="184">
        <v>5.9859</v>
      </c>
      <c r="P1395" s="184">
        <v>11.7332</v>
      </c>
      <c r="Q1395" s="184">
        <v>15.103999999999999</v>
      </c>
      <c r="R1395" s="184">
        <v>16.554099999999998</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44333</v>
      </c>
      <c r="E1396" s="184">
        <v>62.06</v>
      </c>
      <c r="F1396" s="184">
        <v>1.5878000000000001</v>
      </c>
      <c r="G1396" s="184">
        <v>1.5878000000000001</v>
      </c>
      <c r="H1396" s="184">
        <v>0.71409999999999996</v>
      </c>
      <c r="I1396" s="184">
        <v>1.2727999999999999</v>
      </c>
      <c r="J1396" s="184">
        <v>3.0211999999999999</v>
      </c>
      <c r="K1396" s="184">
        <v>3.7618999999999998</v>
      </c>
      <c r="L1396" s="184">
        <v>22.721</v>
      </c>
      <c r="M1396" s="184">
        <v>39.711799999999997</v>
      </c>
      <c r="N1396" s="184">
        <v>62.248399999999997</v>
      </c>
      <c r="O1396" s="184">
        <v>18.540500000000002</v>
      </c>
      <c r="P1396" s="184">
        <v>19.494599999999998</v>
      </c>
      <c r="Q1396" s="184">
        <v>19.770099999999999</v>
      </c>
      <c r="R1396" s="184">
        <v>28.1739</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44333</v>
      </c>
      <c r="E1397" s="184">
        <v>56.01</v>
      </c>
      <c r="F1397" s="184">
        <v>1.5593999999999999</v>
      </c>
      <c r="G1397" s="184">
        <v>1.5593999999999999</v>
      </c>
      <c r="H1397" s="184">
        <v>0.66500000000000004</v>
      </c>
      <c r="I1397" s="184">
        <v>1.2107000000000001</v>
      </c>
      <c r="J1397" s="184">
        <v>2.8839000000000001</v>
      </c>
      <c r="K1397" s="184">
        <v>3.4157999999999999</v>
      </c>
      <c r="L1397" s="184">
        <v>21.919899999999998</v>
      </c>
      <c r="M1397" s="184">
        <v>38.296300000000002</v>
      </c>
      <c r="N1397" s="184">
        <v>59.982900000000001</v>
      </c>
      <c r="O1397" s="184">
        <v>17.006599999999999</v>
      </c>
      <c r="P1397" s="184">
        <v>18.0303</v>
      </c>
      <c r="Q1397" s="184">
        <v>18.305900000000001</v>
      </c>
      <c r="R1397" s="184">
        <v>26.4437</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44333</v>
      </c>
      <c r="E1398" s="184">
        <v>13.26</v>
      </c>
      <c r="F1398" s="184">
        <v>1.2214</v>
      </c>
      <c r="G1398" s="184">
        <v>1.2214</v>
      </c>
      <c r="H1398" s="184">
        <v>0.15110000000000001</v>
      </c>
      <c r="I1398" s="184">
        <v>2.2359</v>
      </c>
      <c r="J1398" s="184">
        <v>4.4093999999999998</v>
      </c>
      <c r="K1398" s="184">
        <v>5.8259999999999996</v>
      </c>
      <c r="L1398" s="184">
        <v>24.3902</v>
      </c>
      <c r="M1398" s="184">
        <v>42.122199999999999</v>
      </c>
      <c r="N1398" s="184">
        <v>74.244399999999999</v>
      </c>
      <c r="O1398" s="184">
        <v>9.4892000000000003</v>
      </c>
      <c r="P1398" s="184">
        <v>15.2812</v>
      </c>
      <c r="Q1398" s="184">
        <v>2.6913999999999998</v>
      </c>
      <c r="R1398" s="184">
        <v>25.082599999999999</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44333</v>
      </c>
      <c r="E1399" s="184">
        <v>14.2</v>
      </c>
      <c r="F1399" s="184">
        <v>1.2117</v>
      </c>
      <c r="G1399" s="184">
        <v>1.2117</v>
      </c>
      <c r="H1399" s="184">
        <v>0.14099999999999999</v>
      </c>
      <c r="I1399" s="184">
        <v>2.3054999999999999</v>
      </c>
      <c r="J1399" s="184">
        <v>4.4885999999999999</v>
      </c>
      <c r="K1399" s="184">
        <v>6.0492999999999997</v>
      </c>
      <c r="L1399" s="184">
        <v>24.8901</v>
      </c>
      <c r="M1399" s="184">
        <v>43.000999999999998</v>
      </c>
      <c r="N1399" s="184">
        <v>75.525300000000001</v>
      </c>
      <c r="O1399" s="184">
        <v>10.470700000000001</v>
      </c>
      <c r="P1399" s="184">
        <v>16.2697</v>
      </c>
      <c r="Q1399" s="184">
        <v>8.0550999999999995</v>
      </c>
      <c r="R1399" s="184">
        <v>26.061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44333</v>
      </c>
      <c r="E1400" s="184">
        <v>47.877000000000002</v>
      </c>
      <c r="F1400" s="184">
        <v>1.3676999999999999</v>
      </c>
      <c r="G1400" s="184">
        <v>1.3676999999999999</v>
      </c>
      <c r="H1400" s="184">
        <v>0.29330000000000001</v>
      </c>
      <c r="I1400" s="184">
        <v>0.40260000000000001</v>
      </c>
      <c r="J1400" s="184">
        <v>2.8065000000000002</v>
      </c>
      <c r="K1400" s="184">
        <v>5.8383000000000003</v>
      </c>
      <c r="L1400" s="184">
        <v>32.140099999999997</v>
      </c>
      <c r="M1400" s="184">
        <v>43.597999999999999</v>
      </c>
      <c r="N1400" s="184">
        <v>76.115499999999997</v>
      </c>
      <c r="O1400" s="184">
        <v>12.754899999999999</v>
      </c>
      <c r="P1400" s="184">
        <v>13.930400000000001</v>
      </c>
      <c r="Q1400" s="184">
        <v>10.964700000000001</v>
      </c>
      <c r="R1400" s="184">
        <v>25.619199999999999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44333</v>
      </c>
      <c r="E1401" s="184">
        <v>53.533999999999999</v>
      </c>
      <c r="F1401" s="184">
        <v>1.3806</v>
      </c>
      <c r="G1401" s="184">
        <v>1.3806</v>
      </c>
      <c r="H1401" s="184">
        <v>0.32229999999999998</v>
      </c>
      <c r="I1401" s="184">
        <v>0.45789999999999997</v>
      </c>
      <c r="J1401" s="184">
        <v>2.9361000000000002</v>
      </c>
      <c r="K1401" s="184">
        <v>6.2203999999999997</v>
      </c>
      <c r="L1401" s="184">
        <v>33.149299999999997</v>
      </c>
      <c r="M1401" s="184">
        <v>45.235999999999997</v>
      </c>
      <c r="N1401" s="184">
        <v>78.810199999999995</v>
      </c>
      <c r="O1401" s="184">
        <v>14.439500000000001</v>
      </c>
      <c r="P1401" s="184">
        <v>15.670500000000001</v>
      </c>
      <c r="Q1401" s="184">
        <v>19.0045</v>
      </c>
      <c r="R1401" s="184">
        <v>27.456299999999999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44333</v>
      </c>
      <c r="E1402" s="184">
        <v>84.742000000000004</v>
      </c>
      <c r="F1402" s="184">
        <v>1.6286</v>
      </c>
      <c r="G1402" s="184">
        <v>1.6286</v>
      </c>
      <c r="H1402" s="184">
        <v>1.7005999999999999</v>
      </c>
      <c r="I1402" s="184">
        <v>2.3614999999999999</v>
      </c>
      <c r="J1402" s="184">
        <v>4.0557999999999996</v>
      </c>
      <c r="K1402" s="184">
        <v>4.4096000000000002</v>
      </c>
      <c r="L1402" s="184">
        <v>21.375599999999999</v>
      </c>
      <c r="M1402" s="184">
        <v>36.5045</v>
      </c>
      <c r="N1402" s="184">
        <v>63.295099999999998</v>
      </c>
      <c r="O1402" s="184">
        <v>12.690099999999999</v>
      </c>
      <c r="P1402" s="184">
        <v>17.4359</v>
      </c>
      <c r="Q1402" s="184">
        <v>18.678799999999999</v>
      </c>
      <c r="R1402" s="184">
        <v>24.264700000000001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44333</v>
      </c>
      <c r="E1403" s="184">
        <v>79.328000000000003</v>
      </c>
      <c r="F1403" s="184">
        <v>1.6205000000000001</v>
      </c>
      <c r="G1403" s="184">
        <v>1.6205000000000001</v>
      </c>
      <c r="H1403" s="184">
        <v>1.6830000000000001</v>
      </c>
      <c r="I1403" s="184">
        <v>2.3243999999999998</v>
      </c>
      <c r="J1403" s="184">
        <v>3.9699</v>
      </c>
      <c r="K1403" s="184">
        <v>4.1582999999999997</v>
      </c>
      <c r="L1403" s="184">
        <v>20.781400000000001</v>
      </c>
      <c r="M1403" s="184">
        <v>35.513100000000001</v>
      </c>
      <c r="N1403" s="184">
        <v>61.722299999999997</v>
      </c>
      <c r="O1403" s="184">
        <v>11.662800000000001</v>
      </c>
      <c r="P1403" s="184">
        <v>16.3995</v>
      </c>
      <c r="Q1403" s="184">
        <v>15.336</v>
      </c>
      <c r="R1403" s="184">
        <v>23.114599999999999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44333</v>
      </c>
      <c r="E1404" s="184">
        <v>44.945999999999998</v>
      </c>
      <c r="F1404" s="184">
        <v>1.7706999999999999</v>
      </c>
      <c r="G1404" s="184">
        <v>1.7706999999999999</v>
      </c>
      <c r="H1404" s="184">
        <v>0.32590000000000002</v>
      </c>
      <c r="I1404" s="184">
        <v>2.7290000000000001</v>
      </c>
      <c r="J1404" s="184">
        <v>4.2733999999999996</v>
      </c>
      <c r="K1404" s="184">
        <v>4.2854999999999999</v>
      </c>
      <c r="L1404" s="184">
        <v>33.149700000000003</v>
      </c>
      <c r="M1404" s="184">
        <v>51.542499999999997</v>
      </c>
      <c r="N1404" s="184">
        <v>85.344300000000004</v>
      </c>
      <c r="O1404" s="184">
        <v>13.423</v>
      </c>
      <c r="P1404" s="184">
        <v>18.1694</v>
      </c>
      <c r="Q1404" s="184">
        <v>20.871200000000002</v>
      </c>
      <c r="R1404" s="184">
        <v>29.671900000000001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44333</v>
      </c>
      <c r="E1405" s="184">
        <v>40.893000000000001</v>
      </c>
      <c r="F1405" s="184">
        <v>1.7567999999999999</v>
      </c>
      <c r="G1405" s="184">
        <v>1.7567999999999999</v>
      </c>
      <c r="H1405" s="184">
        <v>0.29680000000000001</v>
      </c>
      <c r="I1405" s="184">
        <v>2.6714000000000002</v>
      </c>
      <c r="J1405" s="184">
        <v>4.1435000000000004</v>
      </c>
      <c r="K1405" s="184">
        <v>3.9344000000000001</v>
      </c>
      <c r="L1405" s="184">
        <v>32.224299999999999</v>
      </c>
      <c r="M1405" s="184">
        <v>49.939500000000002</v>
      </c>
      <c r="N1405" s="184">
        <v>82.598799999999997</v>
      </c>
      <c r="O1405" s="184">
        <v>11.7204</v>
      </c>
      <c r="P1405" s="184">
        <v>16.768999999999998</v>
      </c>
      <c r="Q1405" s="184">
        <v>11.0824</v>
      </c>
      <c r="R1405" s="184">
        <v>27.678899999999999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44333</v>
      </c>
      <c r="E1406" s="184">
        <v>1270.9253000000001</v>
      </c>
      <c r="F1406" s="184">
        <v>1.7717000000000001</v>
      </c>
      <c r="G1406" s="184">
        <v>1.7717000000000001</v>
      </c>
      <c r="H1406" s="184">
        <v>0.74490000000000001</v>
      </c>
      <c r="I1406" s="184">
        <v>1.2994000000000001</v>
      </c>
      <c r="J1406" s="184">
        <v>2.8647</v>
      </c>
      <c r="K1406" s="184">
        <v>0.22670000000000001</v>
      </c>
      <c r="L1406" s="184">
        <v>22.6419</v>
      </c>
      <c r="M1406" s="184">
        <v>42.2883</v>
      </c>
      <c r="N1406" s="184">
        <v>74.457099999999997</v>
      </c>
      <c r="O1406" s="184">
        <v>8.8124000000000002</v>
      </c>
      <c r="P1406" s="184">
        <v>13.1098</v>
      </c>
      <c r="Q1406" s="184">
        <v>19.282900000000001</v>
      </c>
      <c r="R1406" s="184">
        <v>18.241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44333</v>
      </c>
      <c r="E1407" s="184">
        <v>1380.8164999999999</v>
      </c>
      <c r="F1407" s="184">
        <v>1.7783</v>
      </c>
      <c r="G1407" s="184">
        <v>1.7783</v>
      </c>
      <c r="H1407" s="184">
        <v>0.76080000000000003</v>
      </c>
      <c r="I1407" s="184">
        <v>1.3308</v>
      </c>
      <c r="J1407" s="184">
        <v>2.9354</v>
      </c>
      <c r="K1407" s="184">
        <v>0.4259</v>
      </c>
      <c r="L1407" s="184">
        <v>23.139600000000002</v>
      </c>
      <c r="M1407" s="184">
        <v>43.156500000000001</v>
      </c>
      <c r="N1407" s="184">
        <v>75.891900000000007</v>
      </c>
      <c r="O1407" s="184">
        <v>9.7890999999999995</v>
      </c>
      <c r="P1407" s="184">
        <v>14.1843</v>
      </c>
      <c r="Q1407" s="184">
        <v>18.494900000000001</v>
      </c>
      <c r="R1407" s="184">
        <v>19.2318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44333</v>
      </c>
      <c r="E1408" s="184">
        <v>77.167000000000002</v>
      </c>
      <c r="F1408" s="184">
        <v>2.3666</v>
      </c>
      <c r="G1408" s="184">
        <v>2.3666</v>
      </c>
      <c r="H1408" s="184">
        <v>1.1708000000000001</v>
      </c>
      <c r="I1408" s="184">
        <v>2.6307</v>
      </c>
      <c r="J1408" s="184">
        <v>5.4165000000000001</v>
      </c>
      <c r="K1408" s="184">
        <v>6.1516999999999999</v>
      </c>
      <c r="L1408" s="184">
        <v>30.4224</v>
      </c>
      <c r="M1408" s="184">
        <v>47.007199999999997</v>
      </c>
      <c r="N1408" s="184">
        <v>83.355500000000006</v>
      </c>
      <c r="O1408" s="184">
        <v>9.9359999999999999</v>
      </c>
      <c r="P1408" s="184">
        <v>15.2905</v>
      </c>
      <c r="Q1408" s="184">
        <v>15.831099999999999</v>
      </c>
      <c r="R1408" s="184">
        <v>21.529399999999999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44333</v>
      </c>
      <c r="E1409" s="184">
        <v>82.623999999999995</v>
      </c>
      <c r="F1409" s="184">
        <v>2.3727</v>
      </c>
      <c r="G1409" s="184">
        <v>2.3727</v>
      </c>
      <c r="H1409" s="184">
        <v>1.1841999999999999</v>
      </c>
      <c r="I1409" s="184">
        <v>2.6576</v>
      </c>
      <c r="J1409" s="184">
        <v>5.4791999999999996</v>
      </c>
      <c r="K1409" s="184">
        <v>6.3372000000000002</v>
      </c>
      <c r="L1409" s="184">
        <v>30.877099999999999</v>
      </c>
      <c r="M1409" s="184">
        <v>47.756599999999999</v>
      </c>
      <c r="N1409" s="184">
        <v>84.626400000000004</v>
      </c>
      <c r="O1409" s="184">
        <v>10.804600000000001</v>
      </c>
      <c r="P1409" s="184">
        <v>16.3003</v>
      </c>
      <c r="Q1409" s="184">
        <v>19.442699999999999</v>
      </c>
      <c r="R1409" s="184">
        <v>22.338200000000001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44333</v>
      </c>
      <c r="E1410" s="184">
        <v>131.68</v>
      </c>
      <c r="F1410" s="184">
        <v>1.1911</v>
      </c>
      <c r="G1410" s="184">
        <v>1.1911</v>
      </c>
      <c r="H1410" s="184">
        <v>6.8400000000000002E-2</v>
      </c>
      <c r="I1410" s="184">
        <v>1.8486</v>
      </c>
      <c r="J1410" s="184">
        <v>4.6242000000000001</v>
      </c>
      <c r="K1410" s="184">
        <v>4.4085000000000001</v>
      </c>
      <c r="L1410" s="184">
        <v>31.024899999999999</v>
      </c>
      <c r="M1410" s="184">
        <v>45.921999999999997</v>
      </c>
      <c r="N1410" s="184">
        <v>90.647199999999998</v>
      </c>
      <c r="O1410" s="184">
        <v>9.1781000000000006</v>
      </c>
      <c r="P1410" s="184">
        <v>14.7014</v>
      </c>
      <c r="Q1410" s="184">
        <v>16.8415</v>
      </c>
      <c r="R1410" s="184">
        <v>19.549399999999999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44333</v>
      </c>
      <c r="E1411" s="184">
        <v>142.19</v>
      </c>
      <c r="F1411" s="184">
        <v>1.2028000000000001</v>
      </c>
      <c r="G1411" s="184">
        <v>1.2028000000000001</v>
      </c>
      <c r="H1411" s="184">
        <v>9.1499999999999998E-2</v>
      </c>
      <c r="I1411" s="184">
        <v>1.8917999999999999</v>
      </c>
      <c r="J1411" s="184">
        <v>4.7131999999999996</v>
      </c>
      <c r="K1411" s="184">
        <v>4.6360999999999999</v>
      </c>
      <c r="L1411" s="184">
        <v>31.596499999999999</v>
      </c>
      <c r="M1411" s="184">
        <v>46.890500000000003</v>
      </c>
      <c r="N1411" s="184">
        <v>92.408699999999996</v>
      </c>
      <c r="O1411" s="184">
        <v>10.245200000000001</v>
      </c>
      <c r="P1411" s="184">
        <v>15.874000000000001</v>
      </c>
      <c r="Q1411" s="184">
        <v>18.577200000000001</v>
      </c>
      <c r="R1411" s="184">
        <v>20.6449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44333</v>
      </c>
      <c r="E1412" s="184">
        <v>14.52</v>
      </c>
      <c r="F1412" s="184">
        <v>1.8947000000000001</v>
      </c>
      <c r="G1412" s="184">
        <v>1.8947000000000001</v>
      </c>
      <c r="H1412" s="184">
        <v>0.4844</v>
      </c>
      <c r="I1412" s="184">
        <v>1.6094999999999999</v>
      </c>
      <c r="J1412" s="184">
        <v>2.4700000000000002</v>
      </c>
      <c r="K1412" s="184">
        <v>1.4675</v>
      </c>
      <c r="L1412" s="184">
        <v>23.5745</v>
      </c>
      <c r="M1412" s="184">
        <v>39.7498</v>
      </c>
      <c r="N1412" s="184">
        <v>75.150800000000004</v>
      </c>
      <c r="O1412" s="184">
        <v>7.3647</v>
      </c>
      <c r="P1412" s="184"/>
      <c r="Q1412" s="184">
        <v>9.0391999999999992</v>
      </c>
      <c r="R1412" s="184">
        <v>19.989899999999999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44333</v>
      </c>
      <c r="E1413" s="184">
        <v>15.62</v>
      </c>
      <c r="F1413" s="184">
        <v>1.9581999999999999</v>
      </c>
      <c r="G1413" s="184">
        <v>1.9581999999999999</v>
      </c>
      <c r="H1413" s="184">
        <v>0.57950000000000002</v>
      </c>
      <c r="I1413" s="184">
        <v>1.6927000000000001</v>
      </c>
      <c r="J1413" s="184">
        <v>2.6280999999999999</v>
      </c>
      <c r="K1413" s="184">
        <v>1.6265000000000001</v>
      </c>
      <c r="L1413" s="184">
        <v>24.066700000000001</v>
      </c>
      <c r="M1413" s="184">
        <v>40.594099999999997</v>
      </c>
      <c r="N1413" s="184">
        <v>76.497200000000007</v>
      </c>
      <c r="O1413" s="184">
        <v>8.7263999999999999</v>
      </c>
      <c r="P1413" s="184"/>
      <c r="Q1413" s="184">
        <v>10.9026</v>
      </c>
      <c r="R1413" s="184">
        <v>21.1311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44333</v>
      </c>
      <c r="E1414" s="184">
        <v>70.2</v>
      </c>
      <c r="F1414" s="184">
        <v>2.0646</v>
      </c>
      <c r="G1414" s="184">
        <v>2.0646</v>
      </c>
      <c r="H1414" s="184">
        <v>0.3574</v>
      </c>
      <c r="I1414" s="184">
        <v>1.4011</v>
      </c>
      <c r="J1414" s="184">
        <v>3.8153999999999999</v>
      </c>
      <c r="K1414" s="184">
        <v>0.17119999999999999</v>
      </c>
      <c r="L1414" s="184">
        <v>23.613299999999999</v>
      </c>
      <c r="M1414" s="184">
        <v>37.863300000000002</v>
      </c>
      <c r="N1414" s="184">
        <v>64.827399999999997</v>
      </c>
      <c r="O1414" s="184">
        <v>13.074199999999999</v>
      </c>
      <c r="P1414" s="184">
        <v>15.648899999999999</v>
      </c>
      <c r="Q1414" s="184">
        <v>14.835599999999999</v>
      </c>
      <c r="R1414" s="184">
        <v>23.378699999999998</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44333</v>
      </c>
      <c r="E1415" s="184">
        <v>79.84</v>
      </c>
      <c r="F1415" s="184">
        <v>2.0710999999999999</v>
      </c>
      <c r="G1415" s="184">
        <v>2.0710999999999999</v>
      </c>
      <c r="H1415" s="184">
        <v>0.37719999999999998</v>
      </c>
      <c r="I1415" s="184">
        <v>1.4484999999999999</v>
      </c>
      <c r="J1415" s="184">
        <v>3.9447999999999999</v>
      </c>
      <c r="K1415" s="184">
        <v>0.54149999999999998</v>
      </c>
      <c r="L1415" s="184">
        <v>24.5748</v>
      </c>
      <c r="M1415" s="184">
        <v>39.458500000000001</v>
      </c>
      <c r="N1415" s="184">
        <v>67.344399999999993</v>
      </c>
      <c r="O1415" s="184">
        <v>14.815200000000001</v>
      </c>
      <c r="P1415" s="184">
        <v>17.534300000000002</v>
      </c>
      <c r="Q1415" s="184">
        <v>19.7394</v>
      </c>
      <c r="R1415" s="184">
        <v>25.179300000000001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44333</v>
      </c>
      <c r="E1416" s="184">
        <v>10.1883</v>
      </c>
      <c r="F1416" s="184">
        <v>1.1395999999999999</v>
      </c>
      <c r="G1416" s="184">
        <v>1.1395999999999999</v>
      </c>
      <c r="H1416" s="184">
        <v>0.4446</v>
      </c>
      <c r="I1416" s="184">
        <v>0.88919999999999999</v>
      </c>
      <c r="J1416" s="184">
        <v>2.3908999999999998</v>
      </c>
      <c r="K1416" s="184"/>
      <c r="L1416" s="184"/>
      <c r="M1416" s="184"/>
      <c r="N1416" s="184"/>
      <c r="O1416" s="184"/>
      <c r="P1416" s="184"/>
      <c r="Q1416" s="184">
        <v>1.883</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44333</v>
      </c>
      <c r="E1417" s="184">
        <v>10.1393</v>
      </c>
      <c r="F1417" s="184">
        <v>1.1200000000000001</v>
      </c>
      <c r="G1417" s="184">
        <v>1.1200000000000001</v>
      </c>
      <c r="H1417" s="184">
        <v>0.4</v>
      </c>
      <c r="I1417" s="184">
        <v>0.79930000000000001</v>
      </c>
      <c r="J1417" s="184">
        <v>2.1757</v>
      </c>
      <c r="K1417" s="184"/>
      <c r="L1417" s="184"/>
      <c r="M1417" s="184"/>
      <c r="N1417" s="184"/>
      <c r="O1417" s="184"/>
      <c r="P1417" s="184"/>
      <c r="Q1417" s="184">
        <v>1.393</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44333</v>
      </c>
      <c r="E1418" s="184">
        <v>58.927999999999997</v>
      </c>
      <c r="F1418" s="184">
        <v>1.5965</v>
      </c>
      <c r="G1418" s="184">
        <v>1.5965</v>
      </c>
      <c r="H1418" s="184">
        <v>0.19550000000000001</v>
      </c>
      <c r="I1418" s="184">
        <v>1.3066</v>
      </c>
      <c r="J1418" s="184">
        <v>2.5583999999999998</v>
      </c>
      <c r="K1418" s="184">
        <v>4.5471000000000004</v>
      </c>
      <c r="L1418" s="184">
        <v>31.6797</v>
      </c>
      <c r="M1418" s="184">
        <v>50.1312</v>
      </c>
      <c r="N1418" s="184">
        <v>85.892700000000005</v>
      </c>
      <c r="O1418" s="184">
        <v>13.5984</v>
      </c>
      <c r="P1418" s="184">
        <v>16.761299999999999</v>
      </c>
      <c r="Q1418" s="184">
        <v>13.362299999999999</v>
      </c>
      <c r="R1418" s="184">
        <v>26.515599999999999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44333</v>
      </c>
      <c r="E1419" s="184">
        <v>64.998000000000005</v>
      </c>
      <c r="F1419" s="184">
        <v>1.607</v>
      </c>
      <c r="G1419" s="184">
        <v>1.607</v>
      </c>
      <c r="H1419" s="184">
        <v>0.2205</v>
      </c>
      <c r="I1419" s="184">
        <v>1.3551</v>
      </c>
      <c r="J1419" s="184">
        <v>2.6711</v>
      </c>
      <c r="K1419" s="184">
        <v>4.8761000000000001</v>
      </c>
      <c r="L1419" s="184">
        <v>32.508400000000002</v>
      </c>
      <c r="M1419" s="184">
        <v>51.542299999999997</v>
      </c>
      <c r="N1419" s="184">
        <v>88.263599999999997</v>
      </c>
      <c r="O1419" s="184">
        <v>15.0115</v>
      </c>
      <c r="P1419" s="184">
        <v>18.2822</v>
      </c>
      <c r="Q1419" s="184">
        <v>20.200099999999999</v>
      </c>
      <c r="R1419" s="184">
        <v>28.1175</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44333</v>
      </c>
      <c r="E1420" s="184">
        <v>192.4</v>
      </c>
      <c r="F1420" s="184">
        <v>1.3005</v>
      </c>
      <c r="G1420" s="184">
        <v>1.3005</v>
      </c>
      <c r="H1420" s="184">
        <v>-5.7099999999999998E-2</v>
      </c>
      <c r="I1420" s="184">
        <v>0.53300000000000003</v>
      </c>
      <c r="J1420" s="184">
        <v>1.7504999999999999</v>
      </c>
      <c r="K1420" s="184">
        <v>5.0217999999999998</v>
      </c>
      <c r="L1420" s="184">
        <v>24.113</v>
      </c>
      <c r="M1420" s="184">
        <v>38.258099999999999</v>
      </c>
      <c r="N1420" s="184">
        <v>67.435400000000001</v>
      </c>
      <c r="O1420" s="184">
        <v>8.5812000000000008</v>
      </c>
      <c r="P1420" s="184">
        <v>16.395700000000001</v>
      </c>
      <c r="Q1420" s="184">
        <v>19.6267</v>
      </c>
      <c r="R1420" s="184">
        <v>20.159300000000002</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44333</v>
      </c>
      <c r="E1421" s="184">
        <v>178.17</v>
      </c>
      <c r="F1421" s="184">
        <v>1.2963</v>
      </c>
      <c r="G1421" s="184">
        <v>1.2963</v>
      </c>
      <c r="H1421" s="184">
        <v>-7.85E-2</v>
      </c>
      <c r="I1421" s="184">
        <v>0.49070000000000003</v>
      </c>
      <c r="J1421" s="184">
        <v>1.6488</v>
      </c>
      <c r="K1421" s="184">
        <v>4.7257999999999996</v>
      </c>
      <c r="L1421" s="184">
        <v>23.429200000000002</v>
      </c>
      <c r="M1421" s="184">
        <v>37.1066</v>
      </c>
      <c r="N1421" s="184">
        <v>65.554699999999997</v>
      </c>
      <c r="O1421" s="184">
        <v>7.3733000000000004</v>
      </c>
      <c r="P1421" s="184">
        <v>15.2188</v>
      </c>
      <c r="Q1421" s="184">
        <v>18.724299999999999</v>
      </c>
      <c r="R1421" s="184">
        <v>18.763300000000001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44333</v>
      </c>
      <c r="E1422" s="184">
        <v>15.192399999999999</v>
      </c>
      <c r="F1422" s="184">
        <v>1.7984</v>
      </c>
      <c r="G1422" s="184">
        <v>1.7984</v>
      </c>
      <c r="H1422" s="184">
        <v>-7.8899999999999998E-2</v>
      </c>
      <c r="I1422" s="184">
        <v>2.0493999999999999</v>
      </c>
      <c r="J1422" s="184">
        <v>6.5968999999999998</v>
      </c>
      <c r="K1422" s="184">
        <v>10.1457</v>
      </c>
      <c r="L1422" s="184">
        <v>38.284999999999997</v>
      </c>
      <c r="M1422" s="184">
        <v>50.830500000000001</v>
      </c>
      <c r="N1422" s="184">
        <v>77.504099999999994</v>
      </c>
      <c r="O1422" s="184">
        <v>15.421200000000001</v>
      </c>
      <c r="P1422" s="184"/>
      <c r="Q1422" s="184">
        <v>13.529</v>
      </c>
      <c r="R1422" s="184">
        <v>28.3535</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44333</v>
      </c>
      <c r="E1423" s="184">
        <v>14.336600000000001</v>
      </c>
      <c r="F1423" s="184">
        <v>1.7856000000000001</v>
      </c>
      <c r="G1423" s="184">
        <v>1.7856000000000001</v>
      </c>
      <c r="H1423" s="184">
        <v>-0.1101</v>
      </c>
      <c r="I1423" s="184">
        <v>1.9869000000000001</v>
      </c>
      <c r="J1423" s="184">
        <v>6.4549000000000003</v>
      </c>
      <c r="K1423" s="184">
        <v>9.7161000000000008</v>
      </c>
      <c r="L1423" s="184">
        <v>37.197600000000001</v>
      </c>
      <c r="M1423" s="184">
        <v>49.032200000000003</v>
      </c>
      <c r="N1423" s="184">
        <v>74.621499999999997</v>
      </c>
      <c r="O1423" s="184">
        <v>13.450900000000001</v>
      </c>
      <c r="P1423" s="184"/>
      <c r="Q1423" s="184">
        <v>11.549300000000001</v>
      </c>
      <c r="R1423" s="184">
        <v>26.311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44333</v>
      </c>
      <c r="E1424" s="184">
        <v>17.48</v>
      </c>
      <c r="F1424" s="184">
        <v>1.4333</v>
      </c>
      <c r="G1424" s="184">
        <v>1.4333</v>
      </c>
      <c r="H1424" s="184">
        <v>0.16619999999999999</v>
      </c>
      <c r="I1424" s="184">
        <v>2.0909</v>
      </c>
      <c r="J1424" s="184">
        <v>4.8779000000000003</v>
      </c>
      <c r="K1424" s="184">
        <v>4.3769</v>
      </c>
      <c r="L1424" s="184">
        <v>35.085000000000001</v>
      </c>
      <c r="M1424" s="184">
        <v>54.253399999999999</v>
      </c>
      <c r="N1424" s="184">
        <v>97.402600000000007</v>
      </c>
      <c r="O1424" s="184"/>
      <c r="P1424" s="184"/>
      <c r="Q1424" s="184">
        <v>36.314</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44333</v>
      </c>
      <c r="E1425" s="184">
        <v>16.975000000000001</v>
      </c>
      <c r="F1425" s="184">
        <v>1.4219999999999999</v>
      </c>
      <c r="G1425" s="184">
        <v>1.4219999999999999</v>
      </c>
      <c r="H1425" s="184">
        <v>0.1416</v>
      </c>
      <c r="I1425" s="184">
        <v>2.0377000000000001</v>
      </c>
      <c r="J1425" s="184">
        <v>4.7580999999999998</v>
      </c>
      <c r="K1425" s="184">
        <v>4.0007000000000001</v>
      </c>
      <c r="L1425" s="184">
        <v>34.0625</v>
      </c>
      <c r="M1425" s="184">
        <v>52.488300000000002</v>
      </c>
      <c r="N1425" s="184">
        <v>94.333100000000002</v>
      </c>
      <c r="O1425" s="184"/>
      <c r="P1425" s="184"/>
      <c r="Q1425" s="184">
        <v>34.115200000000002</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44333</v>
      </c>
      <c r="E1426" s="184">
        <v>35.748100000000001</v>
      </c>
      <c r="F1426" s="184">
        <v>1.1581999999999999</v>
      </c>
      <c r="G1426" s="184">
        <v>1.1581999999999999</v>
      </c>
      <c r="H1426" s="184">
        <v>0.51600000000000001</v>
      </c>
      <c r="I1426" s="184">
        <v>0.51259999999999994</v>
      </c>
      <c r="J1426" s="184">
        <v>2.9670000000000001</v>
      </c>
      <c r="K1426" s="184">
        <v>0.55549999999999999</v>
      </c>
      <c r="L1426" s="184">
        <v>22.1602</v>
      </c>
      <c r="M1426" s="184">
        <v>39.351399999999998</v>
      </c>
      <c r="N1426" s="184">
        <v>68.624700000000004</v>
      </c>
      <c r="O1426" s="184">
        <v>9.5335000000000001</v>
      </c>
      <c r="P1426" s="184">
        <v>11.472899999999999</v>
      </c>
      <c r="Q1426" s="184">
        <v>19.266999999999999</v>
      </c>
      <c r="R1426" s="184">
        <v>16.915400000000002</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44333</v>
      </c>
      <c r="E1427" s="184">
        <v>32.6785</v>
      </c>
      <c r="F1427" s="184">
        <v>1.1479999999999999</v>
      </c>
      <c r="G1427" s="184">
        <v>1.1479999999999999</v>
      </c>
      <c r="H1427" s="184">
        <v>0.49299999999999999</v>
      </c>
      <c r="I1427" s="184">
        <v>0.46300000000000002</v>
      </c>
      <c r="J1427" s="184">
        <v>2.8679999999999999</v>
      </c>
      <c r="K1427" s="184">
        <v>0.24199999999999999</v>
      </c>
      <c r="L1427" s="184">
        <v>21.362300000000001</v>
      </c>
      <c r="M1427" s="184">
        <v>37.981200000000001</v>
      </c>
      <c r="N1427" s="184">
        <v>66.440899999999999</v>
      </c>
      <c r="O1427" s="184">
        <v>8.1960999999999995</v>
      </c>
      <c r="P1427" s="184">
        <v>10.087999999999999</v>
      </c>
      <c r="Q1427" s="184">
        <v>17.795200000000001</v>
      </c>
      <c r="R1427" s="184">
        <v>15.5075</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44333</v>
      </c>
      <c r="E1428" s="184">
        <v>1614.7174</v>
      </c>
      <c r="F1428" s="184">
        <v>1.3567</v>
      </c>
      <c r="G1428" s="184">
        <v>1.3567</v>
      </c>
      <c r="H1428" s="184">
        <v>0.1792</v>
      </c>
      <c r="I1428" s="184">
        <v>1.7548999999999999</v>
      </c>
      <c r="J1428" s="184">
        <v>4.3109000000000002</v>
      </c>
      <c r="K1428" s="184">
        <v>3.1080999999999999</v>
      </c>
      <c r="L1428" s="184">
        <v>28.3752</v>
      </c>
      <c r="M1428" s="184">
        <v>41.175400000000003</v>
      </c>
      <c r="N1428" s="184">
        <v>81.339200000000005</v>
      </c>
      <c r="O1428" s="184">
        <v>13.0326</v>
      </c>
      <c r="P1428" s="184">
        <v>15.7735</v>
      </c>
      <c r="Q1428" s="184">
        <v>21.946899999999999</v>
      </c>
      <c r="R1428" s="184">
        <v>22.246700000000001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44333</v>
      </c>
      <c r="E1429" s="184">
        <v>1711.2092</v>
      </c>
      <c r="F1429" s="184">
        <v>1.3633</v>
      </c>
      <c r="G1429" s="184">
        <v>1.3633</v>
      </c>
      <c r="H1429" s="184">
        <v>0.1915</v>
      </c>
      <c r="I1429" s="184">
        <v>1.7814000000000001</v>
      </c>
      <c r="J1429" s="184">
        <v>4.3712999999999997</v>
      </c>
      <c r="K1429" s="184">
        <v>3.2953999999999999</v>
      </c>
      <c r="L1429" s="184">
        <v>28.8355</v>
      </c>
      <c r="M1429" s="184">
        <v>41.940600000000003</v>
      </c>
      <c r="N1429" s="184">
        <v>82.628699999999995</v>
      </c>
      <c r="O1429" s="184">
        <v>13.777799999999999</v>
      </c>
      <c r="P1429" s="184">
        <v>16.593</v>
      </c>
      <c r="Q1429" s="184">
        <v>15.6707</v>
      </c>
      <c r="R1429" s="184">
        <v>23.067499999999999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44333</v>
      </c>
      <c r="E1430" s="184">
        <v>36.369999999999997</v>
      </c>
      <c r="F1430" s="184">
        <v>1.2809999999999999</v>
      </c>
      <c r="G1430" s="184">
        <v>1.2809999999999999</v>
      </c>
      <c r="H1430" s="184">
        <v>2.75E-2</v>
      </c>
      <c r="I1430" s="184">
        <v>1.7911999999999999</v>
      </c>
      <c r="J1430" s="184">
        <v>6.1277999999999997</v>
      </c>
      <c r="K1430" s="184">
        <v>7.3811999999999998</v>
      </c>
      <c r="L1430" s="184">
        <v>39.295299999999997</v>
      </c>
      <c r="M1430" s="184">
        <v>61.0717</v>
      </c>
      <c r="N1430" s="184">
        <v>110.84059999999999</v>
      </c>
      <c r="O1430" s="184">
        <v>20.666399999999999</v>
      </c>
      <c r="P1430" s="184">
        <v>19.6404</v>
      </c>
      <c r="Q1430" s="184">
        <v>18.895099999999999</v>
      </c>
      <c r="R1430" s="184">
        <v>41.999099999999999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44333</v>
      </c>
      <c r="E1431" s="184">
        <v>33.36</v>
      </c>
      <c r="F1431" s="184">
        <v>1.2749999999999999</v>
      </c>
      <c r="G1431" s="184">
        <v>1.2749999999999999</v>
      </c>
      <c r="H1431" s="184">
        <v>-0.03</v>
      </c>
      <c r="I1431" s="184">
        <v>1.7073</v>
      </c>
      <c r="J1431" s="184">
        <v>5.9383999999999997</v>
      </c>
      <c r="K1431" s="184">
        <v>6.8545999999999996</v>
      </c>
      <c r="L1431" s="184">
        <v>37.965299999999999</v>
      </c>
      <c r="M1431" s="184">
        <v>58.781500000000001</v>
      </c>
      <c r="N1431" s="184">
        <v>106.9479</v>
      </c>
      <c r="O1431" s="184">
        <v>18.6554</v>
      </c>
      <c r="P1431" s="184">
        <v>17.8474</v>
      </c>
      <c r="Q1431" s="184">
        <v>17.526299999999999</v>
      </c>
      <c r="R1431" s="184">
        <v>39.61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44333</v>
      </c>
      <c r="E1432" s="184">
        <v>14.59</v>
      </c>
      <c r="F1432" s="184">
        <v>1.7434000000000001</v>
      </c>
      <c r="G1432" s="184">
        <v>1.7434000000000001</v>
      </c>
      <c r="H1432" s="184">
        <v>0.75970000000000004</v>
      </c>
      <c r="I1432" s="184">
        <v>2.6019999999999999</v>
      </c>
      <c r="J1432" s="184">
        <v>5.4953000000000003</v>
      </c>
      <c r="K1432" s="184">
        <v>3.6221999999999999</v>
      </c>
      <c r="L1432" s="184">
        <v>27.982500000000002</v>
      </c>
      <c r="M1432" s="184">
        <v>45.174100000000003</v>
      </c>
      <c r="N1432" s="184">
        <v>76.207700000000003</v>
      </c>
      <c r="O1432" s="184"/>
      <c r="P1432" s="184"/>
      <c r="Q1432" s="184">
        <v>31.4649</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44333</v>
      </c>
      <c r="E1433" s="184">
        <v>14.2</v>
      </c>
      <c r="F1433" s="184">
        <v>1.7192000000000001</v>
      </c>
      <c r="G1433" s="184">
        <v>1.7192000000000001</v>
      </c>
      <c r="H1433" s="184">
        <v>0.70920000000000005</v>
      </c>
      <c r="I1433" s="184">
        <v>2.5270999999999999</v>
      </c>
      <c r="J1433" s="184">
        <v>5.3411999999999997</v>
      </c>
      <c r="K1433" s="184">
        <v>3.1977000000000002</v>
      </c>
      <c r="L1433" s="184">
        <v>26.785699999999999</v>
      </c>
      <c r="M1433" s="184">
        <v>43.000999999999998</v>
      </c>
      <c r="N1433" s="184">
        <v>72.959800000000001</v>
      </c>
      <c r="O1433" s="184"/>
      <c r="P1433" s="184"/>
      <c r="Q1433" s="184">
        <v>28.910499999999999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44333</v>
      </c>
      <c r="E1434" s="184">
        <v>98.319500000000005</v>
      </c>
      <c r="F1434" s="184">
        <v>1.0936999999999999</v>
      </c>
      <c r="G1434" s="184">
        <v>1.0936999999999999</v>
      </c>
      <c r="H1434" s="184">
        <v>1.0923</v>
      </c>
      <c r="I1434" s="184">
        <v>6.7393000000000001</v>
      </c>
      <c r="J1434" s="184">
        <v>11.378299999999999</v>
      </c>
      <c r="K1434" s="184">
        <v>23.219899999999999</v>
      </c>
      <c r="L1434" s="184">
        <v>45.8474</v>
      </c>
      <c r="M1434" s="184">
        <v>61.992400000000004</v>
      </c>
      <c r="N1434" s="184">
        <v>94.467200000000005</v>
      </c>
      <c r="O1434" s="184">
        <v>19.870200000000001</v>
      </c>
      <c r="P1434" s="184">
        <v>16.525700000000001</v>
      </c>
      <c r="Q1434" s="184">
        <v>11.9594</v>
      </c>
      <c r="R1434" s="184">
        <v>37.281399999999998</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44333</v>
      </c>
      <c r="E1435" s="184">
        <v>103.0522</v>
      </c>
      <c r="F1435" s="184">
        <v>1.1213</v>
      </c>
      <c r="G1435" s="184">
        <v>1.1213</v>
      </c>
      <c r="H1435" s="184">
        <v>1.2677</v>
      </c>
      <c r="I1435" s="184">
        <v>6.9880000000000004</v>
      </c>
      <c r="J1435" s="184">
        <v>11.7591</v>
      </c>
      <c r="K1435" s="184">
        <v>24.049399999999999</v>
      </c>
      <c r="L1435" s="184">
        <v>47.254199999999997</v>
      </c>
      <c r="M1435" s="184">
        <v>64.253799999999998</v>
      </c>
      <c r="N1435" s="184">
        <v>98.0809</v>
      </c>
      <c r="O1435" s="184">
        <v>21.4697</v>
      </c>
      <c r="P1435" s="184">
        <v>17.5002</v>
      </c>
      <c r="Q1435" s="184">
        <v>15.625400000000001</v>
      </c>
      <c r="R1435" s="184">
        <v>39.674300000000002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44333</v>
      </c>
      <c r="E1436" s="184">
        <v>118.5097</v>
      </c>
      <c r="F1436" s="184">
        <v>1.0851999999999999</v>
      </c>
      <c r="G1436" s="184">
        <v>1.0851999999999999</v>
      </c>
      <c r="H1436" s="184">
        <v>-0.72350000000000003</v>
      </c>
      <c r="I1436" s="184">
        <v>-0.3831</v>
      </c>
      <c r="J1436" s="184">
        <v>2.3268</v>
      </c>
      <c r="K1436" s="184">
        <v>3.2801</v>
      </c>
      <c r="L1436" s="184">
        <v>36.656100000000002</v>
      </c>
      <c r="M1436" s="184">
        <v>54.367600000000003</v>
      </c>
      <c r="N1436" s="184">
        <v>93.961200000000005</v>
      </c>
      <c r="O1436" s="184">
        <v>12.3963</v>
      </c>
      <c r="P1436" s="184">
        <v>12.8767</v>
      </c>
      <c r="Q1436" s="184">
        <v>18.879100000000001</v>
      </c>
      <c r="R1436" s="184">
        <v>26.562000000000001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44333</v>
      </c>
      <c r="E1437" s="184">
        <v>109.68049999999999</v>
      </c>
      <c r="F1437" s="184">
        <v>1.0774999999999999</v>
      </c>
      <c r="G1437" s="184">
        <v>1.0774999999999999</v>
      </c>
      <c r="H1437" s="184">
        <v>-0.74129999999999996</v>
      </c>
      <c r="I1437" s="184">
        <v>-0.41860000000000003</v>
      </c>
      <c r="J1437" s="184">
        <v>2.246</v>
      </c>
      <c r="K1437" s="184">
        <v>3.0466000000000002</v>
      </c>
      <c r="L1437" s="184">
        <v>36.041400000000003</v>
      </c>
      <c r="M1437" s="184">
        <v>53.373100000000001</v>
      </c>
      <c r="N1437" s="184">
        <v>92.259699999999995</v>
      </c>
      <c r="O1437" s="184">
        <v>11.3767</v>
      </c>
      <c r="P1437" s="184">
        <v>11.7559</v>
      </c>
      <c r="Q1437" s="184">
        <v>15.9908</v>
      </c>
      <c r="R1437" s="184">
        <v>25.449300000000001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44333</v>
      </c>
      <c r="E1438" s="184">
        <v>577.40459999999996</v>
      </c>
      <c r="F1438" s="184">
        <v>0.92390000000000005</v>
      </c>
      <c r="G1438" s="184">
        <v>0.92390000000000005</v>
      </c>
      <c r="H1438" s="184">
        <v>-8.7400000000000005E-2</v>
      </c>
      <c r="I1438" s="184">
        <v>0.80220000000000002</v>
      </c>
      <c r="J1438" s="184">
        <v>1.823</v>
      </c>
      <c r="K1438" s="184">
        <v>-0.25459999999999999</v>
      </c>
      <c r="L1438" s="184">
        <v>24.358699999999999</v>
      </c>
      <c r="M1438" s="184">
        <v>38.473700000000001</v>
      </c>
      <c r="N1438" s="184">
        <v>68.199200000000005</v>
      </c>
      <c r="O1438" s="184">
        <v>3.5922000000000001</v>
      </c>
      <c r="P1438" s="184">
        <v>10.5427</v>
      </c>
      <c r="Q1438" s="184">
        <v>24.0199</v>
      </c>
      <c r="R1438" s="184">
        <v>13.589499999999999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44333</v>
      </c>
      <c r="E1439" s="184">
        <v>608.45039999999995</v>
      </c>
      <c r="F1439" s="184">
        <v>0.93140000000000001</v>
      </c>
      <c r="G1439" s="184">
        <v>0.93140000000000001</v>
      </c>
      <c r="H1439" s="184">
        <v>-7.0199999999999999E-2</v>
      </c>
      <c r="I1439" s="184">
        <v>0.83699999999999997</v>
      </c>
      <c r="J1439" s="184">
        <v>1.9016</v>
      </c>
      <c r="K1439" s="184">
        <v>-4.3999999999999997E-2</v>
      </c>
      <c r="L1439" s="184">
        <v>24.866700000000002</v>
      </c>
      <c r="M1439" s="184">
        <v>39.3155</v>
      </c>
      <c r="N1439" s="184">
        <v>69.573300000000003</v>
      </c>
      <c r="O1439" s="184">
        <v>4.4145000000000003</v>
      </c>
      <c r="P1439" s="184">
        <v>11.327500000000001</v>
      </c>
      <c r="Q1439" s="184">
        <v>16.139700000000001</v>
      </c>
      <c r="R1439" s="184">
        <v>14.499000000000001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44333</v>
      </c>
      <c r="E1440" s="184">
        <v>201.31280000000001</v>
      </c>
      <c r="F1440" s="184">
        <v>1.7432000000000001</v>
      </c>
      <c r="G1440" s="184">
        <v>1.7432000000000001</v>
      </c>
      <c r="H1440" s="184">
        <v>6.59E-2</v>
      </c>
      <c r="I1440" s="184">
        <v>1.071</v>
      </c>
      <c r="J1440" s="184">
        <v>3.1301999999999999</v>
      </c>
      <c r="K1440" s="184">
        <v>4.4107000000000003</v>
      </c>
      <c r="L1440" s="184">
        <v>26.258900000000001</v>
      </c>
      <c r="M1440" s="184">
        <v>45.085599999999999</v>
      </c>
      <c r="N1440" s="184">
        <v>73.08</v>
      </c>
      <c r="O1440" s="184">
        <v>13.7479</v>
      </c>
      <c r="P1440" s="184">
        <v>15.4686</v>
      </c>
      <c r="Q1440" s="184">
        <v>11.8094</v>
      </c>
      <c r="R1440" s="184">
        <v>23.294799999999999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44333</v>
      </c>
      <c r="E1441" s="184">
        <v>217.5444</v>
      </c>
      <c r="F1441" s="184">
        <v>1.7531000000000001</v>
      </c>
      <c r="G1441" s="184">
        <v>1.7531000000000001</v>
      </c>
      <c r="H1441" s="184">
        <v>8.8200000000000001E-2</v>
      </c>
      <c r="I1441" s="184">
        <v>1.1165</v>
      </c>
      <c r="J1441" s="184">
        <v>3.2351000000000001</v>
      </c>
      <c r="K1441" s="184">
        <v>4.7102000000000004</v>
      </c>
      <c r="L1441" s="184">
        <v>27.009499999999999</v>
      </c>
      <c r="M1441" s="184">
        <v>46.438299999999998</v>
      </c>
      <c r="N1441" s="184">
        <v>75.235699999999994</v>
      </c>
      <c r="O1441" s="184">
        <v>15.1409</v>
      </c>
      <c r="P1441" s="184">
        <v>16.658000000000001</v>
      </c>
      <c r="Q1441" s="184">
        <v>19.3858</v>
      </c>
      <c r="R1441" s="184">
        <v>24.9756</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44333</v>
      </c>
      <c r="E1442" s="184">
        <v>66.58</v>
      </c>
      <c r="F1442" s="184">
        <v>1.8666</v>
      </c>
      <c r="G1442" s="184">
        <v>1.8666</v>
      </c>
      <c r="H1442" s="184">
        <v>0.71089999999999998</v>
      </c>
      <c r="I1442" s="184">
        <v>2.2576999999999998</v>
      </c>
      <c r="J1442" s="184">
        <v>4.9827000000000004</v>
      </c>
      <c r="K1442" s="184">
        <v>7.5431999999999997</v>
      </c>
      <c r="L1442" s="184">
        <v>27.719200000000001</v>
      </c>
      <c r="M1442" s="184">
        <v>39.522199999999998</v>
      </c>
      <c r="N1442" s="184">
        <v>67.412599999999998</v>
      </c>
      <c r="O1442" s="184">
        <v>12.5611</v>
      </c>
      <c r="P1442" s="184">
        <v>17.5349</v>
      </c>
      <c r="Q1442" s="184">
        <v>17.124099999999999</v>
      </c>
      <c r="R1442" s="184">
        <v>26.197099999999999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44333</v>
      </c>
      <c r="E1443" s="184">
        <v>64.05</v>
      </c>
      <c r="F1443" s="184">
        <v>1.8607</v>
      </c>
      <c r="G1443" s="184">
        <v>1.8607</v>
      </c>
      <c r="H1443" s="184">
        <v>0.69169999999999998</v>
      </c>
      <c r="I1443" s="184">
        <v>2.2509999999999999</v>
      </c>
      <c r="J1443" s="184">
        <v>4.9484000000000004</v>
      </c>
      <c r="K1443" s="184">
        <v>7.4303999999999997</v>
      </c>
      <c r="L1443" s="184">
        <v>27.488099999999999</v>
      </c>
      <c r="M1443" s="184">
        <v>39.148400000000002</v>
      </c>
      <c r="N1443" s="184">
        <v>66.796899999999994</v>
      </c>
      <c r="O1443" s="184">
        <v>12.053599999999999</v>
      </c>
      <c r="P1443" s="184">
        <v>17.033100000000001</v>
      </c>
      <c r="Q1443" s="184">
        <v>7.1986999999999997</v>
      </c>
      <c r="R1443" s="184">
        <v>25.686599999999999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44333</v>
      </c>
      <c r="E1444" s="184">
        <v>21.68</v>
      </c>
      <c r="F1444" s="184">
        <v>1.1666000000000001</v>
      </c>
      <c r="G1444" s="184">
        <v>1.1666000000000001</v>
      </c>
      <c r="H1444" s="184">
        <v>0.41689999999999999</v>
      </c>
      <c r="I1444" s="184">
        <v>0.1386</v>
      </c>
      <c r="J1444" s="184">
        <v>1.7363</v>
      </c>
      <c r="K1444" s="184">
        <v>5.2938000000000001</v>
      </c>
      <c r="L1444" s="184">
        <v>29.355599999999999</v>
      </c>
      <c r="M1444" s="184">
        <v>46.190199999999997</v>
      </c>
      <c r="N1444" s="184">
        <v>84.982900000000001</v>
      </c>
      <c r="O1444" s="184"/>
      <c r="P1444" s="184"/>
      <c r="Q1444" s="184">
        <v>95.907700000000006</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44333</v>
      </c>
      <c r="E1445" s="184">
        <v>21.4</v>
      </c>
      <c r="F1445" s="184">
        <v>1.1819999999999999</v>
      </c>
      <c r="G1445" s="184">
        <v>1.1819999999999999</v>
      </c>
      <c r="H1445" s="184">
        <v>0.37519999999999998</v>
      </c>
      <c r="I1445" s="184">
        <v>9.35E-2</v>
      </c>
      <c r="J1445" s="184">
        <v>1.6144000000000001</v>
      </c>
      <c r="K1445" s="184">
        <v>4.9020000000000001</v>
      </c>
      <c r="L1445" s="184">
        <v>28.528500000000001</v>
      </c>
      <c r="M1445" s="184">
        <v>44.986400000000003</v>
      </c>
      <c r="N1445" s="184">
        <v>82.906000000000006</v>
      </c>
      <c r="O1445" s="184"/>
      <c r="P1445" s="184"/>
      <c r="Q1445" s="184">
        <v>93.706999999999994</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44333</v>
      </c>
      <c r="E1446" s="184">
        <v>160.51390000000001</v>
      </c>
      <c r="F1446" s="184">
        <v>1.5065</v>
      </c>
      <c r="G1446" s="184">
        <v>1.5065</v>
      </c>
      <c r="H1446" s="184">
        <v>0.86050000000000004</v>
      </c>
      <c r="I1446" s="184">
        <v>1.3041</v>
      </c>
      <c r="J1446" s="184">
        <v>2.3706</v>
      </c>
      <c r="K1446" s="184">
        <v>3.492</v>
      </c>
      <c r="L1446" s="184">
        <v>25.805599999999998</v>
      </c>
      <c r="M1446" s="184">
        <v>44.6935</v>
      </c>
      <c r="N1446" s="184">
        <v>81.042699999999996</v>
      </c>
      <c r="O1446" s="184">
        <v>11.5707</v>
      </c>
      <c r="P1446" s="184">
        <v>14.483499999999999</v>
      </c>
      <c r="Q1446" s="184">
        <v>19.3993</v>
      </c>
      <c r="R1446" s="184">
        <v>26.898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44333</v>
      </c>
      <c r="E1447" s="184">
        <v>109.465339062376</v>
      </c>
      <c r="F1447" s="184">
        <v>1.5065</v>
      </c>
      <c r="G1447" s="184">
        <v>1.5065</v>
      </c>
      <c r="H1447" s="184">
        <v>0.86050000000000004</v>
      </c>
      <c r="I1447" s="184">
        <v>1.3041</v>
      </c>
      <c r="J1447" s="184">
        <v>2.3704999999999998</v>
      </c>
      <c r="K1447" s="184">
        <v>3.4921000000000002</v>
      </c>
      <c r="L1447" s="184">
        <v>25.805800000000001</v>
      </c>
      <c r="M1447" s="184">
        <v>44.693800000000003</v>
      </c>
      <c r="N1447" s="184">
        <v>81.0428</v>
      </c>
      <c r="O1447" s="184">
        <v>11.571899999999999</v>
      </c>
      <c r="P1447" s="184">
        <v>14.484400000000001</v>
      </c>
      <c r="Q1447" s="184">
        <v>19.4009</v>
      </c>
      <c r="R1447" s="184">
        <v>26.899899999999999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44333</v>
      </c>
      <c r="E1448" s="184">
        <v>149.83539999999999</v>
      </c>
      <c r="F1448" s="184">
        <v>1.4997</v>
      </c>
      <c r="G1448" s="184">
        <v>1.4997</v>
      </c>
      <c r="H1448" s="184">
        <v>0.84350000000000003</v>
      </c>
      <c r="I1448" s="184">
        <v>1.2696000000000001</v>
      </c>
      <c r="J1448" s="184">
        <v>2.2909999999999999</v>
      </c>
      <c r="K1448" s="184">
        <v>3.2553999999999998</v>
      </c>
      <c r="L1448" s="184">
        <v>25.234300000000001</v>
      </c>
      <c r="M1448" s="184">
        <v>43.691200000000002</v>
      </c>
      <c r="N1448" s="184">
        <v>79.403599999999997</v>
      </c>
      <c r="O1448" s="184">
        <v>10.6008</v>
      </c>
      <c r="P1448" s="184">
        <v>13.4611</v>
      </c>
      <c r="Q1448" s="184">
        <v>15.3248</v>
      </c>
      <c r="R1448" s="184">
        <v>25.797899999999998</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44333</v>
      </c>
      <c r="E1449" s="184">
        <v>164.436925173818</v>
      </c>
      <c r="F1449" s="184">
        <v>1.4998</v>
      </c>
      <c r="G1449" s="184">
        <v>1.4998</v>
      </c>
      <c r="H1449" s="184">
        <v>0.84350000000000003</v>
      </c>
      <c r="I1449" s="184">
        <v>1.2696000000000001</v>
      </c>
      <c r="J1449" s="184">
        <v>2.2909999999999999</v>
      </c>
      <c r="K1449" s="184">
        <v>3.2555999999999998</v>
      </c>
      <c r="L1449" s="184">
        <v>25.234500000000001</v>
      </c>
      <c r="M1449" s="184">
        <v>43.691499999999998</v>
      </c>
      <c r="N1449" s="184">
        <v>79.403899999999993</v>
      </c>
      <c r="O1449" s="184">
        <v>10.6008</v>
      </c>
      <c r="P1449" s="184">
        <v>13.461499999999999</v>
      </c>
      <c r="Q1449" s="184">
        <v>17.767600000000002</v>
      </c>
      <c r="R1449" s="184">
        <v>25.797899999999998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1.4795339285714288</v>
      </c>
      <c r="G1450" s="186">
        <v>1.4795339285714288</v>
      </c>
      <c r="H1450" s="186">
        <v>0.3969464285714287</v>
      </c>
      <c r="I1450" s="186">
        <v>1.6555732142857147</v>
      </c>
      <c r="J1450" s="186">
        <v>3.873512499999999</v>
      </c>
      <c r="K1450" s="186">
        <v>4.8155611111111103</v>
      </c>
      <c r="L1450" s="186">
        <v>28.944450000000007</v>
      </c>
      <c r="M1450" s="186">
        <v>45.213320370370376</v>
      </c>
      <c r="N1450" s="186">
        <v>78.979638888888886</v>
      </c>
      <c r="O1450" s="186">
        <v>11.963002083333336</v>
      </c>
      <c r="P1450" s="186">
        <v>15.311845454545455</v>
      </c>
      <c r="Q1450" s="186">
        <v>19.74856071428572</v>
      </c>
      <c r="R1450" s="186">
        <v>24.520487500000002</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1.4664999999999999</v>
      </c>
      <c r="G1451" s="186">
        <v>1.4664999999999999</v>
      </c>
      <c r="H1451" s="186">
        <v>0.34165000000000001</v>
      </c>
      <c r="I1451" s="186">
        <v>1.5289999999999999</v>
      </c>
      <c r="J1451" s="186">
        <v>3.4272999999999998</v>
      </c>
      <c r="K1451" s="186">
        <v>4.3926999999999996</v>
      </c>
      <c r="L1451" s="186">
        <v>27.850850000000001</v>
      </c>
      <c r="M1451" s="186">
        <v>43.69135</v>
      </c>
      <c r="N1451" s="186">
        <v>77.065249999999992</v>
      </c>
      <c r="O1451" s="186">
        <v>11.691600000000001</v>
      </c>
      <c r="P1451" s="186">
        <v>15.722000000000001</v>
      </c>
      <c r="Q1451" s="186">
        <v>18.050550000000001</v>
      </c>
      <c r="R1451" s="186">
        <v>25.130949999999999</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44333</v>
      </c>
      <c r="E1454" s="184">
        <v>286.43119999999999</v>
      </c>
      <c r="F1454" s="184">
        <v>3.6242999999999999</v>
      </c>
      <c r="G1454" s="184">
        <v>3.6242999999999999</v>
      </c>
      <c r="H1454" s="184">
        <v>3.6343000000000001</v>
      </c>
      <c r="I1454" s="184">
        <v>3.0929000000000002</v>
      </c>
      <c r="J1454" s="184">
        <v>4.1643999999999997</v>
      </c>
      <c r="K1454" s="184">
        <v>4.3353000000000002</v>
      </c>
      <c r="L1454" s="184">
        <v>3.8195000000000001</v>
      </c>
      <c r="M1454" s="184">
        <v>4.1509</v>
      </c>
      <c r="N1454" s="184">
        <v>5.1250999999999998</v>
      </c>
      <c r="O1454" s="184">
        <v>7.1045999999999996</v>
      </c>
      <c r="P1454" s="184">
        <v>7.0598000000000001</v>
      </c>
      <c r="Q1454" s="184">
        <v>6.9760999999999997</v>
      </c>
      <c r="R1454" s="184">
        <v>6.4612999999999996</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44333</v>
      </c>
      <c r="E1455" s="184">
        <v>288.68799999999999</v>
      </c>
      <c r="F1455" s="184">
        <v>3.7519999999999998</v>
      </c>
      <c r="G1455" s="184">
        <v>3.7519999999999998</v>
      </c>
      <c r="H1455" s="184">
        <v>3.7397</v>
      </c>
      <c r="I1455" s="184">
        <v>3.1909000000000001</v>
      </c>
      <c r="J1455" s="184">
        <v>4.2586000000000004</v>
      </c>
      <c r="K1455" s="184">
        <v>4.4267000000000003</v>
      </c>
      <c r="L1455" s="184">
        <v>3.9283000000000001</v>
      </c>
      <c r="M1455" s="184">
        <v>4.2656000000000001</v>
      </c>
      <c r="N1455" s="184">
        <v>5.2470999999999997</v>
      </c>
      <c r="O1455" s="184">
        <v>7.2380000000000004</v>
      </c>
      <c r="P1455" s="184">
        <v>7.1813000000000002</v>
      </c>
      <c r="Q1455" s="184">
        <v>7.9054000000000002</v>
      </c>
      <c r="R1455" s="184">
        <v>6.5879000000000003</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44333</v>
      </c>
      <c r="E1456" s="184">
        <v>1112.6062999999999</v>
      </c>
      <c r="F1456" s="184">
        <v>3.7858999999999998</v>
      </c>
      <c r="G1456" s="184">
        <v>3.7858999999999998</v>
      </c>
      <c r="H1456" s="184">
        <v>3.7961</v>
      </c>
      <c r="I1456" s="184">
        <v>3.3005</v>
      </c>
      <c r="J1456" s="184">
        <v>4.0891000000000002</v>
      </c>
      <c r="K1456" s="184">
        <v>4.2488000000000001</v>
      </c>
      <c r="L1456" s="184">
        <v>3.9098999999999999</v>
      </c>
      <c r="M1456" s="184">
        <v>4.1841999999999997</v>
      </c>
      <c r="N1456" s="184">
        <v>4.9659000000000004</v>
      </c>
      <c r="O1456" s="184"/>
      <c r="P1456" s="184"/>
      <c r="Q1456" s="184">
        <v>6.1750999999999996</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44333</v>
      </c>
      <c r="E1457" s="184">
        <v>1109.6890000000001</v>
      </c>
      <c r="F1457" s="184">
        <v>3.6049000000000002</v>
      </c>
      <c r="G1457" s="184">
        <v>3.6049000000000002</v>
      </c>
      <c r="H1457" s="184">
        <v>3.6150000000000002</v>
      </c>
      <c r="I1457" s="184">
        <v>3.1191</v>
      </c>
      <c r="J1457" s="184">
        <v>3.907</v>
      </c>
      <c r="K1457" s="184">
        <v>4.0747</v>
      </c>
      <c r="L1457" s="184">
        <v>3.7473000000000001</v>
      </c>
      <c r="M1457" s="184">
        <v>4.0246000000000004</v>
      </c>
      <c r="N1457" s="184">
        <v>4.806</v>
      </c>
      <c r="O1457" s="184"/>
      <c r="P1457" s="184"/>
      <c r="Q1457" s="184">
        <v>6.0186000000000002</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44333</v>
      </c>
      <c r="E1458" s="184">
        <v>1094.9974</v>
      </c>
      <c r="F1458" s="184">
        <v>2.9018000000000002</v>
      </c>
      <c r="G1458" s="184">
        <v>2.9018000000000002</v>
      </c>
      <c r="H1458" s="184">
        <v>2.9235000000000002</v>
      </c>
      <c r="I1458" s="184">
        <v>2.9257</v>
      </c>
      <c r="J1458" s="184">
        <v>2.8690000000000002</v>
      </c>
      <c r="K1458" s="184">
        <v>2.9451999999999998</v>
      </c>
      <c r="L1458" s="184">
        <v>2.9022000000000001</v>
      </c>
      <c r="M1458" s="184">
        <v>3.1314000000000002</v>
      </c>
      <c r="N1458" s="184">
        <v>3.1802000000000001</v>
      </c>
      <c r="O1458" s="184"/>
      <c r="P1458" s="184"/>
      <c r="Q1458" s="184">
        <v>4.8600000000000003</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44333</v>
      </c>
      <c r="E1459" s="184">
        <v>1088.5902000000001</v>
      </c>
      <c r="F1459" s="184">
        <v>2.6013000000000002</v>
      </c>
      <c r="G1459" s="184">
        <v>2.6013000000000002</v>
      </c>
      <c r="H1459" s="184">
        <v>2.6233</v>
      </c>
      <c r="I1459" s="184">
        <v>2.6254</v>
      </c>
      <c r="J1459" s="184">
        <v>2.5682</v>
      </c>
      <c r="K1459" s="184">
        <v>2.6392000000000002</v>
      </c>
      <c r="L1459" s="184">
        <v>2.5840999999999998</v>
      </c>
      <c r="M1459" s="184">
        <v>2.7900999999999998</v>
      </c>
      <c r="N1459" s="184">
        <v>2.8405999999999998</v>
      </c>
      <c r="O1459" s="184"/>
      <c r="P1459" s="184"/>
      <c r="Q1459" s="184">
        <v>4.5387000000000004</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44333</v>
      </c>
      <c r="E1460" s="184">
        <v>42.3489</v>
      </c>
      <c r="F1460" s="184">
        <v>3.5348000000000002</v>
      </c>
      <c r="G1460" s="184">
        <v>3.5348000000000002</v>
      </c>
      <c r="H1460" s="184">
        <v>3.6964000000000001</v>
      </c>
      <c r="I1460" s="184">
        <v>3.0200999999999998</v>
      </c>
      <c r="J1460" s="184">
        <v>5.0061999999999998</v>
      </c>
      <c r="K1460" s="184">
        <v>4.6441999999999997</v>
      </c>
      <c r="L1460" s="184">
        <v>3.8586</v>
      </c>
      <c r="M1460" s="184">
        <v>3.8803000000000001</v>
      </c>
      <c r="N1460" s="184">
        <v>4.8064999999999998</v>
      </c>
      <c r="O1460" s="184">
        <v>6.9439000000000002</v>
      </c>
      <c r="P1460" s="184">
        <v>6.6570999999999998</v>
      </c>
      <c r="Q1460" s="184">
        <v>7.4610000000000003</v>
      </c>
      <c r="R1460" s="184">
        <v>6.2023000000000001</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44333</v>
      </c>
      <c r="E1461" s="184">
        <v>41.499400000000001</v>
      </c>
      <c r="F1461" s="184">
        <v>3.3138000000000001</v>
      </c>
      <c r="G1461" s="184">
        <v>3.3138000000000001</v>
      </c>
      <c r="H1461" s="184">
        <v>3.4828000000000001</v>
      </c>
      <c r="I1461" s="184">
        <v>2.8048999999999999</v>
      </c>
      <c r="J1461" s="184">
        <v>4.7915999999999999</v>
      </c>
      <c r="K1461" s="184">
        <v>4.4341999999999997</v>
      </c>
      <c r="L1461" s="184">
        <v>3.6288999999999998</v>
      </c>
      <c r="M1461" s="184">
        <v>3.6566999999999998</v>
      </c>
      <c r="N1461" s="184">
        <v>4.5842999999999998</v>
      </c>
      <c r="O1461" s="184">
        <v>6.6940999999999997</v>
      </c>
      <c r="P1461" s="184">
        <v>6.4016999999999999</v>
      </c>
      <c r="Q1461" s="184">
        <v>6.7960000000000003</v>
      </c>
      <c r="R1461" s="184">
        <v>5.9641999999999999</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44333</v>
      </c>
      <c r="E1462" s="184">
        <v>24.476199999999999</v>
      </c>
      <c r="F1462" s="184">
        <v>3.4308000000000001</v>
      </c>
      <c r="G1462" s="184">
        <v>3.4308000000000001</v>
      </c>
      <c r="H1462" s="184">
        <v>3.4535</v>
      </c>
      <c r="I1462" s="184">
        <v>2.9325000000000001</v>
      </c>
      <c r="J1462" s="184">
        <v>4.1031000000000004</v>
      </c>
      <c r="K1462" s="184">
        <v>4.1619999999999999</v>
      </c>
      <c r="L1462" s="184">
        <v>3.6240000000000001</v>
      </c>
      <c r="M1462" s="184">
        <v>3.7149000000000001</v>
      </c>
      <c r="N1462" s="184">
        <v>4.1451000000000002</v>
      </c>
      <c r="O1462" s="184">
        <v>9.5815999999999999</v>
      </c>
      <c r="P1462" s="184">
        <v>7.8129999999999997</v>
      </c>
      <c r="Q1462" s="184">
        <v>8.1514000000000006</v>
      </c>
      <c r="R1462" s="184">
        <v>8.4677000000000007</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44333</v>
      </c>
      <c r="E1463" s="184">
        <v>19.569199999999999</v>
      </c>
      <c r="F1463" s="184">
        <v>2.6739999999999999</v>
      </c>
      <c r="G1463" s="184">
        <v>2.6739999999999999</v>
      </c>
      <c r="H1463" s="184">
        <v>2.6926000000000001</v>
      </c>
      <c r="I1463" s="184">
        <v>2.1867999999999999</v>
      </c>
      <c r="J1463" s="184">
        <v>3.3488000000000002</v>
      </c>
      <c r="K1463" s="184">
        <v>3.3744000000000001</v>
      </c>
      <c r="L1463" s="184">
        <v>2.8285999999999998</v>
      </c>
      <c r="M1463" s="184">
        <v>2.9232</v>
      </c>
      <c r="N1463" s="184">
        <v>3.3496000000000001</v>
      </c>
      <c r="O1463" s="184">
        <v>8.7993000000000006</v>
      </c>
      <c r="P1463" s="184">
        <v>7.3125999999999998</v>
      </c>
      <c r="Q1463" s="184">
        <v>5.3417000000000003</v>
      </c>
      <c r="R1463" s="184">
        <v>7.6153000000000004</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44333</v>
      </c>
      <c r="E1464" s="184">
        <v>22.864699999999999</v>
      </c>
      <c r="F1464" s="184">
        <v>2.6612</v>
      </c>
      <c r="G1464" s="184">
        <v>2.6612</v>
      </c>
      <c r="H1464" s="184">
        <v>2.6924000000000001</v>
      </c>
      <c r="I1464" s="184">
        <v>2.1797</v>
      </c>
      <c r="J1464" s="184">
        <v>3.3464</v>
      </c>
      <c r="K1464" s="184">
        <v>3.3708</v>
      </c>
      <c r="L1464" s="184">
        <v>2.8250999999999999</v>
      </c>
      <c r="M1464" s="184">
        <v>2.9207000000000001</v>
      </c>
      <c r="N1464" s="184">
        <v>3.3469000000000002</v>
      </c>
      <c r="O1464" s="184">
        <v>8.7982999999999993</v>
      </c>
      <c r="P1464" s="184">
        <v>7.0368000000000004</v>
      </c>
      <c r="Q1464" s="184">
        <v>6.6231</v>
      </c>
      <c r="R1464" s="184">
        <v>7.6139999999999999</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44333</v>
      </c>
      <c r="E1465" s="184">
        <v>39.125300000000003</v>
      </c>
      <c r="F1465" s="184">
        <v>3.4527000000000001</v>
      </c>
      <c r="G1465" s="184">
        <v>3.4527000000000001</v>
      </c>
      <c r="H1465" s="184">
        <v>3.6808999999999998</v>
      </c>
      <c r="I1465" s="184">
        <v>2.8216999999999999</v>
      </c>
      <c r="J1465" s="184">
        <v>4.1222000000000003</v>
      </c>
      <c r="K1465" s="184">
        <v>3.9367000000000001</v>
      </c>
      <c r="L1465" s="184">
        <v>3.4958</v>
      </c>
      <c r="M1465" s="184">
        <v>3.6383000000000001</v>
      </c>
      <c r="N1465" s="184">
        <v>4.5984999999999996</v>
      </c>
      <c r="O1465" s="184">
        <v>6.9851000000000001</v>
      </c>
      <c r="P1465" s="184">
        <v>7.0848000000000004</v>
      </c>
      <c r="Q1465" s="184">
        <v>7.3343999999999996</v>
      </c>
      <c r="R1465" s="184">
        <v>6.2225000000000001</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44333</v>
      </c>
      <c r="E1466" s="184">
        <v>40.159199999999998</v>
      </c>
      <c r="F1466" s="184">
        <v>3.6063000000000001</v>
      </c>
      <c r="G1466" s="184">
        <v>3.6063000000000001</v>
      </c>
      <c r="H1466" s="184">
        <v>3.8460999999999999</v>
      </c>
      <c r="I1466" s="184">
        <v>2.9832000000000001</v>
      </c>
      <c r="J1466" s="184">
        <v>4.2843</v>
      </c>
      <c r="K1466" s="184">
        <v>4.0946999999999996</v>
      </c>
      <c r="L1466" s="184">
        <v>3.6518000000000002</v>
      </c>
      <c r="M1466" s="184">
        <v>3.7951999999999999</v>
      </c>
      <c r="N1466" s="184">
        <v>4.7584999999999997</v>
      </c>
      <c r="O1466" s="184">
        <v>7.1574</v>
      </c>
      <c r="P1466" s="184">
        <v>7.2664999999999997</v>
      </c>
      <c r="Q1466" s="184">
        <v>8.0677000000000003</v>
      </c>
      <c r="R1466" s="184">
        <v>6.3811</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44333</v>
      </c>
      <c r="E1467" s="184">
        <v>4441.1283999999996</v>
      </c>
      <c r="F1467" s="184">
        <v>3.4552999999999998</v>
      </c>
      <c r="G1467" s="184">
        <v>3.4552999999999998</v>
      </c>
      <c r="H1467" s="184">
        <v>3.5371999999999999</v>
      </c>
      <c r="I1467" s="184">
        <v>3.0526</v>
      </c>
      <c r="J1467" s="184">
        <v>4.1680000000000001</v>
      </c>
      <c r="K1467" s="184">
        <v>4.2466999999999997</v>
      </c>
      <c r="L1467" s="184">
        <v>3.7187999999999999</v>
      </c>
      <c r="M1467" s="184">
        <v>3.9565999999999999</v>
      </c>
      <c r="N1467" s="184">
        <v>4.9999000000000002</v>
      </c>
      <c r="O1467" s="184">
        <v>6.9523999999999999</v>
      </c>
      <c r="P1467" s="184">
        <v>6.8539000000000003</v>
      </c>
      <c r="Q1467" s="184">
        <v>7.1646000000000001</v>
      </c>
      <c r="R1467" s="184">
        <v>6.4372999999999996</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44333</v>
      </c>
      <c r="E1468" s="184">
        <v>4497.5123999999996</v>
      </c>
      <c r="F1468" s="184">
        <v>3.5954999999999999</v>
      </c>
      <c r="G1468" s="184">
        <v>3.5954999999999999</v>
      </c>
      <c r="H1468" s="184">
        <v>3.6775000000000002</v>
      </c>
      <c r="I1468" s="184">
        <v>3.1920000000000002</v>
      </c>
      <c r="J1468" s="184">
        <v>4.3078000000000003</v>
      </c>
      <c r="K1468" s="184">
        <v>4.3879000000000001</v>
      </c>
      <c r="L1468" s="184">
        <v>3.8614000000000002</v>
      </c>
      <c r="M1468" s="184">
        <v>4.0999999999999996</v>
      </c>
      <c r="N1468" s="184">
        <v>5.1521999999999997</v>
      </c>
      <c r="O1468" s="184">
        <v>7.1467000000000001</v>
      </c>
      <c r="P1468" s="184">
        <v>7.056</v>
      </c>
      <c r="Q1468" s="184">
        <v>7.7862</v>
      </c>
      <c r="R1468" s="184">
        <v>6.6205999999999996</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44333</v>
      </c>
      <c r="E1469" s="184">
        <v>294.4941</v>
      </c>
      <c r="F1469" s="184">
        <v>3.5788000000000002</v>
      </c>
      <c r="G1469" s="184">
        <v>3.5788000000000002</v>
      </c>
      <c r="H1469" s="184">
        <v>3.3752</v>
      </c>
      <c r="I1469" s="184">
        <v>2.9672999999999998</v>
      </c>
      <c r="J1469" s="184">
        <v>3.9638</v>
      </c>
      <c r="K1469" s="184">
        <v>4.0442999999999998</v>
      </c>
      <c r="L1469" s="184">
        <v>3.6360000000000001</v>
      </c>
      <c r="M1469" s="184">
        <v>3.9359000000000002</v>
      </c>
      <c r="N1469" s="184">
        <v>4.8526999999999996</v>
      </c>
      <c r="O1469" s="184">
        <v>6.8140999999999998</v>
      </c>
      <c r="P1469" s="184">
        <v>6.8579999999999997</v>
      </c>
      <c r="Q1469" s="184">
        <v>7.3630000000000004</v>
      </c>
      <c r="R1469" s="184">
        <v>6.1805000000000003</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44333</v>
      </c>
      <c r="E1470" s="184">
        <v>296.75740000000002</v>
      </c>
      <c r="F1470" s="184">
        <v>3.6991999999999998</v>
      </c>
      <c r="G1470" s="184">
        <v>3.6991999999999998</v>
      </c>
      <c r="H1470" s="184">
        <v>3.4954000000000001</v>
      </c>
      <c r="I1470" s="184">
        <v>3.0872999999999999</v>
      </c>
      <c r="J1470" s="184">
        <v>4.0841000000000003</v>
      </c>
      <c r="K1470" s="184">
        <v>4.1654</v>
      </c>
      <c r="L1470" s="184">
        <v>3.7582</v>
      </c>
      <c r="M1470" s="184">
        <v>4.0594999999999999</v>
      </c>
      <c r="N1470" s="184">
        <v>4.9785000000000004</v>
      </c>
      <c r="O1470" s="184">
        <v>6.9414999999999996</v>
      </c>
      <c r="P1470" s="184">
        <v>6.9748999999999999</v>
      </c>
      <c r="Q1470" s="184">
        <v>7.7388000000000003</v>
      </c>
      <c r="R1470" s="184">
        <v>6.3068</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44333</v>
      </c>
      <c r="E1471" s="184">
        <v>33.809600000000003</v>
      </c>
      <c r="F1471" s="184">
        <v>3.4556</v>
      </c>
      <c r="G1471" s="184">
        <v>3.4556</v>
      </c>
      <c r="H1471" s="184">
        <v>3.4415</v>
      </c>
      <c r="I1471" s="184">
        <v>2.8639999999999999</v>
      </c>
      <c r="J1471" s="184">
        <v>3.9344000000000001</v>
      </c>
      <c r="K1471" s="184">
        <v>4.1760000000000002</v>
      </c>
      <c r="L1471" s="184">
        <v>3.6278999999999999</v>
      </c>
      <c r="M1471" s="184">
        <v>3.7119</v>
      </c>
      <c r="N1471" s="184">
        <v>4.4760999999999997</v>
      </c>
      <c r="O1471" s="184">
        <v>6.4819000000000004</v>
      </c>
      <c r="P1471" s="184">
        <v>6.7003000000000004</v>
      </c>
      <c r="Q1471" s="184">
        <v>7.6818999999999997</v>
      </c>
      <c r="R1471" s="184">
        <v>5.8093000000000004</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44333</v>
      </c>
      <c r="E1472" s="184">
        <v>32.027299999999997</v>
      </c>
      <c r="F1472" s="184">
        <v>2.7357999999999998</v>
      </c>
      <c r="G1472" s="184">
        <v>2.7357999999999998</v>
      </c>
      <c r="H1472" s="184">
        <v>2.7854999999999999</v>
      </c>
      <c r="I1472" s="184">
        <v>2.1916000000000002</v>
      </c>
      <c r="J1472" s="184">
        <v>3.2551000000000001</v>
      </c>
      <c r="K1472" s="184">
        <v>3.492</v>
      </c>
      <c r="L1472" s="184">
        <v>2.9113000000000002</v>
      </c>
      <c r="M1472" s="184">
        <v>2.9683000000000002</v>
      </c>
      <c r="N1472" s="184">
        <v>3.6953999999999998</v>
      </c>
      <c r="O1472" s="184">
        <v>5.7251000000000003</v>
      </c>
      <c r="P1472" s="184">
        <v>6.0030000000000001</v>
      </c>
      <c r="Q1472" s="184">
        <v>6.5841000000000003</v>
      </c>
      <c r="R1472" s="184">
        <v>5.0244</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44333</v>
      </c>
      <c r="E1475" s="184">
        <v>2404.1617000000001</v>
      </c>
      <c r="F1475" s="184">
        <v>3.3151000000000002</v>
      </c>
      <c r="G1475" s="184">
        <v>3.3151000000000002</v>
      </c>
      <c r="H1475" s="184">
        <v>3.1463000000000001</v>
      </c>
      <c r="I1475" s="184">
        <v>2.5977000000000001</v>
      </c>
      <c r="J1475" s="184">
        <v>4.4287999999999998</v>
      </c>
      <c r="K1475" s="184">
        <v>4.3903999999999996</v>
      </c>
      <c r="L1475" s="184">
        <v>3.633</v>
      </c>
      <c r="M1475" s="184">
        <v>3.6453000000000002</v>
      </c>
      <c r="N1475" s="184">
        <v>4.4798999999999998</v>
      </c>
      <c r="O1475" s="184">
        <v>6.3188000000000004</v>
      </c>
      <c r="P1475" s="184">
        <v>6.5795000000000003</v>
      </c>
      <c r="Q1475" s="184">
        <v>7.7676999999999996</v>
      </c>
      <c r="R1475" s="184">
        <v>5.5839999999999996</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44333</v>
      </c>
      <c r="E1476" s="184">
        <v>2458.3867</v>
      </c>
      <c r="F1476" s="184">
        <v>3.6659000000000002</v>
      </c>
      <c r="G1476" s="184">
        <v>3.6659000000000002</v>
      </c>
      <c r="H1476" s="184">
        <v>3.4977999999999998</v>
      </c>
      <c r="I1476" s="184">
        <v>2.9487999999999999</v>
      </c>
      <c r="J1476" s="184">
        <v>4.7807000000000004</v>
      </c>
      <c r="K1476" s="184">
        <v>4.7453000000000003</v>
      </c>
      <c r="L1476" s="184">
        <v>3.99</v>
      </c>
      <c r="M1476" s="184">
        <v>4.0054999999999996</v>
      </c>
      <c r="N1476" s="184">
        <v>4.8463000000000003</v>
      </c>
      <c r="O1476" s="184">
        <v>6.6264000000000003</v>
      </c>
      <c r="P1476" s="184">
        <v>6.8723999999999998</v>
      </c>
      <c r="Q1476" s="184">
        <v>8.1676000000000002</v>
      </c>
      <c r="R1476" s="184">
        <v>5.9118000000000004</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44333</v>
      </c>
      <c r="E1479" s="184">
        <v>3482.8827000000001</v>
      </c>
      <c r="F1479" s="184">
        <v>3.2915999999999999</v>
      </c>
      <c r="G1479" s="184">
        <v>3.2915999999999999</v>
      </c>
      <c r="H1479" s="184">
        <v>3.3664999999999998</v>
      </c>
      <c r="I1479" s="184">
        <v>2.8675999999999999</v>
      </c>
      <c r="J1479" s="184">
        <v>3.6720999999999999</v>
      </c>
      <c r="K1479" s="184">
        <v>3.9575999999999998</v>
      </c>
      <c r="L1479" s="184">
        <v>3.5792000000000002</v>
      </c>
      <c r="M1479" s="184">
        <v>3.8534000000000002</v>
      </c>
      <c r="N1479" s="184">
        <v>4.4123999999999999</v>
      </c>
      <c r="O1479" s="184">
        <v>6.6711</v>
      </c>
      <c r="P1479" s="184">
        <v>6.7820999999999998</v>
      </c>
      <c r="Q1479" s="184">
        <v>7.2389999999999999</v>
      </c>
      <c r="R1479" s="184">
        <v>5.8856999999999999</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44333</v>
      </c>
      <c r="E1480" s="184">
        <v>3500.1828</v>
      </c>
      <c r="F1480" s="184">
        <v>3.3654000000000002</v>
      </c>
      <c r="G1480" s="184">
        <v>3.3654000000000002</v>
      </c>
      <c r="H1480" s="184">
        <v>3.4392</v>
      </c>
      <c r="I1480" s="184">
        <v>2.9407000000000001</v>
      </c>
      <c r="J1480" s="184">
        <v>3.7454999999999998</v>
      </c>
      <c r="K1480" s="184">
        <v>4.0511999999999997</v>
      </c>
      <c r="L1480" s="184">
        <v>3.6791</v>
      </c>
      <c r="M1480" s="184">
        <v>3.9485999999999999</v>
      </c>
      <c r="N1480" s="184">
        <v>4.5141</v>
      </c>
      <c r="O1480" s="184">
        <v>6.7529000000000003</v>
      </c>
      <c r="P1480" s="184">
        <v>6.8525999999999998</v>
      </c>
      <c r="Q1480" s="184">
        <v>7.6870000000000003</v>
      </c>
      <c r="R1480" s="184">
        <v>5.9781000000000004</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44333</v>
      </c>
      <c r="E1481" s="184">
        <v>32.317684115794201</v>
      </c>
      <c r="F1481" s="184">
        <v>3.2195</v>
      </c>
      <c r="G1481" s="184">
        <v>3.2195</v>
      </c>
      <c r="H1481" s="184">
        <v>3.2206999999999999</v>
      </c>
      <c r="I1481" s="184">
        <v>2.8708999999999998</v>
      </c>
      <c r="J1481" s="184">
        <v>3.1835</v>
      </c>
      <c r="K1481" s="184">
        <v>3.306</v>
      </c>
      <c r="L1481" s="184">
        <v>3.1955</v>
      </c>
      <c r="M1481" s="184">
        <v>3.4559000000000002</v>
      </c>
      <c r="N1481" s="184">
        <v>4.1012000000000004</v>
      </c>
      <c r="O1481" s="184">
        <v>6.9602000000000004</v>
      </c>
      <c r="P1481" s="184">
        <v>7.5601000000000003</v>
      </c>
      <c r="Q1481" s="184">
        <v>8.0888000000000009</v>
      </c>
      <c r="R1481" s="184">
        <v>6.5698999999999996</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44333</v>
      </c>
      <c r="E1482" s="184">
        <v>31.263836808159599</v>
      </c>
      <c r="F1482" s="184">
        <v>2.7441</v>
      </c>
      <c r="G1482" s="184">
        <v>2.7441</v>
      </c>
      <c r="H1482" s="184">
        <v>2.7532000000000001</v>
      </c>
      <c r="I1482" s="184">
        <v>2.3912</v>
      </c>
      <c r="J1482" s="184">
        <v>2.7006999999999999</v>
      </c>
      <c r="K1482" s="184">
        <v>2.8231000000000002</v>
      </c>
      <c r="L1482" s="184">
        <v>2.7109999999999999</v>
      </c>
      <c r="M1482" s="184">
        <v>2.9662999999999999</v>
      </c>
      <c r="N1482" s="184">
        <v>3.6040000000000001</v>
      </c>
      <c r="O1482" s="184">
        <v>6.4488000000000003</v>
      </c>
      <c r="P1482" s="184">
        <v>7.0362</v>
      </c>
      <c r="Q1482" s="184">
        <v>7.4917999999999996</v>
      </c>
      <c r="R1482" s="184">
        <v>6.0636000000000001</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44333</v>
      </c>
      <c r="E1483" s="184">
        <v>3211.2379999999998</v>
      </c>
      <c r="F1483" s="184">
        <v>3.5337000000000001</v>
      </c>
      <c r="G1483" s="184">
        <v>3.5337000000000001</v>
      </c>
      <c r="H1483" s="184">
        <v>3.7911999999999999</v>
      </c>
      <c r="I1483" s="184">
        <v>3.0842999999999998</v>
      </c>
      <c r="J1483" s="184">
        <v>3.9073000000000002</v>
      </c>
      <c r="K1483" s="184">
        <v>4.0719000000000003</v>
      </c>
      <c r="L1483" s="184">
        <v>3.7831999999999999</v>
      </c>
      <c r="M1483" s="184">
        <v>4.0106000000000002</v>
      </c>
      <c r="N1483" s="184">
        <v>4.6695000000000002</v>
      </c>
      <c r="O1483" s="184">
        <v>6.91</v>
      </c>
      <c r="P1483" s="184">
        <v>6.8894000000000002</v>
      </c>
      <c r="Q1483" s="184">
        <v>7.5976999999999997</v>
      </c>
      <c r="R1483" s="184">
        <v>6.1401000000000003</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44333</v>
      </c>
      <c r="E1484" s="184">
        <v>3236.4189000000001</v>
      </c>
      <c r="F1484" s="184">
        <v>3.6341000000000001</v>
      </c>
      <c r="G1484" s="184">
        <v>3.6341000000000001</v>
      </c>
      <c r="H1484" s="184">
        <v>3.8914</v>
      </c>
      <c r="I1484" s="184">
        <v>3.1842999999999999</v>
      </c>
      <c r="J1484" s="184">
        <v>4.0076999999999998</v>
      </c>
      <c r="K1484" s="184">
        <v>4.1729000000000003</v>
      </c>
      <c r="L1484" s="184">
        <v>3.8849999999999998</v>
      </c>
      <c r="M1484" s="184">
        <v>4.1135999999999999</v>
      </c>
      <c r="N1484" s="184">
        <v>4.7742000000000004</v>
      </c>
      <c r="O1484" s="184">
        <v>7.0170000000000003</v>
      </c>
      <c r="P1484" s="184">
        <v>6.9964000000000004</v>
      </c>
      <c r="Q1484" s="184">
        <v>7.7606999999999999</v>
      </c>
      <c r="R1484" s="184">
        <v>6.2461000000000002</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44333</v>
      </c>
      <c r="E1485" s="184">
        <v>1057.8154999999999</v>
      </c>
      <c r="F1485" s="184">
        <v>3.8542999999999998</v>
      </c>
      <c r="G1485" s="184">
        <v>3.8542999999999998</v>
      </c>
      <c r="H1485" s="184">
        <v>4.0545</v>
      </c>
      <c r="I1485" s="184">
        <v>3.6507999999999998</v>
      </c>
      <c r="J1485" s="184">
        <v>3.774</v>
      </c>
      <c r="K1485" s="184">
        <v>3.8216000000000001</v>
      </c>
      <c r="L1485" s="184">
        <v>3.5929000000000002</v>
      </c>
      <c r="M1485" s="184">
        <v>3.7871999999999999</v>
      </c>
      <c r="N1485" s="184">
        <v>4.3494000000000002</v>
      </c>
      <c r="O1485" s="184"/>
      <c r="P1485" s="184"/>
      <c r="Q1485" s="184">
        <v>4.8064999999999998</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44333</v>
      </c>
      <c r="E1486" s="184">
        <v>1046.9367999999999</v>
      </c>
      <c r="F1486" s="184">
        <v>2.9466999999999999</v>
      </c>
      <c r="G1486" s="184">
        <v>2.9466999999999999</v>
      </c>
      <c r="H1486" s="184">
        <v>3.1501000000000001</v>
      </c>
      <c r="I1486" s="184">
        <v>2.7469000000000001</v>
      </c>
      <c r="J1486" s="184">
        <v>2.8723000000000001</v>
      </c>
      <c r="K1486" s="184">
        <v>2.9220999999999999</v>
      </c>
      <c r="L1486" s="184">
        <v>2.6938</v>
      </c>
      <c r="M1486" s="184">
        <v>2.875</v>
      </c>
      <c r="N1486" s="184">
        <v>3.4186000000000001</v>
      </c>
      <c r="O1486" s="184"/>
      <c r="P1486" s="184"/>
      <c r="Q1486" s="184">
        <v>3.9055</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44333</v>
      </c>
      <c r="E1489" s="184">
        <v>34.370600000000003</v>
      </c>
      <c r="F1489" s="184">
        <v>3.5762999999999998</v>
      </c>
      <c r="G1489" s="184">
        <v>3.5762999999999998</v>
      </c>
      <c r="H1489" s="184">
        <v>3.2789000000000001</v>
      </c>
      <c r="I1489" s="184">
        <v>3.0225</v>
      </c>
      <c r="J1489" s="184">
        <v>4.2149000000000001</v>
      </c>
      <c r="K1489" s="184">
        <v>4.2301000000000002</v>
      </c>
      <c r="L1489" s="184">
        <v>3.8639999999999999</v>
      </c>
      <c r="M1489" s="184">
        <v>4.1779999999999999</v>
      </c>
      <c r="N1489" s="184">
        <v>5.0458999999999996</v>
      </c>
      <c r="O1489" s="184">
        <v>7.0987</v>
      </c>
      <c r="P1489" s="184">
        <v>7.2952000000000004</v>
      </c>
      <c r="Q1489" s="184">
        <v>8.1234000000000002</v>
      </c>
      <c r="R1489" s="184">
        <v>6.4413</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44333</v>
      </c>
      <c r="E1490" s="184">
        <v>32.715200000000003</v>
      </c>
      <c r="F1490" s="184">
        <v>3.0131000000000001</v>
      </c>
      <c r="G1490" s="184">
        <v>3.0131000000000001</v>
      </c>
      <c r="H1490" s="184">
        <v>2.7429000000000001</v>
      </c>
      <c r="I1490" s="184">
        <v>2.4887999999999999</v>
      </c>
      <c r="J1490" s="184">
        <v>3.6825000000000001</v>
      </c>
      <c r="K1490" s="184">
        <v>3.6998000000000002</v>
      </c>
      <c r="L1490" s="184">
        <v>3.3813</v>
      </c>
      <c r="M1490" s="184">
        <v>3.6496</v>
      </c>
      <c r="N1490" s="184">
        <v>4.4861000000000004</v>
      </c>
      <c r="O1490" s="184">
        <v>6.4618000000000002</v>
      </c>
      <c r="P1490" s="184">
        <v>6.5979999999999999</v>
      </c>
      <c r="Q1490" s="184">
        <v>7.2865000000000002</v>
      </c>
      <c r="R1490" s="184">
        <v>5.8507999999999996</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44333</v>
      </c>
      <c r="E1491" s="184">
        <v>11.763400000000001</v>
      </c>
      <c r="F1491" s="184">
        <v>4.5525000000000002</v>
      </c>
      <c r="G1491" s="184">
        <v>4.5525000000000002</v>
      </c>
      <c r="H1491" s="184">
        <v>4.2587999999999999</v>
      </c>
      <c r="I1491" s="184">
        <v>3.3287</v>
      </c>
      <c r="J1491" s="184">
        <v>3.4230999999999998</v>
      </c>
      <c r="K1491" s="184">
        <v>3.5339999999999998</v>
      </c>
      <c r="L1491" s="184">
        <v>3.4470999999999998</v>
      </c>
      <c r="M1491" s="184">
        <v>3.5312999999999999</v>
      </c>
      <c r="N1491" s="184">
        <v>3.9613999999999998</v>
      </c>
      <c r="O1491" s="184"/>
      <c r="P1491" s="184"/>
      <c r="Q1491" s="184">
        <v>6.3422999999999998</v>
      </c>
      <c r="R1491" s="184">
        <v>5.6578999999999997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44333</v>
      </c>
      <c r="E1492" s="184">
        <v>11.7333</v>
      </c>
      <c r="F1492" s="184">
        <v>4.4604999999999997</v>
      </c>
      <c r="G1492" s="184">
        <v>4.4604999999999997</v>
      </c>
      <c r="H1492" s="184">
        <v>4.1361999999999997</v>
      </c>
      <c r="I1492" s="184">
        <v>3.4708999999999999</v>
      </c>
      <c r="J1492" s="184">
        <v>3.4319000000000002</v>
      </c>
      <c r="K1492" s="184">
        <v>3.4790999999999999</v>
      </c>
      <c r="L1492" s="184">
        <v>3.3742999999999999</v>
      </c>
      <c r="M1492" s="184">
        <v>3.4506000000000001</v>
      </c>
      <c r="N1492" s="184">
        <v>3.8776000000000002</v>
      </c>
      <c r="O1492" s="184"/>
      <c r="P1492" s="184"/>
      <c r="Q1492" s="184">
        <v>6.2392000000000003</v>
      </c>
      <c r="R1492" s="184">
        <v>5.5724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44333</v>
      </c>
      <c r="E1493" s="184">
        <v>3690.7547</v>
      </c>
      <c r="F1493" s="184">
        <v>3.6240000000000001</v>
      </c>
      <c r="G1493" s="184">
        <v>3.6240000000000001</v>
      </c>
      <c r="H1493" s="184">
        <v>3.6328999999999998</v>
      </c>
      <c r="I1493" s="184">
        <v>3.1172</v>
      </c>
      <c r="J1493" s="184">
        <v>4.5536000000000003</v>
      </c>
      <c r="K1493" s="184">
        <v>4.7380000000000004</v>
      </c>
      <c r="L1493" s="184">
        <v>4.1643999999999997</v>
      </c>
      <c r="M1493" s="184">
        <v>4.4409999999999998</v>
      </c>
      <c r="N1493" s="184">
        <v>5.3810000000000002</v>
      </c>
      <c r="O1493" s="184">
        <v>4.5221</v>
      </c>
      <c r="P1493" s="184">
        <v>5.4878</v>
      </c>
      <c r="Q1493" s="184">
        <v>6.8346</v>
      </c>
      <c r="R1493" s="184">
        <v>6.4687000000000001</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44333</v>
      </c>
      <c r="E1494" s="184">
        <v>3659.9169999999999</v>
      </c>
      <c r="F1494" s="184">
        <v>3.3605</v>
      </c>
      <c r="G1494" s="184">
        <v>3.3605</v>
      </c>
      <c r="H1494" s="184">
        <v>3.4556</v>
      </c>
      <c r="I1494" s="184">
        <v>2.9420000000000002</v>
      </c>
      <c r="J1494" s="184">
        <v>4.3986999999999998</v>
      </c>
      <c r="K1494" s="184">
        <v>4.5446</v>
      </c>
      <c r="L1494" s="184">
        <v>3.9641000000000002</v>
      </c>
      <c r="M1494" s="184">
        <v>4.2344999999999997</v>
      </c>
      <c r="N1494" s="184">
        <v>5.1736000000000004</v>
      </c>
      <c r="O1494" s="184">
        <v>4.3640999999999996</v>
      </c>
      <c r="P1494" s="184">
        <v>5.3667999999999996</v>
      </c>
      <c r="Q1494" s="184">
        <v>6.8464999999999998</v>
      </c>
      <c r="R1494" s="184">
        <v>6.2878999999999996</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44333</v>
      </c>
      <c r="E1495" s="184">
        <v>2406.7966000000001</v>
      </c>
      <c r="F1495" s="184">
        <v>3.5836000000000001</v>
      </c>
      <c r="G1495" s="184">
        <v>3.5836000000000001</v>
      </c>
      <c r="H1495" s="184">
        <v>3.7816999999999998</v>
      </c>
      <c r="I1495" s="184">
        <v>3.1393</v>
      </c>
      <c r="J1495" s="184">
        <v>4.0031999999999996</v>
      </c>
      <c r="K1495" s="184">
        <v>4.1520999999999999</v>
      </c>
      <c r="L1495" s="184">
        <v>3.7968000000000002</v>
      </c>
      <c r="M1495" s="184">
        <v>4.0789999999999997</v>
      </c>
      <c r="N1495" s="184">
        <v>4.9080000000000004</v>
      </c>
      <c r="O1495" s="184">
        <v>6.9541000000000004</v>
      </c>
      <c r="P1495" s="184">
        <v>6.9885000000000002</v>
      </c>
      <c r="Q1495" s="184">
        <v>7.7618999999999998</v>
      </c>
      <c r="R1495" s="184">
        <v>6.2070999999999996</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44333</v>
      </c>
      <c r="E1496" s="184">
        <v>2386.0529000000001</v>
      </c>
      <c r="F1496" s="184">
        <v>3.4939</v>
      </c>
      <c r="G1496" s="184">
        <v>3.4939</v>
      </c>
      <c r="H1496" s="184">
        <v>3.6916000000000002</v>
      </c>
      <c r="I1496" s="184">
        <v>3.0491999999999999</v>
      </c>
      <c r="J1496" s="184">
        <v>3.9129</v>
      </c>
      <c r="K1496" s="184">
        <v>4.0631000000000004</v>
      </c>
      <c r="L1496" s="184">
        <v>3.706</v>
      </c>
      <c r="M1496" s="184">
        <v>3.9847000000000001</v>
      </c>
      <c r="N1496" s="184">
        <v>4.8097000000000003</v>
      </c>
      <c r="O1496" s="184">
        <v>6.8376999999999999</v>
      </c>
      <c r="P1496" s="184">
        <v>6.8708999999999998</v>
      </c>
      <c r="Q1496" s="184">
        <v>7.6060999999999996</v>
      </c>
      <c r="R1496" s="184">
        <v>6.1031000000000004</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3.4242918918918908</v>
      </c>
      <c r="G1497" s="186">
        <v>3.4242918918918908</v>
      </c>
      <c r="H1497" s="186">
        <v>3.4453621621621626</v>
      </c>
      <c r="I1497" s="186">
        <v>2.9291891891891892</v>
      </c>
      <c r="J1497" s="186">
        <v>3.87204054054054</v>
      </c>
      <c r="K1497" s="186">
        <v>3.9432999999999998</v>
      </c>
      <c r="L1497" s="186">
        <v>3.5340108108108113</v>
      </c>
      <c r="M1497" s="186">
        <v>3.7302270270270275</v>
      </c>
      <c r="N1497" s="186">
        <v>4.4519459459459449</v>
      </c>
      <c r="O1497" s="186">
        <v>6.8726793103448287</v>
      </c>
      <c r="P1497" s="186">
        <v>6.8426068965517253</v>
      </c>
      <c r="Q1497" s="186">
        <v>6.9762324324324334</v>
      </c>
      <c r="R1497" s="186">
        <v>6.2859258064516137</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3.4939</v>
      </c>
      <c r="G1498" s="186">
        <v>3.4939</v>
      </c>
      <c r="H1498" s="186">
        <v>3.4954000000000001</v>
      </c>
      <c r="I1498" s="186">
        <v>2.9672999999999998</v>
      </c>
      <c r="J1498" s="186">
        <v>3.9638</v>
      </c>
      <c r="K1498" s="186">
        <v>4.0747</v>
      </c>
      <c r="L1498" s="186">
        <v>3.6360000000000001</v>
      </c>
      <c r="M1498" s="186">
        <v>3.8534000000000002</v>
      </c>
      <c r="N1498" s="186">
        <v>4.5984999999999996</v>
      </c>
      <c r="O1498" s="186">
        <v>6.9414999999999996</v>
      </c>
      <c r="P1498" s="186">
        <v>6.8894000000000002</v>
      </c>
      <c r="Q1498" s="186">
        <v>7.3343999999999996</v>
      </c>
      <c r="R1498" s="186">
        <v>6.2070999999999996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44333</v>
      </c>
      <c r="E1501" s="184">
        <v>29.020199999999999</v>
      </c>
      <c r="F1501" s="184">
        <v>1.3303</v>
      </c>
      <c r="G1501" s="184">
        <v>1.3303</v>
      </c>
      <c r="H1501" s="184">
        <v>-0.2238</v>
      </c>
      <c r="I1501" s="184">
        <v>1.1291</v>
      </c>
      <c r="J1501" s="184">
        <v>2.5977999999999999</v>
      </c>
      <c r="K1501" s="184">
        <v>0.69569999999999999</v>
      </c>
      <c r="L1501" s="184">
        <v>12.126300000000001</v>
      </c>
      <c r="M1501" s="184">
        <v>24.4482</v>
      </c>
      <c r="N1501" s="184">
        <v>45.060400000000001</v>
      </c>
      <c r="O1501" s="184">
        <v>13.7882</v>
      </c>
      <c r="P1501" s="184">
        <v>12.3033</v>
      </c>
      <c r="Q1501" s="184">
        <v>10.3795</v>
      </c>
      <c r="R1501" s="184">
        <v>19.243200000000002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44333</v>
      </c>
      <c r="E1502" s="184">
        <v>26.385100000000001</v>
      </c>
      <c r="F1502" s="184">
        <v>1.3154999999999999</v>
      </c>
      <c r="G1502" s="184">
        <v>1.3154999999999999</v>
      </c>
      <c r="H1502" s="184">
        <v>-0.25669999999999998</v>
      </c>
      <c r="I1502" s="184">
        <v>1.0625</v>
      </c>
      <c r="J1502" s="184">
        <v>2.4457</v>
      </c>
      <c r="K1502" s="184">
        <v>0.28889999999999999</v>
      </c>
      <c r="L1502" s="184">
        <v>11.2399</v>
      </c>
      <c r="M1502" s="184">
        <v>22.987400000000001</v>
      </c>
      <c r="N1502" s="184">
        <v>42.820599999999999</v>
      </c>
      <c r="O1502" s="184">
        <v>12.3283</v>
      </c>
      <c r="P1502" s="184">
        <v>10.9047</v>
      </c>
      <c r="Q1502" s="184">
        <v>9.4544999999999995</v>
      </c>
      <c r="R1502" s="184">
        <v>17.5853</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44333</v>
      </c>
      <c r="E1503" s="184">
        <v>42.323</v>
      </c>
      <c r="F1503" s="184">
        <v>1.0071000000000001</v>
      </c>
      <c r="G1503" s="184">
        <v>1.0071000000000001</v>
      </c>
      <c r="H1503" s="184">
        <v>0.41760000000000003</v>
      </c>
      <c r="I1503" s="184">
        <v>1.6133999999999999</v>
      </c>
      <c r="J1503" s="184">
        <v>2.2319</v>
      </c>
      <c r="K1503" s="184">
        <v>1.6476</v>
      </c>
      <c r="L1503" s="184">
        <v>12.229900000000001</v>
      </c>
      <c r="M1503" s="184">
        <v>19.404699999999998</v>
      </c>
      <c r="N1503" s="184">
        <v>44.694000000000003</v>
      </c>
      <c r="O1503" s="184">
        <v>10.6319</v>
      </c>
      <c r="P1503" s="184">
        <v>10.0494</v>
      </c>
      <c r="Q1503" s="184">
        <v>9.5873000000000008</v>
      </c>
      <c r="R1503" s="184">
        <v>16.2515</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44333</v>
      </c>
      <c r="E1504" s="184">
        <v>44.805999999999997</v>
      </c>
      <c r="F1504" s="184">
        <v>1.0190999999999999</v>
      </c>
      <c r="G1504" s="184">
        <v>1.0190999999999999</v>
      </c>
      <c r="H1504" s="184">
        <v>0.44840000000000002</v>
      </c>
      <c r="I1504" s="184">
        <v>1.6793</v>
      </c>
      <c r="J1504" s="184">
        <v>2.3809999999999998</v>
      </c>
      <c r="K1504" s="184">
        <v>2.0474999999999999</v>
      </c>
      <c r="L1504" s="184">
        <v>13.0009</v>
      </c>
      <c r="M1504" s="184">
        <v>20.549900000000001</v>
      </c>
      <c r="N1504" s="184">
        <v>46.429600000000001</v>
      </c>
      <c r="O1504" s="184">
        <v>11.5823</v>
      </c>
      <c r="P1504" s="184">
        <v>10.8674</v>
      </c>
      <c r="Q1504" s="184">
        <v>10.6791</v>
      </c>
      <c r="R1504" s="184">
        <v>17.426100000000002</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44333</v>
      </c>
      <c r="E1505" s="184">
        <v>352.13659999999999</v>
      </c>
      <c r="F1505" s="184">
        <v>0.89700000000000002</v>
      </c>
      <c r="G1505" s="184">
        <v>0.89700000000000002</v>
      </c>
      <c r="H1505" s="184">
        <v>0.2442</v>
      </c>
      <c r="I1505" s="184">
        <v>3.7008000000000001</v>
      </c>
      <c r="J1505" s="184">
        <v>5.2873000000000001</v>
      </c>
      <c r="K1505" s="184">
        <v>5.6199000000000003</v>
      </c>
      <c r="L1505" s="184">
        <v>27.497599999999998</v>
      </c>
      <c r="M1505" s="184">
        <v>30.556699999999999</v>
      </c>
      <c r="N1505" s="184">
        <v>52.366500000000002</v>
      </c>
      <c r="O1505" s="184">
        <v>11.277200000000001</v>
      </c>
      <c r="P1505" s="184">
        <v>14.125</v>
      </c>
      <c r="Q1505" s="184">
        <v>21.158200000000001</v>
      </c>
      <c r="R1505" s="184">
        <v>16.273199999999999</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44333</v>
      </c>
      <c r="E1506" s="184">
        <v>376.42200000000003</v>
      </c>
      <c r="F1506" s="184">
        <v>0.90229999999999999</v>
      </c>
      <c r="G1506" s="184">
        <v>0.90229999999999999</v>
      </c>
      <c r="H1506" s="184">
        <v>0.25629999999999997</v>
      </c>
      <c r="I1506" s="184">
        <v>3.7258</v>
      </c>
      <c r="J1506" s="184">
        <v>5.3437999999999999</v>
      </c>
      <c r="K1506" s="184">
        <v>5.7786999999999997</v>
      </c>
      <c r="L1506" s="184">
        <v>27.8734</v>
      </c>
      <c r="M1506" s="184">
        <v>31.146899999999999</v>
      </c>
      <c r="N1506" s="184">
        <v>53.343299999999999</v>
      </c>
      <c r="O1506" s="184">
        <v>12.1028</v>
      </c>
      <c r="P1506" s="184">
        <v>15.076000000000001</v>
      </c>
      <c r="Q1506" s="184">
        <v>14.9581</v>
      </c>
      <c r="R1506" s="184">
        <v>17.007300000000001</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44333</v>
      </c>
      <c r="E1507" s="184">
        <v>10.6037</v>
      </c>
      <c r="F1507" s="184">
        <v>0.41670000000000001</v>
      </c>
      <c r="G1507" s="184">
        <v>0.41670000000000001</v>
      </c>
      <c r="H1507" s="184">
        <v>-8.0100000000000005E-2</v>
      </c>
      <c r="I1507" s="184">
        <v>0.35870000000000002</v>
      </c>
      <c r="J1507" s="184">
        <v>0.3654</v>
      </c>
      <c r="K1507" s="184">
        <v>1.2441</v>
      </c>
      <c r="L1507" s="184">
        <v>2.3820000000000001</v>
      </c>
      <c r="M1507" s="184">
        <v>5.8464999999999998</v>
      </c>
      <c r="N1507" s="184"/>
      <c r="O1507" s="184"/>
      <c r="P1507" s="184"/>
      <c r="Q1507" s="184">
        <v>6.0369999999999999</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44333</v>
      </c>
      <c r="E1508" s="184">
        <v>10.477399999999999</v>
      </c>
      <c r="F1508" s="184">
        <v>0.40439999999999998</v>
      </c>
      <c r="G1508" s="184">
        <v>0.40439999999999998</v>
      </c>
      <c r="H1508" s="184">
        <v>-0.1087</v>
      </c>
      <c r="I1508" s="184">
        <v>0.30059999999999998</v>
      </c>
      <c r="J1508" s="184">
        <v>0.221</v>
      </c>
      <c r="K1508" s="184">
        <v>0.85870000000000002</v>
      </c>
      <c r="L1508" s="184">
        <v>1.6069</v>
      </c>
      <c r="M1508" s="184">
        <v>4.6483999999999996</v>
      </c>
      <c r="N1508" s="184"/>
      <c r="O1508" s="184"/>
      <c r="P1508" s="184"/>
      <c r="Q1508" s="184">
        <v>4.774</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44333</v>
      </c>
      <c r="E1509" s="184">
        <v>22.11</v>
      </c>
      <c r="F1509" s="184">
        <v>1.4276</v>
      </c>
      <c r="G1509" s="184">
        <v>1.4276</v>
      </c>
      <c r="H1509" s="184">
        <v>-0.1265</v>
      </c>
      <c r="I1509" s="184">
        <v>1.7407999999999999</v>
      </c>
      <c r="J1509" s="184">
        <v>2.5453000000000001</v>
      </c>
      <c r="K1509" s="184">
        <v>-0.96260000000000001</v>
      </c>
      <c r="L1509" s="184">
        <v>8.7881999999999998</v>
      </c>
      <c r="M1509" s="184">
        <v>18.671299999999999</v>
      </c>
      <c r="N1509" s="184">
        <v>37.141800000000003</v>
      </c>
      <c r="O1509" s="184">
        <v>8.7278000000000002</v>
      </c>
      <c r="P1509" s="184">
        <v>7.7431999999999999</v>
      </c>
      <c r="Q1509" s="184">
        <v>8.1532</v>
      </c>
      <c r="R1509" s="184">
        <v>11.999599999999999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44333</v>
      </c>
      <c r="E1510" s="184">
        <v>24.526199999999999</v>
      </c>
      <c r="F1510" s="184">
        <v>1.4435</v>
      </c>
      <c r="G1510" s="184">
        <v>1.4435</v>
      </c>
      <c r="H1510" s="184">
        <v>-0.09</v>
      </c>
      <c r="I1510" s="184">
        <v>1.8153999999999999</v>
      </c>
      <c r="J1510" s="184">
        <v>2.7121</v>
      </c>
      <c r="K1510" s="184">
        <v>-0.499</v>
      </c>
      <c r="L1510" s="184">
        <v>9.8164999999999996</v>
      </c>
      <c r="M1510" s="184">
        <v>20.176400000000001</v>
      </c>
      <c r="N1510" s="184">
        <v>39.400100000000002</v>
      </c>
      <c r="O1510" s="184">
        <v>10.239599999999999</v>
      </c>
      <c r="P1510" s="184">
        <v>9.1905999999999999</v>
      </c>
      <c r="Q1510" s="184">
        <v>8.9031000000000002</v>
      </c>
      <c r="R1510" s="184">
        <v>13.682499999999999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44333</v>
      </c>
      <c r="E1511" s="184">
        <v>11.793699999999999</v>
      </c>
      <c r="F1511" s="184">
        <v>0.9778</v>
      </c>
      <c r="G1511" s="184">
        <v>0.9778</v>
      </c>
      <c r="H1511" s="184">
        <v>0.1036</v>
      </c>
      <c r="I1511" s="184">
        <v>1.0721000000000001</v>
      </c>
      <c r="J1511" s="184">
        <v>1.5586</v>
      </c>
      <c r="K1511" s="184">
        <v>1.6269</v>
      </c>
      <c r="L1511" s="184">
        <v>12.012700000000001</v>
      </c>
      <c r="M1511" s="184"/>
      <c r="N1511" s="184"/>
      <c r="O1511" s="184"/>
      <c r="P1511" s="184"/>
      <c r="Q1511" s="184">
        <v>17.937000000000001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44333</v>
      </c>
      <c r="E1512" s="184">
        <v>11.650600000000001</v>
      </c>
      <c r="F1512" s="184">
        <v>0.96630000000000005</v>
      </c>
      <c r="G1512" s="184">
        <v>0.96630000000000005</v>
      </c>
      <c r="H1512" s="184">
        <v>7.3899999999999993E-2</v>
      </c>
      <c r="I1512" s="184">
        <v>1.0047999999999999</v>
      </c>
      <c r="J1512" s="184">
        <v>1.4038999999999999</v>
      </c>
      <c r="K1512" s="184">
        <v>1.1661999999999999</v>
      </c>
      <c r="L1512" s="184">
        <v>11.035299999999999</v>
      </c>
      <c r="M1512" s="184"/>
      <c r="N1512" s="184"/>
      <c r="O1512" s="184"/>
      <c r="P1512" s="184"/>
      <c r="Q1512" s="184">
        <v>16.506</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44333</v>
      </c>
      <c r="E1513" s="184">
        <v>67.086299999999994</v>
      </c>
      <c r="F1513" s="184">
        <v>8.2799999999999999E-2</v>
      </c>
      <c r="G1513" s="184">
        <v>8.2799999999999999E-2</v>
      </c>
      <c r="H1513" s="184">
        <v>0.48430000000000001</v>
      </c>
      <c r="I1513" s="184">
        <v>7.5496999999999996</v>
      </c>
      <c r="J1513" s="184">
        <v>12.5936</v>
      </c>
      <c r="K1513" s="184">
        <v>30.257100000000001</v>
      </c>
      <c r="L1513" s="184">
        <v>39.014800000000001</v>
      </c>
      <c r="M1513" s="184">
        <v>45.419600000000003</v>
      </c>
      <c r="N1513" s="184">
        <v>94.664100000000005</v>
      </c>
      <c r="O1513" s="184">
        <v>25.053899999999999</v>
      </c>
      <c r="P1513" s="184">
        <v>16.560400000000001</v>
      </c>
      <c r="Q1513" s="184">
        <v>9.8949999999999996</v>
      </c>
      <c r="R1513" s="184">
        <v>34.704099999999997</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44333</v>
      </c>
      <c r="E1514" s="184">
        <v>67.495900000000006</v>
      </c>
      <c r="F1514" s="184">
        <v>9.6699999999999994E-2</v>
      </c>
      <c r="G1514" s="184">
        <v>9.6699999999999994E-2</v>
      </c>
      <c r="H1514" s="184">
        <v>0.5222</v>
      </c>
      <c r="I1514" s="184">
        <v>7.6360999999999999</v>
      </c>
      <c r="J1514" s="184">
        <v>12.8856</v>
      </c>
      <c r="K1514" s="184">
        <v>31.020800000000001</v>
      </c>
      <c r="L1514" s="184">
        <v>40.079799999999999</v>
      </c>
      <c r="M1514" s="184">
        <v>46.476399999999998</v>
      </c>
      <c r="N1514" s="184">
        <v>96.386600000000001</v>
      </c>
      <c r="O1514" s="184">
        <v>25.307600000000001</v>
      </c>
      <c r="P1514" s="184">
        <v>16.702300000000001</v>
      </c>
      <c r="Q1514" s="184">
        <v>12.9213</v>
      </c>
      <c r="R1514" s="184">
        <v>35.381900000000002</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44333</v>
      </c>
      <c r="E1515" s="184">
        <v>36.681199999999997</v>
      </c>
      <c r="F1515" s="184">
        <v>0.67320000000000002</v>
      </c>
      <c r="G1515" s="184">
        <v>0.67320000000000002</v>
      </c>
      <c r="H1515" s="184">
        <v>0.43509999999999999</v>
      </c>
      <c r="I1515" s="184">
        <v>2.4357000000000002</v>
      </c>
      <c r="J1515" s="184">
        <v>3.2654000000000001</v>
      </c>
      <c r="K1515" s="184">
        <v>2.7111000000000001</v>
      </c>
      <c r="L1515" s="184">
        <v>9.5045999999999999</v>
      </c>
      <c r="M1515" s="184">
        <v>12.428699999999999</v>
      </c>
      <c r="N1515" s="184">
        <v>24.162099999999999</v>
      </c>
      <c r="O1515" s="184">
        <v>10.475899999999999</v>
      </c>
      <c r="P1515" s="184">
        <v>10.1547</v>
      </c>
      <c r="Q1515" s="184">
        <v>11.0914</v>
      </c>
      <c r="R1515" s="184">
        <v>15.5623</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44333</v>
      </c>
      <c r="E1516" s="184">
        <v>34.344099999999997</v>
      </c>
      <c r="F1516" s="184">
        <v>0.66649999999999998</v>
      </c>
      <c r="G1516" s="184">
        <v>0.66649999999999998</v>
      </c>
      <c r="H1516" s="184">
        <v>0.41930000000000001</v>
      </c>
      <c r="I1516" s="184">
        <v>2.4041999999999999</v>
      </c>
      <c r="J1516" s="184">
        <v>3.1949000000000001</v>
      </c>
      <c r="K1516" s="184">
        <v>2.5038</v>
      </c>
      <c r="L1516" s="184">
        <v>9.0877999999999997</v>
      </c>
      <c r="M1516" s="184">
        <v>11.8132</v>
      </c>
      <c r="N1516" s="184">
        <v>23.290700000000001</v>
      </c>
      <c r="O1516" s="184">
        <v>9.6005000000000003</v>
      </c>
      <c r="P1516" s="184">
        <v>9.1685999999999996</v>
      </c>
      <c r="Q1516" s="184">
        <v>8.3017000000000003</v>
      </c>
      <c r="R1516" s="184">
        <v>14.8367</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44333</v>
      </c>
      <c r="E1517" s="184">
        <v>13.9339</v>
      </c>
      <c r="F1517" s="184">
        <v>1.1013999999999999</v>
      </c>
      <c r="G1517" s="184">
        <v>1.1013999999999999</v>
      </c>
      <c r="H1517" s="184">
        <v>-3.6600000000000001E-2</v>
      </c>
      <c r="I1517" s="184">
        <v>1.3824000000000001</v>
      </c>
      <c r="J1517" s="184">
        <v>2.4106999999999998</v>
      </c>
      <c r="K1517" s="184">
        <v>2.1892</v>
      </c>
      <c r="L1517" s="184">
        <v>17.265000000000001</v>
      </c>
      <c r="M1517" s="184">
        <v>27.4038</v>
      </c>
      <c r="N1517" s="184">
        <v>46.455300000000001</v>
      </c>
      <c r="O1517" s="184"/>
      <c r="P1517" s="184"/>
      <c r="Q1517" s="184">
        <v>31.761099999999999</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44333</v>
      </c>
      <c r="E1518" s="184">
        <v>13.6153</v>
      </c>
      <c r="F1518" s="184">
        <v>1.0862000000000001</v>
      </c>
      <c r="G1518" s="184">
        <v>1.0862000000000001</v>
      </c>
      <c r="H1518" s="184">
        <v>-7.2700000000000001E-2</v>
      </c>
      <c r="I1518" s="184">
        <v>1.3096000000000001</v>
      </c>
      <c r="J1518" s="184">
        <v>2.2523</v>
      </c>
      <c r="K1518" s="184">
        <v>1.7144999999999999</v>
      </c>
      <c r="L1518" s="184">
        <v>16.12</v>
      </c>
      <c r="M1518" s="184">
        <v>25.619800000000001</v>
      </c>
      <c r="N1518" s="184">
        <v>43.738100000000003</v>
      </c>
      <c r="O1518" s="184"/>
      <c r="P1518" s="184"/>
      <c r="Q1518" s="184">
        <v>29.251300000000001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44333</v>
      </c>
      <c r="E1519" s="184">
        <v>43.1815</v>
      </c>
      <c r="F1519" s="184">
        <v>0.64119999999999999</v>
      </c>
      <c r="G1519" s="184">
        <v>0.64119999999999999</v>
      </c>
      <c r="H1519" s="184">
        <v>2.3599999999999999E-2</v>
      </c>
      <c r="I1519" s="184">
        <v>0.98550000000000004</v>
      </c>
      <c r="J1519" s="184">
        <v>1.2181999999999999</v>
      </c>
      <c r="K1519" s="184">
        <v>0.13500000000000001</v>
      </c>
      <c r="L1519" s="184">
        <v>6.8677000000000001</v>
      </c>
      <c r="M1519" s="184">
        <v>12.913500000000001</v>
      </c>
      <c r="N1519" s="184">
        <v>33.209200000000003</v>
      </c>
      <c r="O1519" s="184">
        <v>7.4690000000000003</v>
      </c>
      <c r="P1519" s="184">
        <v>9.0017999999999994</v>
      </c>
      <c r="Q1519" s="184">
        <v>7.4668000000000001</v>
      </c>
      <c r="R1519" s="184">
        <v>11.476000000000001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44333</v>
      </c>
      <c r="E1520" s="184">
        <v>40.482300000000002</v>
      </c>
      <c r="F1520" s="184">
        <v>0.6351</v>
      </c>
      <c r="G1520" s="184">
        <v>0.6351</v>
      </c>
      <c r="H1520" s="184">
        <v>8.8999999999999999E-3</v>
      </c>
      <c r="I1520" s="184">
        <v>0.95609999999999995</v>
      </c>
      <c r="J1520" s="184">
        <v>1.1520999999999999</v>
      </c>
      <c r="K1520" s="184">
        <v>-0.06</v>
      </c>
      <c r="L1520" s="184">
        <v>6.4482999999999997</v>
      </c>
      <c r="M1520" s="184">
        <v>12.250299999999999</v>
      </c>
      <c r="N1520" s="184">
        <v>32.171999999999997</v>
      </c>
      <c r="O1520" s="184">
        <v>6.5670000000000002</v>
      </c>
      <c r="P1520" s="184">
        <v>8.0512999999999995</v>
      </c>
      <c r="Q1520" s="184">
        <v>11.9146</v>
      </c>
      <c r="R1520" s="184">
        <v>10.598699999999999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0.85453500000000004</v>
      </c>
      <c r="G1521" s="186">
        <v>0.85453500000000004</v>
      </c>
      <c r="H1521" s="186">
        <v>0.122115</v>
      </c>
      <c r="I1521" s="186">
        <v>2.19313</v>
      </c>
      <c r="J1521" s="186">
        <v>3.4033300000000004</v>
      </c>
      <c r="K1521" s="186">
        <v>4.4992050000000008</v>
      </c>
      <c r="L1521" s="186">
        <v>14.699880000000004</v>
      </c>
      <c r="M1521" s="186">
        <v>21.820094444444443</v>
      </c>
      <c r="N1521" s="186">
        <v>47.208400000000005</v>
      </c>
      <c r="O1521" s="186">
        <v>12.510857142857144</v>
      </c>
      <c r="P1521" s="186">
        <v>11.421335714285714</v>
      </c>
      <c r="Q1521" s="186">
        <v>13.056509999999999</v>
      </c>
      <c r="R1521" s="186">
        <v>18.002028571428571</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0.93430000000000002</v>
      </c>
      <c r="G1522" s="186">
        <v>0.93430000000000002</v>
      </c>
      <c r="H1522" s="186">
        <v>4.8750000000000002E-2</v>
      </c>
      <c r="I1522" s="186">
        <v>1.4979</v>
      </c>
      <c r="J1522" s="186">
        <v>2.4281999999999999</v>
      </c>
      <c r="K1522" s="186">
        <v>1.6372499999999999</v>
      </c>
      <c r="L1522" s="186">
        <v>11.626300000000001</v>
      </c>
      <c r="M1522" s="186">
        <v>20.363150000000001</v>
      </c>
      <c r="N1522" s="186">
        <v>44.216050000000003</v>
      </c>
      <c r="O1522" s="186">
        <v>10.954550000000001</v>
      </c>
      <c r="P1522" s="186">
        <v>10.511050000000001</v>
      </c>
      <c r="Q1522" s="186">
        <v>10.529299999999999</v>
      </c>
      <c r="R1522" s="186">
        <v>16.262349999999998</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44333</v>
      </c>
      <c r="E1525" s="184">
        <v>134.9</v>
      </c>
      <c r="F1525" s="184">
        <v>1.4515</v>
      </c>
      <c r="G1525" s="184">
        <v>1.4515</v>
      </c>
      <c r="H1525" s="184">
        <v>-0.41339999999999999</v>
      </c>
      <c r="I1525" s="184">
        <v>1.5355000000000001</v>
      </c>
      <c r="J1525" s="184">
        <v>3.7692000000000001</v>
      </c>
      <c r="K1525" s="184">
        <v>2.3519999999999999</v>
      </c>
      <c r="L1525" s="184">
        <v>23.365300000000001</v>
      </c>
      <c r="M1525" s="184">
        <v>39.518000000000001</v>
      </c>
      <c r="N1525" s="184">
        <v>67.349000000000004</v>
      </c>
      <c r="O1525" s="184">
        <v>10.7201</v>
      </c>
      <c r="P1525" s="184">
        <v>12.927300000000001</v>
      </c>
      <c r="Q1525" s="184">
        <v>15.844900000000001</v>
      </c>
      <c r="R1525" s="184">
        <v>19.066400000000002</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44333</v>
      </c>
      <c r="E1526" s="184">
        <v>145.16999999999999</v>
      </c>
      <c r="F1526" s="184">
        <v>1.4536</v>
      </c>
      <c r="G1526" s="184">
        <v>1.4536</v>
      </c>
      <c r="H1526" s="184">
        <v>-0.39789999999999998</v>
      </c>
      <c r="I1526" s="184">
        <v>1.5671999999999999</v>
      </c>
      <c r="J1526" s="184">
        <v>3.8338000000000001</v>
      </c>
      <c r="K1526" s="184">
        <v>2.5501999999999998</v>
      </c>
      <c r="L1526" s="184">
        <v>23.875800000000002</v>
      </c>
      <c r="M1526" s="184">
        <v>40.369399999999999</v>
      </c>
      <c r="N1526" s="184">
        <v>68.665000000000006</v>
      </c>
      <c r="O1526" s="184">
        <v>11.665100000000001</v>
      </c>
      <c r="P1526" s="184">
        <v>13.939500000000001</v>
      </c>
      <c r="Q1526" s="184">
        <v>13.413399999999999</v>
      </c>
      <c r="R1526" s="184">
        <v>20.007200000000001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44333</v>
      </c>
      <c r="E1527" s="184">
        <v>62.633000000000003</v>
      </c>
      <c r="F1527" s="184">
        <v>2.0396999999999998</v>
      </c>
      <c r="G1527" s="184">
        <v>2.0396999999999998</v>
      </c>
      <c r="H1527" s="184">
        <v>0.23200000000000001</v>
      </c>
      <c r="I1527" s="184">
        <v>1.9799</v>
      </c>
      <c r="J1527" s="184">
        <v>4.5853000000000002</v>
      </c>
      <c r="K1527" s="184">
        <v>3.9706999999999999</v>
      </c>
      <c r="L1527" s="184">
        <v>23.191500000000001</v>
      </c>
      <c r="M1527" s="184">
        <v>36.5505</v>
      </c>
      <c r="N1527" s="184">
        <v>61.051699999999997</v>
      </c>
      <c r="O1527" s="184">
        <v>10.4964</v>
      </c>
      <c r="P1527" s="184">
        <v>12.7637</v>
      </c>
      <c r="Q1527" s="184">
        <v>12.413500000000001</v>
      </c>
      <c r="R1527" s="184">
        <v>17.382000000000001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44333</v>
      </c>
      <c r="E1528" s="184">
        <v>70.67</v>
      </c>
      <c r="F1528" s="184">
        <v>2.052</v>
      </c>
      <c r="G1528" s="184">
        <v>2.052</v>
      </c>
      <c r="H1528" s="184">
        <v>0.2596</v>
      </c>
      <c r="I1528" s="184">
        <v>2.0343</v>
      </c>
      <c r="J1528" s="184">
        <v>4.7118000000000002</v>
      </c>
      <c r="K1528" s="184">
        <v>4.3346</v>
      </c>
      <c r="L1528" s="184">
        <v>24.084800000000001</v>
      </c>
      <c r="M1528" s="184">
        <v>38.021999999999998</v>
      </c>
      <c r="N1528" s="184">
        <v>63.372399999999999</v>
      </c>
      <c r="O1528" s="184">
        <v>12.0883</v>
      </c>
      <c r="P1528" s="184">
        <v>14.482200000000001</v>
      </c>
      <c r="Q1528" s="184">
        <v>15.6968</v>
      </c>
      <c r="R1528" s="184">
        <v>18.9999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44333</v>
      </c>
      <c r="E1529" s="184">
        <v>371.76</v>
      </c>
      <c r="F1529" s="184">
        <v>1.8632</v>
      </c>
      <c r="G1529" s="184">
        <v>1.8632</v>
      </c>
      <c r="H1529" s="184">
        <v>1.1674</v>
      </c>
      <c r="I1529" s="184">
        <v>3.1863999999999999</v>
      </c>
      <c r="J1529" s="184">
        <v>5.2072000000000003</v>
      </c>
      <c r="K1529" s="184">
        <v>0.36449999999999999</v>
      </c>
      <c r="L1529" s="184">
        <v>26.26</v>
      </c>
      <c r="M1529" s="184">
        <v>39.017299999999999</v>
      </c>
      <c r="N1529" s="184">
        <v>67.633099999999999</v>
      </c>
      <c r="O1529" s="184">
        <v>10.8765</v>
      </c>
      <c r="P1529" s="184">
        <v>13.1935</v>
      </c>
      <c r="Q1529" s="184">
        <v>14.5342</v>
      </c>
      <c r="R1529" s="184">
        <v>14.010899999999999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44333</v>
      </c>
      <c r="E1530" s="184">
        <v>400.36</v>
      </c>
      <c r="F1530" s="184">
        <v>1.8728</v>
      </c>
      <c r="G1530" s="184">
        <v>1.8728</v>
      </c>
      <c r="H1530" s="184">
        <v>1.1853</v>
      </c>
      <c r="I1530" s="184">
        <v>3.2227999999999999</v>
      </c>
      <c r="J1530" s="184">
        <v>5.2885999999999997</v>
      </c>
      <c r="K1530" s="184">
        <v>0.58289999999999997</v>
      </c>
      <c r="L1530" s="184">
        <v>26.8246</v>
      </c>
      <c r="M1530" s="184">
        <v>39.985999999999997</v>
      </c>
      <c r="N1530" s="184">
        <v>69.249600000000001</v>
      </c>
      <c r="O1530" s="184">
        <v>11.9398</v>
      </c>
      <c r="P1530" s="184">
        <v>14.3619</v>
      </c>
      <c r="Q1530" s="184">
        <v>15.1448</v>
      </c>
      <c r="R1530" s="184">
        <v>15.1014</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44333</v>
      </c>
      <c r="E1533" s="184">
        <v>64.84</v>
      </c>
      <c r="F1533" s="184">
        <v>2.0781000000000001</v>
      </c>
      <c r="G1533" s="184">
        <v>2.0781000000000001</v>
      </c>
      <c r="H1533" s="184">
        <v>0.60509999999999997</v>
      </c>
      <c r="I1533" s="184">
        <v>2.4167000000000001</v>
      </c>
      <c r="J1533" s="184">
        <v>5.5682</v>
      </c>
      <c r="K1533" s="184">
        <v>1.0441</v>
      </c>
      <c r="L1533" s="184">
        <v>24.884399999999999</v>
      </c>
      <c r="M1533" s="184">
        <v>42.037199999999999</v>
      </c>
      <c r="N1533" s="184">
        <v>63.530900000000003</v>
      </c>
      <c r="O1533" s="184">
        <v>8.6660000000000004</v>
      </c>
      <c r="P1533" s="184">
        <v>13.142300000000001</v>
      </c>
      <c r="Q1533" s="184">
        <v>15.244</v>
      </c>
      <c r="R1533" s="184">
        <v>20.220700000000001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44333</v>
      </c>
      <c r="E1534" s="184">
        <v>73.08</v>
      </c>
      <c r="F1534" s="184">
        <v>2.0956000000000001</v>
      </c>
      <c r="G1534" s="184">
        <v>2.0956000000000001</v>
      </c>
      <c r="H1534" s="184">
        <v>0.64729999999999999</v>
      </c>
      <c r="I1534" s="184">
        <v>2.4821</v>
      </c>
      <c r="J1534" s="184">
        <v>5.6985999999999999</v>
      </c>
      <c r="K1534" s="184">
        <v>1.3873</v>
      </c>
      <c r="L1534" s="184">
        <v>25.739799999999999</v>
      </c>
      <c r="M1534" s="184">
        <v>43.519199999999998</v>
      </c>
      <c r="N1534" s="184">
        <v>65.789500000000004</v>
      </c>
      <c r="O1534" s="184">
        <v>10.195399999999999</v>
      </c>
      <c r="P1534" s="184">
        <v>14.873699999999999</v>
      </c>
      <c r="Q1534" s="184">
        <v>18.361999999999998</v>
      </c>
      <c r="R1534" s="184">
        <v>21.830200000000001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44333</v>
      </c>
      <c r="E1535" s="184">
        <v>14.023400000000001</v>
      </c>
      <c r="F1535" s="184">
        <v>1.3164</v>
      </c>
      <c r="G1535" s="184">
        <v>1.3164</v>
      </c>
      <c r="H1535" s="184">
        <v>0.62070000000000003</v>
      </c>
      <c r="I1535" s="184">
        <v>3.2218</v>
      </c>
      <c r="J1535" s="184">
        <v>4.8722000000000003</v>
      </c>
      <c r="K1535" s="184">
        <v>4.0574000000000003</v>
      </c>
      <c r="L1535" s="184">
        <v>28.620799999999999</v>
      </c>
      <c r="M1535" s="184">
        <v>41.463299999999997</v>
      </c>
      <c r="N1535" s="184">
        <v>60.357199999999999</v>
      </c>
      <c r="O1535" s="184"/>
      <c r="P1535" s="184"/>
      <c r="Q1535" s="184">
        <v>18.3385</v>
      </c>
      <c r="R1535" s="184">
        <v>18.143799999999999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44333</v>
      </c>
      <c r="E1536" s="184">
        <v>13.4338</v>
      </c>
      <c r="F1536" s="184">
        <v>1.2985</v>
      </c>
      <c r="G1536" s="184">
        <v>1.2985</v>
      </c>
      <c r="H1536" s="184">
        <v>0.57869999999999999</v>
      </c>
      <c r="I1536" s="184">
        <v>3.137</v>
      </c>
      <c r="J1536" s="184">
        <v>4.6809000000000003</v>
      </c>
      <c r="K1536" s="184">
        <v>3.5145</v>
      </c>
      <c r="L1536" s="184">
        <v>27.266999999999999</v>
      </c>
      <c r="M1536" s="184">
        <v>39.220500000000001</v>
      </c>
      <c r="N1536" s="184">
        <v>56.944200000000002</v>
      </c>
      <c r="O1536" s="184"/>
      <c r="P1536" s="184"/>
      <c r="Q1536" s="184">
        <v>15.834300000000001</v>
      </c>
      <c r="R1536" s="184">
        <v>15.6455</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44333</v>
      </c>
      <c r="E1537" s="184">
        <v>17.790900000000001</v>
      </c>
      <c r="F1537" s="184">
        <v>1.5561</v>
      </c>
      <c r="G1537" s="184">
        <v>1.5561</v>
      </c>
      <c r="H1537" s="184">
        <v>0.22819999999999999</v>
      </c>
      <c r="I1537" s="184">
        <v>3.1267</v>
      </c>
      <c r="J1537" s="184">
        <v>6.125</v>
      </c>
      <c r="K1537" s="184">
        <v>7.0888999999999998</v>
      </c>
      <c r="L1537" s="184">
        <v>30.5764</v>
      </c>
      <c r="M1537" s="184">
        <v>46.925400000000003</v>
      </c>
      <c r="N1537" s="184">
        <v>77.096100000000007</v>
      </c>
      <c r="O1537" s="184">
        <v>17.3766</v>
      </c>
      <c r="P1537" s="184"/>
      <c r="Q1537" s="184">
        <v>15.412000000000001</v>
      </c>
      <c r="R1537" s="184">
        <v>26.717099999999999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44333</v>
      </c>
      <c r="E1538" s="184">
        <v>16.409800000000001</v>
      </c>
      <c r="F1538" s="184">
        <v>1.5414000000000001</v>
      </c>
      <c r="G1538" s="184">
        <v>1.5414000000000001</v>
      </c>
      <c r="H1538" s="184">
        <v>0.1948</v>
      </c>
      <c r="I1538" s="184">
        <v>3.0579000000000001</v>
      </c>
      <c r="J1538" s="184">
        <v>5.9736000000000002</v>
      </c>
      <c r="K1538" s="184">
        <v>6.6422999999999996</v>
      </c>
      <c r="L1538" s="184">
        <v>29.475100000000001</v>
      </c>
      <c r="M1538" s="184">
        <v>45.0411</v>
      </c>
      <c r="N1538" s="184">
        <v>74.033600000000007</v>
      </c>
      <c r="O1538" s="184">
        <v>15.278600000000001</v>
      </c>
      <c r="P1538" s="184"/>
      <c r="Q1538" s="184">
        <v>13.114699999999999</v>
      </c>
      <c r="R1538" s="184">
        <v>24.5867</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44333</v>
      </c>
      <c r="E1539" s="184">
        <v>115.3216</v>
      </c>
      <c r="F1539" s="184">
        <v>1.2833000000000001</v>
      </c>
      <c r="G1539" s="184">
        <v>1.2833000000000001</v>
      </c>
      <c r="H1539" s="184">
        <v>0.25480000000000003</v>
      </c>
      <c r="I1539" s="184">
        <v>2.1610999999999998</v>
      </c>
      <c r="J1539" s="184">
        <v>3.9302000000000001</v>
      </c>
      <c r="K1539" s="184">
        <v>2.1375999999999999</v>
      </c>
      <c r="L1539" s="184">
        <v>27.960899999999999</v>
      </c>
      <c r="M1539" s="184">
        <v>43.179499999999997</v>
      </c>
      <c r="N1539" s="184">
        <v>77.645200000000003</v>
      </c>
      <c r="O1539" s="184">
        <v>7.7643000000000004</v>
      </c>
      <c r="P1539" s="184">
        <v>11.3462</v>
      </c>
      <c r="Q1539" s="184">
        <v>16.348700000000001</v>
      </c>
      <c r="R1539" s="184">
        <v>10.058299999999999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44333</v>
      </c>
      <c r="E1540" s="184">
        <v>122.64060000000001</v>
      </c>
      <c r="F1540" s="184">
        <v>1.2895000000000001</v>
      </c>
      <c r="G1540" s="184">
        <v>1.2895000000000001</v>
      </c>
      <c r="H1540" s="184">
        <v>0.26850000000000002</v>
      </c>
      <c r="I1540" s="184">
        <v>2.1869000000000001</v>
      </c>
      <c r="J1540" s="184">
        <v>3.9912999999999998</v>
      </c>
      <c r="K1540" s="184">
        <v>2.3043</v>
      </c>
      <c r="L1540" s="184">
        <v>28.3658</v>
      </c>
      <c r="M1540" s="184">
        <v>43.883200000000002</v>
      </c>
      <c r="N1540" s="184">
        <v>78.834000000000003</v>
      </c>
      <c r="O1540" s="184">
        <v>8.4916</v>
      </c>
      <c r="P1540" s="184">
        <v>12.153</v>
      </c>
      <c r="Q1540" s="184">
        <v>12.807</v>
      </c>
      <c r="R1540" s="184">
        <v>10.8004</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44333</v>
      </c>
      <c r="E1541" s="184">
        <v>184.18</v>
      </c>
      <c r="F1541" s="184">
        <v>1.4654</v>
      </c>
      <c r="G1541" s="184">
        <v>1.4654</v>
      </c>
      <c r="H1541" s="184">
        <v>0.45269999999999999</v>
      </c>
      <c r="I1541" s="184">
        <v>1.7568999999999999</v>
      </c>
      <c r="J1541" s="184">
        <v>3.5243000000000002</v>
      </c>
      <c r="K1541" s="184">
        <v>0.28860000000000002</v>
      </c>
      <c r="L1541" s="184">
        <v>20.418399999999998</v>
      </c>
      <c r="M1541" s="184">
        <v>36.652299999999997</v>
      </c>
      <c r="N1541" s="184">
        <v>64.976699999999994</v>
      </c>
      <c r="O1541" s="184">
        <v>8.5838000000000001</v>
      </c>
      <c r="P1541" s="184">
        <v>14.7592</v>
      </c>
      <c r="Q1541" s="184">
        <v>15.212999999999999</v>
      </c>
      <c r="R1541" s="184">
        <v>15.784700000000001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44333</v>
      </c>
      <c r="E1542" s="184">
        <v>196.13</v>
      </c>
      <c r="F1542" s="184">
        <v>1.4693000000000001</v>
      </c>
      <c r="G1542" s="184">
        <v>1.4693000000000001</v>
      </c>
      <c r="H1542" s="184">
        <v>0.4713</v>
      </c>
      <c r="I1542" s="184">
        <v>1.7853000000000001</v>
      </c>
      <c r="J1542" s="184">
        <v>3.5916000000000001</v>
      </c>
      <c r="K1542" s="184">
        <v>0.4713</v>
      </c>
      <c r="L1542" s="184">
        <v>20.859000000000002</v>
      </c>
      <c r="M1542" s="184">
        <v>37.4422</v>
      </c>
      <c r="N1542" s="184">
        <v>66.282300000000006</v>
      </c>
      <c r="O1542" s="184">
        <v>9.5429999999999993</v>
      </c>
      <c r="P1542" s="184">
        <v>15.7218</v>
      </c>
      <c r="Q1542" s="184">
        <v>15.602600000000001</v>
      </c>
      <c r="R1542" s="184">
        <v>16.7455</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44333</v>
      </c>
      <c r="E1543" s="184">
        <v>346.55880000000002</v>
      </c>
      <c r="F1543" s="184">
        <v>0.83179999999999998</v>
      </c>
      <c r="G1543" s="184">
        <v>0.83179999999999998</v>
      </c>
      <c r="H1543" s="184">
        <v>-1.3855999999999999</v>
      </c>
      <c r="I1543" s="184">
        <v>4.3552</v>
      </c>
      <c r="J1543" s="184">
        <v>9.3206000000000007</v>
      </c>
      <c r="K1543" s="184">
        <v>21.35</v>
      </c>
      <c r="L1543" s="184">
        <v>48.281399999999998</v>
      </c>
      <c r="M1543" s="184">
        <v>61.481299999999997</v>
      </c>
      <c r="N1543" s="184">
        <v>116.3378</v>
      </c>
      <c r="O1543" s="184">
        <v>24.6248</v>
      </c>
      <c r="P1543" s="184">
        <v>21.8947</v>
      </c>
      <c r="Q1543" s="184">
        <v>19.2148</v>
      </c>
      <c r="R1543" s="184">
        <v>41.243899999999996</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44333</v>
      </c>
      <c r="E1544" s="184">
        <v>357.53210000000001</v>
      </c>
      <c r="F1544" s="184">
        <v>0.84760000000000002</v>
      </c>
      <c r="G1544" s="184">
        <v>0.84760000000000002</v>
      </c>
      <c r="H1544" s="184">
        <v>-1.3351</v>
      </c>
      <c r="I1544" s="184">
        <v>4.4245999999999999</v>
      </c>
      <c r="J1544" s="184">
        <v>9.4891000000000005</v>
      </c>
      <c r="K1544" s="184">
        <v>21.942399999999999</v>
      </c>
      <c r="L1544" s="184">
        <v>49.807000000000002</v>
      </c>
      <c r="M1544" s="184">
        <v>63.8782</v>
      </c>
      <c r="N1544" s="184">
        <v>120.11320000000001</v>
      </c>
      <c r="O1544" s="184">
        <v>25.629899999999999</v>
      </c>
      <c r="P1544" s="184">
        <v>22.547899999999998</v>
      </c>
      <c r="Q1544" s="184">
        <v>20.749099999999999</v>
      </c>
      <c r="R1544" s="184">
        <v>42.5488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44333</v>
      </c>
      <c r="E1545" s="184">
        <v>14.0023</v>
      </c>
      <c r="F1545" s="184">
        <v>1.7483</v>
      </c>
      <c r="G1545" s="184">
        <v>1.7483</v>
      </c>
      <c r="H1545" s="184">
        <v>0.1681</v>
      </c>
      <c r="I1545" s="184">
        <v>1.6169</v>
      </c>
      <c r="J1545" s="184">
        <v>3.3311000000000002</v>
      </c>
      <c r="K1545" s="184">
        <v>1.3674999999999999</v>
      </c>
      <c r="L1545" s="184">
        <v>21.998899999999999</v>
      </c>
      <c r="M1545" s="184">
        <v>36.479999999999997</v>
      </c>
      <c r="N1545" s="184">
        <v>68.207899999999995</v>
      </c>
      <c r="O1545" s="184"/>
      <c r="P1545" s="184"/>
      <c r="Q1545" s="184">
        <v>21.9574</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44333</v>
      </c>
      <c r="E1546" s="184">
        <v>13.554500000000001</v>
      </c>
      <c r="F1546" s="184">
        <v>1.7344999999999999</v>
      </c>
      <c r="G1546" s="184">
        <v>1.7344999999999999</v>
      </c>
      <c r="H1546" s="184">
        <v>0.13669999999999999</v>
      </c>
      <c r="I1546" s="184">
        <v>1.5524</v>
      </c>
      <c r="J1546" s="184">
        <v>3.1835</v>
      </c>
      <c r="K1546" s="184">
        <v>1.0044999999999999</v>
      </c>
      <c r="L1546" s="184">
        <v>21.026599999999998</v>
      </c>
      <c r="M1546" s="184">
        <v>34.711100000000002</v>
      </c>
      <c r="N1546" s="184">
        <v>65.173900000000003</v>
      </c>
      <c r="O1546" s="184"/>
      <c r="P1546" s="184"/>
      <c r="Q1546" s="184">
        <v>19.642199999999999</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1.5644300000000002</v>
      </c>
      <c r="G1547" s="186">
        <v>1.5644300000000002</v>
      </c>
      <c r="H1547" s="186">
        <v>0.19696000000000005</v>
      </c>
      <c r="I1547" s="186">
        <v>2.5403799999999999</v>
      </c>
      <c r="J1547" s="186">
        <v>5.0338049999999992</v>
      </c>
      <c r="K1547" s="186">
        <v>4.4377800000000001</v>
      </c>
      <c r="L1547" s="186">
        <v>27.644175000000001</v>
      </c>
      <c r="M1547" s="186">
        <v>42.468885</v>
      </c>
      <c r="N1547" s="186">
        <v>72.632165000000001</v>
      </c>
      <c r="O1547" s="186">
        <v>12.746262499999998</v>
      </c>
      <c r="P1547" s="186">
        <v>14.864778571428571</v>
      </c>
      <c r="Q1547" s="186">
        <v>16.244395000000001</v>
      </c>
      <c r="R1547" s="186">
        <v>20.494077777777775</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1.50535</v>
      </c>
      <c r="G1548" s="186">
        <v>1.50535</v>
      </c>
      <c r="H1548" s="186">
        <v>0.25719999999999998</v>
      </c>
      <c r="I1548" s="186">
        <v>2.3018000000000001</v>
      </c>
      <c r="J1548" s="186">
        <v>4.6963500000000007</v>
      </c>
      <c r="K1548" s="186">
        <v>2.3281499999999999</v>
      </c>
      <c r="L1548" s="186">
        <v>25.9999</v>
      </c>
      <c r="M1548" s="186">
        <v>40.177700000000002</v>
      </c>
      <c r="N1548" s="186">
        <v>67.491050000000001</v>
      </c>
      <c r="O1548" s="186">
        <v>10.798300000000001</v>
      </c>
      <c r="P1548" s="186">
        <v>14.150700000000001</v>
      </c>
      <c r="Q1548" s="186">
        <v>15.649699999999999</v>
      </c>
      <c r="R1548" s="186">
        <v>18.571849999999998</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44333</v>
      </c>
      <c r="E1551" s="184">
        <v>1117.5518999999999</v>
      </c>
      <c r="F1551" s="184">
        <v>3.2336999999999998</v>
      </c>
      <c r="G1551" s="184">
        <v>3.8170999999999999</v>
      </c>
      <c r="H1551" s="184">
        <v>3.4639000000000002</v>
      </c>
      <c r="I1551" s="184">
        <v>3.3247</v>
      </c>
      <c r="J1551" s="184">
        <v>3.2448999999999999</v>
      </c>
      <c r="K1551" s="184">
        <v>3.1551999999999998</v>
      </c>
      <c r="L1551" s="184">
        <v>3.0933000000000002</v>
      </c>
      <c r="M1551" s="184">
        <v>3.0775000000000001</v>
      </c>
      <c r="N1551" s="184">
        <v>3.0729000000000002</v>
      </c>
      <c r="O1551" s="184"/>
      <c r="P1551" s="184"/>
      <c r="Q1551" s="184">
        <v>4.4683000000000002</v>
      </c>
      <c r="R1551" s="184">
        <v>3.9489000000000001</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44333</v>
      </c>
      <c r="E1552" s="184">
        <v>1113.9964</v>
      </c>
      <c r="F1552" s="184">
        <v>3.1391</v>
      </c>
      <c r="G1552" s="184">
        <v>3.2042000000000002</v>
      </c>
      <c r="H1552" s="184">
        <v>3.1440999999999999</v>
      </c>
      <c r="I1552" s="184">
        <v>3.1145</v>
      </c>
      <c r="J1552" s="184">
        <v>3.0931999999999999</v>
      </c>
      <c r="K1552" s="184">
        <v>3.0369999999999999</v>
      </c>
      <c r="L1552" s="184">
        <v>2.9790999999999999</v>
      </c>
      <c r="M1552" s="184">
        <v>2.9599000000000002</v>
      </c>
      <c r="N1552" s="184">
        <v>2.9533</v>
      </c>
      <c r="O1552" s="184"/>
      <c r="P1552" s="184"/>
      <c r="Q1552" s="184">
        <v>4.3375000000000004</v>
      </c>
      <c r="R1552" s="184">
        <v>3.8224999999999998</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44333</v>
      </c>
      <c r="E1553" s="184">
        <v>1092.3530000000001</v>
      </c>
      <c r="F1553" s="184">
        <v>3.2147000000000001</v>
      </c>
      <c r="G1553" s="184">
        <v>3.2565</v>
      </c>
      <c r="H1553" s="184">
        <v>3.2431999999999999</v>
      </c>
      <c r="I1553" s="184">
        <v>3.2328000000000001</v>
      </c>
      <c r="J1553" s="184">
        <v>3.2044000000000001</v>
      </c>
      <c r="K1553" s="184">
        <v>3.1423000000000001</v>
      </c>
      <c r="L1553" s="184">
        <v>3.0874000000000001</v>
      </c>
      <c r="M1553" s="184">
        <v>3.0825</v>
      </c>
      <c r="N1553" s="184">
        <v>3.0949</v>
      </c>
      <c r="O1553" s="184"/>
      <c r="P1553" s="184"/>
      <c r="Q1553" s="184">
        <v>4.1443000000000003</v>
      </c>
      <c r="R1553" s="184">
        <v>3.9598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44333</v>
      </c>
      <c r="E1554" s="184">
        <v>1090.9522999999999</v>
      </c>
      <c r="F1554" s="184">
        <v>3.1518999999999999</v>
      </c>
      <c r="G1554" s="184">
        <v>3.1960000000000002</v>
      </c>
      <c r="H1554" s="184">
        <v>3.1827000000000001</v>
      </c>
      <c r="I1554" s="184">
        <v>3.1726999999999999</v>
      </c>
      <c r="J1554" s="184">
        <v>3.1440999999999999</v>
      </c>
      <c r="K1554" s="184">
        <v>3.0834999999999999</v>
      </c>
      <c r="L1554" s="184">
        <v>3.0325000000000002</v>
      </c>
      <c r="M1554" s="184">
        <v>3.0286</v>
      </c>
      <c r="N1554" s="184">
        <v>3.0413000000000001</v>
      </c>
      <c r="O1554" s="184"/>
      <c r="P1554" s="184"/>
      <c r="Q1554" s="184">
        <v>4.0829000000000004</v>
      </c>
      <c r="R1554" s="184">
        <v>3.9068999999999998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44333</v>
      </c>
      <c r="E1555" s="184">
        <v>1085.336</v>
      </c>
      <c r="F1555" s="184">
        <v>3.2153</v>
      </c>
      <c r="G1555" s="184">
        <v>3.2315999999999998</v>
      </c>
      <c r="H1555" s="184">
        <v>3.2161</v>
      </c>
      <c r="I1555" s="184">
        <v>3.1865000000000001</v>
      </c>
      <c r="J1555" s="184">
        <v>3.1669</v>
      </c>
      <c r="K1555" s="184">
        <v>3.1354000000000002</v>
      </c>
      <c r="L1555" s="184">
        <v>3.0922000000000001</v>
      </c>
      <c r="M1555" s="184">
        <v>3.0983999999999998</v>
      </c>
      <c r="N1555" s="184">
        <v>3.0996999999999999</v>
      </c>
      <c r="O1555" s="184"/>
      <c r="P1555" s="184"/>
      <c r="Q1555" s="184">
        <v>4.0406000000000004</v>
      </c>
      <c r="R1555" s="184">
        <v>3.9794999999999998</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44333</v>
      </c>
      <c r="E1556" s="184">
        <v>1084.1034</v>
      </c>
      <c r="F1556" s="184">
        <v>3.1650999999999998</v>
      </c>
      <c r="G1556" s="184">
        <v>3.1814</v>
      </c>
      <c r="H1556" s="184">
        <v>3.1657999999999999</v>
      </c>
      <c r="I1556" s="184">
        <v>3.1366000000000001</v>
      </c>
      <c r="J1556" s="184">
        <v>3.1166999999999998</v>
      </c>
      <c r="K1556" s="184">
        <v>3.085</v>
      </c>
      <c r="L1556" s="184">
        <v>3.0392999999999999</v>
      </c>
      <c r="M1556" s="184">
        <v>3.0354000000000001</v>
      </c>
      <c r="N1556" s="184">
        <v>3.0371000000000001</v>
      </c>
      <c r="O1556" s="184"/>
      <c r="P1556" s="184"/>
      <c r="Q1556" s="184">
        <v>3.9834000000000001</v>
      </c>
      <c r="R1556" s="184">
        <v>3.9220999999999999</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44333</v>
      </c>
      <c r="E1557" s="184">
        <v>1087.6295</v>
      </c>
      <c r="F1557" s="184">
        <v>3.1682999999999999</v>
      </c>
      <c r="G1557" s="184">
        <v>3.1922999999999999</v>
      </c>
      <c r="H1557" s="184">
        <v>3.1789999999999998</v>
      </c>
      <c r="I1557" s="184">
        <v>3.1680000000000001</v>
      </c>
      <c r="J1557" s="184">
        <v>3.1516000000000002</v>
      </c>
      <c r="K1557" s="184">
        <v>3.1099000000000001</v>
      </c>
      <c r="L1557" s="184">
        <v>3.0868000000000002</v>
      </c>
      <c r="M1557" s="184">
        <v>3.0823999999999998</v>
      </c>
      <c r="N1557" s="184">
        <v>3.0870000000000002</v>
      </c>
      <c r="O1557" s="184"/>
      <c r="P1557" s="184"/>
      <c r="Q1557" s="184">
        <v>4.0730000000000004</v>
      </c>
      <c r="R1557" s="184">
        <v>3.9714999999999998</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44333</v>
      </c>
      <c r="E1558" s="184">
        <v>1085.1456000000001</v>
      </c>
      <c r="F1558" s="184">
        <v>3.0712000000000002</v>
      </c>
      <c r="G1558" s="184">
        <v>3.0931000000000002</v>
      </c>
      <c r="H1558" s="184">
        <v>3.0790000000000002</v>
      </c>
      <c r="I1558" s="184">
        <v>3.0674000000000001</v>
      </c>
      <c r="J1558" s="184">
        <v>3.0518000000000001</v>
      </c>
      <c r="K1558" s="184">
        <v>3.0089000000000001</v>
      </c>
      <c r="L1558" s="184">
        <v>2.9851999999999999</v>
      </c>
      <c r="M1558" s="184">
        <v>2.98</v>
      </c>
      <c r="N1558" s="184">
        <v>2.9838</v>
      </c>
      <c r="O1558" s="184"/>
      <c r="P1558" s="184"/>
      <c r="Q1558" s="184">
        <v>3.9598</v>
      </c>
      <c r="R1558" s="184">
        <v>3.8592</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44333</v>
      </c>
      <c r="E1559" s="184">
        <v>1045.154</v>
      </c>
      <c r="F1559" s="184">
        <v>3.3144999999999998</v>
      </c>
      <c r="G1559" s="184">
        <v>3.3151000000000002</v>
      </c>
      <c r="H1559" s="184">
        <v>3.2953000000000001</v>
      </c>
      <c r="I1559" s="184">
        <v>3.2847</v>
      </c>
      <c r="J1559" s="184">
        <v>3.2302</v>
      </c>
      <c r="K1559" s="184">
        <v>3.1701000000000001</v>
      </c>
      <c r="L1559" s="184">
        <v>3.1303999999999998</v>
      </c>
      <c r="M1559" s="184">
        <v>3.1575000000000002</v>
      </c>
      <c r="N1559" s="184">
        <v>3.1877</v>
      </c>
      <c r="O1559" s="184"/>
      <c r="P1559" s="184"/>
      <c r="Q1559" s="184">
        <v>3.4417</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44333</v>
      </c>
      <c r="E1560" s="184">
        <v>1043.8797</v>
      </c>
      <c r="F1560" s="184">
        <v>3.2381000000000002</v>
      </c>
      <c r="G1560" s="184">
        <v>3.2374999999999998</v>
      </c>
      <c r="H1560" s="184">
        <v>3.2158000000000002</v>
      </c>
      <c r="I1560" s="184">
        <v>3.2050000000000001</v>
      </c>
      <c r="J1560" s="184">
        <v>3.1465999999999998</v>
      </c>
      <c r="K1560" s="184">
        <v>3.0831</v>
      </c>
      <c r="L1560" s="184">
        <v>3.0373999999999999</v>
      </c>
      <c r="M1560" s="184">
        <v>3.0634999999999999</v>
      </c>
      <c r="N1560" s="184">
        <v>3.0926999999999998</v>
      </c>
      <c r="O1560" s="184"/>
      <c r="P1560" s="184"/>
      <c r="Q1560" s="184">
        <v>3.3450000000000002</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44333</v>
      </c>
      <c r="E1561" s="184">
        <v>1070.0310999999999</v>
      </c>
      <c r="F1561" s="184">
        <v>3.1623999999999999</v>
      </c>
      <c r="G1561" s="184">
        <v>3.1595</v>
      </c>
      <c r="H1561" s="184">
        <v>3.1533000000000002</v>
      </c>
      <c r="I1561" s="184">
        <v>3.1400999999999999</v>
      </c>
      <c r="J1561" s="184">
        <v>3.1267999999999998</v>
      </c>
      <c r="K1561" s="184">
        <v>3.0815999999999999</v>
      </c>
      <c r="L1561" s="184">
        <v>3.0381</v>
      </c>
      <c r="M1561" s="184">
        <v>3.0518000000000001</v>
      </c>
      <c r="N1561" s="184">
        <v>3.0703999999999998</v>
      </c>
      <c r="O1561" s="184"/>
      <c r="P1561" s="184"/>
      <c r="Q1561" s="184">
        <v>3.7854999999999999</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44333</v>
      </c>
      <c r="E1562" s="184">
        <v>1069.4905000000001</v>
      </c>
      <c r="F1562" s="184">
        <v>3.1400999999999999</v>
      </c>
      <c r="G1562" s="184">
        <v>3.1395</v>
      </c>
      <c r="H1562" s="184">
        <v>3.1334</v>
      </c>
      <c r="I1562" s="184">
        <v>3.1200999999999999</v>
      </c>
      <c r="J1562" s="184">
        <v>3.1067</v>
      </c>
      <c r="K1562" s="184">
        <v>3.0703999999999998</v>
      </c>
      <c r="L1562" s="184">
        <v>3.0221</v>
      </c>
      <c r="M1562" s="184">
        <v>3.0343</v>
      </c>
      <c r="N1562" s="184">
        <v>3.0518000000000001</v>
      </c>
      <c r="O1562" s="184"/>
      <c r="P1562" s="184"/>
      <c r="Q1562" s="184">
        <v>3.7566999999999999</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44333</v>
      </c>
      <c r="E1563" s="184">
        <v>1106.6392000000001</v>
      </c>
      <c r="F1563" s="184">
        <v>3.1269999999999998</v>
      </c>
      <c r="G1563" s="184">
        <v>3.1221000000000001</v>
      </c>
      <c r="H1563" s="184">
        <v>3.1230000000000002</v>
      </c>
      <c r="I1563" s="184">
        <v>3.1162999999999998</v>
      </c>
      <c r="J1563" s="184">
        <v>3.1113</v>
      </c>
      <c r="K1563" s="184">
        <v>3.0844</v>
      </c>
      <c r="L1563" s="184">
        <v>3.0566</v>
      </c>
      <c r="M1563" s="184">
        <v>3.0727000000000002</v>
      </c>
      <c r="N1563" s="184">
        <v>3.0935000000000001</v>
      </c>
      <c r="O1563" s="184"/>
      <c r="P1563" s="184"/>
      <c r="Q1563" s="184">
        <v>4.3917000000000002</v>
      </c>
      <c r="R1563" s="184">
        <v>4.0368000000000004</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44333</v>
      </c>
      <c r="E1564" s="184">
        <v>1104.3554999999999</v>
      </c>
      <c r="F1564" s="184">
        <v>3.0541999999999998</v>
      </c>
      <c r="G1564" s="184">
        <v>3.0514000000000001</v>
      </c>
      <c r="H1564" s="184">
        <v>3.0529000000000002</v>
      </c>
      <c r="I1564" s="184">
        <v>3.0461</v>
      </c>
      <c r="J1564" s="184">
        <v>3.0369000000000002</v>
      </c>
      <c r="K1564" s="184">
        <v>3.0021</v>
      </c>
      <c r="L1564" s="184">
        <v>2.9716999999999998</v>
      </c>
      <c r="M1564" s="184">
        <v>2.9933000000000001</v>
      </c>
      <c r="N1564" s="184">
        <v>3.0158</v>
      </c>
      <c r="O1564" s="184"/>
      <c r="P1564" s="184"/>
      <c r="Q1564" s="184">
        <v>4.3002000000000002</v>
      </c>
      <c r="R1564" s="184">
        <v>3.9479000000000002</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44333</v>
      </c>
      <c r="E1565" s="184">
        <v>1071.9277</v>
      </c>
      <c r="F1565" s="184">
        <v>3.1091000000000002</v>
      </c>
      <c r="G1565" s="184">
        <v>3.1425999999999998</v>
      </c>
      <c r="H1565" s="184">
        <v>3.1414</v>
      </c>
      <c r="I1565" s="184">
        <v>3.1305999999999998</v>
      </c>
      <c r="J1565" s="184">
        <v>3.1337000000000002</v>
      </c>
      <c r="K1565" s="184">
        <v>3.0697000000000001</v>
      </c>
      <c r="L1565" s="184">
        <v>3.0741000000000001</v>
      </c>
      <c r="M1565" s="184">
        <v>3.1154000000000002</v>
      </c>
      <c r="N1565" s="184">
        <v>3.1335000000000002</v>
      </c>
      <c r="O1565" s="184"/>
      <c r="P1565" s="184"/>
      <c r="Q1565" s="184">
        <v>3.8891</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44333</v>
      </c>
      <c r="E1566" s="184">
        <v>1070.6442999999999</v>
      </c>
      <c r="F1566" s="184">
        <v>3.0548999999999999</v>
      </c>
      <c r="G1566" s="184">
        <v>3.0918000000000001</v>
      </c>
      <c r="H1566" s="184">
        <v>3.0910000000000002</v>
      </c>
      <c r="I1566" s="184">
        <v>3.0804</v>
      </c>
      <c r="J1566" s="184">
        <v>3.0834999999999999</v>
      </c>
      <c r="K1566" s="184">
        <v>3.0192999999999999</v>
      </c>
      <c r="L1566" s="184">
        <v>3.0232999999999999</v>
      </c>
      <c r="M1566" s="184">
        <v>3.0642</v>
      </c>
      <c r="N1566" s="184">
        <v>3.0819999999999999</v>
      </c>
      <c r="O1566" s="184"/>
      <c r="P1566" s="184"/>
      <c r="Q1566" s="184">
        <v>3.8208000000000002</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44333</v>
      </c>
      <c r="E1567" s="184">
        <v>1078.5469000000001</v>
      </c>
      <c r="F1567" s="184">
        <v>3.0731000000000002</v>
      </c>
      <c r="G1567" s="184">
        <v>3.0928</v>
      </c>
      <c r="H1567" s="184">
        <v>3.08</v>
      </c>
      <c r="I1567" s="184">
        <v>3.0611999999999999</v>
      </c>
      <c r="J1567" s="184">
        <v>3.0447000000000002</v>
      </c>
      <c r="K1567" s="184">
        <v>2.9941</v>
      </c>
      <c r="L1567" s="184">
        <v>2.9506000000000001</v>
      </c>
      <c r="M1567" s="184">
        <v>2.9561000000000002</v>
      </c>
      <c r="N1567" s="184">
        <v>2.9432</v>
      </c>
      <c r="O1567" s="184"/>
      <c r="P1567" s="184"/>
      <c r="Q1567" s="184">
        <v>3.8001</v>
      </c>
      <c r="R1567" s="184">
        <v>3.7747999999999999</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44333</v>
      </c>
      <c r="E1568" s="184">
        <v>1079.8053</v>
      </c>
      <c r="F1568" s="184">
        <v>3.1236000000000002</v>
      </c>
      <c r="G1568" s="184">
        <v>3.1433</v>
      </c>
      <c r="H1568" s="184">
        <v>3.1309999999999998</v>
      </c>
      <c r="I1568" s="184">
        <v>3.1122999999999998</v>
      </c>
      <c r="J1568" s="184">
        <v>3.0956999999999999</v>
      </c>
      <c r="K1568" s="184">
        <v>3.0453000000000001</v>
      </c>
      <c r="L1568" s="184">
        <v>3.0021</v>
      </c>
      <c r="M1568" s="184">
        <v>3.0078</v>
      </c>
      <c r="N1568" s="184">
        <v>2.9992999999999999</v>
      </c>
      <c r="O1568" s="184"/>
      <c r="P1568" s="184"/>
      <c r="Q1568" s="184">
        <v>3.8597999999999999</v>
      </c>
      <c r="R1568" s="184">
        <v>3.8346</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44333</v>
      </c>
      <c r="E1569" s="184">
        <v>3052.1455000000001</v>
      </c>
      <c r="F1569" s="184">
        <v>3.0868000000000002</v>
      </c>
      <c r="G1569" s="184">
        <v>3.1215999999999999</v>
      </c>
      <c r="H1569" s="184">
        <v>3.0901000000000001</v>
      </c>
      <c r="I1569" s="184">
        <v>3.0714000000000001</v>
      </c>
      <c r="J1569" s="184">
        <v>3.0463</v>
      </c>
      <c r="K1569" s="184">
        <v>2.9849000000000001</v>
      </c>
      <c r="L1569" s="184">
        <v>2.9416000000000002</v>
      </c>
      <c r="M1569" s="184">
        <v>2.9337</v>
      </c>
      <c r="N1569" s="184">
        <v>2.9308999999999998</v>
      </c>
      <c r="O1569" s="184">
        <v>4.5915999999999997</v>
      </c>
      <c r="P1569" s="184">
        <v>5.1520000000000001</v>
      </c>
      <c r="Q1569" s="184">
        <v>5.9558999999999997</v>
      </c>
      <c r="R1569" s="184">
        <v>3.798</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44333</v>
      </c>
      <c r="E1570" s="184">
        <v>3070.3634000000002</v>
      </c>
      <c r="F1570" s="184">
        <v>3.1873999999999998</v>
      </c>
      <c r="G1570" s="184">
        <v>3.2221000000000002</v>
      </c>
      <c r="H1570" s="184">
        <v>3.1903000000000001</v>
      </c>
      <c r="I1570" s="184">
        <v>3.1716000000000002</v>
      </c>
      <c r="J1570" s="184">
        <v>3.1465000000000001</v>
      </c>
      <c r="K1570" s="184">
        <v>3.0855999999999999</v>
      </c>
      <c r="L1570" s="184">
        <v>3.0432999999999999</v>
      </c>
      <c r="M1570" s="184">
        <v>3.0360999999999998</v>
      </c>
      <c r="N1570" s="184">
        <v>3.0341999999999998</v>
      </c>
      <c r="O1570" s="184">
        <v>4.6919000000000004</v>
      </c>
      <c r="P1570" s="184">
        <v>5.2331000000000003</v>
      </c>
      <c r="Q1570" s="184">
        <v>6.2693000000000003</v>
      </c>
      <c r="R1570" s="184">
        <v>3.9024000000000001</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44333</v>
      </c>
      <c r="E1571" s="184">
        <v>1080.527</v>
      </c>
      <c r="F1571" s="184">
        <v>3.2296</v>
      </c>
      <c r="G1571" s="184">
        <v>3.2618</v>
      </c>
      <c r="H1571" s="184">
        <v>3.2454000000000001</v>
      </c>
      <c r="I1571" s="184">
        <v>3.2324000000000002</v>
      </c>
      <c r="J1571" s="184">
        <v>3.2101000000000002</v>
      </c>
      <c r="K1571" s="184">
        <v>3.1743999999999999</v>
      </c>
      <c r="L1571" s="184">
        <v>3.1154999999999999</v>
      </c>
      <c r="M1571" s="184">
        <v>3.1198000000000001</v>
      </c>
      <c r="N1571" s="184">
        <v>3.1257000000000001</v>
      </c>
      <c r="O1571" s="184"/>
      <c r="P1571" s="184"/>
      <c r="Q1571" s="184">
        <v>3.9622000000000002</v>
      </c>
      <c r="R1571" s="184"/>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44333</v>
      </c>
      <c r="E1572" s="184">
        <v>1077.2949000000001</v>
      </c>
      <c r="F1572" s="184">
        <v>3.0767000000000002</v>
      </c>
      <c r="G1572" s="184">
        <v>3.1111</v>
      </c>
      <c r="H1572" s="184">
        <v>3.0952000000000002</v>
      </c>
      <c r="I1572" s="184">
        <v>3.0819999999999999</v>
      </c>
      <c r="J1572" s="184">
        <v>3.0594999999999999</v>
      </c>
      <c r="K1572" s="184">
        <v>3.0232000000000001</v>
      </c>
      <c r="L1572" s="184">
        <v>2.9630999999999998</v>
      </c>
      <c r="M1572" s="184">
        <v>2.9662999999999999</v>
      </c>
      <c r="N1572" s="184">
        <v>2.9710000000000001</v>
      </c>
      <c r="O1572" s="184"/>
      <c r="P1572" s="184"/>
      <c r="Q1572" s="184">
        <v>3.806</v>
      </c>
      <c r="R1572" s="184"/>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44333</v>
      </c>
      <c r="E1573" s="184">
        <v>111.1536</v>
      </c>
      <c r="F1573" s="184">
        <v>3.0870000000000002</v>
      </c>
      <c r="G1573" s="184">
        <v>3.3283999999999998</v>
      </c>
      <c r="H1573" s="184">
        <v>3.2341000000000002</v>
      </c>
      <c r="I1573" s="184">
        <v>3.1515</v>
      </c>
      <c r="J1573" s="184">
        <v>3.0831</v>
      </c>
      <c r="K1573" s="184">
        <v>3.0150000000000001</v>
      </c>
      <c r="L1573" s="184">
        <v>2.9552</v>
      </c>
      <c r="M1573" s="184">
        <v>2.9508999999999999</v>
      </c>
      <c r="N1573" s="184">
        <v>2.9472999999999998</v>
      </c>
      <c r="O1573" s="184"/>
      <c r="P1573" s="184"/>
      <c r="Q1573" s="184">
        <v>4.3067000000000002</v>
      </c>
      <c r="R1573" s="184">
        <v>3.8187000000000002</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44333</v>
      </c>
      <c r="E1574" s="184">
        <v>111.43259999999999</v>
      </c>
      <c r="F1574" s="184">
        <v>3.2103000000000002</v>
      </c>
      <c r="G1574" s="184">
        <v>3.4403000000000001</v>
      </c>
      <c r="H1574" s="184">
        <v>3.3384999999999998</v>
      </c>
      <c r="I1574" s="184">
        <v>3.2515000000000001</v>
      </c>
      <c r="J1574" s="184">
        <v>3.1837</v>
      </c>
      <c r="K1574" s="184">
        <v>3.1160999999999999</v>
      </c>
      <c r="L1574" s="184">
        <v>3.0568</v>
      </c>
      <c r="M1574" s="184">
        <v>3.0533000000000001</v>
      </c>
      <c r="N1574" s="184">
        <v>3.0505</v>
      </c>
      <c r="O1574" s="184"/>
      <c r="P1574" s="184"/>
      <c r="Q1574" s="184">
        <v>4.4111000000000002</v>
      </c>
      <c r="R1574" s="184">
        <v>3.9224999999999999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44333</v>
      </c>
      <c r="E1575" s="184">
        <v>1102.3072</v>
      </c>
      <c r="F1575" s="184">
        <v>3.1558999999999999</v>
      </c>
      <c r="G1575" s="184">
        <v>3.1718999999999999</v>
      </c>
      <c r="H1575" s="184">
        <v>3.1646000000000001</v>
      </c>
      <c r="I1575" s="184">
        <v>3.1541999999999999</v>
      </c>
      <c r="J1575" s="184">
        <v>3.1448</v>
      </c>
      <c r="K1575" s="184">
        <v>3.0969000000000002</v>
      </c>
      <c r="L1575" s="184">
        <v>3.0396999999999998</v>
      </c>
      <c r="M1575" s="184">
        <v>3.0503</v>
      </c>
      <c r="N1575" s="184">
        <v>3.0535000000000001</v>
      </c>
      <c r="O1575" s="184"/>
      <c r="P1575" s="184"/>
      <c r="Q1575" s="184">
        <v>4.2713999999999999</v>
      </c>
      <c r="R1575" s="184">
        <v>3.9287000000000001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44333</v>
      </c>
      <c r="E1576" s="184">
        <v>1099.1699000000001</v>
      </c>
      <c r="F1576" s="184">
        <v>3.0552999999999999</v>
      </c>
      <c r="G1576" s="184">
        <v>3.0712999999999999</v>
      </c>
      <c r="H1576" s="184">
        <v>3.0638999999999998</v>
      </c>
      <c r="I1576" s="184">
        <v>3.0539000000000001</v>
      </c>
      <c r="J1576" s="184">
        <v>3.0442999999999998</v>
      </c>
      <c r="K1576" s="184">
        <v>2.9950999999999999</v>
      </c>
      <c r="L1576" s="184">
        <v>2.9279000000000002</v>
      </c>
      <c r="M1576" s="184">
        <v>2.9308000000000001</v>
      </c>
      <c r="N1576" s="184">
        <v>2.9297</v>
      </c>
      <c r="O1576" s="184"/>
      <c r="P1576" s="184"/>
      <c r="Q1576" s="184">
        <v>4.1439000000000004</v>
      </c>
      <c r="R1576" s="184">
        <v>3.7984</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44333</v>
      </c>
      <c r="E1577" s="184">
        <v>1071.4594</v>
      </c>
      <c r="F1577" s="184">
        <v>3.09</v>
      </c>
      <c r="G1577" s="184">
        <v>3.1269</v>
      </c>
      <c r="H1577" s="184">
        <v>3.1246999999999998</v>
      </c>
      <c r="I1577" s="184">
        <v>3.1044</v>
      </c>
      <c r="J1577" s="184">
        <v>3.0909</v>
      </c>
      <c r="K1577" s="184">
        <v>3.0470999999999999</v>
      </c>
      <c r="L1577" s="184">
        <v>3.0011999999999999</v>
      </c>
      <c r="M1577" s="184">
        <v>3.0005000000000002</v>
      </c>
      <c r="N1577" s="184">
        <v>3.0053000000000001</v>
      </c>
      <c r="O1577" s="184"/>
      <c r="P1577" s="184"/>
      <c r="Q1577" s="184">
        <v>3.78</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44333</v>
      </c>
      <c r="E1578" s="184">
        <v>1069.4567</v>
      </c>
      <c r="F1578" s="184">
        <v>2.9933999999999998</v>
      </c>
      <c r="G1578" s="184">
        <v>3.028</v>
      </c>
      <c r="H1578" s="184">
        <v>3.0247000000000002</v>
      </c>
      <c r="I1578" s="184">
        <v>3.0038999999999998</v>
      </c>
      <c r="J1578" s="184">
        <v>2.9908999999999999</v>
      </c>
      <c r="K1578" s="184">
        <v>2.9458000000000002</v>
      </c>
      <c r="L1578" s="184">
        <v>2.8997999999999999</v>
      </c>
      <c r="M1578" s="184">
        <v>2.8982000000000001</v>
      </c>
      <c r="N1578" s="184">
        <v>2.9022999999999999</v>
      </c>
      <c r="O1578" s="184"/>
      <c r="P1578" s="184"/>
      <c r="Q1578" s="184">
        <v>3.6757</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44333</v>
      </c>
      <c r="E1579" s="184">
        <v>1044.6316999999999</v>
      </c>
      <c r="F1579" s="184">
        <v>3.1554000000000002</v>
      </c>
      <c r="G1579" s="184">
        <v>3.1663999999999999</v>
      </c>
      <c r="H1579" s="184">
        <v>3.1629999999999998</v>
      </c>
      <c r="I1579" s="184">
        <v>3.1566999999999998</v>
      </c>
      <c r="J1579" s="184">
        <v>3.1412</v>
      </c>
      <c r="K1579" s="184">
        <v>3.1004999999999998</v>
      </c>
      <c r="L1579" s="184">
        <v>3.048</v>
      </c>
      <c r="M1579" s="184">
        <v>3.0438999999999998</v>
      </c>
      <c r="N1579" s="184">
        <v>3.0478999999999998</v>
      </c>
      <c r="O1579" s="184"/>
      <c r="P1579" s="184"/>
      <c r="Q1579" s="184">
        <v>3.2721</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44333</v>
      </c>
      <c r="E1580" s="184">
        <v>1043.7784999999999</v>
      </c>
      <c r="F1580" s="184">
        <v>3.0950000000000002</v>
      </c>
      <c r="G1580" s="184">
        <v>3.1072000000000002</v>
      </c>
      <c r="H1580" s="184">
        <v>3.1036000000000001</v>
      </c>
      <c r="I1580" s="184">
        <v>3.0969000000000002</v>
      </c>
      <c r="J1580" s="184">
        <v>3.0811000000000002</v>
      </c>
      <c r="K1580" s="184">
        <v>3.04</v>
      </c>
      <c r="L1580" s="184">
        <v>2.9870000000000001</v>
      </c>
      <c r="M1580" s="184">
        <v>2.9824999999999999</v>
      </c>
      <c r="N1580" s="184">
        <v>2.9860000000000002</v>
      </c>
      <c r="O1580" s="184"/>
      <c r="P1580" s="184"/>
      <c r="Q1580" s="184">
        <v>3.2099000000000002</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44333</v>
      </c>
      <c r="E1581" s="184">
        <v>1054.7014999999999</v>
      </c>
      <c r="F1581" s="184">
        <v>3.1149</v>
      </c>
      <c r="G1581" s="184">
        <v>3.1442999999999999</v>
      </c>
      <c r="H1581" s="184">
        <v>3.1377999999999999</v>
      </c>
      <c r="I1581" s="184">
        <v>3.1107</v>
      </c>
      <c r="J1581" s="184">
        <v>3.1031</v>
      </c>
      <c r="K1581" s="184">
        <v>3.0234999999999999</v>
      </c>
      <c r="L1581" s="184">
        <v>2.9883000000000002</v>
      </c>
      <c r="M1581" s="184">
        <v>2.9929000000000001</v>
      </c>
      <c r="N1581" s="184">
        <v>3.0032000000000001</v>
      </c>
      <c r="O1581" s="184"/>
      <c r="P1581" s="184"/>
      <c r="Q1581" s="184">
        <v>3.4630000000000001</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44333</v>
      </c>
      <c r="E1582" s="184">
        <v>1053.0542</v>
      </c>
      <c r="F1582" s="184">
        <v>3.0158</v>
      </c>
      <c r="G1582" s="184">
        <v>3.0451999999999999</v>
      </c>
      <c r="H1582" s="184">
        <v>3.0375999999999999</v>
      </c>
      <c r="I1582" s="184">
        <v>3.0087999999999999</v>
      </c>
      <c r="J1582" s="184">
        <v>3.0021</v>
      </c>
      <c r="K1582" s="184">
        <v>2.9226000000000001</v>
      </c>
      <c r="L1582" s="184">
        <v>2.8868</v>
      </c>
      <c r="M1582" s="184">
        <v>2.8904000000000001</v>
      </c>
      <c r="N1582" s="184">
        <v>2.9005000000000001</v>
      </c>
      <c r="O1582" s="184"/>
      <c r="P1582" s="184"/>
      <c r="Q1582" s="184">
        <v>3.3597000000000001</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44333</v>
      </c>
      <c r="E1583" s="184">
        <v>1050.3312000000001</v>
      </c>
      <c r="F1583" s="184">
        <v>3.1869000000000001</v>
      </c>
      <c r="G1583" s="184">
        <v>3.2002000000000002</v>
      </c>
      <c r="H1583" s="184">
        <v>3.1989999999999998</v>
      </c>
      <c r="I1583" s="184">
        <v>3.1916000000000002</v>
      </c>
      <c r="J1583" s="184">
        <v>3.3203</v>
      </c>
      <c r="K1583" s="184">
        <v>3.2054</v>
      </c>
      <c r="L1583" s="184">
        <v>3.1156999999999999</v>
      </c>
      <c r="M1583" s="184">
        <v>3.1027</v>
      </c>
      <c r="N1583" s="184">
        <v>3.1002999999999998</v>
      </c>
      <c r="O1583" s="184"/>
      <c r="P1583" s="184"/>
      <c r="Q1583" s="184">
        <v>3.4329999999999998</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44333</v>
      </c>
      <c r="E1584" s="184">
        <v>1049.2729999999999</v>
      </c>
      <c r="F1584" s="184">
        <v>3.1206</v>
      </c>
      <c r="G1584" s="184">
        <v>3.1303999999999998</v>
      </c>
      <c r="H1584" s="184">
        <v>3.1291000000000002</v>
      </c>
      <c r="I1584" s="184">
        <v>3.1217999999999999</v>
      </c>
      <c r="J1584" s="184">
        <v>3.2504</v>
      </c>
      <c r="K1584" s="184">
        <v>3.1349</v>
      </c>
      <c r="L1584" s="184">
        <v>3.0447000000000002</v>
      </c>
      <c r="M1584" s="184">
        <v>3.0312000000000001</v>
      </c>
      <c r="N1584" s="184">
        <v>3.0283000000000002</v>
      </c>
      <c r="O1584" s="184"/>
      <c r="P1584" s="184"/>
      <c r="Q1584" s="184">
        <v>3.3614000000000002</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44333</v>
      </c>
      <c r="E1585" s="184">
        <v>1102.3245999999999</v>
      </c>
      <c r="F1585" s="184">
        <v>3.2088000000000001</v>
      </c>
      <c r="G1585" s="184">
        <v>3.1993999999999998</v>
      </c>
      <c r="H1585" s="184">
        <v>3.1867999999999999</v>
      </c>
      <c r="I1585" s="184">
        <v>3.1686000000000001</v>
      </c>
      <c r="J1585" s="184">
        <v>3.1377000000000002</v>
      </c>
      <c r="K1585" s="184">
        <v>3.0796000000000001</v>
      </c>
      <c r="L1585" s="184">
        <v>3.0493000000000001</v>
      </c>
      <c r="M1585" s="184">
        <v>3.0526</v>
      </c>
      <c r="N1585" s="184">
        <v>3.0455999999999999</v>
      </c>
      <c r="O1585" s="184"/>
      <c r="P1585" s="184"/>
      <c r="Q1585" s="184">
        <v>4.2568000000000001</v>
      </c>
      <c r="R1585" s="184">
        <v>3.92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44333</v>
      </c>
      <c r="E1586" s="184">
        <v>1100.4229</v>
      </c>
      <c r="F1586" s="184">
        <v>3.1114999999999999</v>
      </c>
      <c r="G1586" s="184">
        <v>3.0998999999999999</v>
      </c>
      <c r="H1586" s="184">
        <v>3.0865</v>
      </c>
      <c r="I1586" s="184">
        <v>3.0684</v>
      </c>
      <c r="J1586" s="184">
        <v>3.0373000000000001</v>
      </c>
      <c r="K1586" s="184">
        <v>2.9786999999999999</v>
      </c>
      <c r="L1586" s="184">
        <v>2.9477000000000002</v>
      </c>
      <c r="M1586" s="184">
        <v>2.9500999999999999</v>
      </c>
      <c r="N1586" s="184">
        <v>2.9424000000000001</v>
      </c>
      <c r="O1586" s="184"/>
      <c r="P1586" s="184"/>
      <c r="Q1586" s="184">
        <v>4.1798000000000002</v>
      </c>
      <c r="R1586" s="184">
        <v>3.8393999999999999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44333</v>
      </c>
      <c r="E1587" s="184">
        <v>2687.0156666666699</v>
      </c>
      <c r="F1587" s="184">
        <v>3.1698</v>
      </c>
      <c r="G1587" s="184">
        <v>3.2081</v>
      </c>
      <c r="H1587" s="184">
        <v>3.2048000000000001</v>
      </c>
      <c r="I1587" s="184">
        <v>3.2532000000000001</v>
      </c>
      <c r="J1587" s="184">
        <v>3.1997</v>
      </c>
      <c r="K1587" s="184">
        <v>3.1255000000000002</v>
      </c>
      <c r="L1587" s="184">
        <v>3.0695000000000001</v>
      </c>
      <c r="M1587" s="184">
        <v>3.0670999999999999</v>
      </c>
      <c r="N1587" s="184">
        <v>3.0659999999999998</v>
      </c>
      <c r="O1587" s="184">
        <v>4.7237999999999998</v>
      </c>
      <c r="P1587" s="184">
        <v>5.42</v>
      </c>
      <c r="Q1587" s="184">
        <v>6.6848999999999998</v>
      </c>
      <c r="R1587" s="184">
        <v>3.9489000000000001</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44333</v>
      </c>
      <c r="E1588" s="184">
        <v>2558.6561666666698</v>
      </c>
      <c r="F1588" s="184">
        <v>3.0697000000000001</v>
      </c>
      <c r="G1588" s="184">
        <v>3.1074999999999999</v>
      </c>
      <c r="H1588" s="184">
        <v>3.1049000000000002</v>
      </c>
      <c r="I1588" s="184">
        <v>3.1532</v>
      </c>
      <c r="J1588" s="184">
        <v>3.0994999999999999</v>
      </c>
      <c r="K1588" s="184">
        <v>3.0247000000000002</v>
      </c>
      <c r="L1588" s="184">
        <v>2.968</v>
      </c>
      <c r="M1588" s="184">
        <v>2.9630999999999998</v>
      </c>
      <c r="N1588" s="184">
        <v>2.9615999999999998</v>
      </c>
      <c r="O1588" s="184">
        <v>4.1939000000000002</v>
      </c>
      <c r="P1588" s="184">
        <v>4.7636000000000003</v>
      </c>
      <c r="Q1588" s="184">
        <v>6.7035</v>
      </c>
      <c r="R1588" s="184">
        <v>3.5547</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44333</v>
      </c>
      <c r="E1589" s="184">
        <v>1070.9001000000001</v>
      </c>
      <c r="F1589" s="184">
        <v>3.2553000000000001</v>
      </c>
      <c r="G1589" s="184">
        <v>3.2614999999999998</v>
      </c>
      <c r="H1589" s="184">
        <v>3.2551000000000001</v>
      </c>
      <c r="I1589" s="184">
        <v>3.2444000000000002</v>
      </c>
      <c r="J1589" s="184">
        <v>3.1934999999999998</v>
      </c>
      <c r="K1589" s="184">
        <v>3.1248</v>
      </c>
      <c r="L1589" s="184">
        <v>3.0590999999999999</v>
      </c>
      <c r="M1589" s="184">
        <v>3.0573999999999999</v>
      </c>
      <c r="N1589" s="184">
        <v>3.0558000000000001</v>
      </c>
      <c r="O1589" s="184"/>
      <c r="P1589" s="184"/>
      <c r="Q1589" s="184">
        <v>3.7766999999999999</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44333</v>
      </c>
      <c r="E1590" s="184">
        <v>1068.3474000000001</v>
      </c>
      <c r="F1590" s="184">
        <v>3.1263999999999998</v>
      </c>
      <c r="G1590" s="184">
        <v>3.1315</v>
      </c>
      <c r="H1590" s="184">
        <v>3.125</v>
      </c>
      <c r="I1590" s="184">
        <v>3.1139000000000001</v>
      </c>
      <c r="J1590" s="184">
        <v>3.0630999999999999</v>
      </c>
      <c r="K1590" s="184">
        <v>2.9937</v>
      </c>
      <c r="L1590" s="184">
        <v>2.927</v>
      </c>
      <c r="M1590" s="184">
        <v>2.9243000000000001</v>
      </c>
      <c r="N1590" s="184">
        <v>2.9217</v>
      </c>
      <c r="O1590" s="184"/>
      <c r="P1590" s="184"/>
      <c r="Q1590" s="184">
        <v>3.6417999999999999</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44333</v>
      </c>
      <c r="E1591" s="184">
        <v>1069.2697000000001</v>
      </c>
      <c r="F1591" s="184">
        <v>3.1476000000000002</v>
      </c>
      <c r="G1591" s="184">
        <v>3.2494000000000001</v>
      </c>
      <c r="H1591" s="184">
        <v>3.2467999999999999</v>
      </c>
      <c r="I1591" s="184">
        <v>3.2458999999999998</v>
      </c>
      <c r="J1591" s="184">
        <v>3.2454999999999998</v>
      </c>
      <c r="K1591" s="184">
        <v>3.1532</v>
      </c>
      <c r="L1591" s="184">
        <v>3.0891000000000002</v>
      </c>
      <c r="M1591" s="184">
        <v>3.0954000000000002</v>
      </c>
      <c r="N1591" s="184">
        <v>3.1103999999999998</v>
      </c>
      <c r="O1591" s="184"/>
      <c r="P1591" s="184"/>
      <c r="Q1591" s="184">
        <v>3.7503000000000002</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44333</v>
      </c>
      <c r="E1592" s="184">
        <v>1067.3010999999999</v>
      </c>
      <c r="F1592" s="184">
        <v>3.0472999999999999</v>
      </c>
      <c r="G1592" s="184">
        <v>3.1482000000000001</v>
      </c>
      <c r="H1592" s="184">
        <v>3.1467000000000001</v>
      </c>
      <c r="I1592" s="184">
        <v>3.1459000000000001</v>
      </c>
      <c r="J1592" s="184">
        <v>3.145</v>
      </c>
      <c r="K1592" s="184">
        <v>3.0525000000000002</v>
      </c>
      <c r="L1592" s="184">
        <v>2.9876</v>
      </c>
      <c r="M1592" s="184">
        <v>2.9931000000000001</v>
      </c>
      <c r="N1592" s="184">
        <v>3.0072999999999999</v>
      </c>
      <c r="O1592" s="184"/>
      <c r="P1592" s="184"/>
      <c r="Q1592" s="184">
        <v>3.6452</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44333</v>
      </c>
      <c r="E1593" s="184">
        <v>1058.6306999999999</v>
      </c>
      <c r="F1593" s="184">
        <v>3.2791999999999999</v>
      </c>
      <c r="G1593" s="184">
        <v>3.2820999999999998</v>
      </c>
      <c r="H1593" s="184">
        <v>3.2606999999999999</v>
      </c>
      <c r="I1593" s="184">
        <v>3.2793000000000001</v>
      </c>
      <c r="J1593" s="184">
        <v>3.234</v>
      </c>
      <c r="K1593" s="184">
        <v>3.165</v>
      </c>
      <c r="L1593" s="184">
        <v>3.1303000000000001</v>
      </c>
      <c r="M1593" s="184">
        <v>3.1387999999999998</v>
      </c>
      <c r="N1593" s="184">
        <v>3.1493000000000002</v>
      </c>
      <c r="O1593" s="184"/>
      <c r="P1593" s="184"/>
      <c r="Q1593" s="184">
        <v>3.6505999999999998</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44333</v>
      </c>
      <c r="E1594" s="184">
        <v>1056.9332999999999</v>
      </c>
      <c r="F1594" s="184">
        <v>3.1842999999999999</v>
      </c>
      <c r="G1594" s="184">
        <v>3.1848999999999998</v>
      </c>
      <c r="H1594" s="184">
        <v>3.1631999999999998</v>
      </c>
      <c r="I1594" s="184">
        <v>3.1815000000000002</v>
      </c>
      <c r="J1594" s="184">
        <v>3.1360999999999999</v>
      </c>
      <c r="K1594" s="184">
        <v>3.0667</v>
      </c>
      <c r="L1594" s="184">
        <v>3.032</v>
      </c>
      <c r="M1594" s="184">
        <v>3.0385</v>
      </c>
      <c r="N1594" s="184">
        <v>3.0497999999999998</v>
      </c>
      <c r="O1594" s="184"/>
      <c r="P1594" s="184"/>
      <c r="Q1594" s="184">
        <v>3.5459999999999998</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44333</v>
      </c>
      <c r="E1595" s="184">
        <v>110.919</v>
      </c>
      <c r="F1595" s="184">
        <v>3.1593</v>
      </c>
      <c r="G1595" s="184">
        <v>3.1928000000000001</v>
      </c>
      <c r="H1595" s="184">
        <v>3.1844999999999999</v>
      </c>
      <c r="I1595" s="184">
        <v>3.17</v>
      </c>
      <c r="J1595" s="184">
        <v>3.1505000000000001</v>
      </c>
      <c r="K1595" s="184">
        <v>3.0935000000000001</v>
      </c>
      <c r="L1595" s="184">
        <v>3.0526</v>
      </c>
      <c r="M1595" s="184">
        <v>3.0592000000000001</v>
      </c>
      <c r="N1595" s="184">
        <v>3.0693999999999999</v>
      </c>
      <c r="O1595" s="184"/>
      <c r="P1595" s="184"/>
      <c r="Q1595" s="184">
        <v>4.3868999999999998</v>
      </c>
      <c r="R1595" s="184">
        <v>3.9748000000000001</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44333</v>
      </c>
      <c r="E1596" s="184">
        <v>110.6602</v>
      </c>
      <c r="F1596" s="184">
        <v>3.0678000000000001</v>
      </c>
      <c r="G1596" s="184">
        <v>3.1013000000000002</v>
      </c>
      <c r="H1596" s="184">
        <v>3.0929000000000002</v>
      </c>
      <c r="I1596" s="184">
        <v>3.0806</v>
      </c>
      <c r="J1596" s="184">
        <v>3.0594999999999999</v>
      </c>
      <c r="K1596" s="184">
        <v>3.0030000000000001</v>
      </c>
      <c r="L1596" s="184">
        <v>2.9613</v>
      </c>
      <c r="M1596" s="184">
        <v>2.9672000000000001</v>
      </c>
      <c r="N1596" s="184">
        <v>2.9746000000000001</v>
      </c>
      <c r="O1596" s="184"/>
      <c r="P1596" s="184"/>
      <c r="Q1596" s="184">
        <v>4.2858999999999998</v>
      </c>
      <c r="R1596" s="184">
        <v>3.8751000000000002</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44333</v>
      </c>
      <c r="E1597" s="184">
        <v>1066.3800000000001</v>
      </c>
      <c r="F1597" s="184">
        <v>3.2656000000000001</v>
      </c>
      <c r="G1597" s="184">
        <v>3.3119000000000001</v>
      </c>
      <c r="H1597" s="184">
        <v>3.3012000000000001</v>
      </c>
      <c r="I1597" s="184">
        <v>3.2707000000000002</v>
      </c>
      <c r="J1597" s="184">
        <v>3.2372999999999998</v>
      </c>
      <c r="K1597" s="184">
        <v>3.1713</v>
      </c>
      <c r="L1597" s="184">
        <v>3.1190000000000002</v>
      </c>
      <c r="M1597" s="184">
        <v>3.1166</v>
      </c>
      <c r="N1597" s="184">
        <v>3.1286</v>
      </c>
      <c r="O1597" s="184"/>
      <c r="P1597" s="184"/>
      <c r="Q1597" s="184">
        <v>3.7999000000000001</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44333</v>
      </c>
      <c r="E1598" s="184">
        <v>1064.4999</v>
      </c>
      <c r="F1598" s="184">
        <v>3.2097000000000002</v>
      </c>
      <c r="G1598" s="184">
        <v>3.2593999999999999</v>
      </c>
      <c r="H1598" s="184">
        <v>3.2505999999999999</v>
      </c>
      <c r="I1598" s="184">
        <v>3.2202000000000002</v>
      </c>
      <c r="J1598" s="184">
        <v>3.1869000000000001</v>
      </c>
      <c r="K1598" s="184">
        <v>3.0969000000000002</v>
      </c>
      <c r="L1598" s="184">
        <v>3.0304000000000002</v>
      </c>
      <c r="M1598" s="184">
        <v>3.0228000000000002</v>
      </c>
      <c r="N1598" s="184">
        <v>3.0306999999999999</v>
      </c>
      <c r="O1598" s="184"/>
      <c r="P1598" s="184"/>
      <c r="Q1598" s="184">
        <v>3.6937000000000002</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44333</v>
      </c>
      <c r="E1599" s="184">
        <v>3365.3506000000002</v>
      </c>
      <c r="F1599" s="184">
        <v>3.2139000000000002</v>
      </c>
      <c r="G1599" s="184">
        <v>3.2376</v>
      </c>
      <c r="H1599" s="184">
        <v>3.2181000000000002</v>
      </c>
      <c r="I1599" s="184">
        <v>3.2031000000000001</v>
      </c>
      <c r="J1599" s="184">
        <v>3.1800999999999999</v>
      </c>
      <c r="K1599" s="184">
        <v>3.1088</v>
      </c>
      <c r="L1599" s="184">
        <v>3.0478999999999998</v>
      </c>
      <c r="M1599" s="184">
        <v>3.0455999999999999</v>
      </c>
      <c r="N1599" s="184">
        <v>3.0522</v>
      </c>
      <c r="O1599" s="184">
        <v>4.7165999999999997</v>
      </c>
      <c r="P1599" s="184">
        <v>5.2718999999999996</v>
      </c>
      <c r="Q1599" s="184">
        <v>6.5728</v>
      </c>
      <c r="R1599" s="184">
        <v>3.9241999999999999</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44333</v>
      </c>
      <c r="E1600" s="184">
        <v>3332.5129999999999</v>
      </c>
      <c r="F1600" s="184">
        <v>3.1436999999999999</v>
      </c>
      <c r="G1600" s="184">
        <v>3.1671999999999998</v>
      </c>
      <c r="H1600" s="184">
        <v>3.1480000000000001</v>
      </c>
      <c r="I1600" s="184">
        <v>3.1328999999999998</v>
      </c>
      <c r="J1600" s="184">
        <v>3.1099000000000001</v>
      </c>
      <c r="K1600" s="184">
        <v>3.0381999999999998</v>
      </c>
      <c r="L1600" s="184">
        <v>2.9767999999999999</v>
      </c>
      <c r="M1600" s="184">
        <v>2.9740000000000002</v>
      </c>
      <c r="N1600" s="184">
        <v>2.9801000000000002</v>
      </c>
      <c r="O1600" s="184">
        <v>4.6475</v>
      </c>
      <c r="P1600" s="184">
        <v>5.1814</v>
      </c>
      <c r="Q1600" s="184">
        <v>6.6643999999999997</v>
      </c>
      <c r="R1600" s="184">
        <v>3.8513999999999999</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44333</v>
      </c>
      <c r="E1601" s="184">
        <v>1098.8031000000001</v>
      </c>
      <c r="F1601" s="184">
        <v>3.1493000000000002</v>
      </c>
      <c r="G1601" s="184">
        <v>3.2429000000000001</v>
      </c>
      <c r="H1601" s="184">
        <v>3.2360000000000002</v>
      </c>
      <c r="I1601" s="184">
        <v>3.2248999999999999</v>
      </c>
      <c r="J1601" s="184">
        <v>3.1537999999999999</v>
      </c>
      <c r="K1601" s="184">
        <v>3.0688</v>
      </c>
      <c r="L1601" s="184">
        <v>3.0278999999999998</v>
      </c>
      <c r="M1601" s="184">
        <v>3.0266999999999999</v>
      </c>
      <c r="N1601" s="184">
        <v>3.0274000000000001</v>
      </c>
      <c r="O1601" s="184"/>
      <c r="P1601" s="184"/>
      <c r="Q1601" s="184">
        <v>4.4551999999999996</v>
      </c>
      <c r="R1601" s="184">
        <v>3.9836</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44333</v>
      </c>
      <c r="E1602" s="184">
        <v>1096.3228999999999</v>
      </c>
      <c r="F1602" s="184">
        <v>3.0366</v>
      </c>
      <c r="G1602" s="184">
        <v>3.0592999999999999</v>
      </c>
      <c r="H1602" s="184">
        <v>3.0333000000000001</v>
      </c>
      <c r="I1602" s="184">
        <v>3.0274999999999999</v>
      </c>
      <c r="J1602" s="184">
        <v>3.0013999999999998</v>
      </c>
      <c r="K1602" s="184">
        <v>2.9464999999999999</v>
      </c>
      <c r="L1602" s="184">
        <v>2.9157999999999999</v>
      </c>
      <c r="M1602" s="184">
        <v>2.9173</v>
      </c>
      <c r="N1602" s="184">
        <v>2.919</v>
      </c>
      <c r="O1602" s="184"/>
      <c r="P1602" s="184"/>
      <c r="Q1602" s="184">
        <v>4.3460000000000001</v>
      </c>
      <c r="R1602" s="184">
        <v>3.8746</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44333</v>
      </c>
      <c r="E1603" s="184">
        <v>1090.3179</v>
      </c>
      <c r="F1603" s="184">
        <v>3.2206999999999999</v>
      </c>
      <c r="G1603" s="184">
        <v>3.2067999999999999</v>
      </c>
      <c r="H1603" s="184">
        <v>3.1974999999999998</v>
      </c>
      <c r="I1603" s="184">
        <v>3.1861000000000002</v>
      </c>
      <c r="J1603" s="184">
        <v>3.1675</v>
      </c>
      <c r="K1603" s="184">
        <v>3.1526999999999998</v>
      </c>
      <c r="L1603" s="184">
        <v>3.0926999999999998</v>
      </c>
      <c r="M1603" s="184">
        <v>3.0903999999999998</v>
      </c>
      <c r="N1603" s="184">
        <v>3.0901000000000001</v>
      </c>
      <c r="O1603" s="184"/>
      <c r="P1603" s="184"/>
      <c r="Q1603" s="184">
        <v>4.1022999999999996</v>
      </c>
      <c r="R1603" s="184">
        <v>3.9601000000000002</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44333</v>
      </c>
      <c r="E1604" s="184">
        <v>1087.8317999999999</v>
      </c>
      <c r="F1604" s="184">
        <v>3.1173000000000002</v>
      </c>
      <c r="G1604" s="184">
        <v>3.1055999999999999</v>
      </c>
      <c r="H1604" s="184">
        <v>3.0973000000000002</v>
      </c>
      <c r="I1604" s="184">
        <v>3.0859999999999999</v>
      </c>
      <c r="J1604" s="184">
        <v>3.0672000000000001</v>
      </c>
      <c r="K1604" s="184">
        <v>3.0093000000000001</v>
      </c>
      <c r="L1604" s="184">
        <v>2.9699</v>
      </c>
      <c r="M1604" s="184">
        <v>2.9739</v>
      </c>
      <c r="N1604" s="184">
        <v>2.976</v>
      </c>
      <c r="O1604" s="184"/>
      <c r="P1604" s="184"/>
      <c r="Q1604" s="184">
        <v>3.9914999999999998</v>
      </c>
      <c r="R1604" s="184">
        <v>3.8491</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44333</v>
      </c>
      <c r="E1605" s="184">
        <v>1088.1155000000001</v>
      </c>
      <c r="F1605" s="184">
        <v>3.1568000000000001</v>
      </c>
      <c r="G1605" s="184">
        <v>3.2747999999999999</v>
      </c>
      <c r="H1605" s="184">
        <v>3.2290000000000001</v>
      </c>
      <c r="I1605" s="184">
        <v>3.2002000000000002</v>
      </c>
      <c r="J1605" s="184">
        <v>3.1585000000000001</v>
      </c>
      <c r="K1605" s="184">
        <v>3.0747</v>
      </c>
      <c r="L1605" s="184">
        <v>3.0428000000000002</v>
      </c>
      <c r="M1605" s="184">
        <v>3.0489999999999999</v>
      </c>
      <c r="N1605" s="184">
        <v>3.0421999999999998</v>
      </c>
      <c r="O1605" s="184"/>
      <c r="P1605" s="184"/>
      <c r="Q1605" s="184">
        <v>4.0124000000000004</v>
      </c>
      <c r="R1605" s="184">
        <v>3.8719000000000001</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44333</v>
      </c>
      <c r="E1606" s="184">
        <v>1085.8131000000001</v>
      </c>
      <c r="F1606" s="184">
        <v>3.0592999999999999</v>
      </c>
      <c r="G1606" s="184">
        <v>3.1764000000000001</v>
      </c>
      <c r="H1606" s="184">
        <v>3.1276000000000002</v>
      </c>
      <c r="I1606" s="184">
        <v>3.0998999999999999</v>
      </c>
      <c r="J1606" s="184">
        <v>3.0579000000000001</v>
      </c>
      <c r="K1606" s="184">
        <v>2.9782999999999999</v>
      </c>
      <c r="L1606" s="184">
        <v>2.9464999999999999</v>
      </c>
      <c r="M1606" s="184">
        <v>2.9502000000000002</v>
      </c>
      <c r="N1606" s="184">
        <v>2.9413999999999998</v>
      </c>
      <c r="O1606" s="184"/>
      <c r="P1606" s="184"/>
      <c r="Q1606" s="184">
        <v>3.9098000000000002</v>
      </c>
      <c r="R1606" s="184">
        <v>3.7694000000000001</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44333</v>
      </c>
      <c r="E1607" s="184">
        <v>2829.0057999999999</v>
      </c>
      <c r="F1607" s="184">
        <v>3.2115999999999998</v>
      </c>
      <c r="G1607" s="184">
        <v>3.2147999999999999</v>
      </c>
      <c r="H1607" s="184">
        <v>3.2010999999999998</v>
      </c>
      <c r="I1607" s="184">
        <v>3.1905000000000001</v>
      </c>
      <c r="J1607" s="184">
        <v>3.1722000000000001</v>
      </c>
      <c r="K1607" s="184">
        <v>3.1063999999999998</v>
      </c>
      <c r="L1607" s="184">
        <v>3.0569000000000002</v>
      </c>
      <c r="M1607" s="184">
        <v>3.0640000000000001</v>
      </c>
      <c r="N1607" s="184">
        <v>3.0716000000000001</v>
      </c>
      <c r="O1607" s="184">
        <v>4.7538999999999998</v>
      </c>
      <c r="P1607" s="184">
        <v>5.5964</v>
      </c>
      <c r="Q1607" s="184">
        <v>6.6768999999999998</v>
      </c>
      <c r="R1607" s="184">
        <v>3.9603999999999999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44333</v>
      </c>
      <c r="E1608" s="184">
        <v>2804.7257</v>
      </c>
      <c r="F1608" s="184">
        <v>3.1509</v>
      </c>
      <c r="G1608" s="184">
        <v>3.1545000000000001</v>
      </c>
      <c r="H1608" s="184">
        <v>3.141</v>
      </c>
      <c r="I1608" s="184">
        <v>3.1305000000000001</v>
      </c>
      <c r="J1608" s="184">
        <v>3.1120999999999999</v>
      </c>
      <c r="K1608" s="184">
        <v>3.0461</v>
      </c>
      <c r="L1608" s="184">
        <v>2.996</v>
      </c>
      <c r="M1608" s="184">
        <v>3.0047000000000001</v>
      </c>
      <c r="N1608" s="184">
        <v>3.0110999999999999</v>
      </c>
      <c r="O1608" s="184">
        <v>4.6849999999999996</v>
      </c>
      <c r="P1608" s="184">
        <v>5.4821</v>
      </c>
      <c r="Q1608" s="184">
        <v>6.0884</v>
      </c>
      <c r="R1608" s="184">
        <v>3.8864999999999998</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44333</v>
      </c>
      <c r="E1609" s="184">
        <v>1063.2497000000001</v>
      </c>
      <c r="F1609" s="184">
        <v>3.0691999999999999</v>
      </c>
      <c r="G1609" s="184">
        <v>3.0914999999999999</v>
      </c>
      <c r="H1609" s="184">
        <v>3.0918999999999999</v>
      </c>
      <c r="I1609" s="184">
        <v>3.0726</v>
      </c>
      <c r="J1609" s="184">
        <v>3.0533999999999999</v>
      </c>
      <c r="K1609" s="184">
        <v>2.992</v>
      </c>
      <c r="L1609" s="184">
        <v>2.9527000000000001</v>
      </c>
      <c r="M1609" s="184">
        <v>2.9527000000000001</v>
      </c>
      <c r="N1609" s="184">
        <v>2.9361000000000002</v>
      </c>
      <c r="O1609" s="184"/>
      <c r="P1609" s="184"/>
      <c r="Q1609" s="184">
        <v>3.5996999999999999</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44333</v>
      </c>
      <c r="E1610" s="184">
        <v>1062.1369</v>
      </c>
      <c r="F1610" s="184">
        <v>3.0139999999999998</v>
      </c>
      <c r="G1610" s="184">
        <v>3.0316999999999998</v>
      </c>
      <c r="H1610" s="184">
        <v>3.0032000000000001</v>
      </c>
      <c r="I1610" s="184">
        <v>2.9689999999999999</v>
      </c>
      <c r="J1610" s="184">
        <v>2.9914000000000001</v>
      </c>
      <c r="K1610" s="184">
        <v>2.9224000000000001</v>
      </c>
      <c r="L1610" s="184">
        <v>2.8852000000000002</v>
      </c>
      <c r="M1610" s="184">
        <v>2.8912</v>
      </c>
      <c r="N1610" s="184">
        <v>2.8729</v>
      </c>
      <c r="O1610" s="184"/>
      <c r="P1610" s="184"/>
      <c r="Q1610" s="184">
        <v>3.5371000000000001</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3.1410483333333343</v>
      </c>
      <c r="G1611" s="186">
        <v>3.184098333333333</v>
      </c>
      <c r="H1611" s="186">
        <v>3.1627699999999987</v>
      </c>
      <c r="I1611" s="186">
        <v>3.146371666666667</v>
      </c>
      <c r="J1611" s="186">
        <v>3.1256500000000016</v>
      </c>
      <c r="K1611" s="186">
        <v>3.0643600000000002</v>
      </c>
      <c r="L1611" s="186">
        <v>3.017513333333333</v>
      </c>
      <c r="M1611" s="186">
        <v>3.0205116666666663</v>
      </c>
      <c r="N1611" s="186">
        <v>3.0248300000000006</v>
      </c>
      <c r="O1611" s="186">
        <v>4.6255250000000006</v>
      </c>
      <c r="P1611" s="186">
        <v>5.2625625000000005</v>
      </c>
      <c r="Q1611" s="186">
        <v>4.235336666666667</v>
      </c>
      <c r="R1611" s="186">
        <v>3.8875676470588236</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3.1456499999999998</v>
      </c>
      <c r="G1612" s="186">
        <v>3.1695500000000001</v>
      </c>
      <c r="H1612" s="186">
        <v>3.1506500000000002</v>
      </c>
      <c r="I1612" s="186">
        <v>3.1429999999999998</v>
      </c>
      <c r="J1612" s="186">
        <v>3.1302500000000002</v>
      </c>
      <c r="K1612" s="186">
        <v>3.0700500000000002</v>
      </c>
      <c r="L1612" s="186">
        <v>3.0312000000000001</v>
      </c>
      <c r="M1612" s="186">
        <v>3.0327500000000001</v>
      </c>
      <c r="N1612" s="186">
        <v>3.03565</v>
      </c>
      <c r="O1612" s="186">
        <v>4.6884499999999996</v>
      </c>
      <c r="P1612" s="186">
        <v>5.2524999999999995</v>
      </c>
      <c r="Q1612" s="186">
        <v>3.9728000000000003</v>
      </c>
      <c r="R1612" s="186">
        <v>3.9046500000000002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44333</v>
      </c>
      <c r="E1615" s="184">
        <v>63.975299999999997</v>
      </c>
      <c r="F1615" s="184">
        <v>9.2497000000000007</v>
      </c>
      <c r="G1615" s="184">
        <v>9.2497000000000007</v>
      </c>
      <c r="H1615" s="184">
        <v>8.9891000000000005</v>
      </c>
      <c r="I1615" s="184">
        <v>13.271000000000001</v>
      </c>
      <c r="J1615" s="184">
        <v>10.6709</v>
      </c>
      <c r="K1615" s="184">
        <v>7.5774999999999997</v>
      </c>
      <c r="L1615" s="184">
        <v>2.3363</v>
      </c>
      <c r="M1615" s="184">
        <v>4.1657999999999999</v>
      </c>
      <c r="N1615" s="184">
        <v>4.9324000000000003</v>
      </c>
      <c r="O1615" s="184">
        <v>10.3645</v>
      </c>
      <c r="P1615" s="184">
        <v>9.1902000000000008</v>
      </c>
      <c r="Q1615" s="184">
        <v>8.9662000000000006</v>
      </c>
      <c r="R1615" s="184">
        <v>10.492000000000001</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44333</v>
      </c>
      <c r="E1616" s="184">
        <v>66.924400000000006</v>
      </c>
      <c r="F1616" s="184">
        <v>11.536899999999999</v>
      </c>
      <c r="G1616" s="184">
        <v>11.536899999999999</v>
      </c>
      <c r="H1616" s="184">
        <v>10.3361</v>
      </c>
      <c r="I1616" s="184">
        <v>14.2735</v>
      </c>
      <c r="J1616" s="184">
        <v>11.484999999999999</v>
      </c>
      <c r="K1616" s="184">
        <v>8.2957000000000001</v>
      </c>
      <c r="L1616" s="184">
        <v>2.9967999999999999</v>
      </c>
      <c r="M1616" s="184">
        <v>4.8216000000000001</v>
      </c>
      <c r="N1616" s="184">
        <v>5.5895000000000001</v>
      </c>
      <c r="O1616" s="184">
        <v>11.0365</v>
      </c>
      <c r="P1616" s="184">
        <v>9.8021999999999991</v>
      </c>
      <c r="Q1616" s="184">
        <v>9.9771999999999998</v>
      </c>
      <c r="R1616" s="184">
        <v>11.169700000000001</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44333</v>
      </c>
      <c r="E1617" s="184">
        <v>66.924400000000006</v>
      </c>
      <c r="F1617" s="184">
        <v>11.536899999999999</v>
      </c>
      <c r="G1617" s="184">
        <v>11.536899999999999</v>
      </c>
      <c r="H1617" s="184">
        <v>10.3361</v>
      </c>
      <c r="I1617" s="184">
        <v>14.2735</v>
      </c>
      <c r="J1617" s="184">
        <v>11.484999999999999</v>
      </c>
      <c r="K1617" s="184">
        <v>8.2957000000000001</v>
      </c>
      <c r="L1617" s="184">
        <v>2.9967999999999999</v>
      </c>
      <c r="M1617" s="184">
        <v>4.8216000000000001</v>
      </c>
      <c r="N1617" s="184">
        <v>5.5895000000000001</v>
      </c>
      <c r="O1617" s="184">
        <v>11.0365</v>
      </c>
      <c r="P1617" s="184">
        <v>9.8021999999999991</v>
      </c>
      <c r="Q1617" s="184">
        <v>9.9771999999999998</v>
      </c>
      <c r="R1617" s="184">
        <v>11.169700000000001</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44333</v>
      </c>
      <c r="E1618" s="184">
        <v>20.851900000000001</v>
      </c>
      <c r="F1618" s="184">
        <v>12.3239</v>
      </c>
      <c r="G1618" s="184">
        <v>12.3239</v>
      </c>
      <c r="H1618" s="184">
        <v>1.7761</v>
      </c>
      <c r="I1618" s="184">
        <v>4.3708999999999998</v>
      </c>
      <c r="J1618" s="184">
        <v>10.9307</v>
      </c>
      <c r="K1618" s="184">
        <v>4.9665999999999997</v>
      </c>
      <c r="L1618" s="184">
        <v>3.0710999999999999</v>
      </c>
      <c r="M1618" s="184">
        <v>5.8986999999999998</v>
      </c>
      <c r="N1618" s="184">
        <v>6.2473000000000001</v>
      </c>
      <c r="O1618" s="184">
        <v>11.225199999999999</v>
      </c>
      <c r="P1618" s="184">
        <v>8.7939000000000007</v>
      </c>
      <c r="Q1618" s="184">
        <v>8.3064</v>
      </c>
      <c r="R1618" s="184">
        <v>11.888299999999999</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44333</v>
      </c>
      <c r="E1619" s="184">
        <v>19.976800000000001</v>
      </c>
      <c r="F1619" s="184">
        <v>11.704800000000001</v>
      </c>
      <c r="G1619" s="184">
        <v>11.704800000000001</v>
      </c>
      <c r="H1619" s="184">
        <v>1.1748000000000001</v>
      </c>
      <c r="I1619" s="184">
        <v>3.7641</v>
      </c>
      <c r="J1619" s="184">
        <v>10.3216</v>
      </c>
      <c r="K1619" s="184">
        <v>4.3570000000000002</v>
      </c>
      <c r="L1619" s="184">
        <v>2.4603999999999999</v>
      </c>
      <c r="M1619" s="184">
        <v>5.2789999999999999</v>
      </c>
      <c r="N1619" s="184">
        <v>5.6535000000000002</v>
      </c>
      <c r="O1619" s="184">
        <v>10.669600000000001</v>
      </c>
      <c r="P1619" s="184">
        <v>8.2413000000000007</v>
      </c>
      <c r="Q1619" s="184">
        <v>7.7069000000000001</v>
      </c>
      <c r="R1619" s="184">
        <v>11.3231</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44333</v>
      </c>
      <c r="E1620" s="184">
        <v>33.427500000000002</v>
      </c>
      <c r="F1620" s="184">
        <v>11.0748</v>
      </c>
      <c r="G1620" s="184">
        <v>11.0748</v>
      </c>
      <c r="H1620" s="184">
        <v>6.8255999999999997</v>
      </c>
      <c r="I1620" s="184">
        <v>8.6625999999999994</v>
      </c>
      <c r="J1620" s="184">
        <v>11.103899999999999</v>
      </c>
      <c r="K1620" s="184">
        <v>6.048</v>
      </c>
      <c r="L1620" s="184">
        <v>0.88829999999999998</v>
      </c>
      <c r="M1620" s="184">
        <v>2.6318000000000001</v>
      </c>
      <c r="N1620" s="184">
        <v>3.9506000000000001</v>
      </c>
      <c r="O1620" s="184">
        <v>8.5565999999999995</v>
      </c>
      <c r="P1620" s="184">
        <v>7.0552000000000001</v>
      </c>
      <c r="Q1620" s="184">
        <v>6.4976000000000003</v>
      </c>
      <c r="R1620" s="184">
        <v>8.2249999999999996</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44333</v>
      </c>
      <c r="E1621" s="184">
        <v>35.927399999999999</v>
      </c>
      <c r="F1621" s="184">
        <v>11.8642</v>
      </c>
      <c r="G1621" s="184">
        <v>11.8642</v>
      </c>
      <c r="H1621" s="184">
        <v>7.6016000000000004</v>
      </c>
      <c r="I1621" s="184">
        <v>9.4387000000000008</v>
      </c>
      <c r="J1621" s="184">
        <v>11.884</v>
      </c>
      <c r="K1621" s="184">
        <v>6.8342999999999998</v>
      </c>
      <c r="L1621" s="184">
        <v>1.6707000000000001</v>
      </c>
      <c r="M1621" s="184">
        <v>3.4275000000000002</v>
      </c>
      <c r="N1621" s="184">
        <v>4.7615999999999996</v>
      </c>
      <c r="O1621" s="184">
        <v>9.4065999999999992</v>
      </c>
      <c r="P1621" s="184">
        <v>7.9074999999999998</v>
      </c>
      <c r="Q1621" s="184">
        <v>8.5921000000000003</v>
      </c>
      <c r="R1621" s="184">
        <v>9.0704999999999991</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44333</v>
      </c>
      <c r="E1622" s="184">
        <v>63.157899999999998</v>
      </c>
      <c r="F1622" s="184">
        <v>11.5693</v>
      </c>
      <c r="G1622" s="184">
        <v>11.5693</v>
      </c>
      <c r="H1622" s="184">
        <v>6.7786999999999997</v>
      </c>
      <c r="I1622" s="184">
        <v>8.7558000000000007</v>
      </c>
      <c r="J1622" s="184">
        <v>9.2195</v>
      </c>
      <c r="K1622" s="184">
        <v>5.1329000000000002</v>
      </c>
      <c r="L1622" s="184">
        <v>1.9266000000000001</v>
      </c>
      <c r="M1622" s="184">
        <v>3.8605999999999998</v>
      </c>
      <c r="N1622" s="184">
        <v>4.9039999999999999</v>
      </c>
      <c r="O1622" s="184">
        <v>9.2101000000000006</v>
      </c>
      <c r="P1622" s="184">
        <v>8.8503000000000007</v>
      </c>
      <c r="Q1622" s="184">
        <v>9.0952000000000002</v>
      </c>
      <c r="R1622" s="184">
        <v>9.7574000000000005</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44333</v>
      </c>
      <c r="E1623" s="184">
        <v>60.370199999999997</v>
      </c>
      <c r="F1623" s="184">
        <v>10.751300000000001</v>
      </c>
      <c r="G1623" s="184">
        <v>10.751300000000001</v>
      </c>
      <c r="H1623" s="184">
        <v>5.9923999999999999</v>
      </c>
      <c r="I1623" s="184">
        <v>7.9878999999999998</v>
      </c>
      <c r="J1623" s="184">
        <v>8.4544999999999995</v>
      </c>
      <c r="K1623" s="184">
        <v>4.4061000000000003</v>
      </c>
      <c r="L1623" s="184">
        <v>1.1577</v>
      </c>
      <c r="M1623" s="184">
        <v>3.0785999999999998</v>
      </c>
      <c r="N1623" s="184">
        <v>4.1303999999999998</v>
      </c>
      <c r="O1623" s="184">
        <v>8.4766999999999992</v>
      </c>
      <c r="P1623" s="184">
        <v>8.1515000000000004</v>
      </c>
      <c r="Q1623" s="184">
        <v>8.7655999999999992</v>
      </c>
      <c r="R1623" s="184">
        <v>9.0024999999999995</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44333</v>
      </c>
      <c r="E1624" s="184">
        <v>77.404300000000006</v>
      </c>
      <c r="F1624" s="184">
        <v>11.8317</v>
      </c>
      <c r="G1624" s="184">
        <v>11.8317</v>
      </c>
      <c r="H1624" s="184">
        <v>5.6512000000000002</v>
      </c>
      <c r="I1624" s="184">
        <v>9.6687999999999992</v>
      </c>
      <c r="J1624" s="184">
        <v>11.952999999999999</v>
      </c>
      <c r="K1624" s="184">
        <v>7.2439999999999998</v>
      </c>
      <c r="L1624" s="184">
        <v>2.8767999999999998</v>
      </c>
      <c r="M1624" s="184">
        <v>5.4015000000000004</v>
      </c>
      <c r="N1624" s="184">
        <v>6.2759999999999998</v>
      </c>
      <c r="O1624" s="184">
        <v>11.798</v>
      </c>
      <c r="P1624" s="184">
        <v>9.8760999999999992</v>
      </c>
      <c r="Q1624" s="184">
        <v>9.0731999999999999</v>
      </c>
      <c r="R1624" s="184">
        <v>12.0345</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44333</v>
      </c>
      <c r="E1625" s="184">
        <v>74.348799999999997</v>
      </c>
      <c r="F1625" s="184">
        <v>11.318300000000001</v>
      </c>
      <c r="G1625" s="184">
        <v>11.318300000000001</v>
      </c>
      <c r="H1625" s="184">
        <v>5.1317000000000004</v>
      </c>
      <c r="I1625" s="184">
        <v>9.1456999999999997</v>
      </c>
      <c r="J1625" s="184">
        <v>11.4201</v>
      </c>
      <c r="K1625" s="184">
        <v>6.7004999999999999</v>
      </c>
      <c r="L1625" s="184">
        <v>2.3376999999999999</v>
      </c>
      <c r="M1625" s="184">
        <v>4.8643000000000001</v>
      </c>
      <c r="N1625" s="184">
        <v>5.7263999999999999</v>
      </c>
      <c r="O1625" s="184">
        <v>11.098000000000001</v>
      </c>
      <c r="P1625" s="184">
        <v>9.1819000000000006</v>
      </c>
      <c r="Q1625" s="184">
        <v>9.7121999999999993</v>
      </c>
      <c r="R1625" s="184">
        <v>11.425000000000001</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44333</v>
      </c>
      <c r="E1626" s="184">
        <v>20.061900000000001</v>
      </c>
      <c r="F1626" s="184">
        <v>21.019600000000001</v>
      </c>
      <c r="G1626" s="184">
        <v>21.019600000000001</v>
      </c>
      <c r="H1626" s="184">
        <v>4.3441000000000001</v>
      </c>
      <c r="I1626" s="184">
        <v>10.280799999999999</v>
      </c>
      <c r="J1626" s="184">
        <v>14.069599999999999</v>
      </c>
      <c r="K1626" s="184">
        <v>12.936999999999999</v>
      </c>
      <c r="L1626" s="184">
        <v>6.9286000000000003</v>
      </c>
      <c r="M1626" s="184">
        <v>9.3065999999999995</v>
      </c>
      <c r="N1626" s="184">
        <v>9.0954999999999995</v>
      </c>
      <c r="O1626" s="184">
        <v>11.252700000000001</v>
      </c>
      <c r="P1626" s="184">
        <v>9.4600000000000009</v>
      </c>
      <c r="Q1626" s="184">
        <v>10.0646</v>
      </c>
      <c r="R1626" s="184">
        <v>12.345599999999999</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44333</v>
      </c>
      <c r="E1627" s="184">
        <v>19.382100000000001</v>
      </c>
      <c r="F1627" s="184">
        <v>20.246400000000001</v>
      </c>
      <c r="G1627" s="184">
        <v>20.246400000000001</v>
      </c>
      <c r="H1627" s="184">
        <v>3.6074000000000002</v>
      </c>
      <c r="I1627" s="184">
        <v>9.5312999999999999</v>
      </c>
      <c r="J1627" s="184">
        <v>13.312900000000001</v>
      </c>
      <c r="K1627" s="184">
        <v>12.1457</v>
      </c>
      <c r="L1627" s="184">
        <v>6.2804000000000002</v>
      </c>
      <c r="M1627" s="184">
        <v>8.6917000000000009</v>
      </c>
      <c r="N1627" s="184">
        <v>8.4899000000000004</v>
      </c>
      <c r="O1627" s="184">
        <v>10.712899999999999</v>
      </c>
      <c r="P1627" s="184">
        <v>8.9232999999999993</v>
      </c>
      <c r="Q1627" s="184">
        <v>9.5432000000000006</v>
      </c>
      <c r="R1627" s="184">
        <v>11.7827</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44333</v>
      </c>
      <c r="E1628" s="184">
        <v>47.614899999999999</v>
      </c>
      <c r="F1628" s="184">
        <v>8.8986999999999998</v>
      </c>
      <c r="G1628" s="184">
        <v>8.8986999999999998</v>
      </c>
      <c r="H1628" s="184">
        <v>2.6734</v>
      </c>
      <c r="I1628" s="184">
        <v>5.2121000000000004</v>
      </c>
      <c r="J1628" s="184">
        <v>11.9903</v>
      </c>
      <c r="K1628" s="184">
        <v>5.8886000000000003</v>
      </c>
      <c r="L1628" s="184">
        <v>1.4611000000000001</v>
      </c>
      <c r="M1628" s="184">
        <v>2.4300999999999999</v>
      </c>
      <c r="N1628" s="184">
        <v>2.5148000000000001</v>
      </c>
      <c r="O1628" s="184">
        <v>7.9985999999999997</v>
      </c>
      <c r="P1628" s="184">
        <v>6.1898999999999997</v>
      </c>
      <c r="Q1628" s="184">
        <v>8.3520000000000003</v>
      </c>
      <c r="R1628" s="184">
        <v>6.9302999999999999</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44333</v>
      </c>
      <c r="E1629" s="184">
        <v>51.140700000000002</v>
      </c>
      <c r="F1629" s="184">
        <v>9.3092000000000006</v>
      </c>
      <c r="G1629" s="184">
        <v>9.3092000000000006</v>
      </c>
      <c r="H1629" s="184">
        <v>3.0912000000000002</v>
      </c>
      <c r="I1629" s="184">
        <v>5.6300999999999997</v>
      </c>
      <c r="J1629" s="184">
        <v>12.41</v>
      </c>
      <c r="K1629" s="184">
        <v>6.3121999999999998</v>
      </c>
      <c r="L1629" s="184">
        <v>1.8954</v>
      </c>
      <c r="M1629" s="184">
        <v>2.88</v>
      </c>
      <c r="N1629" s="184">
        <v>2.9849999999999999</v>
      </c>
      <c r="O1629" s="184">
        <v>8.6736000000000004</v>
      </c>
      <c r="P1629" s="184">
        <v>6.9983000000000004</v>
      </c>
      <c r="Q1629" s="184">
        <v>8.0060000000000002</v>
      </c>
      <c r="R1629" s="184">
        <v>7.4345999999999997</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44333</v>
      </c>
      <c r="E1630" s="184">
        <v>43.793700000000001</v>
      </c>
      <c r="F1630" s="184">
        <v>11.095000000000001</v>
      </c>
      <c r="G1630" s="184">
        <v>11.095000000000001</v>
      </c>
      <c r="H1630" s="184">
        <v>4.8503999999999996</v>
      </c>
      <c r="I1630" s="184">
        <v>7.0198999999999998</v>
      </c>
      <c r="J1630" s="184">
        <v>10.2376</v>
      </c>
      <c r="K1630" s="184">
        <v>5.2698999999999998</v>
      </c>
      <c r="L1630" s="184">
        <v>1.1746000000000001</v>
      </c>
      <c r="M1630" s="184">
        <v>3.4409000000000001</v>
      </c>
      <c r="N1630" s="184">
        <v>4.5103</v>
      </c>
      <c r="O1630" s="184">
        <v>8.2274999999999991</v>
      </c>
      <c r="P1630" s="184">
        <v>7.3417000000000003</v>
      </c>
      <c r="Q1630" s="184">
        <v>7.7343999999999999</v>
      </c>
      <c r="R1630" s="184">
        <v>8.1372</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44333</v>
      </c>
      <c r="E1631" s="184">
        <v>45.282200000000003</v>
      </c>
      <c r="F1631" s="184">
        <v>11.5375</v>
      </c>
      <c r="G1631" s="184">
        <v>11.5375</v>
      </c>
      <c r="H1631" s="184">
        <v>5.2793000000000001</v>
      </c>
      <c r="I1631" s="184">
        <v>7.4310999999999998</v>
      </c>
      <c r="J1631" s="184">
        <v>10.6205</v>
      </c>
      <c r="K1631" s="184">
        <v>5.7005999999999997</v>
      </c>
      <c r="L1631" s="184">
        <v>1.6323000000000001</v>
      </c>
      <c r="M1631" s="184">
        <v>3.9093</v>
      </c>
      <c r="N1631" s="184">
        <v>4.9747000000000003</v>
      </c>
      <c r="O1631" s="184">
        <v>8.6585000000000001</v>
      </c>
      <c r="P1631" s="184">
        <v>7.7786</v>
      </c>
      <c r="Q1631" s="184">
        <v>8.5090000000000003</v>
      </c>
      <c r="R1631" s="184">
        <v>8.5935000000000006</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44333</v>
      </c>
      <c r="E1632" s="184">
        <v>78.474999999999994</v>
      </c>
      <c r="F1632" s="184">
        <v>14.979699999999999</v>
      </c>
      <c r="G1632" s="184">
        <v>14.979699999999999</v>
      </c>
      <c r="H1632" s="184">
        <v>11.6272</v>
      </c>
      <c r="I1632" s="184">
        <v>10.778600000000001</v>
      </c>
      <c r="J1632" s="184">
        <v>11.2666</v>
      </c>
      <c r="K1632" s="184">
        <v>5.6052</v>
      </c>
      <c r="L1632" s="184">
        <v>2.9668000000000001</v>
      </c>
      <c r="M1632" s="184">
        <v>4.3686999999999996</v>
      </c>
      <c r="N1632" s="184">
        <v>5.9501999999999997</v>
      </c>
      <c r="O1632" s="184">
        <v>9.9587000000000003</v>
      </c>
      <c r="P1632" s="184">
        <v>9.016</v>
      </c>
      <c r="Q1632" s="184">
        <v>9.9309999999999992</v>
      </c>
      <c r="R1632" s="184">
        <v>10.7195</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44333</v>
      </c>
      <c r="E1633" s="184">
        <v>82.656400000000005</v>
      </c>
      <c r="F1633" s="184">
        <v>15.593299999999999</v>
      </c>
      <c r="G1633" s="184">
        <v>15.593299999999999</v>
      </c>
      <c r="H1633" s="184">
        <v>12.2354</v>
      </c>
      <c r="I1633" s="184">
        <v>11.391999999999999</v>
      </c>
      <c r="J1633" s="184">
        <v>11.882</v>
      </c>
      <c r="K1633" s="184">
        <v>6.2237</v>
      </c>
      <c r="L1633" s="184">
        <v>3.5865999999999998</v>
      </c>
      <c r="M1633" s="184">
        <v>5</v>
      </c>
      <c r="N1633" s="184">
        <v>6.5746000000000002</v>
      </c>
      <c r="O1633" s="184">
        <v>10.5298</v>
      </c>
      <c r="P1633" s="184">
        <v>9.6096000000000004</v>
      </c>
      <c r="Q1633" s="184">
        <v>9.3865999999999996</v>
      </c>
      <c r="R1633" s="184">
        <v>11.3034</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44333</v>
      </c>
      <c r="E1634" s="184">
        <v>17.279299999999999</v>
      </c>
      <c r="F1634" s="184">
        <v>8.5962999999999994</v>
      </c>
      <c r="G1634" s="184">
        <v>8.5962999999999994</v>
      </c>
      <c r="H1634" s="184">
        <v>-0.1207</v>
      </c>
      <c r="I1634" s="184">
        <v>6.0190000000000001</v>
      </c>
      <c r="J1634" s="184">
        <v>13.4251</v>
      </c>
      <c r="K1634" s="184">
        <v>6.1501999999999999</v>
      </c>
      <c r="L1634" s="184">
        <v>2.2886000000000002</v>
      </c>
      <c r="M1634" s="184">
        <v>3.7898999999999998</v>
      </c>
      <c r="N1634" s="184">
        <v>3.2107999999999999</v>
      </c>
      <c r="O1634" s="184">
        <v>7.8589000000000002</v>
      </c>
      <c r="P1634" s="184">
        <v>5.9501999999999997</v>
      </c>
      <c r="Q1634" s="184">
        <v>6.7209000000000003</v>
      </c>
      <c r="R1634" s="184">
        <v>6.8103999999999996</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44333</v>
      </c>
      <c r="E1635" s="184">
        <v>18.287800000000001</v>
      </c>
      <c r="F1635" s="184">
        <v>9.3211999999999993</v>
      </c>
      <c r="G1635" s="184">
        <v>9.3211999999999993</v>
      </c>
      <c r="H1635" s="184">
        <v>0.65590000000000004</v>
      </c>
      <c r="I1635" s="184">
        <v>6.7892999999999999</v>
      </c>
      <c r="J1635" s="184">
        <v>14.1982</v>
      </c>
      <c r="K1635" s="184">
        <v>6.9371999999999998</v>
      </c>
      <c r="L1635" s="184">
        <v>3.0605000000000002</v>
      </c>
      <c r="M1635" s="184">
        <v>4.5986000000000002</v>
      </c>
      <c r="N1635" s="184">
        <v>4.0513000000000003</v>
      </c>
      <c r="O1635" s="184">
        <v>8.7118000000000002</v>
      </c>
      <c r="P1635" s="184">
        <v>6.9034000000000004</v>
      </c>
      <c r="Q1635" s="184">
        <v>7.3935000000000004</v>
      </c>
      <c r="R1635" s="184">
        <v>7.6982999999999997</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44333</v>
      </c>
      <c r="E1636" s="184">
        <v>29.372</v>
      </c>
      <c r="F1636" s="184">
        <v>11.069900000000001</v>
      </c>
      <c r="G1636" s="184">
        <v>11.069900000000001</v>
      </c>
      <c r="H1636" s="184">
        <v>5.2601000000000004</v>
      </c>
      <c r="I1636" s="184">
        <v>10.221</v>
      </c>
      <c r="J1636" s="184">
        <v>14.092700000000001</v>
      </c>
      <c r="K1636" s="184">
        <v>6.9203000000000001</v>
      </c>
      <c r="L1636" s="184">
        <v>1.8786</v>
      </c>
      <c r="M1636" s="184">
        <v>4.3693</v>
      </c>
      <c r="N1636" s="184">
        <v>5.9909999999999997</v>
      </c>
      <c r="O1636" s="184">
        <v>12.128299999999999</v>
      </c>
      <c r="P1636" s="184">
        <v>10.120200000000001</v>
      </c>
      <c r="Q1636" s="184">
        <v>10.076000000000001</v>
      </c>
      <c r="R1636" s="184">
        <v>12.184900000000001</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44333</v>
      </c>
      <c r="E1637" s="184">
        <v>27.877800000000001</v>
      </c>
      <c r="F1637" s="184">
        <v>10.4833</v>
      </c>
      <c r="G1637" s="184">
        <v>10.4833</v>
      </c>
      <c r="H1637" s="184">
        <v>4.6239999999999997</v>
      </c>
      <c r="I1637" s="184">
        <v>9.593</v>
      </c>
      <c r="J1637" s="184">
        <v>13.468999999999999</v>
      </c>
      <c r="K1637" s="184">
        <v>6.2853000000000003</v>
      </c>
      <c r="L1637" s="184">
        <v>1.2482</v>
      </c>
      <c r="M1637" s="184">
        <v>3.7267999999999999</v>
      </c>
      <c r="N1637" s="184">
        <v>5.3338000000000001</v>
      </c>
      <c r="O1637" s="184">
        <v>11.4633</v>
      </c>
      <c r="P1637" s="184">
        <v>9.4780999999999995</v>
      </c>
      <c r="Q1637" s="184">
        <v>8.5835000000000008</v>
      </c>
      <c r="R1637" s="184">
        <v>11.514900000000001</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44333</v>
      </c>
      <c r="E1638" s="184">
        <v>10.1722</v>
      </c>
      <c r="F1638" s="184">
        <v>14.3698</v>
      </c>
      <c r="G1638" s="184">
        <v>14.3698</v>
      </c>
      <c r="H1638" s="184">
        <v>7.1349</v>
      </c>
      <c r="I1638" s="184">
        <v>11.3262</v>
      </c>
      <c r="J1638" s="184">
        <v>13.8423</v>
      </c>
      <c r="K1638" s="184"/>
      <c r="L1638" s="184"/>
      <c r="M1638" s="184"/>
      <c r="N1638" s="184"/>
      <c r="O1638" s="184"/>
      <c r="P1638" s="184"/>
      <c r="Q1638" s="184">
        <v>11.4278</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44333</v>
      </c>
      <c r="E1639" s="184">
        <v>10.1686</v>
      </c>
      <c r="F1639" s="184">
        <v>14.255000000000001</v>
      </c>
      <c r="G1639" s="184">
        <v>14.255000000000001</v>
      </c>
      <c r="H1639" s="184">
        <v>6.8803999999999998</v>
      </c>
      <c r="I1639" s="184">
        <v>11.0975</v>
      </c>
      <c r="J1639" s="184">
        <v>13.6221</v>
      </c>
      <c r="K1639" s="184"/>
      <c r="L1639" s="184"/>
      <c r="M1639" s="184"/>
      <c r="N1639" s="184"/>
      <c r="O1639" s="184"/>
      <c r="P1639" s="184"/>
      <c r="Q1639" s="184">
        <v>11.1889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44333</v>
      </c>
      <c r="E1640" s="184">
        <v>10.168900000000001</v>
      </c>
      <c r="F1640" s="184">
        <v>11.257099999999999</v>
      </c>
      <c r="G1640" s="184">
        <v>11.257099999999999</v>
      </c>
      <c r="H1640" s="184">
        <v>2.6678000000000002</v>
      </c>
      <c r="I1640" s="184">
        <v>7.9206000000000003</v>
      </c>
      <c r="J1640" s="184">
        <v>13.2072</v>
      </c>
      <c r="K1640" s="184"/>
      <c r="L1640" s="184"/>
      <c r="M1640" s="184"/>
      <c r="N1640" s="184"/>
      <c r="O1640" s="184"/>
      <c r="P1640" s="184"/>
      <c r="Q1640" s="184">
        <v>11.2088</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44333</v>
      </c>
      <c r="E1641" s="184">
        <v>10.164899999999999</v>
      </c>
      <c r="F1641" s="184">
        <v>10.9018</v>
      </c>
      <c r="G1641" s="184">
        <v>10.9018</v>
      </c>
      <c r="H1641" s="184">
        <v>2.3607</v>
      </c>
      <c r="I1641" s="184">
        <v>7.6657000000000002</v>
      </c>
      <c r="J1641" s="184">
        <v>12.940099999999999</v>
      </c>
      <c r="K1641" s="184"/>
      <c r="L1641" s="184"/>
      <c r="M1641" s="184"/>
      <c r="N1641" s="184"/>
      <c r="O1641" s="184"/>
      <c r="P1641" s="184"/>
      <c r="Q1641" s="184">
        <v>10.9434</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44333</v>
      </c>
      <c r="E1642" s="184">
        <v>2252.8926000000001</v>
      </c>
      <c r="F1642" s="184">
        <v>8.6447000000000003</v>
      </c>
      <c r="G1642" s="184">
        <v>8.6447000000000003</v>
      </c>
      <c r="H1642" s="184">
        <v>3.1545000000000001</v>
      </c>
      <c r="I1642" s="184">
        <v>5.1917999999999997</v>
      </c>
      <c r="J1642" s="184">
        <v>5.5922999999999998</v>
      </c>
      <c r="K1642" s="184">
        <v>4.3445999999999998</v>
      </c>
      <c r="L1642" s="184">
        <v>-0.25240000000000001</v>
      </c>
      <c r="M1642" s="184">
        <v>0.96750000000000003</v>
      </c>
      <c r="N1642" s="184">
        <v>2.5266999999999999</v>
      </c>
      <c r="O1642" s="184">
        <v>8.3478999999999992</v>
      </c>
      <c r="P1642" s="184">
        <v>7.4607000000000001</v>
      </c>
      <c r="Q1642" s="184">
        <v>6.3086000000000002</v>
      </c>
      <c r="R1642" s="184">
        <v>7.3564999999999996</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44333</v>
      </c>
      <c r="E1643" s="184">
        <v>2414.5237000000002</v>
      </c>
      <c r="F1643" s="184">
        <v>9.4149999999999991</v>
      </c>
      <c r="G1643" s="184">
        <v>9.4149999999999991</v>
      </c>
      <c r="H1643" s="184">
        <v>3.9249000000000001</v>
      </c>
      <c r="I1643" s="184">
        <v>5.9633000000000003</v>
      </c>
      <c r="J1643" s="184">
        <v>6.3662000000000001</v>
      </c>
      <c r="K1643" s="184">
        <v>5.1257000000000001</v>
      </c>
      <c r="L1643" s="184">
        <v>0.51900000000000002</v>
      </c>
      <c r="M1643" s="184">
        <v>1.7463</v>
      </c>
      <c r="N1643" s="184">
        <v>3.331</v>
      </c>
      <c r="O1643" s="184">
        <v>9.1983999999999995</v>
      </c>
      <c r="P1643" s="184">
        <v>8.2904999999999998</v>
      </c>
      <c r="Q1643" s="184">
        <v>8.2257999999999996</v>
      </c>
      <c r="R1643" s="184">
        <v>8.2173999999999996</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44333</v>
      </c>
      <c r="E1644" s="184">
        <v>83.170500000000004</v>
      </c>
      <c r="F1644" s="184">
        <v>15.5701</v>
      </c>
      <c r="G1644" s="184">
        <v>15.5701</v>
      </c>
      <c r="H1644" s="184">
        <v>10.1951</v>
      </c>
      <c r="I1644" s="184">
        <v>11.871600000000001</v>
      </c>
      <c r="J1644" s="184">
        <v>13.576700000000001</v>
      </c>
      <c r="K1644" s="184">
        <v>6.0362999999999998</v>
      </c>
      <c r="L1644" s="184">
        <v>3.6886999999999999</v>
      </c>
      <c r="M1644" s="184">
        <v>5.6374000000000004</v>
      </c>
      <c r="N1644" s="184">
        <v>6.2781000000000002</v>
      </c>
      <c r="O1644" s="184">
        <v>11.014699999999999</v>
      </c>
      <c r="P1644" s="184">
        <v>9.3665000000000003</v>
      </c>
      <c r="Q1644" s="184">
        <v>9.1587999999999994</v>
      </c>
      <c r="R1644" s="184">
        <v>11.111000000000001</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44333</v>
      </c>
      <c r="E1645" s="184">
        <v>85.179199999999994</v>
      </c>
      <c r="F1645" s="184">
        <v>15.5604</v>
      </c>
      <c r="G1645" s="184">
        <v>15.5604</v>
      </c>
      <c r="H1645" s="184">
        <v>10.193899999999999</v>
      </c>
      <c r="I1645" s="184">
        <v>11.868399999999999</v>
      </c>
      <c r="J1645" s="184">
        <v>13.5768</v>
      </c>
      <c r="K1645" s="184">
        <v>6.0355999999999996</v>
      </c>
      <c r="L1645" s="184">
        <v>3.6903999999999999</v>
      </c>
      <c r="M1645" s="184">
        <v>5.6384999999999996</v>
      </c>
      <c r="N1645" s="184">
        <v>6.2789000000000001</v>
      </c>
      <c r="O1645" s="184">
        <v>11.014799999999999</v>
      </c>
      <c r="P1645" s="184">
        <v>9.3705999999999996</v>
      </c>
      <c r="Q1645" s="184">
        <v>9.1986000000000008</v>
      </c>
      <c r="R1645" s="184">
        <v>11.1113</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44333</v>
      </c>
      <c r="E1646" s="184">
        <v>76.495800000000003</v>
      </c>
      <c r="F1646" s="184">
        <v>14.554600000000001</v>
      </c>
      <c r="G1646" s="184">
        <v>14.554600000000001</v>
      </c>
      <c r="H1646" s="184">
        <v>9.1843000000000004</v>
      </c>
      <c r="I1646" s="184">
        <v>10.859299999999999</v>
      </c>
      <c r="J1646" s="184">
        <v>12.555300000000001</v>
      </c>
      <c r="K1646" s="184">
        <v>5.0198</v>
      </c>
      <c r="L1646" s="184">
        <v>2.6556999999999999</v>
      </c>
      <c r="M1646" s="184">
        <v>4.5769000000000002</v>
      </c>
      <c r="N1646" s="184">
        <v>5.2005999999999997</v>
      </c>
      <c r="O1646" s="184">
        <v>9.8803000000000001</v>
      </c>
      <c r="P1646" s="184">
        <v>8.2657000000000007</v>
      </c>
      <c r="Q1646" s="184">
        <v>9.5098000000000003</v>
      </c>
      <c r="R1646" s="184">
        <v>9.9817999999999998</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44333</v>
      </c>
      <c r="E1647" s="184">
        <v>58.932600000000001</v>
      </c>
      <c r="F1647" s="184">
        <v>16.807600000000001</v>
      </c>
      <c r="G1647" s="184">
        <v>16.807600000000001</v>
      </c>
      <c r="H1647" s="184">
        <v>6.0856000000000003</v>
      </c>
      <c r="I1647" s="184">
        <v>8.8156999999999996</v>
      </c>
      <c r="J1647" s="184">
        <v>11.5237</v>
      </c>
      <c r="K1647" s="184">
        <v>5.8506</v>
      </c>
      <c r="L1647" s="184">
        <v>1.1778</v>
      </c>
      <c r="M1647" s="184">
        <v>4.032</v>
      </c>
      <c r="N1647" s="184">
        <v>5.7720000000000002</v>
      </c>
      <c r="O1647" s="184">
        <v>9.5968999999999998</v>
      </c>
      <c r="P1647" s="184">
        <v>8.7575000000000003</v>
      </c>
      <c r="Q1647" s="184">
        <v>9.9532000000000007</v>
      </c>
      <c r="R1647" s="184">
        <v>9.8832000000000004</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44333</v>
      </c>
      <c r="E1648" s="184">
        <v>54.0199</v>
      </c>
      <c r="F1648" s="184">
        <v>15.605600000000001</v>
      </c>
      <c r="G1648" s="184">
        <v>15.605600000000001</v>
      </c>
      <c r="H1648" s="184">
        <v>4.8887999999999998</v>
      </c>
      <c r="I1648" s="184">
        <v>7.609</v>
      </c>
      <c r="J1648" s="184">
        <v>10.3141</v>
      </c>
      <c r="K1648" s="184">
        <v>4.6172000000000004</v>
      </c>
      <c r="L1648" s="184">
        <v>-2.1299999999999999E-2</v>
      </c>
      <c r="M1648" s="184">
        <v>2.8275999999999999</v>
      </c>
      <c r="N1648" s="184">
        <v>4.5355999999999996</v>
      </c>
      <c r="O1648" s="184">
        <v>8.2516999999999996</v>
      </c>
      <c r="P1648" s="184">
        <v>7.3315999999999999</v>
      </c>
      <c r="Q1648" s="184">
        <v>8.3026999999999997</v>
      </c>
      <c r="R1648" s="184">
        <v>8.5640000000000001</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44333</v>
      </c>
      <c r="E1649" s="184">
        <v>51.866100000000003</v>
      </c>
      <c r="F1649" s="184">
        <v>13.8559</v>
      </c>
      <c r="G1649" s="184">
        <v>13.8559</v>
      </c>
      <c r="H1649" s="184">
        <v>6.6336000000000004</v>
      </c>
      <c r="I1649" s="184">
        <v>9.0693999999999999</v>
      </c>
      <c r="J1649" s="184">
        <v>12.329599999999999</v>
      </c>
      <c r="K1649" s="184">
        <v>7.9984999999999999</v>
      </c>
      <c r="L1649" s="184">
        <v>3.1311</v>
      </c>
      <c r="M1649" s="184">
        <v>4.9455999999999998</v>
      </c>
      <c r="N1649" s="184">
        <v>5.8788</v>
      </c>
      <c r="O1649" s="184">
        <v>10.9138</v>
      </c>
      <c r="P1649" s="184">
        <v>9.0626999999999995</v>
      </c>
      <c r="Q1649" s="184">
        <v>8.5177999999999994</v>
      </c>
      <c r="R1649" s="184">
        <v>10.873100000000001</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44333</v>
      </c>
      <c r="E1650" s="184">
        <v>48.498199999999997</v>
      </c>
      <c r="F1650" s="184">
        <v>13.134600000000001</v>
      </c>
      <c r="G1650" s="184">
        <v>13.134600000000001</v>
      </c>
      <c r="H1650" s="184">
        <v>5.9093</v>
      </c>
      <c r="I1650" s="184">
        <v>8.3483000000000001</v>
      </c>
      <c r="J1650" s="184">
        <v>11.6014</v>
      </c>
      <c r="K1650" s="184">
        <v>7.2652000000000001</v>
      </c>
      <c r="L1650" s="184">
        <v>2.4024999999999999</v>
      </c>
      <c r="M1650" s="184">
        <v>4.2028999999999996</v>
      </c>
      <c r="N1650" s="184">
        <v>5.0941999999999998</v>
      </c>
      <c r="O1650" s="184">
        <v>10.045299999999999</v>
      </c>
      <c r="P1650" s="184">
        <v>8.1367999999999991</v>
      </c>
      <c r="Q1650" s="184">
        <v>7.6279000000000003</v>
      </c>
      <c r="R1650" s="184">
        <v>10.0815</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44333</v>
      </c>
      <c r="E1652" s="184">
        <v>30.3689</v>
      </c>
      <c r="F1652" s="184">
        <v>12.111000000000001</v>
      </c>
      <c r="G1652" s="184">
        <v>12.111000000000001</v>
      </c>
      <c r="H1652" s="184">
        <v>5.1559999999999997</v>
      </c>
      <c r="I1652" s="184">
        <v>8.1984999999999992</v>
      </c>
      <c r="J1652" s="184">
        <v>12.455500000000001</v>
      </c>
      <c r="K1652" s="184">
        <v>6.2462999999999997</v>
      </c>
      <c r="L1652" s="184">
        <v>1.3273999999999999</v>
      </c>
      <c r="M1652" s="184">
        <v>2.9845000000000002</v>
      </c>
      <c r="N1652" s="184">
        <v>4.2664999999999997</v>
      </c>
      <c r="O1652" s="184">
        <v>10.3842</v>
      </c>
      <c r="P1652" s="184">
        <v>9.3148</v>
      </c>
      <c r="Q1652" s="184">
        <v>9.1088000000000005</v>
      </c>
      <c r="R1652" s="184">
        <v>10.0982</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44333</v>
      </c>
      <c r="E1653" s="184">
        <v>33.046799999999998</v>
      </c>
      <c r="F1653" s="184">
        <v>13.0839</v>
      </c>
      <c r="G1653" s="184">
        <v>13.0839</v>
      </c>
      <c r="H1653" s="184">
        <v>6.1134000000000004</v>
      </c>
      <c r="I1653" s="184">
        <v>9.1758000000000006</v>
      </c>
      <c r="J1653" s="184">
        <v>13.433999999999999</v>
      </c>
      <c r="K1653" s="184">
        <v>7.2313000000000001</v>
      </c>
      <c r="L1653" s="184">
        <v>2.3058000000000001</v>
      </c>
      <c r="M1653" s="184">
        <v>3.9790999999999999</v>
      </c>
      <c r="N1653" s="184">
        <v>5.2827000000000002</v>
      </c>
      <c r="O1653" s="184">
        <v>11.41</v>
      </c>
      <c r="P1653" s="184">
        <v>10.420400000000001</v>
      </c>
      <c r="Q1653" s="184">
        <v>10.4399</v>
      </c>
      <c r="R1653" s="184">
        <v>11.136200000000001</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44333</v>
      </c>
      <c r="E1654" s="184">
        <v>33.136099999999999</v>
      </c>
      <c r="F1654" s="184">
        <v>13.0854</v>
      </c>
      <c r="G1654" s="184">
        <v>13.0854</v>
      </c>
      <c r="H1654" s="184">
        <v>6.1127000000000002</v>
      </c>
      <c r="I1654" s="184">
        <v>9.1747999999999994</v>
      </c>
      <c r="J1654" s="184">
        <v>13.4337</v>
      </c>
      <c r="K1654" s="184">
        <v>7.2306999999999997</v>
      </c>
      <c r="L1654" s="184">
        <v>2.3064</v>
      </c>
      <c r="M1654" s="184">
        <v>3.9796</v>
      </c>
      <c r="N1654" s="184">
        <v>5.2830000000000004</v>
      </c>
      <c r="O1654" s="184">
        <v>11.412100000000001</v>
      </c>
      <c r="P1654" s="184">
        <v>10.4049</v>
      </c>
      <c r="Q1654" s="184">
        <v>10.8207</v>
      </c>
      <c r="R1654" s="184">
        <v>11.1372</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44333</v>
      </c>
      <c r="E1655" s="184">
        <v>24.136800000000001</v>
      </c>
      <c r="F1655" s="184">
        <v>10.443199999999999</v>
      </c>
      <c r="G1655" s="184">
        <v>10.443199999999999</v>
      </c>
      <c r="H1655" s="184">
        <v>7.1170999999999998</v>
      </c>
      <c r="I1655" s="184">
        <v>9.3117000000000001</v>
      </c>
      <c r="J1655" s="184">
        <v>11.3027</v>
      </c>
      <c r="K1655" s="184">
        <v>7.1113999999999997</v>
      </c>
      <c r="L1655" s="184">
        <v>2.4634999999999998</v>
      </c>
      <c r="M1655" s="184">
        <v>4.3537999999999997</v>
      </c>
      <c r="N1655" s="184">
        <v>4.7575000000000003</v>
      </c>
      <c r="O1655" s="184">
        <v>8.7608999999999995</v>
      </c>
      <c r="P1655" s="184">
        <v>7.7294999999999998</v>
      </c>
      <c r="Q1655" s="184">
        <v>7.2664999999999997</v>
      </c>
      <c r="R1655" s="184">
        <v>8.7367000000000008</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44333</v>
      </c>
      <c r="E1656" s="184">
        <v>25.028099999999998</v>
      </c>
      <c r="F1656" s="184">
        <v>11.5807</v>
      </c>
      <c r="G1656" s="184">
        <v>11.5807</v>
      </c>
      <c r="H1656" s="184">
        <v>8.2631999999999994</v>
      </c>
      <c r="I1656" s="184">
        <v>10.4587</v>
      </c>
      <c r="J1656" s="184">
        <v>12.4703</v>
      </c>
      <c r="K1656" s="184">
        <v>8.2883999999999993</v>
      </c>
      <c r="L1656" s="184">
        <v>3.6528999999999998</v>
      </c>
      <c r="M1656" s="184">
        <v>5.6246</v>
      </c>
      <c r="N1656" s="184">
        <v>5.9428000000000001</v>
      </c>
      <c r="O1656" s="184">
        <v>9.5679999999999996</v>
      </c>
      <c r="P1656" s="184">
        <v>8.3404000000000007</v>
      </c>
      <c r="Q1656" s="184">
        <v>8.4533000000000005</v>
      </c>
      <c r="R1656" s="184">
        <v>9.6126000000000005</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44333</v>
      </c>
      <c r="E1657" s="184">
        <v>52.769399999999997</v>
      </c>
      <c r="F1657" s="184">
        <v>7.5903</v>
      </c>
      <c r="G1657" s="184">
        <v>7.5903</v>
      </c>
      <c r="H1657" s="184">
        <v>4.9551999999999996</v>
      </c>
      <c r="I1657" s="184">
        <v>5.4410999999999996</v>
      </c>
      <c r="J1657" s="184">
        <v>7.7077999999999998</v>
      </c>
      <c r="K1657" s="184">
        <v>7.0251000000000001</v>
      </c>
      <c r="L1657" s="184">
        <v>3.1760000000000002</v>
      </c>
      <c r="M1657" s="184">
        <v>4.9288999999999996</v>
      </c>
      <c r="N1657" s="184">
        <v>5.9123999999999999</v>
      </c>
      <c r="O1657" s="184">
        <v>10.946199999999999</v>
      </c>
      <c r="P1657" s="184">
        <v>9.8697999999999997</v>
      </c>
      <c r="Q1657" s="184">
        <v>10.353300000000001</v>
      </c>
      <c r="R1657" s="184">
        <v>11.7326</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44333</v>
      </c>
      <c r="E1658" s="184">
        <v>50.82</v>
      </c>
      <c r="F1658" s="184">
        <v>7.0906000000000002</v>
      </c>
      <c r="G1658" s="184">
        <v>7.0906000000000002</v>
      </c>
      <c r="H1658" s="184">
        <v>4.4568000000000003</v>
      </c>
      <c r="I1658" s="184">
        <v>4.96</v>
      </c>
      <c r="J1658" s="184">
        <v>7.2215999999999996</v>
      </c>
      <c r="K1658" s="184">
        <v>6.5382999999999996</v>
      </c>
      <c r="L1658" s="184">
        <v>2.6896</v>
      </c>
      <c r="M1658" s="184">
        <v>4.4245000000000001</v>
      </c>
      <c r="N1658" s="184">
        <v>5.4081999999999999</v>
      </c>
      <c r="O1658" s="184">
        <v>10.398400000000001</v>
      </c>
      <c r="P1658" s="184">
        <v>9.2985000000000007</v>
      </c>
      <c r="Q1658" s="184">
        <v>8.2905999999999995</v>
      </c>
      <c r="R1658" s="184">
        <v>11.216699999999999</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44333</v>
      </c>
      <c r="E1659" s="184">
        <v>66.700500000000005</v>
      </c>
      <c r="F1659" s="184">
        <v>10.625400000000001</v>
      </c>
      <c r="G1659" s="184">
        <v>10.625400000000001</v>
      </c>
      <c r="H1659" s="184">
        <v>4.1074000000000002</v>
      </c>
      <c r="I1659" s="184">
        <v>10.249700000000001</v>
      </c>
      <c r="J1659" s="184">
        <v>15.431800000000001</v>
      </c>
      <c r="K1659" s="184">
        <v>5.0693000000000001</v>
      </c>
      <c r="L1659" s="184">
        <v>0.66159999999999997</v>
      </c>
      <c r="M1659" s="184">
        <v>2.3456000000000001</v>
      </c>
      <c r="N1659" s="184">
        <v>3.9262999999999999</v>
      </c>
      <c r="O1659" s="184">
        <v>9.5776000000000003</v>
      </c>
      <c r="P1659" s="184">
        <v>8.1386000000000003</v>
      </c>
      <c r="Q1659" s="184">
        <v>8.9520999999999997</v>
      </c>
      <c r="R1659" s="184">
        <v>8.9146000000000001</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44333</v>
      </c>
      <c r="E1660" s="184">
        <v>61.970199999999998</v>
      </c>
      <c r="F1660" s="184">
        <v>9.9425000000000008</v>
      </c>
      <c r="G1660" s="184">
        <v>9.9425000000000008</v>
      </c>
      <c r="H1660" s="184">
        <v>3.4268000000000001</v>
      </c>
      <c r="I1660" s="184">
        <v>9.5767000000000007</v>
      </c>
      <c r="J1660" s="184">
        <v>14.7516</v>
      </c>
      <c r="K1660" s="184">
        <v>4.0857999999999999</v>
      </c>
      <c r="L1660" s="184">
        <v>-0.26129999999999998</v>
      </c>
      <c r="M1660" s="184">
        <v>1.488</v>
      </c>
      <c r="N1660" s="184">
        <v>3.0842999999999998</v>
      </c>
      <c r="O1660" s="184">
        <v>8.6738999999999997</v>
      </c>
      <c r="P1660" s="184">
        <v>7.1618000000000004</v>
      </c>
      <c r="Q1660" s="184">
        <v>8.7629000000000001</v>
      </c>
      <c r="R1660" s="184">
        <v>8.1100999999999992</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44333</v>
      </c>
      <c r="E1661" s="184">
        <v>50.688000000000002</v>
      </c>
      <c r="F1661" s="184">
        <v>9.2482000000000006</v>
      </c>
      <c r="G1661" s="184">
        <v>9.2482000000000006</v>
      </c>
      <c r="H1661" s="184">
        <v>1.4406000000000001</v>
      </c>
      <c r="I1661" s="184">
        <v>3.8530000000000002</v>
      </c>
      <c r="J1661" s="184">
        <v>8.3019999999999996</v>
      </c>
      <c r="K1661" s="184">
        <v>4.5650000000000004</v>
      </c>
      <c r="L1661" s="184">
        <v>1.744</v>
      </c>
      <c r="M1661" s="184">
        <v>3.1669999999999998</v>
      </c>
      <c r="N1661" s="184">
        <v>3.9418000000000002</v>
      </c>
      <c r="O1661" s="184">
        <v>9.6068999999999996</v>
      </c>
      <c r="P1661" s="184">
        <v>9.4304000000000006</v>
      </c>
      <c r="Q1661" s="184">
        <v>9.4238999999999997</v>
      </c>
      <c r="R1661" s="184">
        <v>9.9503000000000004</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44333</v>
      </c>
      <c r="E1662" s="184">
        <v>49.504100000000001</v>
      </c>
      <c r="F1662" s="184">
        <v>8.9772999999999996</v>
      </c>
      <c r="G1662" s="184">
        <v>8.9772999999999996</v>
      </c>
      <c r="H1662" s="184">
        <v>1.1694</v>
      </c>
      <c r="I1662" s="184">
        <v>3.5756000000000001</v>
      </c>
      <c r="J1662" s="184">
        <v>8.0220000000000002</v>
      </c>
      <c r="K1662" s="184">
        <v>4.2640000000000002</v>
      </c>
      <c r="L1662" s="184">
        <v>1.4433</v>
      </c>
      <c r="M1662" s="184">
        <v>2.8609</v>
      </c>
      <c r="N1662" s="184">
        <v>3.6360000000000001</v>
      </c>
      <c r="O1662" s="184">
        <v>9.2965</v>
      </c>
      <c r="P1662" s="184">
        <v>9.1283999999999992</v>
      </c>
      <c r="Q1662" s="184">
        <v>8.6257999999999999</v>
      </c>
      <c r="R1662" s="184">
        <v>9.6236999999999995</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12.013246808510635</v>
      </c>
      <c r="G1663" s="186">
        <v>12.013246808510635</v>
      </c>
      <c r="H1663" s="186">
        <v>5.5373085106383</v>
      </c>
      <c r="I1663" s="186">
        <v>8.6190021276595754</v>
      </c>
      <c r="J1663" s="186">
        <v>11.606031914893624</v>
      </c>
      <c r="K1663" s="186">
        <v>6.4228674418604657</v>
      </c>
      <c r="L1663" s="186">
        <v>2.2702697674418606</v>
      </c>
      <c r="M1663" s="186">
        <v>4.1738162790697668</v>
      </c>
      <c r="N1663" s="186">
        <v>5.0646627906976738</v>
      </c>
      <c r="O1663" s="186">
        <v>9.9384046511627879</v>
      </c>
      <c r="P1663" s="186">
        <v>8.6023651162790706</v>
      </c>
      <c r="Q1663" s="186">
        <v>9.0008595744680839</v>
      </c>
      <c r="R1663" s="186">
        <v>9.9642255813953504</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11.536899999999999</v>
      </c>
      <c r="G1664" s="186">
        <v>11.536899999999999</v>
      </c>
      <c r="H1664" s="186">
        <v>5.2601000000000004</v>
      </c>
      <c r="I1664" s="186">
        <v>9.0693999999999999</v>
      </c>
      <c r="J1664" s="186">
        <v>11.884</v>
      </c>
      <c r="K1664" s="186">
        <v>6.2237</v>
      </c>
      <c r="L1664" s="186">
        <v>2.3064</v>
      </c>
      <c r="M1664" s="186">
        <v>4.1657999999999999</v>
      </c>
      <c r="N1664" s="186">
        <v>5.2005999999999997</v>
      </c>
      <c r="O1664" s="186">
        <v>9.9587000000000003</v>
      </c>
      <c r="P1664" s="186">
        <v>8.8503000000000007</v>
      </c>
      <c r="Q1664" s="186">
        <v>8.9662000000000006</v>
      </c>
      <c r="R1664" s="186">
        <v>10.0815</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44333</v>
      </c>
      <c r="E1667" s="184">
        <v>36.920499999999997</v>
      </c>
      <c r="F1667" s="184">
        <v>6.1325000000000003</v>
      </c>
      <c r="G1667" s="184">
        <v>6.1325000000000003</v>
      </c>
      <c r="H1667" s="184">
        <v>3.9998999999999998</v>
      </c>
      <c r="I1667" s="184">
        <v>5.6330999999999998</v>
      </c>
      <c r="J1667" s="184">
        <v>8.3179999999999996</v>
      </c>
      <c r="K1667" s="184">
        <v>6.5776000000000003</v>
      </c>
      <c r="L1667" s="184">
        <v>4.0739000000000001</v>
      </c>
      <c r="M1667" s="184">
        <v>6.7069000000000001</v>
      </c>
      <c r="N1667" s="184">
        <v>10.0718</v>
      </c>
      <c r="O1667" s="184">
        <v>8.7186000000000003</v>
      </c>
      <c r="P1667" s="184">
        <v>7.9968000000000004</v>
      </c>
      <c r="Q1667" s="184">
        <v>7.5109000000000004</v>
      </c>
      <c r="R1667" s="184">
        <v>8.968</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44333</v>
      </c>
      <c r="E1668" s="184">
        <v>38.855499999999999</v>
      </c>
      <c r="F1668" s="184">
        <v>3.2574000000000001</v>
      </c>
      <c r="G1668" s="184">
        <v>3.2574000000000001</v>
      </c>
      <c r="H1668" s="184">
        <v>3.169</v>
      </c>
      <c r="I1668" s="184">
        <v>5.5743999999999998</v>
      </c>
      <c r="J1668" s="184">
        <v>8.6876999999999995</v>
      </c>
      <c r="K1668" s="184">
        <v>7.1520999999999999</v>
      </c>
      <c r="L1668" s="184">
        <v>4.7382</v>
      </c>
      <c r="M1668" s="184">
        <v>7.415</v>
      </c>
      <c r="N1668" s="184">
        <v>10.822100000000001</v>
      </c>
      <c r="O1668" s="184">
        <v>9.4693000000000005</v>
      </c>
      <c r="P1668" s="184">
        <v>8.73</v>
      </c>
      <c r="Q1668" s="184">
        <v>9.4719999999999995</v>
      </c>
      <c r="R1668" s="184">
        <v>9.7219999999999995</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44333</v>
      </c>
      <c r="E1669" s="184">
        <v>25.648900000000001</v>
      </c>
      <c r="F1669" s="184">
        <v>3.7486000000000002</v>
      </c>
      <c r="G1669" s="184">
        <v>3.7486000000000002</v>
      </c>
      <c r="H1669" s="184">
        <v>4.5984999999999996</v>
      </c>
      <c r="I1669" s="184">
        <v>4.6332000000000004</v>
      </c>
      <c r="J1669" s="184">
        <v>8.5168999999999997</v>
      </c>
      <c r="K1669" s="184">
        <v>5.9862000000000002</v>
      </c>
      <c r="L1669" s="184">
        <v>4.2320000000000002</v>
      </c>
      <c r="M1669" s="184">
        <v>5.7210999999999999</v>
      </c>
      <c r="N1669" s="184">
        <v>8.1175999999999995</v>
      </c>
      <c r="O1669" s="184">
        <v>9.3560999999999996</v>
      </c>
      <c r="P1669" s="184">
        <v>8.5822000000000003</v>
      </c>
      <c r="Q1669" s="184">
        <v>8.9332999999999991</v>
      </c>
      <c r="R1669" s="184">
        <v>9.5625999999999998</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44333</v>
      </c>
      <c r="E1670" s="184">
        <v>24.104099999999999</v>
      </c>
      <c r="F1670" s="184">
        <v>3.0293000000000001</v>
      </c>
      <c r="G1670" s="184">
        <v>3.0293000000000001</v>
      </c>
      <c r="H1670" s="184">
        <v>3.8967000000000001</v>
      </c>
      <c r="I1670" s="184">
        <v>3.9321999999999999</v>
      </c>
      <c r="J1670" s="184">
        <v>7.8132999999999999</v>
      </c>
      <c r="K1670" s="184">
        <v>5.3082000000000003</v>
      </c>
      <c r="L1670" s="184">
        <v>3.5301999999999998</v>
      </c>
      <c r="M1670" s="184">
        <v>4.9985999999999997</v>
      </c>
      <c r="N1670" s="184">
        <v>7.3711000000000002</v>
      </c>
      <c r="O1670" s="184">
        <v>8.6341999999999999</v>
      </c>
      <c r="P1670" s="184">
        <v>7.8516000000000004</v>
      </c>
      <c r="Q1670" s="184">
        <v>8.0795999999999992</v>
      </c>
      <c r="R1670" s="184">
        <v>8.8332999999999995</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44333</v>
      </c>
      <c r="E1671" s="184">
        <v>23.0501</v>
      </c>
      <c r="F1671" s="184">
        <v>3.4319000000000002</v>
      </c>
      <c r="G1671" s="184">
        <v>3.4319000000000002</v>
      </c>
      <c r="H1671" s="184">
        <v>4.1657000000000002</v>
      </c>
      <c r="I1671" s="184">
        <v>4.5776000000000003</v>
      </c>
      <c r="J1671" s="184">
        <v>6.9364999999999997</v>
      </c>
      <c r="K1671" s="184">
        <v>6.3415999999999997</v>
      </c>
      <c r="L1671" s="184">
        <v>3.8698000000000001</v>
      </c>
      <c r="M1671" s="184">
        <v>4.819</v>
      </c>
      <c r="N1671" s="184">
        <v>7.3951000000000002</v>
      </c>
      <c r="O1671" s="184">
        <v>7.5529999999999999</v>
      </c>
      <c r="P1671" s="184">
        <v>7.7275</v>
      </c>
      <c r="Q1671" s="184">
        <v>7.9718</v>
      </c>
      <c r="R1671" s="184">
        <v>7.4275000000000002</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44333</v>
      </c>
      <c r="E1672" s="184">
        <v>24.327200000000001</v>
      </c>
      <c r="F1672" s="184">
        <v>4.2024999999999997</v>
      </c>
      <c r="G1672" s="184">
        <v>4.2024999999999997</v>
      </c>
      <c r="H1672" s="184">
        <v>4.9560000000000004</v>
      </c>
      <c r="I1672" s="184">
        <v>5.3803000000000001</v>
      </c>
      <c r="J1672" s="184">
        <v>7.7363</v>
      </c>
      <c r="K1672" s="184">
        <v>7.1524999999999999</v>
      </c>
      <c r="L1672" s="184">
        <v>4.6638000000000002</v>
      </c>
      <c r="M1672" s="184">
        <v>5.6155999999999997</v>
      </c>
      <c r="N1672" s="184">
        <v>8.2105999999999995</v>
      </c>
      <c r="O1672" s="184">
        <v>8.3102</v>
      </c>
      <c r="P1672" s="184">
        <v>8.4926999999999992</v>
      </c>
      <c r="Q1672" s="184">
        <v>8.8137000000000008</v>
      </c>
      <c r="R1672" s="184">
        <v>8.2042000000000002</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44333</v>
      </c>
      <c r="E1673" s="184">
        <v>24.7471</v>
      </c>
      <c r="F1673" s="184">
        <v>1.5734999999999999</v>
      </c>
      <c r="G1673" s="184">
        <v>1.5734999999999999</v>
      </c>
      <c r="H1673" s="184">
        <v>4.8296000000000001</v>
      </c>
      <c r="I1673" s="184">
        <v>5.0031999999999996</v>
      </c>
      <c r="J1673" s="184">
        <v>8.4819999999999993</v>
      </c>
      <c r="K1673" s="184">
        <v>6.4042000000000003</v>
      </c>
      <c r="L1673" s="184">
        <v>3.4352</v>
      </c>
      <c r="M1673" s="184">
        <v>5.4374000000000002</v>
      </c>
      <c r="N1673" s="184">
        <v>7.5994000000000002</v>
      </c>
      <c r="O1673" s="184">
        <v>7.6988000000000003</v>
      </c>
      <c r="P1673" s="184">
        <v>7.3299000000000003</v>
      </c>
      <c r="Q1673" s="184">
        <v>5.5810000000000004</v>
      </c>
      <c r="R1673" s="184">
        <v>7.6858000000000004</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44333</v>
      </c>
      <c r="E1674" s="184">
        <v>26.0532</v>
      </c>
      <c r="F1674" s="184">
        <v>2.3353999999999999</v>
      </c>
      <c r="G1674" s="184">
        <v>2.3353999999999999</v>
      </c>
      <c r="H1674" s="184">
        <v>5.5498000000000003</v>
      </c>
      <c r="I1674" s="184">
        <v>5.7064000000000004</v>
      </c>
      <c r="J1674" s="184">
        <v>9.1911000000000005</v>
      </c>
      <c r="K1674" s="184">
        <v>7.1200999999999999</v>
      </c>
      <c r="L1674" s="184">
        <v>4.1512000000000002</v>
      </c>
      <c r="M1674" s="184">
        <v>6.1673</v>
      </c>
      <c r="N1674" s="184">
        <v>8.3292000000000002</v>
      </c>
      <c r="O1674" s="184">
        <v>8.5685000000000002</v>
      </c>
      <c r="P1674" s="184">
        <v>8.0075000000000003</v>
      </c>
      <c r="Q1674" s="184">
        <v>8.5053000000000001</v>
      </c>
      <c r="R1674" s="184">
        <v>8.4979999999999993</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44333</v>
      </c>
      <c r="E1675" s="184">
        <v>18.394300000000001</v>
      </c>
      <c r="F1675" s="184">
        <v>3.7052</v>
      </c>
      <c r="G1675" s="184">
        <v>3.7052</v>
      </c>
      <c r="H1675" s="184">
        <v>4.7950999999999997</v>
      </c>
      <c r="I1675" s="184">
        <v>3.1787999999999998</v>
      </c>
      <c r="J1675" s="184">
        <v>6.0930999999999997</v>
      </c>
      <c r="K1675" s="184">
        <v>5.8364000000000003</v>
      </c>
      <c r="L1675" s="184">
        <v>4.2664</v>
      </c>
      <c r="M1675" s="184">
        <v>5.3567999999999998</v>
      </c>
      <c r="N1675" s="184">
        <v>6.1378000000000004</v>
      </c>
      <c r="O1675" s="184">
        <v>-2.6196000000000002</v>
      </c>
      <c r="P1675" s="184">
        <v>1.5390999999999999</v>
      </c>
      <c r="Q1675" s="184">
        <v>4.6798999999999999</v>
      </c>
      <c r="R1675" s="184">
        <v>-6.6257999999999999</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44333</v>
      </c>
      <c r="E1676" s="184">
        <v>17.2303</v>
      </c>
      <c r="F1676" s="184">
        <v>3.4609999999999999</v>
      </c>
      <c r="G1676" s="184">
        <v>3.4609999999999999</v>
      </c>
      <c r="H1676" s="184">
        <v>4.5433000000000003</v>
      </c>
      <c r="I1676" s="184">
        <v>2.9083999999999999</v>
      </c>
      <c r="J1676" s="184">
        <v>5.6715999999999998</v>
      </c>
      <c r="K1676" s="184">
        <v>5.3090000000000002</v>
      </c>
      <c r="L1676" s="184">
        <v>3.7103999999999999</v>
      </c>
      <c r="M1676" s="184">
        <v>4.7887000000000004</v>
      </c>
      <c r="N1676" s="184">
        <v>5.5576999999999996</v>
      </c>
      <c r="O1676" s="184">
        <v>-3.1560000000000001</v>
      </c>
      <c r="P1676" s="184">
        <v>0.86360000000000003</v>
      </c>
      <c r="Q1676" s="184">
        <v>4.4783999999999997</v>
      </c>
      <c r="R1676" s="184">
        <v>-7.14</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44333</v>
      </c>
      <c r="E1677" s="184">
        <v>21.7423</v>
      </c>
      <c r="F1677" s="184">
        <v>4.4782999999999999</v>
      </c>
      <c r="G1677" s="184">
        <v>4.4782999999999999</v>
      </c>
      <c r="H1677" s="184">
        <v>1.9913000000000001</v>
      </c>
      <c r="I1677" s="184">
        <v>4.3720999999999997</v>
      </c>
      <c r="J1677" s="184">
        <v>7.5373999999999999</v>
      </c>
      <c r="K1677" s="184">
        <v>5.7243000000000004</v>
      </c>
      <c r="L1677" s="184">
        <v>3.7284999999999999</v>
      </c>
      <c r="M1677" s="184">
        <v>4.9279999999999999</v>
      </c>
      <c r="N1677" s="184">
        <v>7.2465000000000002</v>
      </c>
      <c r="O1677" s="184">
        <v>8.3805999999999994</v>
      </c>
      <c r="P1677" s="184">
        <v>8.2212999999999994</v>
      </c>
      <c r="Q1677" s="184">
        <v>7.9076000000000004</v>
      </c>
      <c r="R1677" s="184">
        <v>8.3841999999999999</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44333</v>
      </c>
      <c r="E1678" s="184">
        <v>20.433199999999999</v>
      </c>
      <c r="F1678" s="184">
        <v>3.8715999999999999</v>
      </c>
      <c r="G1678" s="184">
        <v>3.8715999999999999</v>
      </c>
      <c r="H1678" s="184">
        <v>1.3528</v>
      </c>
      <c r="I1678" s="184">
        <v>3.7311000000000001</v>
      </c>
      <c r="J1678" s="184">
        <v>6.8914999999999997</v>
      </c>
      <c r="K1678" s="184">
        <v>5.0696000000000003</v>
      </c>
      <c r="L1678" s="184">
        <v>3.0861999999999998</v>
      </c>
      <c r="M1678" s="184">
        <v>4.2778</v>
      </c>
      <c r="N1678" s="184">
        <v>6.569</v>
      </c>
      <c r="O1678" s="184">
        <v>7.6372</v>
      </c>
      <c r="P1678" s="184">
        <v>7.4165000000000001</v>
      </c>
      <c r="Q1678" s="184">
        <v>7.3551000000000002</v>
      </c>
      <c r="R1678" s="184">
        <v>7.6688999999999998</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44333</v>
      </c>
      <c r="E1679" s="184">
        <v>39.200400000000002</v>
      </c>
      <c r="F1679" s="184">
        <v>2.5145</v>
      </c>
      <c r="G1679" s="184">
        <v>2.5145</v>
      </c>
      <c r="H1679" s="184">
        <v>1.9428000000000001</v>
      </c>
      <c r="I1679" s="184">
        <v>4.4236000000000004</v>
      </c>
      <c r="J1679" s="184">
        <v>8.4765999999999995</v>
      </c>
      <c r="K1679" s="184">
        <v>6.0427</v>
      </c>
      <c r="L1679" s="184">
        <v>3.5977000000000001</v>
      </c>
      <c r="M1679" s="184">
        <v>5.1406000000000001</v>
      </c>
      <c r="N1679" s="184">
        <v>6.9633000000000003</v>
      </c>
      <c r="O1679" s="184">
        <v>8.8513999999999999</v>
      </c>
      <c r="P1679" s="184">
        <v>8.0777999999999999</v>
      </c>
      <c r="Q1679" s="184">
        <v>8.6494</v>
      </c>
      <c r="R1679" s="184">
        <v>8.8908000000000005</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44333</v>
      </c>
      <c r="E1680" s="184">
        <v>37.005899999999997</v>
      </c>
      <c r="F1680" s="184">
        <v>1.8413999999999999</v>
      </c>
      <c r="G1680" s="184">
        <v>1.8413999999999999</v>
      </c>
      <c r="H1680" s="184">
        <v>1.2966</v>
      </c>
      <c r="I1680" s="184">
        <v>3.7816999999999998</v>
      </c>
      <c r="J1680" s="184">
        <v>7.8310000000000004</v>
      </c>
      <c r="K1680" s="184">
        <v>5.3860000000000001</v>
      </c>
      <c r="L1680" s="184">
        <v>2.9266999999999999</v>
      </c>
      <c r="M1680" s="184">
        <v>4.4745999999999997</v>
      </c>
      <c r="N1680" s="184">
        <v>6.2824</v>
      </c>
      <c r="O1680" s="184">
        <v>8.0945999999999998</v>
      </c>
      <c r="P1680" s="184">
        <v>7.2590000000000003</v>
      </c>
      <c r="Q1680" s="184">
        <v>7.2484999999999999</v>
      </c>
      <c r="R1680" s="184">
        <v>8.1649999999999991</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44333</v>
      </c>
      <c r="E1688" s="184">
        <v>4098.7887550200803</v>
      </c>
      <c r="F1688" s="184">
        <v>-10.088200000000001</v>
      </c>
      <c r="G1688" s="184">
        <v>-10.088200000000001</v>
      </c>
      <c r="H1688" s="184">
        <v>4.6803999999999997</v>
      </c>
      <c r="I1688" s="184">
        <v>8.4329999999999998</v>
      </c>
      <c r="J1688" s="184">
        <v>17.693300000000001</v>
      </c>
      <c r="K1688" s="184">
        <v>17.6189</v>
      </c>
      <c r="L1688" s="184">
        <v>19.2149</v>
      </c>
      <c r="M1688" s="184">
        <v>12.568899999999999</v>
      </c>
      <c r="N1688" s="184">
        <v>10.0456</v>
      </c>
      <c r="O1688" s="184">
        <v>3.6930000000000001</v>
      </c>
      <c r="P1688" s="184">
        <v>5.6924000000000001</v>
      </c>
      <c r="Q1688" s="184">
        <v>7.5814000000000004</v>
      </c>
      <c r="R1688" s="184">
        <v>1.0024</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44333</v>
      </c>
      <c r="E1689" s="184">
        <v>4346.3446000000004</v>
      </c>
      <c r="F1689" s="184">
        <v>-10.088100000000001</v>
      </c>
      <c r="G1689" s="184">
        <v>-10.088100000000001</v>
      </c>
      <c r="H1689" s="184">
        <v>4.6803999999999997</v>
      </c>
      <c r="I1689" s="184">
        <v>8.4318000000000008</v>
      </c>
      <c r="J1689" s="184">
        <v>17.692399999999999</v>
      </c>
      <c r="K1689" s="184">
        <v>17.632100000000001</v>
      </c>
      <c r="L1689" s="184">
        <v>19.639700000000001</v>
      </c>
      <c r="M1689" s="184">
        <v>13.1274</v>
      </c>
      <c r="N1689" s="184">
        <v>10.676299999999999</v>
      </c>
      <c r="O1689" s="184">
        <v>4.4157999999999999</v>
      </c>
      <c r="P1689" s="184">
        <v>6.4207000000000001</v>
      </c>
      <c r="Q1689" s="184">
        <v>7.8723000000000001</v>
      </c>
      <c r="R1689" s="184">
        <v>1.665</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44333</v>
      </c>
      <c r="E1690" s="184">
        <v>24.8216</v>
      </c>
      <c r="F1690" s="184">
        <v>6.032</v>
      </c>
      <c r="G1690" s="184">
        <v>6.032</v>
      </c>
      <c r="H1690" s="184">
        <v>5.1097000000000001</v>
      </c>
      <c r="I1690" s="184">
        <v>5.1147</v>
      </c>
      <c r="J1690" s="184">
        <v>8.6921999999999997</v>
      </c>
      <c r="K1690" s="184">
        <v>6.2773000000000003</v>
      </c>
      <c r="L1690" s="184">
        <v>3.9994000000000001</v>
      </c>
      <c r="M1690" s="184">
        <v>5.5347999999999997</v>
      </c>
      <c r="N1690" s="184">
        <v>8.3963999999999999</v>
      </c>
      <c r="O1690" s="184">
        <v>8.9948999999999995</v>
      </c>
      <c r="P1690" s="184">
        <v>8.2184000000000008</v>
      </c>
      <c r="Q1690" s="184">
        <v>8.6972000000000005</v>
      </c>
      <c r="R1690" s="184">
        <v>9.2994000000000003</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44333</v>
      </c>
      <c r="E1691" s="184">
        <v>25.221599999999999</v>
      </c>
      <c r="F1691" s="184">
        <v>6.5640999999999998</v>
      </c>
      <c r="G1691" s="184">
        <v>6.5640999999999998</v>
      </c>
      <c r="H1691" s="184">
        <v>5.6294000000000004</v>
      </c>
      <c r="I1691" s="184">
        <v>5.6250999999999998</v>
      </c>
      <c r="J1691" s="184">
        <v>9.2073</v>
      </c>
      <c r="K1691" s="184">
        <v>6.7869999999999999</v>
      </c>
      <c r="L1691" s="184">
        <v>4.5223000000000004</v>
      </c>
      <c r="M1691" s="184">
        <v>6.0679999999999996</v>
      </c>
      <c r="N1691" s="184">
        <v>8.9176000000000002</v>
      </c>
      <c r="O1691" s="184">
        <v>9.2876999999999992</v>
      </c>
      <c r="P1691" s="184">
        <v>8.4578000000000007</v>
      </c>
      <c r="Q1691" s="184">
        <v>8.7941000000000003</v>
      </c>
      <c r="R1691" s="184">
        <v>9.6575000000000006</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44333</v>
      </c>
      <c r="E1692" s="184">
        <v>31.3445</v>
      </c>
      <c r="F1692" s="184">
        <v>4.7374000000000001</v>
      </c>
      <c r="G1692" s="184">
        <v>4.7374000000000001</v>
      </c>
      <c r="H1692" s="184">
        <v>1.7473000000000001</v>
      </c>
      <c r="I1692" s="184">
        <v>4.5576999999999996</v>
      </c>
      <c r="J1692" s="184">
        <v>8.5663</v>
      </c>
      <c r="K1692" s="184">
        <v>6.4927000000000001</v>
      </c>
      <c r="L1692" s="184">
        <v>3.3506999999999998</v>
      </c>
      <c r="M1692" s="184">
        <v>4.0945</v>
      </c>
      <c r="N1692" s="184">
        <v>14.2943</v>
      </c>
      <c r="O1692" s="184">
        <v>3.4683999999999999</v>
      </c>
      <c r="P1692" s="184">
        <v>4.5218999999999996</v>
      </c>
      <c r="Q1692" s="184">
        <v>6.3891</v>
      </c>
      <c r="R1692" s="184">
        <v>1.5765</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44333</v>
      </c>
      <c r="E1693" s="184">
        <v>33.851300000000002</v>
      </c>
      <c r="F1693" s="184">
        <v>5.8253000000000004</v>
      </c>
      <c r="G1693" s="184">
        <v>5.8253000000000004</v>
      </c>
      <c r="H1693" s="184">
        <v>2.8203999999999998</v>
      </c>
      <c r="I1693" s="184">
        <v>5.6344000000000003</v>
      </c>
      <c r="J1693" s="184">
        <v>9.6433999999999997</v>
      </c>
      <c r="K1693" s="184">
        <v>7.5961999999999996</v>
      </c>
      <c r="L1693" s="184">
        <v>4.4271000000000003</v>
      </c>
      <c r="M1693" s="184">
        <v>5.1684999999999999</v>
      </c>
      <c r="N1693" s="184">
        <v>15.485300000000001</v>
      </c>
      <c r="O1693" s="184">
        <v>4.4855</v>
      </c>
      <c r="P1693" s="184">
        <v>5.5301999999999998</v>
      </c>
      <c r="Q1693" s="184">
        <v>6.97</v>
      </c>
      <c r="R1693" s="184">
        <v>2.59</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44333</v>
      </c>
      <c r="E1694" s="184">
        <v>46.312199999999997</v>
      </c>
      <c r="F1694" s="184">
        <v>7.9916</v>
      </c>
      <c r="G1694" s="184">
        <v>7.9916</v>
      </c>
      <c r="H1694" s="184">
        <v>6.0418000000000003</v>
      </c>
      <c r="I1694" s="184">
        <v>6.7843</v>
      </c>
      <c r="J1694" s="184">
        <v>8.8446999999999996</v>
      </c>
      <c r="K1694" s="184">
        <v>5.9728000000000003</v>
      </c>
      <c r="L1694" s="184">
        <v>4.3548999999999998</v>
      </c>
      <c r="M1694" s="184">
        <v>5.6790000000000003</v>
      </c>
      <c r="N1694" s="184">
        <v>8.3567999999999998</v>
      </c>
      <c r="O1694" s="184">
        <v>8.7584999999999997</v>
      </c>
      <c r="P1694" s="184">
        <v>8.1050000000000004</v>
      </c>
      <c r="Q1694" s="184">
        <v>8.1463000000000001</v>
      </c>
      <c r="R1694" s="184">
        <v>9.1417000000000002</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44333</v>
      </c>
      <c r="E1695" s="184">
        <v>49.142899999999997</v>
      </c>
      <c r="F1695" s="184">
        <v>8.7457999999999991</v>
      </c>
      <c r="G1695" s="184">
        <v>8.7457999999999991</v>
      </c>
      <c r="H1695" s="184">
        <v>6.7995000000000001</v>
      </c>
      <c r="I1695" s="184">
        <v>7.5446</v>
      </c>
      <c r="J1695" s="184">
        <v>9.6111000000000004</v>
      </c>
      <c r="K1695" s="184">
        <v>6.7427000000000001</v>
      </c>
      <c r="L1695" s="184">
        <v>5.1319999999999997</v>
      </c>
      <c r="M1695" s="184">
        <v>6.4728000000000003</v>
      </c>
      <c r="N1695" s="184">
        <v>9.1815999999999995</v>
      </c>
      <c r="O1695" s="184">
        <v>9.5965000000000007</v>
      </c>
      <c r="P1695" s="184">
        <v>8.9635999999999996</v>
      </c>
      <c r="Q1695" s="184">
        <v>9.2393999999999998</v>
      </c>
      <c r="R1695" s="184">
        <v>9.9666999999999994</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44333</v>
      </c>
      <c r="E1696" s="184">
        <v>20.1433</v>
      </c>
      <c r="F1696" s="184">
        <v>4.8339999999999996</v>
      </c>
      <c r="G1696" s="184">
        <v>4.8339999999999996</v>
      </c>
      <c r="H1696" s="184">
        <v>2.2271000000000001</v>
      </c>
      <c r="I1696" s="184">
        <v>6.5396000000000001</v>
      </c>
      <c r="J1696" s="184">
        <v>9.8788</v>
      </c>
      <c r="K1696" s="184">
        <v>6.2842000000000002</v>
      </c>
      <c r="L1696" s="184">
        <v>3.9824999999999999</v>
      </c>
      <c r="M1696" s="184">
        <v>5.0011000000000001</v>
      </c>
      <c r="N1696" s="184">
        <v>8.3645999999999994</v>
      </c>
      <c r="O1696" s="184">
        <v>5.1993999999999998</v>
      </c>
      <c r="P1696" s="184">
        <v>5.5750000000000002</v>
      </c>
      <c r="Q1696" s="184">
        <v>7.1364999999999998</v>
      </c>
      <c r="R1696" s="184">
        <v>4.1736000000000004</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44333</v>
      </c>
      <c r="E1697" s="184">
        <v>21.5731</v>
      </c>
      <c r="F1697" s="184">
        <v>5.3037000000000001</v>
      </c>
      <c r="G1697" s="184">
        <v>5.3037000000000001</v>
      </c>
      <c r="H1697" s="184">
        <v>2.6600999999999999</v>
      </c>
      <c r="I1697" s="184">
        <v>6.9797000000000002</v>
      </c>
      <c r="J1697" s="184">
        <v>10.3231</v>
      </c>
      <c r="K1697" s="184">
        <v>6.7084000000000001</v>
      </c>
      <c r="L1697" s="184">
        <v>4.3799000000000001</v>
      </c>
      <c r="M1697" s="184">
        <v>5.4222000000000001</v>
      </c>
      <c r="N1697" s="184">
        <v>8.8597999999999999</v>
      </c>
      <c r="O1697" s="184">
        <v>5.9733000000000001</v>
      </c>
      <c r="P1697" s="184">
        <v>6.5232000000000001</v>
      </c>
      <c r="Q1697" s="184">
        <v>7.5236999999999998</v>
      </c>
      <c r="R1697" s="184">
        <v>4.7568000000000001</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44333</v>
      </c>
      <c r="E1698" s="184">
        <v>47.294400000000003</v>
      </c>
      <c r="F1698" s="184">
        <v>3.4739</v>
      </c>
      <c r="G1698" s="184">
        <v>3.4739</v>
      </c>
      <c r="H1698" s="184">
        <v>1.9632000000000001</v>
      </c>
      <c r="I1698" s="184">
        <v>4.6387999999999998</v>
      </c>
      <c r="J1698" s="184">
        <v>8.5863999999999994</v>
      </c>
      <c r="K1698" s="184">
        <v>6.4615999999999998</v>
      </c>
      <c r="L1698" s="184">
        <v>3.7839999999999998</v>
      </c>
      <c r="M1698" s="184">
        <v>4.9779999999999998</v>
      </c>
      <c r="N1698" s="184">
        <v>7.4210000000000003</v>
      </c>
      <c r="O1698" s="184">
        <v>9.1359999999999992</v>
      </c>
      <c r="P1698" s="184">
        <v>8.1826000000000008</v>
      </c>
      <c r="Q1698" s="184">
        <v>8.6669</v>
      </c>
      <c r="R1698" s="184">
        <v>9.0172000000000008</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44333</v>
      </c>
      <c r="E1699" s="184">
        <v>45.049599999999998</v>
      </c>
      <c r="F1699" s="184">
        <v>2.9984999999999999</v>
      </c>
      <c r="G1699" s="184">
        <v>2.9984999999999999</v>
      </c>
      <c r="H1699" s="184">
        <v>1.482</v>
      </c>
      <c r="I1699" s="184">
        <v>4.1561000000000003</v>
      </c>
      <c r="J1699" s="184">
        <v>8.1</v>
      </c>
      <c r="K1699" s="184">
        <v>5.9692999999999996</v>
      </c>
      <c r="L1699" s="184">
        <v>3.2776000000000001</v>
      </c>
      <c r="M1699" s="184">
        <v>4.4543999999999997</v>
      </c>
      <c r="N1699" s="184">
        <v>6.8756000000000004</v>
      </c>
      <c r="O1699" s="184">
        <v>8.5897000000000006</v>
      </c>
      <c r="P1699" s="184">
        <v>7.6336000000000004</v>
      </c>
      <c r="Q1699" s="184">
        <v>7.6435000000000004</v>
      </c>
      <c r="R1699" s="184">
        <v>8.4634</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44333</v>
      </c>
      <c r="E1700" s="184">
        <v>1703.4874</v>
      </c>
      <c r="F1700" s="184">
        <v>2.0423</v>
      </c>
      <c r="G1700" s="184">
        <v>2.0423</v>
      </c>
      <c r="H1700" s="184">
        <v>0.73470000000000002</v>
      </c>
      <c r="I1700" s="184">
        <v>3.8894000000000002</v>
      </c>
      <c r="J1700" s="184">
        <v>5.3322000000000003</v>
      </c>
      <c r="K1700" s="184">
        <v>4.3217999999999996</v>
      </c>
      <c r="L1700" s="184">
        <v>1.9883</v>
      </c>
      <c r="M1700" s="184">
        <v>3.6928999999999998</v>
      </c>
      <c r="N1700" s="184">
        <v>4.3358999999999996</v>
      </c>
      <c r="O1700" s="184">
        <v>5.8231000000000002</v>
      </c>
      <c r="P1700" s="184">
        <v>6.1483999999999996</v>
      </c>
      <c r="Q1700" s="184">
        <v>7.1825999999999999</v>
      </c>
      <c r="R1700" s="184">
        <v>4.4492000000000003</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44333</v>
      </c>
      <c r="E1701" s="184">
        <v>1864.8751999999999</v>
      </c>
      <c r="F1701" s="184">
        <v>3.3426</v>
      </c>
      <c r="G1701" s="184">
        <v>3.3426</v>
      </c>
      <c r="H1701" s="184">
        <v>2.0358000000000001</v>
      </c>
      <c r="I1701" s="184">
        <v>5.1910999999999996</v>
      </c>
      <c r="J1701" s="184">
        <v>6.6395</v>
      </c>
      <c r="K1701" s="184">
        <v>5.6421000000000001</v>
      </c>
      <c r="L1701" s="184">
        <v>3.3633000000000002</v>
      </c>
      <c r="M1701" s="184">
        <v>5.0743999999999998</v>
      </c>
      <c r="N1701" s="184">
        <v>5.7314999999999996</v>
      </c>
      <c r="O1701" s="184">
        <v>7.0804999999999998</v>
      </c>
      <c r="P1701" s="184">
        <v>7.3365999999999998</v>
      </c>
      <c r="Q1701" s="184">
        <v>8.4276999999999997</v>
      </c>
      <c r="R1701" s="184">
        <v>5.7141000000000002</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44333</v>
      </c>
      <c r="E1702" s="184">
        <v>2850.2494999999999</v>
      </c>
      <c r="F1702" s="184">
        <v>4.6268000000000002</v>
      </c>
      <c r="G1702" s="184">
        <v>4.6268000000000002</v>
      </c>
      <c r="H1702" s="184">
        <v>3.9409999999999998</v>
      </c>
      <c r="I1702" s="184">
        <v>4.1486000000000001</v>
      </c>
      <c r="J1702" s="184">
        <v>9.0373000000000001</v>
      </c>
      <c r="K1702" s="184">
        <v>5.6927000000000003</v>
      </c>
      <c r="L1702" s="184">
        <v>2.7833999999999999</v>
      </c>
      <c r="M1702" s="184">
        <v>3.8693</v>
      </c>
      <c r="N1702" s="184">
        <v>6.3578000000000001</v>
      </c>
      <c r="O1702" s="184">
        <v>7.96</v>
      </c>
      <c r="P1702" s="184">
        <v>7.2778999999999998</v>
      </c>
      <c r="Q1702" s="184">
        <v>7.6779999999999999</v>
      </c>
      <c r="R1702" s="184">
        <v>8.077</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44333</v>
      </c>
      <c r="E1703" s="184">
        <v>3059.5417000000002</v>
      </c>
      <c r="F1703" s="184">
        <v>5.4767000000000001</v>
      </c>
      <c r="G1703" s="184">
        <v>5.4767000000000001</v>
      </c>
      <c r="H1703" s="184">
        <v>4.7915000000000001</v>
      </c>
      <c r="I1703" s="184">
        <v>5</v>
      </c>
      <c r="J1703" s="184">
        <v>9.8940999999999999</v>
      </c>
      <c r="K1703" s="184">
        <v>6.5552999999999999</v>
      </c>
      <c r="L1703" s="184">
        <v>3.6467999999999998</v>
      </c>
      <c r="M1703" s="184">
        <v>4.7465999999999999</v>
      </c>
      <c r="N1703" s="184">
        <v>7.2653999999999996</v>
      </c>
      <c r="O1703" s="184">
        <v>8.8801000000000005</v>
      </c>
      <c r="P1703" s="184">
        <v>8.0823999999999998</v>
      </c>
      <c r="Q1703" s="184">
        <v>8.3533000000000008</v>
      </c>
      <c r="R1703" s="184">
        <v>8.9975000000000005</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44333</v>
      </c>
      <c r="E1706" s="184">
        <v>41.212400000000002</v>
      </c>
      <c r="F1706" s="184">
        <v>3.2187000000000001</v>
      </c>
      <c r="G1706" s="184">
        <v>3.2187000000000001</v>
      </c>
      <c r="H1706" s="184">
        <v>6.8539000000000003</v>
      </c>
      <c r="I1706" s="184">
        <v>4.8548</v>
      </c>
      <c r="J1706" s="184">
        <v>8.3119999999999994</v>
      </c>
      <c r="K1706" s="184">
        <v>5.5411000000000001</v>
      </c>
      <c r="L1706" s="184">
        <v>2.7934999999999999</v>
      </c>
      <c r="M1706" s="184">
        <v>4.5949</v>
      </c>
      <c r="N1706" s="184">
        <v>6.8231999999999999</v>
      </c>
      <c r="O1706" s="184">
        <v>8.3991000000000007</v>
      </c>
      <c r="P1706" s="184">
        <v>7.6276000000000002</v>
      </c>
      <c r="Q1706" s="184">
        <v>7.7152000000000003</v>
      </c>
      <c r="R1706" s="184">
        <v>8.4819999999999993</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44333</v>
      </c>
      <c r="E1707" s="184">
        <v>43.905099999999997</v>
      </c>
      <c r="F1707" s="184">
        <v>4.0472000000000001</v>
      </c>
      <c r="G1707" s="184">
        <v>4.0472000000000001</v>
      </c>
      <c r="H1707" s="184">
        <v>7.6715</v>
      </c>
      <c r="I1707" s="184">
        <v>5.6772999999999998</v>
      </c>
      <c r="J1707" s="184">
        <v>9.1427999999999994</v>
      </c>
      <c r="K1707" s="184">
        <v>6.3756000000000004</v>
      </c>
      <c r="L1707" s="184">
        <v>3.6212</v>
      </c>
      <c r="M1707" s="184">
        <v>5.4351000000000003</v>
      </c>
      <c r="N1707" s="184">
        <v>7.6938000000000004</v>
      </c>
      <c r="O1707" s="184">
        <v>9.2926000000000002</v>
      </c>
      <c r="P1707" s="184">
        <v>8.5353999999999992</v>
      </c>
      <c r="Q1707" s="184">
        <v>8.8078000000000003</v>
      </c>
      <c r="R1707" s="184">
        <v>9.3694000000000006</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44333</v>
      </c>
      <c r="E1708" s="184">
        <v>21.869499999999999</v>
      </c>
      <c r="F1708" s="184">
        <v>2.6153</v>
      </c>
      <c r="G1708" s="184">
        <v>2.6153</v>
      </c>
      <c r="H1708" s="184">
        <v>2.3614999999999999</v>
      </c>
      <c r="I1708" s="184">
        <v>5.4355000000000002</v>
      </c>
      <c r="J1708" s="184">
        <v>9.3882999999999992</v>
      </c>
      <c r="K1708" s="184">
        <v>6.1016000000000004</v>
      </c>
      <c r="L1708" s="184">
        <v>3.5133999999999999</v>
      </c>
      <c r="M1708" s="184">
        <v>4.8968999999999996</v>
      </c>
      <c r="N1708" s="184">
        <v>6.5313999999999997</v>
      </c>
      <c r="O1708" s="184">
        <v>8.8268000000000004</v>
      </c>
      <c r="P1708" s="184">
        <v>8.1005000000000003</v>
      </c>
      <c r="Q1708" s="184">
        <v>8.5365000000000002</v>
      </c>
      <c r="R1708" s="184">
        <v>8.7669999999999995</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44333</v>
      </c>
      <c r="E1709" s="184">
        <v>21.0381</v>
      </c>
      <c r="F1709" s="184">
        <v>2.1400999999999999</v>
      </c>
      <c r="G1709" s="184">
        <v>2.1400999999999999</v>
      </c>
      <c r="H1709" s="184">
        <v>1.8843000000000001</v>
      </c>
      <c r="I1709" s="184">
        <v>4.9539999999999997</v>
      </c>
      <c r="J1709" s="184">
        <v>8.9039000000000001</v>
      </c>
      <c r="K1709" s="184">
        <v>5.6040000000000001</v>
      </c>
      <c r="L1709" s="184">
        <v>3.0148999999999999</v>
      </c>
      <c r="M1709" s="184">
        <v>4.3857999999999997</v>
      </c>
      <c r="N1709" s="184">
        <v>6.0048000000000004</v>
      </c>
      <c r="O1709" s="184">
        <v>8.2890999999999995</v>
      </c>
      <c r="P1709" s="184">
        <v>7.5629999999999997</v>
      </c>
      <c r="Q1709" s="184">
        <v>8.2386999999999997</v>
      </c>
      <c r="R1709" s="184">
        <v>8.2370000000000001</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44333</v>
      </c>
      <c r="E1710" s="184">
        <v>12.083399999999999</v>
      </c>
      <c r="F1710" s="184">
        <v>3.0213999999999999</v>
      </c>
      <c r="G1710" s="184">
        <v>3.0213999999999999</v>
      </c>
      <c r="H1710" s="184">
        <v>1.7266999999999999</v>
      </c>
      <c r="I1710" s="184">
        <v>4.6039000000000003</v>
      </c>
      <c r="J1710" s="184">
        <v>8.4597999999999995</v>
      </c>
      <c r="K1710" s="184">
        <v>5.8137999999999996</v>
      </c>
      <c r="L1710" s="184">
        <v>3.206</v>
      </c>
      <c r="M1710" s="184">
        <v>4.5903999999999998</v>
      </c>
      <c r="N1710" s="184">
        <v>6.4069000000000003</v>
      </c>
      <c r="O1710" s="184"/>
      <c r="P1710" s="184"/>
      <c r="Q1710" s="184">
        <v>8.6135999999999999</v>
      </c>
      <c r="R1710" s="184">
        <v>8.3667999999999996</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44333</v>
      </c>
      <c r="E1711" s="184">
        <v>11.795400000000001</v>
      </c>
      <c r="F1711" s="184">
        <v>1.9601</v>
      </c>
      <c r="G1711" s="184">
        <v>1.9601</v>
      </c>
      <c r="H1711" s="184">
        <v>0.61899999999999999</v>
      </c>
      <c r="I1711" s="184">
        <v>3.5190999999999999</v>
      </c>
      <c r="J1711" s="184">
        <v>7.3929</v>
      </c>
      <c r="K1711" s="184">
        <v>4.7481</v>
      </c>
      <c r="L1711" s="184">
        <v>2.1389999999999998</v>
      </c>
      <c r="M1711" s="184">
        <v>3.5070999999999999</v>
      </c>
      <c r="N1711" s="184">
        <v>5.2918000000000003</v>
      </c>
      <c r="O1711" s="184"/>
      <c r="P1711" s="184"/>
      <c r="Q1711" s="184">
        <v>7.4756</v>
      </c>
      <c r="R1711" s="184">
        <v>7.2317999999999998</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44333</v>
      </c>
      <c r="E1712" s="184">
        <v>10.165800000000001</v>
      </c>
      <c r="F1712" s="184">
        <v>6.4663000000000004</v>
      </c>
      <c r="G1712" s="184">
        <v>6.4663000000000004</v>
      </c>
      <c r="H1712" s="184">
        <v>6.4194000000000004</v>
      </c>
      <c r="I1712" s="184">
        <v>6.8140000000000001</v>
      </c>
      <c r="J1712" s="184">
        <v>9.2451000000000008</v>
      </c>
      <c r="K1712" s="184"/>
      <c r="L1712" s="184"/>
      <c r="M1712" s="184"/>
      <c r="N1712" s="184"/>
      <c r="O1712" s="184"/>
      <c r="P1712" s="184"/>
      <c r="Q1712" s="184">
        <v>7.2911999999999999</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44333</v>
      </c>
      <c r="E1713" s="184">
        <v>10.1447</v>
      </c>
      <c r="F1713" s="184">
        <v>5.5193000000000003</v>
      </c>
      <c r="G1713" s="184">
        <v>5.5193000000000003</v>
      </c>
      <c r="H1713" s="184">
        <v>5.4539999999999997</v>
      </c>
      <c r="I1713" s="184">
        <v>5.8985000000000003</v>
      </c>
      <c r="J1713" s="184">
        <v>8.3338000000000001</v>
      </c>
      <c r="K1713" s="184"/>
      <c r="L1713" s="184"/>
      <c r="M1713" s="184"/>
      <c r="N1713" s="184"/>
      <c r="O1713" s="184"/>
      <c r="P1713" s="184"/>
      <c r="Q1713" s="184">
        <v>6.3632999999999997</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44333</v>
      </c>
      <c r="E1714" s="184">
        <v>12.514699999999999</v>
      </c>
      <c r="F1714" s="184">
        <v>1.9447000000000001</v>
      </c>
      <c r="G1714" s="184">
        <v>1.9447000000000001</v>
      </c>
      <c r="H1714" s="184">
        <v>2.5428000000000002</v>
      </c>
      <c r="I1714" s="184">
        <v>4.5494000000000003</v>
      </c>
      <c r="J1714" s="184">
        <v>7.9945000000000004</v>
      </c>
      <c r="K1714" s="184">
        <v>6.1535000000000002</v>
      </c>
      <c r="L1714" s="184">
        <v>3.2633999999999999</v>
      </c>
      <c r="M1714" s="184">
        <v>4.1947999999999999</v>
      </c>
      <c r="N1714" s="184">
        <v>5.9504999999999999</v>
      </c>
      <c r="O1714" s="184">
        <v>7.8151999999999999</v>
      </c>
      <c r="P1714" s="184"/>
      <c r="Q1714" s="184">
        <v>7.3265000000000002</v>
      </c>
      <c r="R1714" s="184">
        <v>7.7095000000000002</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44333</v>
      </c>
      <c r="E1715" s="184">
        <v>12.828200000000001</v>
      </c>
      <c r="F1715" s="184">
        <v>2.7511000000000001</v>
      </c>
      <c r="G1715" s="184">
        <v>2.7511000000000001</v>
      </c>
      <c r="H1715" s="184">
        <v>3.3759000000000001</v>
      </c>
      <c r="I1715" s="184">
        <v>5.3765000000000001</v>
      </c>
      <c r="J1715" s="184">
        <v>8.8310999999999993</v>
      </c>
      <c r="K1715" s="184">
        <v>7.0038999999999998</v>
      </c>
      <c r="L1715" s="184">
        <v>4.1226000000000003</v>
      </c>
      <c r="M1715" s="184">
        <v>5.0590000000000002</v>
      </c>
      <c r="N1715" s="184">
        <v>6.8365999999999998</v>
      </c>
      <c r="O1715" s="184">
        <v>8.6593999999999998</v>
      </c>
      <c r="P1715" s="184"/>
      <c r="Q1715" s="184">
        <v>8.1667000000000005</v>
      </c>
      <c r="R1715" s="184">
        <v>8.5739000000000001</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44333</v>
      </c>
      <c r="E1716" s="184">
        <v>41.241399999999999</v>
      </c>
      <c r="F1716" s="184">
        <v>3.3050000000000002</v>
      </c>
      <c r="G1716" s="184">
        <v>3.3050000000000002</v>
      </c>
      <c r="H1716" s="184">
        <v>3.9224000000000001</v>
      </c>
      <c r="I1716" s="184">
        <v>6.8898000000000001</v>
      </c>
      <c r="J1716" s="184">
        <v>10.040100000000001</v>
      </c>
      <c r="K1716" s="184">
        <v>7.9565999999999999</v>
      </c>
      <c r="L1716" s="184">
        <v>4.8423999999999996</v>
      </c>
      <c r="M1716" s="184">
        <v>6.0255000000000001</v>
      </c>
      <c r="N1716" s="184">
        <v>7.8194999999999997</v>
      </c>
      <c r="O1716" s="184">
        <v>8.3556000000000008</v>
      </c>
      <c r="P1716" s="184">
        <v>7.5762</v>
      </c>
      <c r="Q1716" s="184">
        <v>7.9934000000000003</v>
      </c>
      <c r="R1716" s="184">
        <v>8.6559000000000008</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44333</v>
      </c>
      <c r="E1717" s="184">
        <v>43.566800000000001</v>
      </c>
      <c r="F1717" s="184">
        <v>4.0507</v>
      </c>
      <c r="G1717" s="184">
        <v>4.0507</v>
      </c>
      <c r="H1717" s="184">
        <v>4.7079000000000004</v>
      </c>
      <c r="I1717" s="184">
        <v>7.6703999999999999</v>
      </c>
      <c r="J1717" s="184">
        <v>10.825100000000001</v>
      </c>
      <c r="K1717" s="184">
        <v>8.7538999999999998</v>
      </c>
      <c r="L1717" s="184">
        <v>5.6769999999999996</v>
      </c>
      <c r="M1717" s="184">
        <v>6.8872</v>
      </c>
      <c r="N1717" s="184">
        <v>8.7070000000000007</v>
      </c>
      <c r="O1717" s="184">
        <v>9.1867000000000001</v>
      </c>
      <c r="P1717" s="184">
        <v>8.3306000000000004</v>
      </c>
      <c r="Q1717" s="184">
        <v>8.8458000000000006</v>
      </c>
      <c r="R1717" s="184">
        <v>9.5358000000000001</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44333</v>
      </c>
      <c r="E1718" s="184">
        <v>35.7239</v>
      </c>
      <c r="F1718" s="184">
        <v>2.6230000000000002</v>
      </c>
      <c r="G1718" s="184">
        <v>2.6230000000000002</v>
      </c>
      <c r="H1718" s="184">
        <v>2.2926000000000002</v>
      </c>
      <c r="I1718" s="184">
        <v>5.3971</v>
      </c>
      <c r="J1718" s="184">
        <v>9.8339999999999996</v>
      </c>
      <c r="K1718" s="184">
        <v>5.4192</v>
      </c>
      <c r="L1718" s="184">
        <v>2.9456000000000002</v>
      </c>
      <c r="M1718" s="184">
        <v>4.2138</v>
      </c>
      <c r="N1718" s="184">
        <v>5.9198000000000004</v>
      </c>
      <c r="O1718" s="184">
        <v>4.1074000000000002</v>
      </c>
      <c r="P1718" s="184">
        <v>5.3662000000000001</v>
      </c>
      <c r="Q1718" s="184">
        <v>7.1992000000000003</v>
      </c>
      <c r="R1718" s="184">
        <v>3.6705999999999999</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44333</v>
      </c>
      <c r="E1719" s="184">
        <v>38.305500000000002</v>
      </c>
      <c r="F1719" s="184">
        <v>3.3677000000000001</v>
      </c>
      <c r="G1719" s="184">
        <v>3.3677000000000001</v>
      </c>
      <c r="H1719" s="184">
        <v>3.0236999999999998</v>
      </c>
      <c r="I1719" s="184">
        <v>6.1262999999999996</v>
      </c>
      <c r="J1719" s="184">
        <v>10.5632</v>
      </c>
      <c r="K1719" s="184">
        <v>6.1551</v>
      </c>
      <c r="L1719" s="184">
        <v>3.6657999999999999</v>
      </c>
      <c r="M1719" s="184">
        <v>4.9438000000000004</v>
      </c>
      <c r="N1719" s="184">
        <v>6.7457000000000003</v>
      </c>
      <c r="O1719" s="184">
        <v>4.9565999999999999</v>
      </c>
      <c r="P1719" s="184">
        <v>6.2432999999999996</v>
      </c>
      <c r="Q1719" s="184">
        <v>7.7054999999999998</v>
      </c>
      <c r="R1719" s="184">
        <v>4.4425999999999997</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44333</v>
      </c>
      <c r="E1720" s="184">
        <v>34.730600000000003</v>
      </c>
      <c r="F1720" s="184">
        <v>4.9764999999999997</v>
      </c>
      <c r="G1720" s="184">
        <v>4.9764999999999997</v>
      </c>
      <c r="H1720" s="184">
        <v>3.9215</v>
      </c>
      <c r="I1720" s="184">
        <v>6.0494000000000003</v>
      </c>
      <c r="J1720" s="184">
        <v>10.124599999999999</v>
      </c>
      <c r="K1720" s="184">
        <v>6.6406000000000001</v>
      </c>
      <c r="L1720" s="184">
        <v>2.8959999999999999</v>
      </c>
      <c r="M1720" s="184">
        <v>4.3124000000000002</v>
      </c>
      <c r="N1720" s="184">
        <v>13.2987</v>
      </c>
      <c r="O1720" s="184">
        <v>4.5685000000000002</v>
      </c>
      <c r="P1720" s="184">
        <v>5.3529999999999998</v>
      </c>
      <c r="Q1720" s="184">
        <v>7.1425000000000001</v>
      </c>
      <c r="R1720" s="184">
        <v>3.1011000000000002</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44333</v>
      </c>
      <c r="E1721" s="184">
        <v>36.741199999999999</v>
      </c>
      <c r="F1721" s="184">
        <v>5.3669000000000002</v>
      </c>
      <c r="G1721" s="184">
        <v>5.3669000000000002</v>
      </c>
      <c r="H1721" s="184">
        <v>4.3320999999999996</v>
      </c>
      <c r="I1721" s="184">
        <v>6.4591000000000003</v>
      </c>
      <c r="J1721" s="184">
        <v>10.5374</v>
      </c>
      <c r="K1721" s="184">
        <v>7.0532000000000004</v>
      </c>
      <c r="L1721" s="184">
        <v>3.3064</v>
      </c>
      <c r="M1721" s="184">
        <v>4.7408999999999999</v>
      </c>
      <c r="N1721" s="184">
        <v>13.771000000000001</v>
      </c>
      <c r="O1721" s="184">
        <v>5.1276000000000002</v>
      </c>
      <c r="P1721" s="184">
        <v>6.0415999999999999</v>
      </c>
      <c r="Q1721" s="184">
        <v>7.3925999999999998</v>
      </c>
      <c r="R1721" s="184">
        <v>3.5447000000000002</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44333</v>
      </c>
      <c r="E1722" s="184">
        <v>26.2622</v>
      </c>
      <c r="F1722" s="184">
        <v>0.64859999999999995</v>
      </c>
      <c r="G1722" s="184">
        <v>0.64859999999999995</v>
      </c>
      <c r="H1722" s="184">
        <v>2.2843</v>
      </c>
      <c r="I1722" s="184">
        <v>3.9870000000000001</v>
      </c>
      <c r="J1722" s="184">
        <v>7.5213999999999999</v>
      </c>
      <c r="K1722" s="184">
        <v>5.0187999999999997</v>
      </c>
      <c r="L1722" s="184">
        <v>2.8982999999999999</v>
      </c>
      <c r="M1722" s="184">
        <v>4.8220000000000001</v>
      </c>
      <c r="N1722" s="184">
        <v>6.6924999999999999</v>
      </c>
      <c r="O1722" s="184">
        <v>8.7265999999999995</v>
      </c>
      <c r="P1722" s="184">
        <v>8.1569000000000003</v>
      </c>
      <c r="Q1722" s="184">
        <v>8.5454000000000008</v>
      </c>
      <c r="R1722" s="184">
        <v>8.8933999999999997</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44333</v>
      </c>
      <c r="E1723" s="184">
        <v>25.2303</v>
      </c>
      <c r="F1723" s="184">
        <v>0.1447</v>
      </c>
      <c r="G1723" s="184">
        <v>0.1447</v>
      </c>
      <c r="H1723" s="184">
        <v>1.7779</v>
      </c>
      <c r="I1723" s="184">
        <v>3.4870000000000001</v>
      </c>
      <c r="J1723" s="184">
        <v>7.0183</v>
      </c>
      <c r="K1723" s="184">
        <v>4.5110000000000001</v>
      </c>
      <c r="L1723" s="184">
        <v>2.3906000000000001</v>
      </c>
      <c r="M1723" s="184">
        <v>4.3029999999999999</v>
      </c>
      <c r="N1723" s="184">
        <v>6.1593</v>
      </c>
      <c r="O1723" s="184">
        <v>8.1563999999999997</v>
      </c>
      <c r="P1723" s="184">
        <v>7.5556000000000001</v>
      </c>
      <c r="Q1723" s="184">
        <v>6.9263000000000003</v>
      </c>
      <c r="R1723" s="184">
        <v>8.3497000000000003</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44333</v>
      </c>
      <c r="E1724" s="184">
        <v>32.598500000000001</v>
      </c>
      <c r="F1724" s="184">
        <v>5.4889000000000001</v>
      </c>
      <c r="G1724" s="184">
        <v>5.4889000000000001</v>
      </c>
      <c r="H1724" s="184">
        <v>2.4163999999999999</v>
      </c>
      <c r="I1724" s="184">
        <v>3.6440999999999999</v>
      </c>
      <c r="J1724" s="184">
        <v>6.3986999999999998</v>
      </c>
      <c r="K1724" s="184">
        <v>4.6839000000000004</v>
      </c>
      <c r="L1724" s="184">
        <v>3.1278000000000001</v>
      </c>
      <c r="M1724" s="184">
        <v>4.0960000000000001</v>
      </c>
      <c r="N1724" s="184">
        <v>6.5054999999999996</v>
      </c>
      <c r="O1724" s="184">
        <v>3.1368</v>
      </c>
      <c r="P1724" s="184">
        <v>4.4554999999999998</v>
      </c>
      <c r="Q1724" s="184">
        <v>6.5186000000000002</v>
      </c>
      <c r="R1724" s="184">
        <v>0.94089999999999996</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44333</v>
      </c>
      <c r="E1725" s="184">
        <v>34.875599999999999</v>
      </c>
      <c r="F1725" s="184">
        <v>6.2129000000000003</v>
      </c>
      <c r="G1725" s="184">
        <v>6.2129000000000003</v>
      </c>
      <c r="H1725" s="184">
        <v>3.1566000000000001</v>
      </c>
      <c r="I1725" s="184">
        <v>4.3579999999999997</v>
      </c>
      <c r="J1725" s="184">
        <v>7.1257999999999999</v>
      </c>
      <c r="K1725" s="184">
        <v>5.3017000000000003</v>
      </c>
      <c r="L1725" s="184">
        <v>3.8111999999999999</v>
      </c>
      <c r="M1725" s="184">
        <v>4.8102999999999998</v>
      </c>
      <c r="N1725" s="184">
        <v>7.2526000000000002</v>
      </c>
      <c r="O1725" s="184">
        <v>3.8673000000000002</v>
      </c>
      <c r="P1725" s="184">
        <v>5.3285</v>
      </c>
      <c r="Q1725" s="184">
        <v>7.1165000000000003</v>
      </c>
      <c r="R1725" s="184">
        <v>1.6216999999999999</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44333</v>
      </c>
      <c r="E1726" s="184">
        <v>38.2226</v>
      </c>
      <c r="F1726" s="184">
        <v>0.44569999999999999</v>
      </c>
      <c r="G1726" s="184">
        <v>0.44569999999999999</v>
      </c>
      <c r="H1726" s="184">
        <v>2.0333999999999999</v>
      </c>
      <c r="I1726" s="184">
        <v>4.2359</v>
      </c>
      <c r="J1726" s="184">
        <v>8.8045000000000009</v>
      </c>
      <c r="K1726" s="184">
        <v>4.9968000000000004</v>
      </c>
      <c r="L1726" s="184">
        <v>2.4569999999999999</v>
      </c>
      <c r="M1726" s="184">
        <v>3.9243000000000001</v>
      </c>
      <c r="N1726" s="184">
        <v>6.5525000000000002</v>
      </c>
      <c r="O1726" s="184">
        <v>5.9085999999999999</v>
      </c>
      <c r="P1726" s="184">
        <v>6.0648</v>
      </c>
      <c r="Q1726" s="184">
        <v>7.3982000000000001</v>
      </c>
      <c r="R1726" s="184">
        <v>8.1821999999999999</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44333</v>
      </c>
      <c r="E1727" s="184">
        <v>40.843000000000004</v>
      </c>
      <c r="F1727" s="184">
        <v>1.3704000000000001</v>
      </c>
      <c r="G1727" s="184">
        <v>1.3704000000000001</v>
      </c>
      <c r="H1727" s="184">
        <v>2.9508000000000001</v>
      </c>
      <c r="I1727" s="184">
        <v>5.1422999999999996</v>
      </c>
      <c r="J1727" s="184">
        <v>9.7255000000000003</v>
      </c>
      <c r="K1727" s="184">
        <v>5.9222999999999999</v>
      </c>
      <c r="L1727" s="184">
        <v>3.4173</v>
      </c>
      <c r="M1727" s="184">
        <v>4.9138999999999999</v>
      </c>
      <c r="N1727" s="184">
        <v>7.5701000000000001</v>
      </c>
      <c r="O1727" s="184">
        <v>6.8776000000000002</v>
      </c>
      <c r="P1727" s="184">
        <v>7.0004</v>
      </c>
      <c r="Q1727" s="184">
        <v>8.1662999999999997</v>
      </c>
      <c r="R1727" s="184">
        <v>9.1975999999999996</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44333</v>
      </c>
      <c r="E1728" s="184">
        <v>24.601299999999998</v>
      </c>
      <c r="F1728" s="184">
        <v>4.7000999999999999</v>
      </c>
      <c r="G1728" s="184">
        <v>4.7000999999999999</v>
      </c>
      <c r="H1728" s="184">
        <v>3.5844</v>
      </c>
      <c r="I1728" s="184">
        <v>4.5648999999999997</v>
      </c>
      <c r="J1728" s="184">
        <v>8.3384</v>
      </c>
      <c r="K1728" s="184">
        <v>6.2742000000000004</v>
      </c>
      <c r="L1728" s="184">
        <v>4.0956000000000001</v>
      </c>
      <c r="M1728" s="184">
        <v>5.4580000000000002</v>
      </c>
      <c r="N1728" s="184">
        <v>7.7464000000000004</v>
      </c>
      <c r="O1728" s="184">
        <v>4.3872999999999998</v>
      </c>
      <c r="P1728" s="184">
        <v>5.7030000000000003</v>
      </c>
      <c r="Q1728" s="184">
        <v>7.2954999999999997</v>
      </c>
      <c r="R1728" s="184">
        <v>3.0015999999999998</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44333</v>
      </c>
      <c r="E1729" s="184">
        <v>23.661100000000001</v>
      </c>
      <c r="F1729" s="184">
        <v>4.1150000000000002</v>
      </c>
      <c r="G1729" s="184">
        <v>4.1150000000000002</v>
      </c>
      <c r="H1729" s="184">
        <v>2.9767000000000001</v>
      </c>
      <c r="I1729" s="184">
        <v>3.9617</v>
      </c>
      <c r="J1729" s="184">
        <v>7.7236000000000002</v>
      </c>
      <c r="K1729" s="184">
        <v>5.6546000000000003</v>
      </c>
      <c r="L1729" s="184">
        <v>3.5047999999999999</v>
      </c>
      <c r="M1729" s="184">
        <v>4.8769</v>
      </c>
      <c r="N1729" s="184">
        <v>7.1787000000000001</v>
      </c>
      <c r="O1729" s="184">
        <v>3.8935</v>
      </c>
      <c r="P1729" s="184">
        <v>5.1997999999999998</v>
      </c>
      <c r="Q1729" s="184">
        <v>6.5023999999999997</v>
      </c>
      <c r="R1729" s="184">
        <v>2.5276000000000001</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3.3315148148148146</v>
      </c>
      <c r="G1730" s="186">
        <v>3.3315148148148146</v>
      </c>
      <c r="H1730" s="186">
        <v>3.5318722222222214</v>
      </c>
      <c r="I1730" s="186">
        <v>5.1696481481481493</v>
      </c>
      <c r="J1730" s="186">
        <v>8.8242574074074085</v>
      </c>
      <c r="K1730" s="186">
        <v>6.5355596153846154</v>
      </c>
      <c r="L1730" s="186">
        <v>4.2416692307692312</v>
      </c>
      <c r="M1730" s="186">
        <v>5.3229269230769241</v>
      </c>
      <c r="N1730" s="186">
        <v>7.8980269230769222</v>
      </c>
      <c r="O1730" s="186">
        <v>6.7875599999999965</v>
      </c>
      <c r="P1730" s="186">
        <v>6.8951479166666658</v>
      </c>
      <c r="Q1730" s="186">
        <v>7.6809592592592582</v>
      </c>
      <c r="R1730" s="186">
        <v>6.3306788461538446</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3.4674499999999999</v>
      </c>
      <c r="G1731" s="186">
        <v>3.4674499999999999</v>
      </c>
      <c r="H1731" s="186">
        <v>3.2724500000000001</v>
      </c>
      <c r="I1731" s="186">
        <v>5.0015999999999998</v>
      </c>
      <c r="J1731" s="186">
        <v>8.5763499999999997</v>
      </c>
      <c r="K1731" s="186">
        <v>6.1275500000000003</v>
      </c>
      <c r="L1731" s="186">
        <v>3.6339999999999999</v>
      </c>
      <c r="M1731" s="186">
        <v>4.9359000000000002</v>
      </c>
      <c r="N1731" s="186">
        <v>7.3182499999999999</v>
      </c>
      <c r="O1731" s="186">
        <v>8.0273000000000003</v>
      </c>
      <c r="P1731" s="186">
        <v>7.4860500000000005</v>
      </c>
      <c r="Q1731" s="186">
        <v>7.6917499999999999</v>
      </c>
      <c r="R1731" s="186">
        <v>8.1932000000000009</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44333</v>
      </c>
      <c r="E1734" s="184">
        <v>45.062199999999997</v>
      </c>
      <c r="F1734" s="184">
        <v>0.90459999999999996</v>
      </c>
      <c r="G1734" s="184">
        <v>0.90459999999999996</v>
      </c>
      <c r="H1734" s="184">
        <v>-0.60260000000000002</v>
      </c>
      <c r="I1734" s="184">
        <v>1.5175000000000001</v>
      </c>
      <c r="J1734" s="184">
        <v>5.2042000000000002</v>
      </c>
      <c r="K1734" s="184">
        <v>9.1303000000000001</v>
      </c>
      <c r="L1734" s="184">
        <v>37.906100000000002</v>
      </c>
      <c r="M1734" s="184">
        <v>60.875500000000002</v>
      </c>
      <c r="N1734" s="184">
        <v>107.35890000000001</v>
      </c>
      <c r="O1734" s="184">
        <v>2.5432000000000001</v>
      </c>
      <c r="P1734" s="184">
        <v>11.5504</v>
      </c>
      <c r="Q1734" s="184">
        <v>11.2812</v>
      </c>
      <c r="R1734" s="184">
        <v>17.189399999999999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44333</v>
      </c>
      <c r="E1735" s="184">
        <v>49.012700000000002</v>
      </c>
      <c r="F1735" s="184">
        <v>0.91349999999999998</v>
      </c>
      <c r="G1735" s="184">
        <v>0.91349999999999998</v>
      </c>
      <c r="H1735" s="184">
        <v>-0.58199999999999996</v>
      </c>
      <c r="I1735" s="184">
        <v>1.5601</v>
      </c>
      <c r="J1735" s="184">
        <v>5.3014999999999999</v>
      </c>
      <c r="K1735" s="184">
        <v>9.3798999999999992</v>
      </c>
      <c r="L1735" s="184">
        <v>38.566699999999997</v>
      </c>
      <c r="M1735" s="184">
        <v>62.136899999999997</v>
      </c>
      <c r="N1735" s="184">
        <v>109.7186</v>
      </c>
      <c r="O1735" s="184">
        <v>3.7265999999999999</v>
      </c>
      <c r="P1735" s="184">
        <v>12.8148</v>
      </c>
      <c r="Q1735" s="184">
        <v>16.877500000000001</v>
      </c>
      <c r="R1735" s="184">
        <v>18.529699999999998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44333</v>
      </c>
      <c r="E1736" s="184">
        <v>52.33</v>
      </c>
      <c r="F1736" s="184">
        <v>2.0078</v>
      </c>
      <c r="G1736" s="184">
        <v>2.0078</v>
      </c>
      <c r="H1736" s="184">
        <v>1.3951</v>
      </c>
      <c r="I1736" s="184">
        <v>3.7265000000000001</v>
      </c>
      <c r="J1736" s="184">
        <v>8.0975000000000001</v>
      </c>
      <c r="K1736" s="184">
        <v>12.828799999999999</v>
      </c>
      <c r="L1736" s="184">
        <v>32.447499999999998</v>
      </c>
      <c r="M1736" s="184">
        <v>56.348999999999997</v>
      </c>
      <c r="N1736" s="184">
        <v>89.601399999999998</v>
      </c>
      <c r="O1736" s="184">
        <v>21.2377</v>
      </c>
      <c r="P1736" s="184">
        <v>20.217700000000001</v>
      </c>
      <c r="Q1736" s="184">
        <v>24.8066</v>
      </c>
      <c r="R1736" s="184">
        <v>34.369399999999999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44333</v>
      </c>
      <c r="E1737" s="184">
        <v>47.72</v>
      </c>
      <c r="F1737" s="184">
        <v>2.0093999999999999</v>
      </c>
      <c r="G1737" s="184">
        <v>2.0093999999999999</v>
      </c>
      <c r="H1737" s="184">
        <v>1.3809</v>
      </c>
      <c r="I1737" s="184">
        <v>3.6715</v>
      </c>
      <c r="J1737" s="184">
        <v>7.9638</v>
      </c>
      <c r="K1737" s="184">
        <v>12.4146</v>
      </c>
      <c r="L1737" s="184">
        <v>31.387699999999999</v>
      </c>
      <c r="M1737" s="184">
        <v>54.433700000000002</v>
      </c>
      <c r="N1737" s="184">
        <v>86.406300000000002</v>
      </c>
      <c r="O1737" s="184">
        <v>19.5288</v>
      </c>
      <c r="P1737" s="184">
        <v>18.6783</v>
      </c>
      <c r="Q1737" s="184">
        <v>23.274999999999999</v>
      </c>
      <c r="R1737" s="184">
        <v>32.2577</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44333</v>
      </c>
      <c r="E1738" s="184">
        <v>21</v>
      </c>
      <c r="F1738" s="184">
        <v>1.3025</v>
      </c>
      <c r="G1738" s="184">
        <v>1.3025</v>
      </c>
      <c r="H1738" s="184">
        <v>9.5299999999999996E-2</v>
      </c>
      <c r="I1738" s="184">
        <v>1.6456999999999999</v>
      </c>
      <c r="J1738" s="184">
        <v>8.0246999999999993</v>
      </c>
      <c r="K1738" s="184">
        <v>12.2394</v>
      </c>
      <c r="L1738" s="184">
        <v>39.257300000000001</v>
      </c>
      <c r="M1738" s="184">
        <v>64.964699999999993</v>
      </c>
      <c r="N1738" s="184">
        <v>112.9817</v>
      </c>
      <c r="O1738" s="184"/>
      <c r="P1738" s="184"/>
      <c r="Q1738" s="184">
        <v>36.034100000000002</v>
      </c>
      <c r="R1738" s="184">
        <v>43.555799999999998</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44333</v>
      </c>
      <c r="E1739" s="184">
        <v>20.079999999999998</v>
      </c>
      <c r="F1739" s="184">
        <v>1.2606999999999999</v>
      </c>
      <c r="G1739" s="184">
        <v>1.2606999999999999</v>
      </c>
      <c r="H1739" s="184">
        <v>4.9799999999999997E-2</v>
      </c>
      <c r="I1739" s="184">
        <v>1.5680000000000001</v>
      </c>
      <c r="J1739" s="184">
        <v>7.8410000000000002</v>
      </c>
      <c r="K1739" s="184">
        <v>11.7418</v>
      </c>
      <c r="L1739" s="184">
        <v>38.006900000000002</v>
      </c>
      <c r="M1739" s="184">
        <v>62.591099999999997</v>
      </c>
      <c r="N1739" s="184">
        <v>108.949</v>
      </c>
      <c r="O1739" s="184"/>
      <c r="P1739" s="184"/>
      <c r="Q1739" s="184">
        <v>33.529800000000002</v>
      </c>
      <c r="R1739" s="184">
        <v>40.864800000000002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44333</v>
      </c>
      <c r="E1740" s="184">
        <v>17.809999999999999</v>
      </c>
      <c r="F1740" s="184">
        <v>1.9461999999999999</v>
      </c>
      <c r="G1740" s="184">
        <v>1.9461999999999999</v>
      </c>
      <c r="H1740" s="184">
        <v>0.50790000000000002</v>
      </c>
      <c r="I1740" s="184">
        <v>3.1267999999999998</v>
      </c>
      <c r="J1740" s="184">
        <v>10.142200000000001</v>
      </c>
      <c r="K1740" s="184">
        <v>14.4602</v>
      </c>
      <c r="L1740" s="184">
        <v>41.1252</v>
      </c>
      <c r="M1740" s="184">
        <v>64.147499999999994</v>
      </c>
      <c r="N1740" s="184">
        <v>111.2693</v>
      </c>
      <c r="O1740" s="184"/>
      <c r="P1740" s="184"/>
      <c r="Q1740" s="184">
        <v>29.212499999999999</v>
      </c>
      <c r="R1740" s="184">
        <v>34.822600000000001</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44333</v>
      </c>
      <c r="E1741" s="184">
        <v>17.13</v>
      </c>
      <c r="F1741" s="184">
        <v>1.9642999999999999</v>
      </c>
      <c r="G1741" s="184">
        <v>1.9642999999999999</v>
      </c>
      <c r="H1741" s="184">
        <v>0.46920000000000001</v>
      </c>
      <c r="I1741" s="184">
        <v>3.1305999999999998</v>
      </c>
      <c r="J1741" s="184">
        <v>10.019299999999999</v>
      </c>
      <c r="K1741" s="184">
        <v>14.0479</v>
      </c>
      <c r="L1741" s="184">
        <v>40.065399999999997</v>
      </c>
      <c r="M1741" s="184">
        <v>62.062399999999997</v>
      </c>
      <c r="N1741" s="184">
        <v>107.63639999999999</v>
      </c>
      <c r="O1741" s="184"/>
      <c r="P1741" s="184"/>
      <c r="Q1741" s="184">
        <v>26.998100000000001</v>
      </c>
      <c r="R1741" s="184">
        <v>32.497900000000001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44333</v>
      </c>
      <c r="E1742" s="184">
        <v>91.715000000000003</v>
      </c>
      <c r="F1742" s="184">
        <v>1.8658999999999999</v>
      </c>
      <c r="G1742" s="184">
        <v>1.8658999999999999</v>
      </c>
      <c r="H1742" s="184">
        <v>2.0076000000000001</v>
      </c>
      <c r="I1742" s="184">
        <v>3.3885999999999998</v>
      </c>
      <c r="J1742" s="184">
        <v>8.2859999999999996</v>
      </c>
      <c r="K1742" s="184">
        <v>13.080399999999999</v>
      </c>
      <c r="L1742" s="184">
        <v>35.240900000000003</v>
      </c>
      <c r="M1742" s="184">
        <v>56.917299999999997</v>
      </c>
      <c r="N1742" s="184">
        <v>107.43899999999999</v>
      </c>
      <c r="O1742" s="184">
        <v>11.394299999999999</v>
      </c>
      <c r="P1742" s="184">
        <v>15.284599999999999</v>
      </c>
      <c r="Q1742" s="184">
        <v>21.833100000000002</v>
      </c>
      <c r="R1742" s="184">
        <v>29.213899999999999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44333</v>
      </c>
      <c r="E1743" s="184">
        <v>86.606999999999999</v>
      </c>
      <c r="F1743" s="184">
        <v>1.8582000000000001</v>
      </c>
      <c r="G1743" s="184">
        <v>1.8582000000000001</v>
      </c>
      <c r="H1743" s="184">
        <v>1.9902</v>
      </c>
      <c r="I1743" s="184">
        <v>3.3546</v>
      </c>
      <c r="J1743" s="184">
        <v>8.2045999999999992</v>
      </c>
      <c r="K1743" s="184">
        <v>12.832700000000001</v>
      </c>
      <c r="L1743" s="184">
        <v>34.633400000000002</v>
      </c>
      <c r="M1743" s="184">
        <v>55.871699999999997</v>
      </c>
      <c r="N1743" s="184">
        <v>105.5757</v>
      </c>
      <c r="O1743" s="184">
        <v>10.5002</v>
      </c>
      <c r="P1743" s="184">
        <v>14.495900000000001</v>
      </c>
      <c r="Q1743" s="184">
        <v>16.757300000000001</v>
      </c>
      <c r="R1743" s="184">
        <v>28.0763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44333</v>
      </c>
      <c r="E1744" s="184">
        <v>19.523</v>
      </c>
      <c r="F1744" s="184">
        <v>1.3654999999999999</v>
      </c>
      <c r="G1744" s="184">
        <v>1.3654999999999999</v>
      </c>
      <c r="H1744" s="184">
        <v>0.90449999999999997</v>
      </c>
      <c r="I1744" s="184">
        <v>3.4605000000000001</v>
      </c>
      <c r="J1744" s="184">
        <v>8.1127000000000002</v>
      </c>
      <c r="K1744" s="184">
        <v>10.6746</v>
      </c>
      <c r="L1744" s="184">
        <v>41.133499999999998</v>
      </c>
      <c r="M1744" s="184">
        <v>63.113</v>
      </c>
      <c r="N1744" s="184">
        <v>107.1626</v>
      </c>
      <c r="O1744" s="184"/>
      <c r="P1744" s="184"/>
      <c r="Q1744" s="184">
        <v>34.205500000000001</v>
      </c>
      <c r="R1744" s="184">
        <v>35.3249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44333</v>
      </c>
      <c r="E1745" s="184">
        <v>18.849</v>
      </c>
      <c r="F1745" s="184">
        <v>1.3495999999999999</v>
      </c>
      <c r="G1745" s="184">
        <v>1.3495999999999999</v>
      </c>
      <c r="H1745" s="184">
        <v>0.87770000000000004</v>
      </c>
      <c r="I1745" s="184">
        <v>3.3955000000000002</v>
      </c>
      <c r="J1745" s="184">
        <v>7.9676999999999998</v>
      </c>
      <c r="K1745" s="184">
        <v>10.247400000000001</v>
      </c>
      <c r="L1745" s="184">
        <v>40.026699999999998</v>
      </c>
      <c r="M1745" s="184">
        <v>61.212800000000001</v>
      </c>
      <c r="N1745" s="184">
        <v>103.9273</v>
      </c>
      <c r="O1745" s="184"/>
      <c r="P1745" s="184"/>
      <c r="Q1745" s="184">
        <v>32.148000000000003</v>
      </c>
      <c r="R1745" s="184">
        <v>33.234200000000001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44333</v>
      </c>
      <c r="E1746" s="184">
        <v>70.337999999999994</v>
      </c>
      <c r="F1746" s="184">
        <v>1.3168</v>
      </c>
      <c r="G1746" s="184">
        <v>1.3168</v>
      </c>
      <c r="H1746" s="184">
        <v>0.78</v>
      </c>
      <c r="I1746" s="184">
        <v>1.9039999999999999</v>
      </c>
      <c r="J1746" s="184">
        <v>6.5289999999999999</v>
      </c>
      <c r="K1746" s="184">
        <v>6.4066999999999998</v>
      </c>
      <c r="L1746" s="184">
        <v>34.960700000000003</v>
      </c>
      <c r="M1746" s="184">
        <v>59.673299999999998</v>
      </c>
      <c r="N1746" s="184">
        <v>100.67789999999999</v>
      </c>
      <c r="O1746" s="184">
        <v>5.0976999999999997</v>
      </c>
      <c r="P1746" s="184">
        <v>11.385</v>
      </c>
      <c r="Q1746" s="184">
        <v>13.5505</v>
      </c>
      <c r="R1746" s="184">
        <v>16.6998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44333</v>
      </c>
      <c r="E1747" s="184">
        <v>76.871499999999997</v>
      </c>
      <c r="F1747" s="184">
        <v>1.3236000000000001</v>
      </c>
      <c r="G1747" s="184">
        <v>1.3236000000000001</v>
      </c>
      <c r="H1747" s="184">
        <v>0.79700000000000004</v>
      </c>
      <c r="I1747" s="184">
        <v>1.9373</v>
      </c>
      <c r="J1747" s="184">
        <v>6.6052999999999997</v>
      </c>
      <c r="K1747" s="184">
        <v>6.6247999999999996</v>
      </c>
      <c r="L1747" s="184">
        <v>35.517299999999999</v>
      </c>
      <c r="M1747" s="184">
        <v>60.668799999999997</v>
      </c>
      <c r="N1747" s="184">
        <v>102.3749</v>
      </c>
      <c r="O1747" s="184">
        <v>6.1212999999999997</v>
      </c>
      <c r="P1747" s="184">
        <v>12.595800000000001</v>
      </c>
      <c r="Q1747" s="184">
        <v>19.565999999999999</v>
      </c>
      <c r="R1747" s="184">
        <v>17.7242</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44333</v>
      </c>
      <c r="E1748" s="184">
        <v>63.043999999999997</v>
      </c>
      <c r="F1748" s="184">
        <v>1.5266999999999999</v>
      </c>
      <c r="G1748" s="184">
        <v>1.5266999999999999</v>
      </c>
      <c r="H1748" s="184">
        <v>0.99</v>
      </c>
      <c r="I1748" s="184">
        <v>3.04</v>
      </c>
      <c r="J1748" s="184">
        <v>6.7836999999999996</v>
      </c>
      <c r="K1748" s="184">
        <v>11.0966</v>
      </c>
      <c r="L1748" s="184">
        <v>41.592399999999998</v>
      </c>
      <c r="M1748" s="184">
        <v>59.876199999999997</v>
      </c>
      <c r="N1748" s="184">
        <v>111.11069999999999</v>
      </c>
      <c r="O1748" s="184">
        <v>8.9329999999999998</v>
      </c>
      <c r="P1748" s="184">
        <v>18.1389</v>
      </c>
      <c r="Q1748" s="184">
        <v>17.8628</v>
      </c>
      <c r="R1748" s="184">
        <v>19.358499999999999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44333</v>
      </c>
      <c r="E1749" s="184">
        <v>57.655000000000001</v>
      </c>
      <c r="F1749" s="184">
        <v>1.5178</v>
      </c>
      <c r="G1749" s="184">
        <v>1.5178</v>
      </c>
      <c r="H1749" s="184">
        <v>0.97019999999999995</v>
      </c>
      <c r="I1749" s="184">
        <v>2.9994999999999998</v>
      </c>
      <c r="J1749" s="184">
        <v>6.6933999999999996</v>
      </c>
      <c r="K1749" s="184">
        <v>10.851599999999999</v>
      </c>
      <c r="L1749" s="184">
        <v>40.920999999999999</v>
      </c>
      <c r="M1749" s="184">
        <v>58.741700000000002</v>
      </c>
      <c r="N1749" s="184">
        <v>109.054</v>
      </c>
      <c r="O1749" s="184">
        <v>7.6856999999999998</v>
      </c>
      <c r="P1749" s="184">
        <v>16.746099999999998</v>
      </c>
      <c r="Q1749" s="184">
        <v>14.2752</v>
      </c>
      <c r="R1749" s="184">
        <v>18.168600000000001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44333</v>
      </c>
      <c r="E1750" s="184">
        <v>66.189700000000002</v>
      </c>
      <c r="F1750" s="184">
        <v>1.0869</v>
      </c>
      <c r="G1750" s="184">
        <v>1.0869</v>
      </c>
      <c r="H1750" s="184">
        <v>0.27189999999999998</v>
      </c>
      <c r="I1750" s="184">
        <v>-0.1951</v>
      </c>
      <c r="J1750" s="184">
        <v>4.6550000000000002</v>
      </c>
      <c r="K1750" s="184">
        <v>5.0914999999999999</v>
      </c>
      <c r="L1750" s="184">
        <v>31.895299999999999</v>
      </c>
      <c r="M1750" s="184">
        <v>52.298900000000003</v>
      </c>
      <c r="N1750" s="184">
        <v>97.914400000000001</v>
      </c>
      <c r="O1750" s="184">
        <v>2.8210999999999999</v>
      </c>
      <c r="P1750" s="184">
        <v>10.888</v>
      </c>
      <c r="Q1750" s="184">
        <v>12.5335</v>
      </c>
      <c r="R1750" s="184">
        <v>19.589400000000001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44333</v>
      </c>
      <c r="E1751" s="184">
        <v>71.4208</v>
      </c>
      <c r="F1751" s="184">
        <v>1.0987</v>
      </c>
      <c r="G1751" s="184">
        <v>1.0987</v>
      </c>
      <c r="H1751" s="184">
        <v>0.29909999999999998</v>
      </c>
      <c r="I1751" s="184">
        <v>-0.1411</v>
      </c>
      <c r="J1751" s="184">
        <v>4.7805</v>
      </c>
      <c r="K1751" s="184">
        <v>5.4588000000000001</v>
      </c>
      <c r="L1751" s="184">
        <v>32.830399999999997</v>
      </c>
      <c r="M1751" s="184">
        <v>53.9268</v>
      </c>
      <c r="N1751" s="184">
        <v>100.7595</v>
      </c>
      <c r="O1751" s="184">
        <v>4.0542999999999996</v>
      </c>
      <c r="P1751" s="184">
        <v>12.0139</v>
      </c>
      <c r="Q1751" s="184">
        <v>15.9397</v>
      </c>
      <c r="R1751" s="184">
        <v>21.271999999999998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44333</v>
      </c>
      <c r="E1752" s="184">
        <v>38.4</v>
      </c>
      <c r="F1752" s="184">
        <v>1.3728</v>
      </c>
      <c r="G1752" s="184">
        <v>1.3728</v>
      </c>
      <c r="H1752" s="184">
        <v>0.86680000000000001</v>
      </c>
      <c r="I1752" s="184">
        <v>2.4272999999999998</v>
      </c>
      <c r="J1752" s="184">
        <v>6.5483000000000002</v>
      </c>
      <c r="K1752" s="184">
        <v>7.9865000000000004</v>
      </c>
      <c r="L1752" s="184">
        <v>38.778500000000001</v>
      </c>
      <c r="M1752" s="184">
        <v>58.808900000000001</v>
      </c>
      <c r="N1752" s="184">
        <v>111.9205</v>
      </c>
      <c r="O1752" s="184">
        <v>11.0524</v>
      </c>
      <c r="P1752" s="184">
        <v>14.9931</v>
      </c>
      <c r="Q1752" s="184">
        <v>10.4079</v>
      </c>
      <c r="R1752" s="184">
        <v>26.2667</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44333</v>
      </c>
      <c r="E1753" s="184">
        <v>41.01</v>
      </c>
      <c r="F1753" s="184">
        <v>1.3844000000000001</v>
      </c>
      <c r="G1753" s="184">
        <v>1.3844000000000001</v>
      </c>
      <c r="H1753" s="184">
        <v>0.91039999999999999</v>
      </c>
      <c r="I1753" s="184">
        <v>2.4738000000000002</v>
      </c>
      <c r="J1753" s="184">
        <v>6.6856999999999998</v>
      </c>
      <c r="K1753" s="184">
        <v>8.3773999999999997</v>
      </c>
      <c r="L1753" s="184">
        <v>39.775100000000002</v>
      </c>
      <c r="M1753" s="184">
        <v>60.5717</v>
      </c>
      <c r="N1753" s="184">
        <v>115.1626</v>
      </c>
      <c r="O1753" s="184">
        <v>12.439399999999999</v>
      </c>
      <c r="P1753" s="184">
        <v>16.092199999999998</v>
      </c>
      <c r="Q1753" s="184">
        <v>15.474399999999999</v>
      </c>
      <c r="R1753" s="184">
        <v>28.060300000000002</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44333</v>
      </c>
      <c r="E1754" s="184">
        <v>13.39</v>
      </c>
      <c r="F1754" s="184">
        <v>1.8250999999999999</v>
      </c>
      <c r="G1754" s="184">
        <v>1.8250999999999999</v>
      </c>
      <c r="H1754" s="184">
        <v>1.3626</v>
      </c>
      <c r="I1754" s="184">
        <v>1.8250999999999999</v>
      </c>
      <c r="J1754" s="184">
        <v>6.7782999999999998</v>
      </c>
      <c r="K1754" s="184">
        <v>12.805400000000001</v>
      </c>
      <c r="L1754" s="184">
        <v>40.503700000000002</v>
      </c>
      <c r="M1754" s="184">
        <v>58.087400000000002</v>
      </c>
      <c r="N1754" s="184">
        <v>94.339600000000004</v>
      </c>
      <c r="O1754" s="184">
        <v>7.3552</v>
      </c>
      <c r="P1754" s="184"/>
      <c r="Q1754" s="184">
        <v>7.7583000000000002</v>
      </c>
      <c r="R1754" s="184">
        <v>22.5548</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44333</v>
      </c>
      <c r="E1755" s="184">
        <v>14.35</v>
      </c>
      <c r="F1755" s="184">
        <v>1.8452999999999999</v>
      </c>
      <c r="G1755" s="184">
        <v>1.8452999999999999</v>
      </c>
      <c r="H1755" s="184">
        <v>1.4134</v>
      </c>
      <c r="I1755" s="184">
        <v>1.9176</v>
      </c>
      <c r="J1755" s="184">
        <v>6.8502999999999998</v>
      </c>
      <c r="K1755" s="184">
        <v>13.081200000000001</v>
      </c>
      <c r="L1755" s="184">
        <v>41.101300000000002</v>
      </c>
      <c r="M1755" s="184">
        <v>59.090899999999998</v>
      </c>
      <c r="N1755" s="184">
        <v>96.038300000000007</v>
      </c>
      <c r="O1755" s="184">
        <v>8.9286999999999992</v>
      </c>
      <c r="P1755" s="184"/>
      <c r="Q1755" s="184">
        <v>9.6852</v>
      </c>
      <c r="R1755" s="184">
        <v>23.8491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44333</v>
      </c>
      <c r="E1756" s="184">
        <v>17.82</v>
      </c>
      <c r="F1756" s="184">
        <v>1.4805999999999999</v>
      </c>
      <c r="G1756" s="184">
        <v>1.4805999999999999</v>
      </c>
      <c r="H1756" s="184">
        <v>5.6099999999999997E-2</v>
      </c>
      <c r="I1756" s="184">
        <v>1.7122999999999999</v>
      </c>
      <c r="J1756" s="184">
        <v>6.5789</v>
      </c>
      <c r="K1756" s="184">
        <v>7.9345999999999997</v>
      </c>
      <c r="L1756" s="184">
        <v>33.683399999999999</v>
      </c>
      <c r="M1756" s="184">
        <v>53.224400000000003</v>
      </c>
      <c r="N1756" s="184">
        <v>97.780199999999994</v>
      </c>
      <c r="O1756" s="184"/>
      <c r="P1756" s="184"/>
      <c r="Q1756" s="184">
        <v>60.280200000000001</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44333</v>
      </c>
      <c r="E1757" s="184">
        <v>17.399999999999999</v>
      </c>
      <c r="F1757" s="184">
        <v>1.4577</v>
      </c>
      <c r="G1757" s="184">
        <v>1.4577</v>
      </c>
      <c r="H1757" s="184">
        <v>0</v>
      </c>
      <c r="I1757" s="184">
        <v>1.6355</v>
      </c>
      <c r="J1757" s="184">
        <v>6.4219999999999997</v>
      </c>
      <c r="K1757" s="184">
        <v>7.4074</v>
      </c>
      <c r="L1757" s="184">
        <v>32.319400000000002</v>
      </c>
      <c r="M1757" s="184">
        <v>51.041699999999999</v>
      </c>
      <c r="N1757" s="184">
        <v>93.763900000000007</v>
      </c>
      <c r="O1757" s="184"/>
      <c r="P1757" s="184"/>
      <c r="Q1757" s="184">
        <v>57.188800000000001</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44333</v>
      </c>
      <c r="E1758" s="184">
        <v>16.75</v>
      </c>
      <c r="F1758" s="184">
        <v>1.6383000000000001</v>
      </c>
      <c r="G1758" s="184">
        <v>1.6383000000000001</v>
      </c>
      <c r="H1758" s="184">
        <v>1.7000999999999999</v>
      </c>
      <c r="I1758" s="184">
        <v>2.1964999999999999</v>
      </c>
      <c r="J1758" s="184">
        <v>5.2135999999999996</v>
      </c>
      <c r="K1758" s="184">
        <v>5.4786000000000001</v>
      </c>
      <c r="L1758" s="184">
        <v>38.4298</v>
      </c>
      <c r="M1758" s="184">
        <v>53.8108</v>
      </c>
      <c r="N1758" s="184">
        <v>85.904600000000002</v>
      </c>
      <c r="O1758" s="184"/>
      <c r="P1758" s="184"/>
      <c r="Q1758" s="184">
        <v>22.439</v>
      </c>
      <c r="R1758" s="184">
        <v>28.862400000000001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44333</v>
      </c>
      <c r="E1759" s="184">
        <v>16.07</v>
      </c>
      <c r="F1759" s="184">
        <v>1.6445000000000001</v>
      </c>
      <c r="G1759" s="184">
        <v>1.6445000000000001</v>
      </c>
      <c r="H1759" s="184">
        <v>1.7089000000000001</v>
      </c>
      <c r="I1759" s="184">
        <v>2.1615000000000002</v>
      </c>
      <c r="J1759" s="184">
        <v>5.0327000000000002</v>
      </c>
      <c r="K1759" s="184">
        <v>5.0327000000000002</v>
      </c>
      <c r="L1759" s="184">
        <v>37.3504</v>
      </c>
      <c r="M1759" s="184">
        <v>51.8904</v>
      </c>
      <c r="N1759" s="184">
        <v>82.821399999999997</v>
      </c>
      <c r="O1759" s="184"/>
      <c r="P1759" s="184"/>
      <c r="Q1759" s="184">
        <v>20.4636</v>
      </c>
      <c r="R1759" s="184">
        <v>26.853100000000001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44333</v>
      </c>
      <c r="E1760" s="184">
        <v>13.895899999999999</v>
      </c>
      <c r="F1760" s="184">
        <v>1.3589</v>
      </c>
      <c r="G1760" s="184">
        <v>1.3589</v>
      </c>
      <c r="H1760" s="184">
        <v>1.4320999999999999</v>
      </c>
      <c r="I1760" s="184">
        <v>3.2530999999999999</v>
      </c>
      <c r="J1760" s="184">
        <v>7.7770000000000001</v>
      </c>
      <c r="K1760" s="184">
        <v>9.0396000000000001</v>
      </c>
      <c r="L1760" s="184">
        <v>36.4497</v>
      </c>
      <c r="M1760" s="184">
        <v>50.608600000000003</v>
      </c>
      <c r="N1760" s="184">
        <v>97.556100000000001</v>
      </c>
      <c r="O1760" s="184"/>
      <c r="P1760" s="184"/>
      <c r="Q1760" s="184">
        <v>30.203700000000001</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44333</v>
      </c>
      <c r="E1761" s="184">
        <v>13.519500000000001</v>
      </c>
      <c r="F1761" s="184">
        <v>1.3403</v>
      </c>
      <c r="G1761" s="184">
        <v>1.3403</v>
      </c>
      <c r="H1761" s="184">
        <v>1.3889</v>
      </c>
      <c r="I1761" s="184">
        <v>3.1644999999999999</v>
      </c>
      <c r="J1761" s="184">
        <v>7.5716999999999999</v>
      </c>
      <c r="K1761" s="184">
        <v>8.4501000000000008</v>
      </c>
      <c r="L1761" s="184">
        <v>34.987099999999998</v>
      </c>
      <c r="M1761" s="184">
        <v>48.167000000000002</v>
      </c>
      <c r="N1761" s="184">
        <v>93.232299999999995</v>
      </c>
      <c r="O1761" s="184"/>
      <c r="P1761" s="184"/>
      <c r="Q1761" s="184">
        <v>27.366800000000001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44333</v>
      </c>
      <c r="E1762" s="184">
        <v>126.31699999999999</v>
      </c>
      <c r="F1762" s="184">
        <v>1.6726000000000001</v>
      </c>
      <c r="G1762" s="184">
        <v>1.6726000000000001</v>
      </c>
      <c r="H1762" s="184">
        <v>0.75539999999999996</v>
      </c>
      <c r="I1762" s="184">
        <v>1.7988</v>
      </c>
      <c r="J1762" s="184">
        <v>5.7355999999999998</v>
      </c>
      <c r="K1762" s="184">
        <v>10.602600000000001</v>
      </c>
      <c r="L1762" s="184">
        <v>44.570500000000003</v>
      </c>
      <c r="M1762" s="184">
        <v>71.602999999999994</v>
      </c>
      <c r="N1762" s="184">
        <v>127.8527</v>
      </c>
      <c r="O1762" s="184">
        <v>16.247499999999999</v>
      </c>
      <c r="P1762" s="184">
        <v>18.3568</v>
      </c>
      <c r="Q1762" s="184">
        <v>16.907499999999999</v>
      </c>
      <c r="R1762" s="184">
        <v>37.17</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44333</v>
      </c>
      <c r="E1763" s="184">
        <v>140.517</v>
      </c>
      <c r="F1763" s="184">
        <v>1.6854</v>
      </c>
      <c r="G1763" s="184">
        <v>1.6854</v>
      </c>
      <c r="H1763" s="184">
        <v>0.78390000000000004</v>
      </c>
      <c r="I1763" s="184">
        <v>1.8556999999999999</v>
      </c>
      <c r="J1763" s="184">
        <v>5.8612000000000002</v>
      </c>
      <c r="K1763" s="184">
        <v>11.0008</v>
      </c>
      <c r="L1763" s="184">
        <v>45.631599999999999</v>
      </c>
      <c r="M1763" s="184">
        <v>73.497100000000003</v>
      </c>
      <c r="N1763" s="184">
        <v>131.21619999999999</v>
      </c>
      <c r="O1763" s="184">
        <v>17.826799999999999</v>
      </c>
      <c r="P1763" s="184">
        <v>20.046099999999999</v>
      </c>
      <c r="Q1763" s="184">
        <v>20.037099999999999</v>
      </c>
      <c r="R1763" s="184">
        <v>39.130099999999999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44333</v>
      </c>
      <c r="E1764" s="184">
        <v>35.658999999999999</v>
      </c>
      <c r="F1764" s="184">
        <v>1.8829</v>
      </c>
      <c r="G1764" s="184">
        <v>1.8829</v>
      </c>
      <c r="H1764" s="184">
        <v>0.6321</v>
      </c>
      <c r="I1764" s="184">
        <v>1.9528000000000001</v>
      </c>
      <c r="J1764" s="184">
        <v>8.8391999999999999</v>
      </c>
      <c r="K1764" s="184">
        <v>15.945399999999999</v>
      </c>
      <c r="L1764" s="184">
        <v>43.647300000000001</v>
      </c>
      <c r="M1764" s="184">
        <v>64.531899999999993</v>
      </c>
      <c r="N1764" s="184">
        <v>110.4893</v>
      </c>
      <c r="O1764" s="184">
        <v>7.4930000000000003</v>
      </c>
      <c r="P1764" s="184">
        <v>18.577300000000001</v>
      </c>
      <c r="Q1764" s="184">
        <v>19.857700000000001</v>
      </c>
      <c r="R1764" s="184">
        <v>21.779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44333</v>
      </c>
      <c r="E1765" s="184">
        <v>33.518000000000001</v>
      </c>
      <c r="F1765" s="184">
        <v>1.8722000000000001</v>
      </c>
      <c r="G1765" s="184">
        <v>1.8722000000000001</v>
      </c>
      <c r="H1765" s="184">
        <v>0.61240000000000006</v>
      </c>
      <c r="I1765" s="184">
        <v>1.9125000000000001</v>
      </c>
      <c r="J1765" s="184">
        <v>8.7399000000000004</v>
      </c>
      <c r="K1765" s="184">
        <v>15.6471</v>
      </c>
      <c r="L1765" s="184">
        <v>42.903399999999998</v>
      </c>
      <c r="M1765" s="184">
        <v>63.239699999999999</v>
      </c>
      <c r="N1765" s="184">
        <v>108.251</v>
      </c>
      <c r="O1765" s="184">
        <v>6.3319000000000001</v>
      </c>
      <c r="P1765" s="184">
        <v>17.424499999999998</v>
      </c>
      <c r="Q1765" s="184">
        <v>18.805</v>
      </c>
      <c r="R1765" s="184">
        <v>20.4422</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44333</v>
      </c>
      <c r="E1766" s="184">
        <v>64.458100000000002</v>
      </c>
      <c r="F1766" s="184">
        <v>1.5920000000000001</v>
      </c>
      <c r="G1766" s="184">
        <v>1.5920000000000001</v>
      </c>
      <c r="H1766" s="184">
        <v>0.8387</v>
      </c>
      <c r="I1766" s="184">
        <v>1.772</v>
      </c>
      <c r="J1766" s="184">
        <v>7.9855999999999998</v>
      </c>
      <c r="K1766" s="184">
        <v>13.5932</v>
      </c>
      <c r="L1766" s="184">
        <v>45.1661</v>
      </c>
      <c r="M1766" s="184">
        <v>64.491799999999998</v>
      </c>
      <c r="N1766" s="184">
        <v>115.4716</v>
      </c>
      <c r="O1766" s="184">
        <v>12.7484</v>
      </c>
      <c r="P1766" s="184">
        <v>19.924900000000001</v>
      </c>
      <c r="Q1766" s="184">
        <v>19.074200000000001</v>
      </c>
      <c r="R1766" s="184">
        <v>29.532299999999999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44333</v>
      </c>
      <c r="E1767" s="184">
        <v>69.746799999999993</v>
      </c>
      <c r="F1767" s="184">
        <v>1.6003000000000001</v>
      </c>
      <c r="G1767" s="184">
        <v>1.6003000000000001</v>
      </c>
      <c r="H1767" s="184">
        <v>0.85550000000000004</v>
      </c>
      <c r="I1767" s="184">
        <v>1.8053999999999999</v>
      </c>
      <c r="J1767" s="184">
        <v>8.0676000000000005</v>
      </c>
      <c r="K1767" s="184">
        <v>13.84</v>
      </c>
      <c r="L1767" s="184">
        <v>45.801299999999998</v>
      </c>
      <c r="M1767" s="184">
        <v>65.552599999999998</v>
      </c>
      <c r="N1767" s="184">
        <v>117.36239999999999</v>
      </c>
      <c r="O1767" s="184">
        <v>13.8104</v>
      </c>
      <c r="P1767" s="184">
        <v>21.185099999999998</v>
      </c>
      <c r="Q1767" s="184">
        <v>24.673200000000001</v>
      </c>
      <c r="R1767" s="184">
        <v>30.646100000000001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44333</v>
      </c>
      <c r="E1768" s="184">
        <v>18.399999999999999</v>
      </c>
      <c r="F1768" s="184">
        <v>1.7137</v>
      </c>
      <c r="G1768" s="184">
        <v>1.7137</v>
      </c>
      <c r="H1768" s="184">
        <v>1.2658</v>
      </c>
      <c r="I1768" s="184">
        <v>3.5453000000000001</v>
      </c>
      <c r="J1768" s="184">
        <v>9.7851999999999997</v>
      </c>
      <c r="K1768" s="184">
        <v>11.9221</v>
      </c>
      <c r="L1768" s="184">
        <v>39.711500000000001</v>
      </c>
      <c r="M1768" s="184">
        <v>61.262099999999997</v>
      </c>
      <c r="N1768" s="184">
        <v>112.2261</v>
      </c>
      <c r="O1768" s="184"/>
      <c r="P1768" s="184"/>
      <c r="Q1768" s="184">
        <v>35.365600000000001</v>
      </c>
      <c r="R1768" s="184">
        <v>35.657800000000002</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44333</v>
      </c>
      <c r="E1769" s="184">
        <v>17.760000000000002</v>
      </c>
      <c r="F1769" s="184">
        <v>1.7181999999999999</v>
      </c>
      <c r="G1769" s="184">
        <v>1.7181999999999999</v>
      </c>
      <c r="H1769" s="184">
        <v>1.2543</v>
      </c>
      <c r="I1769" s="184">
        <v>3.4965000000000002</v>
      </c>
      <c r="J1769" s="184">
        <v>9.6295999999999999</v>
      </c>
      <c r="K1769" s="184">
        <v>11.4878</v>
      </c>
      <c r="L1769" s="184">
        <v>38.6417</v>
      </c>
      <c r="M1769" s="184">
        <v>59.282499999999999</v>
      </c>
      <c r="N1769" s="184">
        <v>108.4507</v>
      </c>
      <c r="O1769" s="184"/>
      <c r="P1769" s="184"/>
      <c r="Q1769" s="184">
        <v>33.006599999999999</v>
      </c>
      <c r="R1769" s="184">
        <v>33.280900000000003</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44333</v>
      </c>
      <c r="E1770" s="184">
        <v>116.89750993805001</v>
      </c>
      <c r="F1770" s="184">
        <v>0.65529999999999999</v>
      </c>
      <c r="G1770" s="184">
        <v>0.65529999999999999</v>
      </c>
      <c r="H1770" s="184">
        <v>-0.51749999999999996</v>
      </c>
      <c r="I1770" s="184">
        <v>7.0194000000000001</v>
      </c>
      <c r="J1770" s="184">
        <v>15.9373</v>
      </c>
      <c r="K1770" s="184">
        <v>31.217700000000001</v>
      </c>
      <c r="L1770" s="184">
        <v>63.916600000000003</v>
      </c>
      <c r="M1770" s="184">
        <v>89.415700000000001</v>
      </c>
      <c r="N1770" s="184">
        <v>206.6181</v>
      </c>
      <c r="O1770" s="184">
        <v>27.176300000000001</v>
      </c>
      <c r="P1770" s="184">
        <v>17.9407</v>
      </c>
      <c r="Q1770" s="184">
        <v>10.5113</v>
      </c>
      <c r="R1770" s="184">
        <v>53.734000000000002</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44333</v>
      </c>
      <c r="E1771" s="184">
        <v>107.1587</v>
      </c>
      <c r="F1771" s="184">
        <v>0.64339999999999997</v>
      </c>
      <c r="G1771" s="184">
        <v>0.64339999999999997</v>
      </c>
      <c r="H1771" s="184">
        <v>-0.49559999999999998</v>
      </c>
      <c r="I1771" s="184">
        <v>7.0797999999999996</v>
      </c>
      <c r="J1771" s="184">
        <v>16.102399999999999</v>
      </c>
      <c r="K1771" s="184">
        <v>31.8553</v>
      </c>
      <c r="L1771" s="184">
        <v>65.378799999999998</v>
      </c>
      <c r="M1771" s="184">
        <v>91.313100000000006</v>
      </c>
      <c r="N1771" s="184">
        <v>210.5428</v>
      </c>
      <c r="O1771" s="184">
        <v>27.981200000000001</v>
      </c>
      <c r="P1771" s="184">
        <v>18.437000000000001</v>
      </c>
      <c r="Q1771" s="184">
        <v>14.6716</v>
      </c>
      <c r="R1771" s="184">
        <v>54.833599999999997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44333</v>
      </c>
      <c r="E1772" s="184">
        <v>92.958500000000001</v>
      </c>
      <c r="F1772" s="184">
        <v>0.73909999999999998</v>
      </c>
      <c r="G1772" s="184">
        <v>0.73909999999999998</v>
      </c>
      <c r="H1772" s="184">
        <v>0.1212</v>
      </c>
      <c r="I1772" s="184">
        <v>1.7242999999999999</v>
      </c>
      <c r="J1772" s="184">
        <v>6.3734999999999999</v>
      </c>
      <c r="K1772" s="184">
        <v>9.5959000000000003</v>
      </c>
      <c r="L1772" s="184">
        <v>34.2196</v>
      </c>
      <c r="M1772" s="184">
        <v>52.37</v>
      </c>
      <c r="N1772" s="184">
        <v>98.066000000000003</v>
      </c>
      <c r="O1772" s="184">
        <v>15.014699999999999</v>
      </c>
      <c r="P1772" s="184">
        <v>22.076499999999999</v>
      </c>
      <c r="Q1772" s="184">
        <v>26.7239</v>
      </c>
      <c r="R1772" s="184">
        <v>32.2943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44333</v>
      </c>
      <c r="E1773" s="184">
        <v>84.653099999999995</v>
      </c>
      <c r="F1773" s="184">
        <v>0.72889999999999999</v>
      </c>
      <c r="G1773" s="184">
        <v>0.72889999999999999</v>
      </c>
      <c r="H1773" s="184">
        <v>9.7799999999999998E-2</v>
      </c>
      <c r="I1773" s="184">
        <v>1.6767000000000001</v>
      </c>
      <c r="J1773" s="184">
        <v>6.2633000000000001</v>
      </c>
      <c r="K1773" s="184">
        <v>9.3000000000000007</v>
      </c>
      <c r="L1773" s="184">
        <v>33.501399999999997</v>
      </c>
      <c r="M1773" s="184">
        <v>51.197299999999998</v>
      </c>
      <c r="N1773" s="184">
        <v>95.900499999999994</v>
      </c>
      <c r="O1773" s="184">
        <v>13.6488</v>
      </c>
      <c r="P1773" s="184">
        <v>20.688800000000001</v>
      </c>
      <c r="Q1773" s="184">
        <v>20.041699999999999</v>
      </c>
      <c r="R1773" s="184">
        <v>30.7605</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44333</v>
      </c>
      <c r="E1774" s="184">
        <v>115.94410000000001</v>
      </c>
      <c r="F1774" s="184">
        <v>1.8192999999999999</v>
      </c>
      <c r="G1774" s="184">
        <v>1.8192999999999999</v>
      </c>
      <c r="H1774" s="184">
        <v>1.1668000000000001</v>
      </c>
      <c r="I1774" s="184">
        <v>2.0531000000000001</v>
      </c>
      <c r="J1774" s="184">
        <v>7.1589999999999998</v>
      </c>
      <c r="K1774" s="184">
        <v>12.867100000000001</v>
      </c>
      <c r="L1774" s="184">
        <v>39.116799999999998</v>
      </c>
      <c r="M1774" s="184">
        <v>60.709600000000002</v>
      </c>
      <c r="N1774" s="184">
        <v>109.0665</v>
      </c>
      <c r="O1774" s="184">
        <v>4.3916000000000004</v>
      </c>
      <c r="P1774" s="184">
        <v>10.9344</v>
      </c>
      <c r="Q1774" s="184">
        <v>16.265499999999999</v>
      </c>
      <c r="R1774" s="184">
        <v>21.811599999999999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44333</v>
      </c>
      <c r="E1775" s="184">
        <v>122.5226</v>
      </c>
      <c r="F1775" s="184">
        <v>1.8277000000000001</v>
      </c>
      <c r="G1775" s="184">
        <v>1.8277000000000001</v>
      </c>
      <c r="H1775" s="184">
        <v>1.1862999999999999</v>
      </c>
      <c r="I1775" s="184">
        <v>2.0928</v>
      </c>
      <c r="J1775" s="184">
        <v>7.2522000000000002</v>
      </c>
      <c r="K1775" s="184">
        <v>13.147500000000001</v>
      </c>
      <c r="L1775" s="184">
        <v>39.812199999999997</v>
      </c>
      <c r="M1775" s="184">
        <v>61.921500000000002</v>
      </c>
      <c r="N1775" s="184">
        <v>111.17230000000001</v>
      </c>
      <c r="O1775" s="184">
        <v>5.3556999999999997</v>
      </c>
      <c r="P1775" s="184">
        <v>11.801600000000001</v>
      </c>
      <c r="Q1775" s="184">
        <v>16.326699999999999</v>
      </c>
      <c r="R1775" s="184">
        <v>23.001899999999999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44333</v>
      </c>
      <c r="E1776" s="184">
        <v>17.435500000000001</v>
      </c>
      <c r="F1776" s="184">
        <v>1.7234</v>
      </c>
      <c r="G1776" s="184">
        <v>1.7234</v>
      </c>
      <c r="H1776" s="184">
        <v>1.5522</v>
      </c>
      <c r="I1776" s="184">
        <v>3.5078999999999998</v>
      </c>
      <c r="J1776" s="184">
        <v>9.3751999999999995</v>
      </c>
      <c r="K1776" s="184">
        <v>15.2943</v>
      </c>
      <c r="L1776" s="184">
        <v>42.9116</v>
      </c>
      <c r="M1776" s="184">
        <v>60.011600000000001</v>
      </c>
      <c r="N1776" s="184">
        <v>107.39019999999999</v>
      </c>
      <c r="O1776" s="184"/>
      <c r="P1776" s="184"/>
      <c r="Q1776" s="184">
        <v>24.766999999999999</v>
      </c>
      <c r="R1776" s="184">
        <v>30.235800000000001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44333</v>
      </c>
      <c r="E1777" s="184">
        <v>16.616599999999998</v>
      </c>
      <c r="F1777" s="184">
        <v>1.7096</v>
      </c>
      <c r="G1777" s="184">
        <v>1.7096</v>
      </c>
      <c r="H1777" s="184">
        <v>1.5187999999999999</v>
      </c>
      <c r="I1777" s="184">
        <v>3.44</v>
      </c>
      <c r="J1777" s="184">
        <v>9.2134</v>
      </c>
      <c r="K1777" s="184">
        <v>14.795199999999999</v>
      </c>
      <c r="L1777" s="184">
        <v>41.579300000000003</v>
      </c>
      <c r="M1777" s="184">
        <v>57.896900000000002</v>
      </c>
      <c r="N1777" s="184">
        <v>103.7672</v>
      </c>
      <c r="O1777" s="184"/>
      <c r="P1777" s="184"/>
      <c r="Q1777" s="184">
        <v>22.400700000000001</v>
      </c>
      <c r="R1777" s="184">
        <v>27.897400000000001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44333</v>
      </c>
      <c r="E1778" s="184">
        <v>23.81</v>
      </c>
      <c r="F1778" s="184">
        <v>1.4919</v>
      </c>
      <c r="G1778" s="184">
        <v>1.4919</v>
      </c>
      <c r="H1778" s="184">
        <v>-0.54300000000000004</v>
      </c>
      <c r="I1778" s="184">
        <v>0.25259999999999999</v>
      </c>
      <c r="J1778" s="184">
        <v>5.5407999999999999</v>
      </c>
      <c r="K1778" s="184">
        <v>9.4209999999999994</v>
      </c>
      <c r="L1778" s="184">
        <v>38.5914</v>
      </c>
      <c r="M1778" s="184">
        <v>55.316400000000002</v>
      </c>
      <c r="N1778" s="184">
        <v>97.102599999999995</v>
      </c>
      <c r="O1778" s="184">
        <v>12.7637</v>
      </c>
      <c r="P1778" s="184">
        <v>14.583500000000001</v>
      </c>
      <c r="Q1778" s="184">
        <v>13.3157</v>
      </c>
      <c r="R1778" s="184">
        <v>32.410600000000002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44333</v>
      </c>
      <c r="E1779" s="184">
        <v>22.54</v>
      </c>
      <c r="F1779" s="184">
        <v>1.4400999999999999</v>
      </c>
      <c r="G1779" s="184">
        <v>1.4400999999999999</v>
      </c>
      <c r="H1779" s="184">
        <v>-0.57340000000000002</v>
      </c>
      <c r="I1779" s="184">
        <v>0.2223</v>
      </c>
      <c r="J1779" s="184">
        <v>5.4749999999999996</v>
      </c>
      <c r="K1779" s="184">
        <v>9.2053999999999991</v>
      </c>
      <c r="L1779" s="184">
        <v>38.112699999999997</v>
      </c>
      <c r="M1779" s="184">
        <v>54.489400000000003</v>
      </c>
      <c r="N1779" s="184">
        <v>95.659700000000001</v>
      </c>
      <c r="O1779" s="184">
        <v>12.0199</v>
      </c>
      <c r="P1779" s="184">
        <v>13.695499999999999</v>
      </c>
      <c r="Q1779" s="184">
        <v>12.424200000000001</v>
      </c>
      <c r="R1779" s="184">
        <v>31.474599999999999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44333</v>
      </c>
      <c r="E1780" s="184">
        <v>11.8428</v>
      </c>
      <c r="F1780" s="184">
        <v>1.1384000000000001</v>
      </c>
      <c r="G1780" s="184">
        <v>1.1384000000000001</v>
      </c>
      <c r="H1780" s="184">
        <v>0.76060000000000005</v>
      </c>
      <c r="I1780" s="184">
        <v>2.2755999999999998</v>
      </c>
      <c r="J1780" s="184">
        <v>6.0784000000000002</v>
      </c>
      <c r="K1780" s="184">
        <v>9.7246000000000006</v>
      </c>
      <c r="L1780" s="184"/>
      <c r="M1780" s="184"/>
      <c r="N1780" s="184"/>
      <c r="O1780" s="184"/>
      <c r="P1780" s="184"/>
      <c r="Q1780" s="184">
        <v>18.428000000000001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44333</v>
      </c>
      <c r="E1781" s="184">
        <v>11.7453</v>
      </c>
      <c r="F1781" s="184">
        <v>1.1244000000000001</v>
      </c>
      <c r="G1781" s="184">
        <v>1.1244000000000001</v>
      </c>
      <c r="H1781" s="184">
        <v>0.72550000000000003</v>
      </c>
      <c r="I1781" s="184">
        <v>2.2033</v>
      </c>
      <c r="J1781" s="184">
        <v>5.9099000000000004</v>
      </c>
      <c r="K1781" s="184">
        <v>9.1600999999999999</v>
      </c>
      <c r="L1781" s="184"/>
      <c r="M1781" s="184"/>
      <c r="N1781" s="184"/>
      <c r="O1781" s="184"/>
      <c r="P1781" s="184"/>
      <c r="Q1781" s="184">
        <v>17.452999999999999</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1.4738625000000001</v>
      </c>
      <c r="G1782" s="186">
        <v>1.4738625000000001</v>
      </c>
      <c r="H1782" s="186">
        <v>0.73831041666666641</v>
      </c>
      <c r="I1782" s="186">
        <v>2.4488437500000004</v>
      </c>
      <c r="J1782" s="186">
        <v>7.5415604166666661</v>
      </c>
      <c r="K1782" s="186">
        <v>11.538012500000002</v>
      </c>
      <c r="L1782" s="186">
        <v>39.654491304347829</v>
      </c>
      <c r="M1782" s="186">
        <v>60.288376086956525</v>
      </c>
      <c r="N1782" s="186">
        <v>109.02267391304348</v>
      </c>
      <c r="O1782" s="186">
        <v>11.207649999999997</v>
      </c>
      <c r="P1782" s="186">
        <v>16.127407142857145</v>
      </c>
      <c r="Q1782" s="186">
        <v>22.146052083333334</v>
      </c>
      <c r="R1782" s="186">
        <v>29.41162380952381</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1.50485</v>
      </c>
      <c r="G1783" s="186">
        <v>1.50485</v>
      </c>
      <c r="H1783" s="186">
        <v>0.81784999999999997</v>
      </c>
      <c r="I1783" s="186">
        <v>2.1271500000000003</v>
      </c>
      <c r="J1783" s="186">
        <v>7.0046499999999998</v>
      </c>
      <c r="K1783" s="186">
        <v>10.9262</v>
      </c>
      <c r="L1783" s="186">
        <v>38.947649999999996</v>
      </c>
      <c r="M1783" s="186">
        <v>59.774749999999997</v>
      </c>
      <c r="N1783" s="186">
        <v>107.37455</v>
      </c>
      <c r="O1783" s="186">
        <v>10.776299999999999</v>
      </c>
      <c r="P1783" s="186">
        <v>16.419149999999998</v>
      </c>
      <c r="Q1783" s="186">
        <v>19.711849999999998</v>
      </c>
      <c r="R1783" s="186">
        <v>29.373100000000001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44333</v>
      </c>
      <c r="E1786" s="184">
        <v>10.44</v>
      </c>
      <c r="F1786" s="184">
        <v>1.4577</v>
      </c>
      <c r="G1786" s="184">
        <v>1.4577</v>
      </c>
      <c r="H1786" s="184">
        <v>-0.38169999999999998</v>
      </c>
      <c r="I1786" s="184">
        <v>0</v>
      </c>
      <c r="J1786" s="184">
        <v>9.5899999999999999E-2</v>
      </c>
      <c r="K1786" s="184">
        <v>-3.7787999999999999</v>
      </c>
      <c r="L1786" s="184"/>
      <c r="M1786" s="184"/>
      <c r="N1786" s="184"/>
      <c r="O1786" s="184"/>
      <c r="P1786" s="184"/>
      <c r="Q1786" s="184">
        <v>4.4000000000000004</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44333</v>
      </c>
      <c r="E1787" s="184">
        <v>10.36</v>
      </c>
      <c r="F1787" s="184">
        <v>1.4691000000000001</v>
      </c>
      <c r="G1787" s="184">
        <v>1.4691000000000001</v>
      </c>
      <c r="H1787" s="184">
        <v>-0.3846</v>
      </c>
      <c r="I1787" s="184">
        <v>0</v>
      </c>
      <c r="J1787" s="184">
        <v>-9.64E-2</v>
      </c>
      <c r="K1787" s="184">
        <v>-4.1627999999999998</v>
      </c>
      <c r="L1787" s="184"/>
      <c r="M1787" s="184"/>
      <c r="N1787" s="184"/>
      <c r="O1787" s="184"/>
      <c r="P1787" s="184"/>
      <c r="Q1787" s="184">
        <v>3.6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44333</v>
      </c>
      <c r="E1788" s="184">
        <v>14.13</v>
      </c>
      <c r="F1788" s="184">
        <v>1.363</v>
      </c>
      <c r="G1788" s="184">
        <v>1.363</v>
      </c>
      <c r="H1788" s="184">
        <v>-1.7384999999999999</v>
      </c>
      <c r="I1788" s="184">
        <v>-7.0699999999999999E-2</v>
      </c>
      <c r="J1788" s="184">
        <v>7.0800000000000002E-2</v>
      </c>
      <c r="K1788" s="184">
        <v>-1.9431</v>
      </c>
      <c r="L1788" s="184">
        <v>12.410500000000001</v>
      </c>
      <c r="M1788" s="184">
        <v>31.5642</v>
      </c>
      <c r="N1788" s="184">
        <v>52.591799999999999</v>
      </c>
      <c r="O1788" s="184"/>
      <c r="P1788" s="184"/>
      <c r="Q1788" s="184">
        <v>31.563199999999998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44333</v>
      </c>
      <c r="E1789" s="184">
        <v>13.84</v>
      </c>
      <c r="F1789" s="184">
        <v>1.3177000000000001</v>
      </c>
      <c r="G1789" s="184">
        <v>1.3177000000000001</v>
      </c>
      <c r="H1789" s="184">
        <v>-1.7743</v>
      </c>
      <c r="I1789" s="184">
        <v>-0.14430000000000001</v>
      </c>
      <c r="J1789" s="184">
        <v>-0.14430000000000001</v>
      </c>
      <c r="K1789" s="184">
        <v>-2.3976999999999999</v>
      </c>
      <c r="L1789" s="184">
        <v>11.523</v>
      </c>
      <c r="M1789" s="184">
        <v>29.953099999999999</v>
      </c>
      <c r="N1789" s="184">
        <v>50.108499999999999</v>
      </c>
      <c r="O1789" s="184"/>
      <c r="P1789" s="184"/>
      <c r="Q1789" s="184">
        <v>29.4161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44333</v>
      </c>
      <c r="E1790" s="184">
        <v>11.98</v>
      </c>
      <c r="F1790" s="184">
        <v>1.097</v>
      </c>
      <c r="G1790" s="184">
        <v>1.097</v>
      </c>
      <c r="H1790" s="184">
        <v>-0.41560000000000002</v>
      </c>
      <c r="I1790" s="184">
        <v>1.1823999999999999</v>
      </c>
      <c r="J1790" s="184">
        <v>1.9574</v>
      </c>
      <c r="K1790" s="184">
        <v>0.41909999999999997</v>
      </c>
      <c r="L1790" s="184">
        <v>12.3827</v>
      </c>
      <c r="M1790" s="184"/>
      <c r="N1790" s="184"/>
      <c r="O1790" s="184"/>
      <c r="P1790" s="184"/>
      <c r="Q1790" s="184">
        <v>19.8</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44333</v>
      </c>
      <c r="E1791" s="184">
        <v>12.1</v>
      </c>
      <c r="F1791" s="184">
        <v>1.0860000000000001</v>
      </c>
      <c r="G1791" s="184">
        <v>1.0860000000000001</v>
      </c>
      <c r="H1791" s="184">
        <v>-0.41149999999999998</v>
      </c>
      <c r="I1791" s="184">
        <v>1.2552000000000001</v>
      </c>
      <c r="J1791" s="184">
        <v>2.1097000000000001</v>
      </c>
      <c r="K1791" s="184">
        <v>0.83330000000000004</v>
      </c>
      <c r="L1791" s="184">
        <v>13.2959</v>
      </c>
      <c r="M1791" s="184"/>
      <c r="N1791" s="184"/>
      <c r="O1791" s="184"/>
      <c r="P1791" s="184"/>
      <c r="Q1791" s="184">
        <v>21</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44333</v>
      </c>
      <c r="E1792" s="184">
        <v>10.14</v>
      </c>
      <c r="F1792" s="184">
        <v>1.4</v>
      </c>
      <c r="G1792" s="184">
        <v>1.4</v>
      </c>
      <c r="H1792" s="184">
        <v>-0.39290000000000003</v>
      </c>
      <c r="I1792" s="184">
        <v>0.29670000000000002</v>
      </c>
      <c r="J1792" s="184">
        <v>2.1147999999999998</v>
      </c>
      <c r="K1792" s="184"/>
      <c r="L1792" s="184"/>
      <c r="M1792" s="184"/>
      <c r="N1792" s="184"/>
      <c r="O1792" s="184"/>
      <c r="P1792" s="184"/>
      <c r="Q1792" s="184">
        <v>1.4</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44333</v>
      </c>
      <c r="E1793" s="184">
        <v>10.11</v>
      </c>
      <c r="F1793" s="184">
        <v>1.4041999999999999</v>
      </c>
      <c r="G1793" s="184">
        <v>1.4041999999999999</v>
      </c>
      <c r="H1793" s="184">
        <v>-0.39410000000000001</v>
      </c>
      <c r="I1793" s="184">
        <v>0.29759999999999998</v>
      </c>
      <c r="J1793" s="184">
        <v>2.0182000000000002</v>
      </c>
      <c r="K1793" s="184"/>
      <c r="L1793" s="184"/>
      <c r="M1793" s="184"/>
      <c r="N1793" s="184"/>
      <c r="O1793" s="184"/>
      <c r="P1793" s="184"/>
      <c r="Q1793" s="184">
        <v>1.1000000000000001</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44333</v>
      </c>
      <c r="E1794" s="184">
        <v>10.845000000000001</v>
      </c>
      <c r="F1794" s="184">
        <v>1.4215</v>
      </c>
      <c r="G1794" s="184">
        <v>1.4215</v>
      </c>
      <c r="H1794" s="184">
        <v>-0.54110000000000003</v>
      </c>
      <c r="I1794" s="184">
        <v>1.7641</v>
      </c>
      <c r="J1794" s="184">
        <v>1.8979999999999999</v>
      </c>
      <c r="K1794" s="184">
        <v>1.1376999999999999</v>
      </c>
      <c r="L1794" s="184"/>
      <c r="M1794" s="184"/>
      <c r="N1794" s="184"/>
      <c r="O1794" s="184"/>
      <c r="P1794" s="184"/>
      <c r="Q1794" s="184">
        <v>8.4499999999999993</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44333</v>
      </c>
      <c r="E1795" s="184">
        <v>10.76</v>
      </c>
      <c r="F1795" s="184">
        <v>1.4041999999999999</v>
      </c>
      <c r="G1795" s="184">
        <v>1.4041999999999999</v>
      </c>
      <c r="H1795" s="184">
        <v>-0.58209999999999995</v>
      </c>
      <c r="I1795" s="184">
        <v>1.6917</v>
      </c>
      <c r="J1795" s="184">
        <v>1.7494000000000001</v>
      </c>
      <c r="K1795" s="184">
        <v>0.6925</v>
      </c>
      <c r="L1795" s="184"/>
      <c r="M1795" s="184"/>
      <c r="N1795" s="184"/>
      <c r="O1795" s="184"/>
      <c r="P1795" s="184"/>
      <c r="Q1795" s="184">
        <v>7.6</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44333</v>
      </c>
      <c r="E1796" s="184">
        <v>25.361000000000001</v>
      </c>
      <c r="F1796" s="184">
        <v>1.2011000000000001</v>
      </c>
      <c r="G1796" s="184">
        <v>1.2011000000000001</v>
      </c>
      <c r="H1796" s="184">
        <v>-0.63080000000000003</v>
      </c>
      <c r="I1796" s="184">
        <v>1.6920999999999999</v>
      </c>
      <c r="J1796" s="184">
        <v>0.74280000000000002</v>
      </c>
      <c r="K1796" s="184">
        <v>-1.1999</v>
      </c>
      <c r="L1796" s="184"/>
      <c r="M1796" s="184"/>
      <c r="N1796" s="184"/>
      <c r="O1796" s="184"/>
      <c r="P1796" s="184"/>
      <c r="Q1796" s="184">
        <v>13.701000000000001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44333</v>
      </c>
      <c r="E1797" s="184">
        <v>14.836399999999999</v>
      </c>
      <c r="F1797" s="184">
        <v>0.32190000000000002</v>
      </c>
      <c r="G1797" s="184">
        <v>0.32190000000000002</v>
      </c>
      <c r="H1797" s="184">
        <v>-0.2354</v>
      </c>
      <c r="I1797" s="184">
        <v>3.391</v>
      </c>
      <c r="J1797" s="184">
        <v>7.2141000000000002</v>
      </c>
      <c r="K1797" s="184">
        <v>16.072600000000001</v>
      </c>
      <c r="L1797" s="184">
        <v>43.889099999999999</v>
      </c>
      <c r="M1797" s="184"/>
      <c r="N1797" s="184"/>
      <c r="O1797" s="184"/>
      <c r="P1797" s="184"/>
      <c r="Q1797" s="184">
        <v>48.363999999999997</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44333</v>
      </c>
      <c r="E1798" s="184">
        <v>14.734500000000001</v>
      </c>
      <c r="F1798" s="184">
        <v>0.31180000000000002</v>
      </c>
      <c r="G1798" s="184">
        <v>0.31180000000000002</v>
      </c>
      <c r="H1798" s="184">
        <v>-0.26740000000000003</v>
      </c>
      <c r="I1798" s="184">
        <v>3.3456000000000001</v>
      </c>
      <c r="J1798" s="184">
        <v>7.1226000000000003</v>
      </c>
      <c r="K1798" s="184">
        <v>15.729900000000001</v>
      </c>
      <c r="L1798" s="184">
        <v>42.9604</v>
      </c>
      <c r="M1798" s="184"/>
      <c r="N1798" s="184"/>
      <c r="O1798" s="184"/>
      <c r="P1798" s="184"/>
      <c r="Q1798" s="184">
        <v>47.344999999999999</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44333</v>
      </c>
      <c r="E1799" s="184">
        <v>14.72</v>
      </c>
      <c r="F1799" s="184">
        <v>1.238</v>
      </c>
      <c r="G1799" s="184">
        <v>1.238</v>
      </c>
      <c r="H1799" s="184">
        <v>-0.13569999999999999</v>
      </c>
      <c r="I1799" s="184">
        <v>0.75290000000000001</v>
      </c>
      <c r="J1799" s="184">
        <v>0.61519999999999997</v>
      </c>
      <c r="K1799" s="184">
        <v>0.4778</v>
      </c>
      <c r="L1799" s="184">
        <v>20.556899999999999</v>
      </c>
      <c r="M1799" s="184">
        <v>37.570099999999996</v>
      </c>
      <c r="N1799" s="184">
        <v>70.567800000000005</v>
      </c>
      <c r="O1799" s="184"/>
      <c r="P1799" s="184"/>
      <c r="Q1799" s="184">
        <v>23.252199999999998</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44333</v>
      </c>
      <c r="E1800" s="184">
        <v>14.55</v>
      </c>
      <c r="F1800" s="184">
        <v>1.1821999999999999</v>
      </c>
      <c r="G1800" s="184">
        <v>1.1821999999999999</v>
      </c>
      <c r="H1800" s="184">
        <v>-0.13730000000000001</v>
      </c>
      <c r="I1800" s="184">
        <v>0.76180000000000003</v>
      </c>
      <c r="J1800" s="184">
        <v>0.55289999999999995</v>
      </c>
      <c r="K1800" s="184">
        <v>0.2757</v>
      </c>
      <c r="L1800" s="184">
        <v>20.148599999999998</v>
      </c>
      <c r="M1800" s="184">
        <v>36.748100000000001</v>
      </c>
      <c r="N1800" s="184">
        <v>69.186000000000007</v>
      </c>
      <c r="O1800" s="184"/>
      <c r="P1800" s="184"/>
      <c r="Q1800" s="184">
        <v>22.480399999999999</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44333</v>
      </c>
      <c r="E1801" s="184">
        <v>145.8826</v>
      </c>
      <c r="F1801" s="184">
        <v>1.2467999999999999</v>
      </c>
      <c r="G1801" s="184">
        <v>1.2467999999999999</v>
      </c>
      <c r="H1801" s="184">
        <v>-0.70020000000000004</v>
      </c>
      <c r="I1801" s="184">
        <v>1.1122000000000001</v>
      </c>
      <c r="J1801" s="184">
        <v>1.5727</v>
      </c>
      <c r="K1801" s="184">
        <v>-2.5731000000000002</v>
      </c>
      <c r="L1801" s="184">
        <v>16.109100000000002</v>
      </c>
      <c r="M1801" s="184">
        <v>31.590599999999998</v>
      </c>
      <c r="N1801" s="184">
        <v>61.0199</v>
      </c>
      <c r="O1801" s="184">
        <v>13.2224</v>
      </c>
      <c r="P1801" s="184">
        <v>14.0631</v>
      </c>
      <c r="Q1801" s="184">
        <v>14.1233</v>
      </c>
      <c r="R1801" s="184">
        <v>15.9846</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44333</v>
      </c>
      <c r="E1802" s="184">
        <v>603.79722149467295</v>
      </c>
      <c r="F1802" s="184">
        <v>1.2399</v>
      </c>
      <c r="G1802" s="184">
        <v>1.2399</v>
      </c>
      <c r="H1802" s="184">
        <v>-0.71589999999999998</v>
      </c>
      <c r="I1802" s="184">
        <v>1.08</v>
      </c>
      <c r="J1802" s="184">
        <v>1.5014000000000001</v>
      </c>
      <c r="K1802" s="184">
        <v>-2.7692999999999999</v>
      </c>
      <c r="L1802" s="184">
        <v>15.6396</v>
      </c>
      <c r="M1802" s="184">
        <v>30.817399999999999</v>
      </c>
      <c r="N1802" s="184">
        <v>59.7517</v>
      </c>
      <c r="O1802" s="184">
        <v>12.2814</v>
      </c>
      <c r="P1802" s="184">
        <v>13.1136</v>
      </c>
      <c r="Q1802" s="184">
        <v>14.443899999999999</v>
      </c>
      <c r="R1802" s="184">
        <v>15.088800000000001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1.1860058823529409</v>
      </c>
      <c r="G1803" s="186">
        <v>1.1860058823529409</v>
      </c>
      <c r="H1803" s="186">
        <v>-0.57877058823529415</v>
      </c>
      <c r="I1803" s="186">
        <v>1.0828411764705885</v>
      </c>
      <c r="J1803" s="186">
        <v>1.8291294117647061</v>
      </c>
      <c r="K1803" s="186">
        <v>1.1209266666666668</v>
      </c>
      <c r="L1803" s="186">
        <v>20.891580000000001</v>
      </c>
      <c r="M1803" s="186">
        <v>33.040583333333331</v>
      </c>
      <c r="N1803" s="186">
        <v>60.537616666666658</v>
      </c>
      <c r="O1803" s="186">
        <v>12.751899999999999</v>
      </c>
      <c r="P1803" s="186">
        <v>13.58835</v>
      </c>
      <c r="Q1803" s="186">
        <v>18.355241176470585</v>
      </c>
      <c r="R1803" s="186">
        <v>15.5367</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1.2467999999999999</v>
      </c>
      <c r="G1804" s="186">
        <v>1.2467999999999999</v>
      </c>
      <c r="H1804" s="186">
        <v>-0.41149999999999998</v>
      </c>
      <c r="I1804" s="186">
        <v>1.08</v>
      </c>
      <c r="J1804" s="186">
        <v>1.5727</v>
      </c>
      <c r="K1804" s="186">
        <v>0.2757</v>
      </c>
      <c r="L1804" s="186">
        <v>15.87435</v>
      </c>
      <c r="M1804" s="186">
        <v>31.577399999999997</v>
      </c>
      <c r="N1804" s="186">
        <v>60.385800000000003</v>
      </c>
      <c r="O1804" s="186">
        <v>12.751899999999999</v>
      </c>
      <c r="P1804" s="186">
        <v>13.58835</v>
      </c>
      <c r="Q1804" s="186">
        <v>14.443899999999999</v>
      </c>
      <c r="R1804" s="186">
        <v>15.5367</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44333</v>
      </c>
      <c r="E1807" s="184">
        <v>245.63839999999999</v>
      </c>
      <c r="F1807" s="184">
        <v>2.9180999999999999</v>
      </c>
      <c r="G1807" s="184">
        <v>2.9180999999999999</v>
      </c>
      <c r="H1807" s="184">
        <v>3.7578</v>
      </c>
      <c r="I1807" s="184">
        <v>3.0592999999999999</v>
      </c>
      <c r="J1807" s="184">
        <v>4.5408999999999997</v>
      </c>
      <c r="K1807" s="184">
        <v>4.7942</v>
      </c>
      <c r="L1807" s="184">
        <v>3.9558</v>
      </c>
      <c r="M1807" s="184">
        <v>4.6167999999999996</v>
      </c>
      <c r="N1807" s="184">
        <v>6.1077000000000004</v>
      </c>
      <c r="O1807" s="184">
        <v>7.7502000000000004</v>
      </c>
      <c r="P1807" s="184">
        <v>7.6668000000000003</v>
      </c>
      <c r="Q1807" s="184">
        <v>7.8384999999999998</v>
      </c>
      <c r="R1807" s="184">
        <v>7.0795000000000003</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44333</v>
      </c>
      <c r="E1808" s="184">
        <v>429.36509999999998</v>
      </c>
      <c r="F1808" s="184">
        <v>3.1036000000000001</v>
      </c>
      <c r="G1808" s="184">
        <v>3.1036000000000001</v>
      </c>
      <c r="H1808" s="184">
        <v>3.9935999999999998</v>
      </c>
      <c r="I1808" s="184">
        <v>3.4079000000000002</v>
      </c>
      <c r="J1808" s="184">
        <v>4.8804999999999996</v>
      </c>
      <c r="K1808" s="184">
        <v>4.8276000000000003</v>
      </c>
      <c r="L1808" s="184">
        <v>4.0885999999999996</v>
      </c>
      <c r="M1808" s="184">
        <v>4.6554000000000002</v>
      </c>
      <c r="N1808" s="184">
        <v>6.0835999999999997</v>
      </c>
      <c r="O1808" s="184">
        <v>7.5373999999999999</v>
      </c>
      <c r="P1808" s="184">
        <v>7.6028000000000002</v>
      </c>
      <c r="Q1808" s="184">
        <v>8.3583999999999996</v>
      </c>
      <c r="R1808" s="184">
        <v>6.9298000000000002</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44333</v>
      </c>
      <c r="E1809" s="184">
        <v>425.11680000000001</v>
      </c>
      <c r="F1809" s="184">
        <v>2.9142000000000001</v>
      </c>
      <c r="G1809" s="184">
        <v>2.9142000000000001</v>
      </c>
      <c r="H1809" s="184">
        <v>3.8149000000000002</v>
      </c>
      <c r="I1809" s="184">
        <v>3.2334999999999998</v>
      </c>
      <c r="J1809" s="184">
        <v>4.7077</v>
      </c>
      <c r="K1809" s="184">
        <v>4.6558999999999999</v>
      </c>
      <c r="L1809" s="184">
        <v>3.9264000000000001</v>
      </c>
      <c r="M1809" s="184">
        <v>4.4993999999999996</v>
      </c>
      <c r="N1809" s="184">
        <v>5.9275000000000002</v>
      </c>
      <c r="O1809" s="184">
        <v>7.3975999999999997</v>
      </c>
      <c r="P1809" s="184">
        <v>7.4626999999999999</v>
      </c>
      <c r="Q1809" s="184">
        <v>7.6731999999999996</v>
      </c>
      <c r="R1809" s="184">
        <v>6.7855999999999996</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44333</v>
      </c>
      <c r="E1810" s="184">
        <v>12.0343</v>
      </c>
      <c r="F1810" s="184">
        <v>8.0934000000000008</v>
      </c>
      <c r="G1810" s="184">
        <v>8.0934000000000008</v>
      </c>
      <c r="H1810" s="184">
        <v>5.0309999999999997</v>
      </c>
      <c r="I1810" s="184">
        <v>4.2096999999999998</v>
      </c>
      <c r="J1810" s="184">
        <v>4.6459999999999999</v>
      </c>
      <c r="K1810" s="184">
        <v>4.6353999999999997</v>
      </c>
      <c r="L1810" s="184">
        <v>4.2449000000000003</v>
      </c>
      <c r="M1810" s="184">
        <v>4.6430999999999996</v>
      </c>
      <c r="N1810" s="184">
        <v>5.3525999999999998</v>
      </c>
      <c r="O1810" s="184"/>
      <c r="P1810" s="184"/>
      <c r="Q1810" s="184">
        <v>7.1402999999999999</v>
      </c>
      <c r="R1810" s="184">
        <v>6.5115999999999996</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44333</v>
      </c>
      <c r="E1811" s="184">
        <v>11.7501</v>
      </c>
      <c r="F1811" s="184">
        <v>7.1487999999999996</v>
      </c>
      <c r="G1811" s="184">
        <v>7.1487999999999996</v>
      </c>
      <c r="H1811" s="184">
        <v>4.1303000000000001</v>
      </c>
      <c r="I1811" s="184">
        <v>3.3102</v>
      </c>
      <c r="J1811" s="184">
        <v>3.7496</v>
      </c>
      <c r="K1811" s="184">
        <v>3.7334000000000001</v>
      </c>
      <c r="L1811" s="184">
        <v>3.3374999999999999</v>
      </c>
      <c r="M1811" s="184">
        <v>3.7250999999999999</v>
      </c>
      <c r="N1811" s="184">
        <v>4.4127999999999998</v>
      </c>
      <c r="O1811" s="184"/>
      <c r="P1811" s="184"/>
      <c r="Q1811" s="184">
        <v>6.1908000000000003</v>
      </c>
      <c r="R1811" s="184">
        <v>5.5541999999999998</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44333</v>
      </c>
      <c r="E1812" s="184">
        <v>1201.9078</v>
      </c>
      <c r="F1812" s="184">
        <v>3.7191999999999998</v>
      </c>
      <c r="G1812" s="184">
        <v>3.7191999999999998</v>
      </c>
      <c r="H1812" s="184">
        <v>3.0581999999999998</v>
      </c>
      <c r="I1812" s="184">
        <v>3.2246000000000001</v>
      </c>
      <c r="J1812" s="184">
        <v>4.3205999999999998</v>
      </c>
      <c r="K1812" s="184">
        <v>4.3095999999999997</v>
      </c>
      <c r="L1812" s="184">
        <v>3.5632000000000001</v>
      </c>
      <c r="M1812" s="184">
        <v>3.7574999999999998</v>
      </c>
      <c r="N1812" s="184">
        <v>4.0290999999999997</v>
      </c>
      <c r="O1812" s="184"/>
      <c r="P1812" s="184"/>
      <c r="Q1812" s="184">
        <v>6.4066000000000001</v>
      </c>
      <c r="R1812" s="184">
        <v>5.5255999999999998</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44333</v>
      </c>
      <c r="E1813" s="184">
        <v>1208.5777</v>
      </c>
      <c r="F1813" s="184">
        <v>3.8841000000000001</v>
      </c>
      <c r="G1813" s="184">
        <v>3.8841000000000001</v>
      </c>
      <c r="H1813" s="184">
        <v>3.2378</v>
      </c>
      <c r="I1813" s="184">
        <v>3.4094000000000002</v>
      </c>
      <c r="J1813" s="184">
        <v>4.5088999999999997</v>
      </c>
      <c r="K1813" s="184">
        <v>4.5007999999999999</v>
      </c>
      <c r="L1813" s="184">
        <v>3.7568999999999999</v>
      </c>
      <c r="M1813" s="184">
        <v>3.9506000000000001</v>
      </c>
      <c r="N1813" s="184">
        <v>4.2225000000000001</v>
      </c>
      <c r="O1813" s="184"/>
      <c r="P1813" s="184"/>
      <c r="Q1813" s="184">
        <v>6.6055999999999999</v>
      </c>
      <c r="R1813" s="184">
        <v>5.7184999999999997</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44333</v>
      </c>
      <c r="E1814" s="184">
        <v>2580.9809</v>
      </c>
      <c r="F1814" s="184">
        <v>2.6766999999999999</v>
      </c>
      <c r="G1814" s="184">
        <v>2.6766999999999999</v>
      </c>
      <c r="H1814" s="184">
        <v>2.9807999999999999</v>
      </c>
      <c r="I1814" s="184">
        <v>2.5215999999999998</v>
      </c>
      <c r="J1814" s="184">
        <v>3.6711999999999998</v>
      </c>
      <c r="K1814" s="184">
        <v>3.6408</v>
      </c>
      <c r="L1814" s="184">
        <v>3.2343999999999999</v>
      </c>
      <c r="M1814" s="184">
        <v>3.5468999999999999</v>
      </c>
      <c r="N1814" s="184">
        <v>4.1414999999999997</v>
      </c>
      <c r="O1814" s="184">
        <v>6.4146999999999998</v>
      </c>
      <c r="P1814" s="184">
        <v>7.1711</v>
      </c>
      <c r="Q1814" s="184">
        <v>8.0523000000000007</v>
      </c>
      <c r="R1814" s="184">
        <v>5.5587</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44333</v>
      </c>
      <c r="E1815" s="184">
        <v>2531.7773999999999</v>
      </c>
      <c r="F1815" s="184">
        <v>2.4653</v>
      </c>
      <c r="G1815" s="184">
        <v>2.4653</v>
      </c>
      <c r="H1815" s="184">
        <v>2.7696999999999998</v>
      </c>
      <c r="I1815" s="184">
        <v>2.3105000000000002</v>
      </c>
      <c r="J1815" s="184">
        <v>3.4422999999999999</v>
      </c>
      <c r="K1815" s="184">
        <v>3.4001000000000001</v>
      </c>
      <c r="L1815" s="184">
        <v>2.9912000000000001</v>
      </c>
      <c r="M1815" s="184">
        <v>3.302</v>
      </c>
      <c r="N1815" s="184">
        <v>3.8934000000000002</v>
      </c>
      <c r="O1815" s="184">
        <v>6.1729000000000003</v>
      </c>
      <c r="P1815" s="184">
        <v>6.9551999999999996</v>
      </c>
      <c r="Q1815" s="184">
        <v>7.5004</v>
      </c>
      <c r="R1815" s="184">
        <v>5.3080999999999996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44333</v>
      </c>
      <c r="E1816" s="184">
        <v>3178.8105999999998</v>
      </c>
      <c r="F1816" s="184">
        <v>2.9205999999999999</v>
      </c>
      <c r="G1816" s="184">
        <v>2.9205999999999999</v>
      </c>
      <c r="H1816" s="184">
        <v>2.9293</v>
      </c>
      <c r="I1816" s="184">
        <v>2.4161999999999999</v>
      </c>
      <c r="J1816" s="184">
        <v>3.3950999999999998</v>
      </c>
      <c r="K1816" s="184">
        <v>3.3896999999999999</v>
      </c>
      <c r="L1816" s="184">
        <v>3.1297000000000001</v>
      </c>
      <c r="M1816" s="184">
        <v>3.2942999999999998</v>
      </c>
      <c r="N1816" s="184">
        <v>3.9910999999999999</v>
      </c>
      <c r="O1816" s="184">
        <v>5.8802000000000003</v>
      </c>
      <c r="P1816" s="184">
        <v>6.2629000000000001</v>
      </c>
      <c r="Q1816" s="184">
        <v>7.4127999999999998</v>
      </c>
      <c r="R1816" s="184">
        <v>5.3707000000000003</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44333</v>
      </c>
      <c r="E1817" s="184">
        <v>3056.7856000000002</v>
      </c>
      <c r="F1817" s="184">
        <v>2.4169</v>
      </c>
      <c r="G1817" s="184">
        <v>2.4169</v>
      </c>
      <c r="H1817" s="184">
        <v>2.3974000000000002</v>
      </c>
      <c r="I1817" s="184">
        <v>1.8676999999999999</v>
      </c>
      <c r="J1817" s="184">
        <v>2.8378000000000001</v>
      </c>
      <c r="K1817" s="184">
        <v>2.8445999999999998</v>
      </c>
      <c r="L1817" s="184">
        <v>2.5501999999999998</v>
      </c>
      <c r="M1817" s="184">
        <v>2.7052</v>
      </c>
      <c r="N1817" s="184">
        <v>3.3915999999999999</v>
      </c>
      <c r="O1817" s="184">
        <v>5.3079000000000001</v>
      </c>
      <c r="P1817" s="184">
        <v>5.6220999999999997</v>
      </c>
      <c r="Q1817" s="184">
        <v>7.2645999999999997</v>
      </c>
      <c r="R1817" s="184">
        <v>4.7656999999999998</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44333</v>
      </c>
      <c r="E1818" s="184">
        <v>2867.6806000000001</v>
      </c>
      <c r="F1818" s="184">
        <v>3.5478999999999998</v>
      </c>
      <c r="G1818" s="184">
        <v>3.5478999999999998</v>
      </c>
      <c r="H1818" s="184">
        <v>3.8744000000000001</v>
      </c>
      <c r="I1818" s="184">
        <v>2.9121999999999999</v>
      </c>
      <c r="J1818" s="184">
        <v>3.7326999999999999</v>
      </c>
      <c r="K1818" s="184">
        <v>3.9813999999999998</v>
      </c>
      <c r="L1818" s="184">
        <v>3.5870000000000002</v>
      </c>
      <c r="M1818" s="184">
        <v>3.8252999999999999</v>
      </c>
      <c r="N1818" s="184">
        <v>4.2103999999999999</v>
      </c>
      <c r="O1818" s="184">
        <v>6.0342000000000002</v>
      </c>
      <c r="P1818" s="184">
        <v>6.5258000000000003</v>
      </c>
      <c r="Q1818" s="184">
        <v>7.5448000000000004</v>
      </c>
      <c r="R1818" s="184">
        <v>5.8569000000000004</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44333</v>
      </c>
      <c r="E1819" s="184">
        <v>2716.4596000000001</v>
      </c>
      <c r="F1819" s="184">
        <v>2.847</v>
      </c>
      <c r="G1819" s="184">
        <v>2.847</v>
      </c>
      <c r="H1819" s="184">
        <v>3.1737000000000002</v>
      </c>
      <c r="I1819" s="184">
        <v>2.2109000000000001</v>
      </c>
      <c r="J1819" s="184">
        <v>3.0261</v>
      </c>
      <c r="K1819" s="184">
        <v>3.2776999999999998</v>
      </c>
      <c r="L1819" s="184">
        <v>2.8662000000000001</v>
      </c>
      <c r="M1819" s="184">
        <v>3.1015999999999999</v>
      </c>
      <c r="N1819" s="184">
        <v>3.4811999999999999</v>
      </c>
      <c r="O1819" s="184">
        <v>5.2649999999999997</v>
      </c>
      <c r="P1819" s="184">
        <v>5.7460000000000004</v>
      </c>
      <c r="Q1819" s="184">
        <v>6.9827000000000004</v>
      </c>
      <c r="R1819" s="184">
        <v>5.1048999999999998</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44333</v>
      </c>
      <c r="E1822" s="184">
        <v>29.917899999999999</v>
      </c>
      <c r="F1822" s="184">
        <v>-113.8092</v>
      </c>
      <c r="G1822" s="184">
        <v>-113.8092</v>
      </c>
      <c r="H1822" s="184">
        <v>-42.730600000000003</v>
      </c>
      <c r="I1822" s="184">
        <v>-15.824400000000001</v>
      </c>
      <c r="J1822" s="184">
        <v>2.5874000000000001</v>
      </c>
      <c r="K1822" s="184">
        <v>6.4550000000000001</v>
      </c>
      <c r="L1822" s="184">
        <v>6.3097000000000003</v>
      </c>
      <c r="M1822" s="184">
        <v>7.0052000000000003</v>
      </c>
      <c r="N1822" s="184">
        <v>8.2060999999999993</v>
      </c>
      <c r="O1822" s="184">
        <v>7.3075000000000001</v>
      </c>
      <c r="P1822" s="184">
        <v>7.7793999999999999</v>
      </c>
      <c r="Q1822" s="184">
        <v>8.5074000000000005</v>
      </c>
      <c r="R1822" s="184">
        <v>6.1318000000000001</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44333</v>
      </c>
      <c r="E1823" s="184">
        <v>30.1036</v>
      </c>
      <c r="F1823" s="184">
        <v>-113.788</v>
      </c>
      <c r="G1823" s="184">
        <v>-113.788</v>
      </c>
      <c r="H1823" s="184">
        <v>-42.724699999999999</v>
      </c>
      <c r="I1823" s="184">
        <v>-15.8301</v>
      </c>
      <c r="J1823" s="184">
        <v>2.5871</v>
      </c>
      <c r="K1823" s="184">
        <v>6.4665999999999997</v>
      </c>
      <c r="L1823" s="184">
        <v>6.3628999999999998</v>
      </c>
      <c r="M1823" s="184">
        <v>7.0728999999999997</v>
      </c>
      <c r="N1823" s="184">
        <v>8.2829999999999995</v>
      </c>
      <c r="O1823" s="184">
        <v>7.3949999999999996</v>
      </c>
      <c r="P1823" s="184">
        <v>7.8638000000000003</v>
      </c>
      <c r="Q1823" s="184">
        <v>8.7071000000000005</v>
      </c>
      <c r="R1823" s="184">
        <v>6.2224000000000004</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44333</v>
      </c>
      <c r="E1824" s="184">
        <v>12.0047</v>
      </c>
      <c r="F1824" s="184">
        <v>2.8384</v>
      </c>
      <c r="G1824" s="184">
        <v>2.8384</v>
      </c>
      <c r="H1824" s="184">
        <v>3.2162000000000002</v>
      </c>
      <c r="I1824" s="184">
        <v>3.2835000000000001</v>
      </c>
      <c r="J1824" s="184">
        <v>4.5488</v>
      </c>
      <c r="K1824" s="184">
        <v>4.5212000000000003</v>
      </c>
      <c r="L1824" s="184">
        <v>3.9687000000000001</v>
      </c>
      <c r="M1824" s="184">
        <v>4.3871000000000002</v>
      </c>
      <c r="N1824" s="184">
        <v>5.4714999999999998</v>
      </c>
      <c r="O1824" s="184"/>
      <c r="P1824" s="184"/>
      <c r="Q1824" s="184">
        <v>7.1475999999999997</v>
      </c>
      <c r="R1824" s="184">
        <v>6.5126999999999997</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44333</v>
      </c>
      <c r="E1825" s="184">
        <v>11.904999999999999</v>
      </c>
      <c r="F1825" s="184">
        <v>2.4531999999999998</v>
      </c>
      <c r="G1825" s="184">
        <v>2.4531999999999998</v>
      </c>
      <c r="H1825" s="184">
        <v>2.8923000000000001</v>
      </c>
      <c r="I1825" s="184">
        <v>2.8940000000000001</v>
      </c>
      <c r="J1825" s="184">
        <v>4.1585999999999999</v>
      </c>
      <c r="K1825" s="184">
        <v>4.1372999999999998</v>
      </c>
      <c r="L1825" s="184">
        <v>3.621</v>
      </c>
      <c r="M1825" s="184">
        <v>4.0498000000000003</v>
      </c>
      <c r="N1825" s="184">
        <v>5.1341000000000001</v>
      </c>
      <c r="O1825" s="184"/>
      <c r="P1825" s="184"/>
      <c r="Q1825" s="184">
        <v>6.8105000000000002</v>
      </c>
      <c r="R1825" s="184">
        <v>6.1794000000000002</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44333</v>
      </c>
      <c r="E1826" s="184">
        <v>1066.2108000000001</v>
      </c>
      <c r="F1826" s="184">
        <v>3.5933000000000002</v>
      </c>
      <c r="G1826" s="184">
        <v>3.5933000000000002</v>
      </c>
      <c r="H1826" s="184">
        <v>3.5931000000000002</v>
      </c>
      <c r="I1826" s="184">
        <v>2.9946999999999999</v>
      </c>
      <c r="J1826" s="184">
        <v>3.9140000000000001</v>
      </c>
      <c r="K1826" s="184">
        <v>4.1601999999999997</v>
      </c>
      <c r="L1826" s="184">
        <v>3.6153</v>
      </c>
      <c r="M1826" s="184">
        <v>3.9129</v>
      </c>
      <c r="N1826" s="184">
        <v>4.5359999999999996</v>
      </c>
      <c r="O1826" s="184"/>
      <c r="P1826" s="184"/>
      <c r="Q1826" s="184">
        <v>5.0606999999999998</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44333</v>
      </c>
      <c r="E1827" s="184">
        <v>1062.614</v>
      </c>
      <c r="F1827" s="184">
        <v>3.3338999999999999</v>
      </c>
      <c r="G1827" s="184">
        <v>3.3338999999999999</v>
      </c>
      <c r="H1827" s="184">
        <v>3.3330000000000002</v>
      </c>
      <c r="I1827" s="184">
        <v>2.7351000000000001</v>
      </c>
      <c r="J1827" s="184">
        <v>3.6539999999999999</v>
      </c>
      <c r="K1827" s="184">
        <v>3.8933</v>
      </c>
      <c r="L1827" s="184">
        <v>3.3439000000000001</v>
      </c>
      <c r="M1827" s="184">
        <v>3.6398000000000001</v>
      </c>
      <c r="N1827" s="184">
        <v>4.2618999999999998</v>
      </c>
      <c r="O1827" s="184"/>
      <c r="P1827" s="184"/>
      <c r="Q1827" s="184">
        <v>4.7877000000000001</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44333</v>
      </c>
      <c r="E1828" s="184">
        <v>21.684999999999999</v>
      </c>
      <c r="F1828" s="184">
        <v>3.8725999999999998</v>
      </c>
      <c r="G1828" s="184">
        <v>3.8725999999999998</v>
      </c>
      <c r="H1828" s="184">
        <v>3.8742000000000001</v>
      </c>
      <c r="I1828" s="184">
        <v>3.4672000000000001</v>
      </c>
      <c r="J1828" s="184">
        <v>4.1902999999999997</v>
      </c>
      <c r="K1828" s="184">
        <v>4.4794999999999998</v>
      </c>
      <c r="L1828" s="184">
        <v>4.0670999999999999</v>
      </c>
      <c r="M1828" s="184">
        <v>4.7039</v>
      </c>
      <c r="N1828" s="184">
        <v>6.0092999999999996</v>
      </c>
      <c r="O1828" s="184">
        <v>7.1734</v>
      </c>
      <c r="P1828" s="184">
        <v>7.4130000000000003</v>
      </c>
      <c r="Q1828" s="184">
        <v>8.0090000000000003</v>
      </c>
      <c r="R1828" s="184">
        <v>6.665</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44333</v>
      </c>
      <c r="E1829" s="184">
        <v>23.020399999999999</v>
      </c>
      <c r="F1829" s="184">
        <v>4.4412000000000003</v>
      </c>
      <c r="G1829" s="184">
        <v>4.4412000000000003</v>
      </c>
      <c r="H1829" s="184">
        <v>4.4432999999999998</v>
      </c>
      <c r="I1829" s="184">
        <v>4.0381</v>
      </c>
      <c r="J1829" s="184">
        <v>4.7708000000000004</v>
      </c>
      <c r="K1829" s="184">
        <v>5.0660999999999996</v>
      </c>
      <c r="L1829" s="184">
        <v>4.6595000000000004</v>
      </c>
      <c r="M1829" s="184">
        <v>5.3059000000000003</v>
      </c>
      <c r="N1829" s="184">
        <v>6.6456999999999997</v>
      </c>
      <c r="O1829" s="184">
        <v>7.7960000000000003</v>
      </c>
      <c r="P1829" s="184">
        <v>8.1531000000000002</v>
      </c>
      <c r="Q1829" s="184">
        <v>8.7653999999999996</v>
      </c>
      <c r="R1829" s="184">
        <v>7.2904999999999998</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44333</v>
      </c>
      <c r="E1830" s="184">
        <v>2176.9155999999998</v>
      </c>
      <c r="F1830" s="184">
        <v>4.5170000000000003</v>
      </c>
      <c r="G1830" s="184">
        <v>4.5170000000000003</v>
      </c>
      <c r="H1830" s="184">
        <v>2.8841000000000001</v>
      </c>
      <c r="I1830" s="184">
        <v>4.6725000000000003</v>
      </c>
      <c r="J1830" s="184">
        <v>3.5808</v>
      </c>
      <c r="K1830" s="184">
        <v>3.1431</v>
      </c>
      <c r="L1830" s="184">
        <v>3.6888999999999998</v>
      </c>
      <c r="M1830" s="184">
        <v>3.9752000000000001</v>
      </c>
      <c r="N1830" s="184">
        <v>4.8273999999999999</v>
      </c>
      <c r="O1830" s="184">
        <v>5.9501999999999997</v>
      </c>
      <c r="P1830" s="184">
        <v>6.1485000000000003</v>
      </c>
      <c r="Q1830" s="184">
        <v>7.5339999999999998</v>
      </c>
      <c r="R1830" s="184">
        <v>6.1737000000000002</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44333</v>
      </c>
      <c r="E1831" s="184">
        <v>2278.5585000000001</v>
      </c>
      <c r="F1831" s="184">
        <v>4.8369999999999997</v>
      </c>
      <c r="G1831" s="184">
        <v>4.8369999999999997</v>
      </c>
      <c r="H1831" s="184">
        <v>3.2040999999999999</v>
      </c>
      <c r="I1831" s="184">
        <v>4.9930000000000003</v>
      </c>
      <c r="J1831" s="184">
        <v>3.9018000000000002</v>
      </c>
      <c r="K1831" s="184">
        <v>3.4661</v>
      </c>
      <c r="L1831" s="184">
        <v>4.0148999999999999</v>
      </c>
      <c r="M1831" s="184">
        <v>4.3284000000000002</v>
      </c>
      <c r="N1831" s="184">
        <v>5.2039</v>
      </c>
      <c r="O1831" s="184">
        <v>6.4477000000000002</v>
      </c>
      <c r="P1831" s="184">
        <v>6.8235000000000001</v>
      </c>
      <c r="Q1831" s="184">
        <v>7.6738</v>
      </c>
      <c r="R1831" s="184">
        <v>6.6021999999999998</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44333</v>
      </c>
      <c r="E1832" s="184">
        <v>12.027200000000001</v>
      </c>
      <c r="F1832" s="184">
        <v>2.9342999999999999</v>
      </c>
      <c r="G1832" s="184">
        <v>2.9342999999999999</v>
      </c>
      <c r="H1832" s="184">
        <v>3.08</v>
      </c>
      <c r="I1832" s="184">
        <v>2.9731000000000001</v>
      </c>
      <c r="J1832" s="184">
        <v>3.7909999999999999</v>
      </c>
      <c r="K1832" s="184">
        <v>3.8237000000000001</v>
      </c>
      <c r="L1832" s="184">
        <v>3.3563000000000001</v>
      </c>
      <c r="M1832" s="184">
        <v>3.5689000000000002</v>
      </c>
      <c r="N1832" s="184">
        <v>4.2976999999999999</v>
      </c>
      <c r="O1832" s="184"/>
      <c r="P1832" s="184"/>
      <c r="Q1832" s="184">
        <v>6.7328000000000001</v>
      </c>
      <c r="R1832" s="184">
        <v>5.9745999999999997</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44333</v>
      </c>
      <c r="E1833" s="184">
        <v>11.972300000000001</v>
      </c>
      <c r="F1833" s="184">
        <v>2.7444999999999999</v>
      </c>
      <c r="G1833" s="184">
        <v>2.7444999999999999</v>
      </c>
      <c r="H1833" s="184">
        <v>2.8761000000000001</v>
      </c>
      <c r="I1833" s="184">
        <v>2.8121999999999998</v>
      </c>
      <c r="J1833" s="184">
        <v>3.6303000000000001</v>
      </c>
      <c r="K1833" s="184">
        <v>3.6669999999999998</v>
      </c>
      <c r="L1833" s="184">
        <v>3.1928000000000001</v>
      </c>
      <c r="M1833" s="184">
        <v>3.407</v>
      </c>
      <c r="N1833" s="184">
        <v>4.1322999999999999</v>
      </c>
      <c r="O1833" s="184"/>
      <c r="P1833" s="184"/>
      <c r="Q1833" s="184">
        <v>6.5606</v>
      </c>
      <c r="R1833" s="184">
        <v>5.8132000000000001</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44333</v>
      </c>
      <c r="E1836" s="184">
        <v>2138.9160999999999</v>
      </c>
      <c r="F1836" s="184">
        <v>2.8083999999999998</v>
      </c>
      <c r="G1836" s="184">
        <v>2.8083999999999998</v>
      </c>
      <c r="H1836" s="184">
        <v>2.7206000000000001</v>
      </c>
      <c r="I1836" s="184">
        <v>2.3955000000000002</v>
      </c>
      <c r="J1836" s="184">
        <v>3.3738000000000001</v>
      </c>
      <c r="K1836" s="184">
        <v>3.4498000000000002</v>
      </c>
      <c r="L1836" s="184">
        <v>3.032</v>
      </c>
      <c r="M1836" s="184">
        <v>3.1836000000000002</v>
      </c>
      <c r="N1836" s="184">
        <v>3.8795999999999999</v>
      </c>
      <c r="O1836" s="184">
        <v>6.2187000000000001</v>
      </c>
      <c r="P1836" s="184">
        <v>6.7358000000000002</v>
      </c>
      <c r="Q1836" s="184">
        <v>7.5948000000000002</v>
      </c>
      <c r="R1836" s="184">
        <v>5.4024999999999999</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44333</v>
      </c>
      <c r="E1837" s="184">
        <v>2233.6113999999998</v>
      </c>
      <c r="F1837" s="184">
        <v>3.4588000000000001</v>
      </c>
      <c r="G1837" s="184">
        <v>3.4588000000000001</v>
      </c>
      <c r="H1837" s="184">
        <v>3.371</v>
      </c>
      <c r="I1837" s="184">
        <v>3.0463</v>
      </c>
      <c r="J1837" s="184">
        <v>4.0259999999999998</v>
      </c>
      <c r="K1837" s="184">
        <v>4.1055999999999999</v>
      </c>
      <c r="L1837" s="184">
        <v>3.6924999999999999</v>
      </c>
      <c r="M1837" s="184">
        <v>3.8502000000000001</v>
      </c>
      <c r="N1837" s="184">
        <v>4.5566000000000004</v>
      </c>
      <c r="O1837" s="184">
        <v>6.819</v>
      </c>
      <c r="P1837" s="184">
        <v>7.2675000000000001</v>
      </c>
      <c r="Q1837" s="184">
        <v>7.9241999999999999</v>
      </c>
      <c r="R1837" s="184">
        <v>6.0327000000000002</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44333</v>
      </c>
      <c r="E1840" s="184">
        <v>33.871899999999997</v>
      </c>
      <c r="F1840" s="184">
        <v>2.6945999999999999</v>
      </c>
      <c r="G1840" s="184">
        <v>2.6945999999999999</v>
      </c>
      <c r="H1840" s="184">
        <v>3.1269</v>
      </c>
      <c r="I1840" s="184">
        <v>2.5348000000000002</v>
      </c>
      <c r="J1840" s="184">
        <v>3.4024999999999999</v>
      </c>
      <c r="K1840" s="184">
        <v>3.5908000000000002</v>
      </c>
      <c r="L1840" s="184">
        <v>3.1766999999999999</v>
      </c>
      <c r="M1840" s="184">
        <v>3.5491000000000001</v>
      </c>
      <c r="N1840" s="184">
        <v>4.4696999999999996</v>
      </c>
      <c r="O1840" s="184">
        <v>6.5780000000000003</v>
      </c>
      <c r="P1840" s="184">
        <v>6.7927</v>
      </c>
      <c r="Q1840" s="184">
        <v>7.5461</v>
      </c>
      <c r="R1840" s="184">
        <v>5.8433000000000002</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44333</v>
      </c>
      <c r="E1841" s="184">
        <v>34.847799999999999</v>
      </c>
      <c r="F1841" s="184">
        <v>3.1429999999999998</v>
      </c>
      <c r="G1841" s="184">
        <v>3.1429999999999998</v>
      </c>
      <c r="H1841" s="184">
        <v>3.5636000000000001</v>
      </c>
      <c r="I1841" s="184">
        <v>2.9735</v>
      </c>
      <c r="J1841" s="184">
        <v>3.8439999999999999</v>
      </c>
      <c r="K1841" s="184">
        <v>4.0347999999999997</v>
      </c>
      <c r="L1841" s="184">
        <v>3.6240000000000001</v>
      </c>
      <c r="M1841" s="184">
        <v>4.0012999999999996</v>
      </c>
      <c r="N1841" s="184">
        <v>4.9309000000000003</v>
      </c>
      <c r="O1841" s="184">
        <v>7.0172999999999996</v>
      </c>
      <c r="P1841" s="184">
        <v>7.2061000000000002</v>
      </c>
      <c r="Q1841" s="184">
        <v>8.0023999999999997</v>
      </c>
      <c r="R1841" s="184">
        <v>6.3051000000000004</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44333</v>
      </c>
      <c r="E1842" s="184">
        <v>34.377000000000002</v>
      </c>
      <c r="F1842" s="184">
        <v>2.8673999999999999</v>
      </c>
      <c r="G1842" s="184">
        <v>2.8673999999999999</v>
      </c>
      <c r="H1842" s="184">
        <v>3.3997999999999999</v>
      </c>
      <c r="I1842" s="184">
        <v>2.5203000000000002</v>
      </c>
      <c r="J1842" s="184">
        <v>3.5417999999999998</v>
      </c>
      <c r="K1842" s="184">
        <v>3.6360000000000001</v>
      </c>
      <c r="L1842" s="184">
        <v>3.2467000000000001</v>
      </c>
      <c r="M1842" s="184">
        <v>3.4011</v>
      </c>
      <c r="N1842" s="184">
        <v>4.0380000000000003</v>
      </c>
      <c r="O1842" s="184">
        <v>6.4192999999999998</v>
      </c>
      <c r="P1842" s="184">
        <v>6.7100999999999997</v>
      </c>
      <c r="Q1842" s="184">
        <v>3.8429000000000002</v>
      </c>
      <c r="R1842" s="184">
        <v>5.6426999999999996</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44333</v>
      </c>
      <c r="E1843" s="184">
        <v>35.251899999999999</v>
      </c>
      <c r="F1843" s="184">
        <v>3.0379</v>
      </c>
      <c r="G1843" s="184">
        <v>3.0379</v>
      </c>
      <c r="H1843" s="184">
        <v>3.5672000000000001</v>
      </c>
      <c r="I1843" s="184">
        <v>2.6873999999999998</v>
      </c>
      <c r="J1843" s="184">
        <v>3.7023000000000001</v>
      </c>
      <c r="K1843" s="184">
        <v>3.7972000000000001</v>
      </c>
      <c r="L1843" s="184">
        <v>3.4089</v>
      </c>
      <c r="M1843" s="184">
        <v>3.5764</v>
      </c>
      <c r="N1843" s="184">
        <v>4.2504</v>
      </c>
      <c r="O1843" s="184">
        <v>6.7164999999999999</v>
      </c>
      <c r="P1843" s="184">
        <v>7.0385999999999997</v>
      </c>
      <c r="Q1843" s="184">
        <v>7.9452999999999996</v>
      </c>
      <c r="R1843" s="184">
        <v>5.9142999999999999</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44333</v>
      </c>
      <c r="E1844" s="184">
        <v>1063.9708000000001</v>
      </c>
      <c r="F1844" s="184">
        <v>2.9521000000000002</v>
      </c>
      <c r="G1844" s="184">
        <v>2.9521000000000002</v>
      </c>
      <c r="H1844" s="184">
        <v>3.2370000000000001</v>
      </c>
      <c r="I1844" s="184">
        <v>2.8727999999999998</v>
      </c>
      <c r="J1844" s="184">
        <v>3.2477</v>
      </c>
      <c r="K1844" s="184">
        <v>3.3592</v>
      </c>
      <c r="L1844" s="184">
        <v>3.2871999999999999</v>
      </c>
      <c r="M1844" s="184">
        <v>3.4687000000000001</v>
      </c>
      <c r="N1844" s="184">
        <v>3.9005000000000001</v>
      </c>
      <c r="O1844" s="184"/>
      <c r="P1844" s="184"/>
      <c r="Q1844" s="184">
        <v>4.3048000000000002</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44333</v>
      </c>
      <c r="E1845" s="184">
        <v>1060.2608</v>
      </c>
      <c r="F1845" s="184">
        <v>2.7511999999999999</v>
      </c>
      <c r="G1845" s="184">
        <v>2.7511999999999999</v>
      </c>
      <c r="H1845" s="184">
        <v>3.0611999999999999</v>
      </c>
      <c r="I1845" s="184">
        <v>2.6844999999999999</v>
      </c>
      <c r="J1845" s="184">
        <v>3.0345</v>
      </c>
      <c r="K1845" s="184">
        <v>3.1806000000000001</v>
      </c>
      <c r="L1845" s="184">
        <v>3.0952999999999999</v>
      </c>
      <c r="M1845" s="184">
        <v>3.2706</v>
      </c>
      <c r="N1845" s="184">
        <v>3.6855000000000002</v>
      </c>
      <c r="O1845" s="184"/>
      <c r="P1845" s="184"/>
      <c r="Q1845" s="184">
        <v>4.0574000000000003</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44333</v>
      </c>
      <c r="E1846" s="184">
        <v>1092.8598999999999</v>
      </c>
      <c r="F1846" s="184">
        <v>2.7259000000000002</v>
      </c>
      <c r="G1846" s="184">
        <v>2.7259000000000002</v>
      </c>
      <c r="H1846" s="184">
        <v>3.1800999999999999</v>
      </c>
      <c r="I1846" s="184">
        <v>3.0464000000000002</v>
      </c>
      <c r="J1846" s="184">
        <v>3.9689999999999999</v>
      </c>
      <c r="K1846" s="184">
        <v>4.0218999999999996</v>
      </c>
      <c r="L1846" s="184">
        <v>3.5735000000000001</v>
      </c>
      <c r="M1846" s="184">
        <v>3.9594</v>
      </c>
      <c r="N1846" s="184">
        <v>4.8125</v>
      </c>
      <c r="O1846" s="184"/>
      <c r="P1846" s="184"/>
      <c r="Q1846" s="184">
        <v>5.7676999999999996</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44333</v>
      </c>
      <c r="E1847" s="184">
        <v>1085.5864999999999</v>
      </c>
      <c r="F1847" s="184">
        <v>2.3058000000000001</v>
      </c>
      <c r="G1847" s="184">
        <v>2.3058000000000001</v>
      </c>
      <c r="H1847" s="184">
        <v>2.7595000000000001</v>
      </c>
      <c r="I1847" s="184">
        <v>2.6259000000000001</v>
      </c>
      <c r="J1847" s="184">
        <v>3.5476999999999999</v>
      </c>
      <c r="K1847" s="184">
        <v>3.5979000000000001</v>
      </c>
      <c r="L1847" s="184">
        <v>3.1465000000000001</v>
      </c>
      <c r="M1847" s="184">
        <v>3.5278</v>
      </c>
      <c r="N1847" s="184">
        <v>4.3734000000000002</v>
      </c>
      <c r="O1847" s="184"/>
      <c r="P1847" s="184"/>
      <c r="Q1847" s="184">
        <v>5.3226000000000004</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44333</v>
      </c>
      <c r="E1848" s="184">
        <v>1022.4736</v>
      </c>
      <c r="F1848" s="184">
        <v>2.6720000000000002</v>
      </c>
      <c r="G1848" s="184">
        <v>2.6720000000000002</v>
      </c>
      <c r="H1848" s="184">
        <v>3.3016000000000001</v>
      </c>
      <c r="I1848" s="184">
        <v>3.0017999999999998</v>
      </c>
      <c r="J1848" s="184">
        <v>3.8292999999999999</v>
      </c>
      <c r="K1848" s="184">
        <v>3.8626</v>
      </c>
      <c r="L1848" s="184">
        <v>3.4828999999999999</v>
      </c>
      <c r="M1848" s="184"/>
      <c r="N1848" s="184"/>
      <c r="O1848" s="184"/>
      <c r="P1848" s="184"/>
      <c r="Q1848" s="184">
        <v>3.6949999999999998</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44333</v>
      </c>
      <c r="E1849" s="184">
        <v>1020.8261</v>
      </c>
      <c r="F1849" s="184">
        <v>2.4329999999999998</v>
      </c>
      <c r="G1849" s="184">
        <v>2.4329999999999998</v>
      </c>
      <c r="H1849" s="184">
        <v>3.0670999999999999</v>
      </c>
      <c r="I1849" s="184">
        <v>2.7660999999999998</v>
      </c>
      <c r="J1849" s="184">
        <v>3.5908000000000002</v>
      </c>
      <c r="K1849" s="184">
        <v>3.6595</v>
      </c>
      <c r="L1849" s="184">
        <v>3.2339000000000002</v>
      </c>
      <c r="M1849" s="184"/>
      <c r="N1849" s="184"/>
      <c r="O1849" s="184"/>
      <c r="P1849" s="184"/>
      <c r="Q1849" s="184">
        <v>3.4241000000000001</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44333</v>
      </c>
      <c r="E1850" s="184">
        <v>14.006500000000001</v>
      </c>
      <c r="F1850" s="184">
        <v>3.3016999999999999</v>
      </c>
      <c r="G1850" s="184">
        <v>3.3016999999999999</v>
      </c>
      <c r="H1850" s="184">
        <v>3.2408000000000001</v>
      </c>
      <c r="I1850" s="184">
        <v>3.4293999999999998</v>
      </c>
      <c r="J1850" s="184">
        <v>3.2031000000000001</v>
      </c>
      <c r="K1850" s="184">
        <v>3.2374000000000001</v>
      </c>
      <c r="L1850" s="184">
        <v>3.1347999999999998</v>
      </c>
      <c r="M1850" s="184">
        <v>3.2530999999999999</v>
      </c>
      <c r="N1850" s="184">
        <v>3.2839</v>
      </c>
      <c r="O1850" s="184">
        <v>0.3785</v>
      </c>
      <c r="P1850" s="184">
        <v>2.6926999999999999</v>
      </c>
      <c r="Q1850" s="184">
        <v>4.4737999999999998</v>
      </c>
      <c r="R1850" s="184">
        <v>4.6239999999999997</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44333</v>
      </c>
      <c r="E1851" s="184">
        <v>13.5783</v>
      </c>
      <c r="F1851" s="184">
        <v>2.5093999999999999</v>
      </c>
      <c r="G1851" s="184">
        <v>2.5093999999999999</v>
      </c>
      <c r="H1851" s="184">
        <v>2.4588999999999999</v>
      </c>
      <c r="I1851" s="184">
        <v>2.6332</v>
      </c>
      <c r="J1851" s="184">
        <v>2.4068999999999998</v>
      </c>
      <c r="K1851" s="184">
        <v>2.4306000000000001</v>
      </c>
      <c r="L1851" s="184">
        <v>2.5049999999999999</v>
      </c>
      <c r="M1851" s="184">
        <v>2.8336000000000001</v>
      </c>
      <c r="N1851" s="184">
        <v>2.9681999999999999</v>
      </c>
      <c r="O1851" s="184">
        <v>0.217</v>
      </c>
      <c r="P1851" s="184">
        <v>2.4032</v>
      </c>
      <c r="Q1851" s="184">
        <v>4.0533000000000001</v>
      </c>
      <c r="R1851" s="184">
        <v>4.4637000000000002</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44333</v>
      </c>
      <c r="E1852" s="184">
        <v>2320.5823999999998</v>
      </c>
      <c r="F1852" s="184">
        <v>2.2863000000000002</v>
      </c>
      <c r="G1852" s="184">
        <v>2.2863000000000002</v>
      </c>
      <c r="H1852" s="184">
        <v>2.5585</v>
      </c>
      <c r="I1852" s="184">
        <v>2.4127999999999998</v>
      </c>
      <c r="J1852" s="184">
        <v>2.9394</v>
      </c>
      <c r="K1852" s="184">
        <v>2.9586000000000001</v>
      </c>
      <c r="L1852" s="184">
        <v>2.665</v>
      </c>
      <c r="M1852" s="184">
        <v>2.8610000000000002</v>
      </c>
      <c r="N1852" s="184">
        <v>3.4356</v>
      </c>
      <c r="O1852" s="184">
        <v>5.9089999999999998</v>
      </c>
      <c r="P1852" s="184">
        <v>6.4104000000000001</v>
      </c>
      <c r="Q1852" s="184">
        <v>7.4882999999999997</v>
      </c>
      <c r="R1852" s="184">
        <v>4.8746</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44333</v>
      </c>
      <c r="E1853" s="184">
        <v>2199.6795000000002</v>
      </c>
      <c r="F1853" s="184">
        <v>1.3657999999999999</v>
      </c>
      <c r="G1853" s="184">
        <v>1.3657999999999999</v>
      </c>
      <c r="H1853" s="184">
        <v>1.6385000000000001</v>
      </c>
      <c r="I1853" s="184">
        <v>1.4931000000000001</v>
      </c>
      <c r="J1853" s="184">
        <v>2.0183</v>
      </c>
      <c r="K1853" s="184">
        <v>2.0341</v>
      </c>
      <c r="L1853" s="184">
        <v>1.7359</v>
      </c>
      <c r="M1853" s="184">
        <v>1.9258999999999999</v>
      </c>
      <c r="N1853" s="184">
        <v>2.496</v>
      </c>
      <c r="O1853" s="184">
        <v>5.0635000000000003</v>
      </c>
      <c r="P1853" s="184">
        <v>5.6212</v>
      </c>
      <c r="Q1853" s="184">
        <v>7.2607999999999997</v>
      </c>
      <c r="R1853" s="184">
        <v>4.0502000000000002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44333</v>
      </c>
      <c r="E1854" s="184">
        <v>3062.971</v>
      </c>
      <c r="F1854" s="184">
        <v>3.5084</v>
      </c>
      <c r="G1854" s="184">
        <v>3.5084</v>
      </c>
      <c r="H1854" s="184">
        <v>3.8546</v>
      </c>
      <c r="I1854" s="184">
        <v>3.6371000000000002</v>
      </c>
      <c r="J1854" s="184">
        <v>4.4424999999999999</v>
      </c>
      <c r="K1854" s="184">
        <v>5.0948000000000002</v>
      </c>
      <c r="L1854" s="184">
        <v>4.6631</v>
      </c>
      <c r="M1854" s="184">
        <v>5.5138999999999996</v>
      </c>
      <c r="N1854" s="184">
        <v>5.2640000000000002</v>
      </c>
      <c r="O1854" s="184">
        <v>4.1146000000000003</v>
      </c>
      <c r="P1854" s="184">
        <v>4.8764000000000003</v>
      </c>
      <c r="Q1854" s="184">
        <v>5.9217000000000004</v>
      </c>
      <c r="R1854" s="184">
        <v>2.7534999999999998</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44333</v>
      </c>
      <c r="E1855" s="184">
        <v>3270.4902999999999</v>
      </c>
      <c r="F1855" s="184">
        <v>4.3783000000000003</v>
      </c>
      <c r="G1855" s="184">
        <v>4.3783000000000003</v>
      </c>
      <c r="H1855" s="184">
        <v>4.7248000000000001</v>
      </c>
      <c r="I1855" s="184">
        <v>4.4581</v>
      </c>
      <c r="J1855" s="184">
        <v>5.2374999999999998</v>
      </c>
      <c r="K1855" s="184">
        <v>5.8825000000000003</v>
      </c>
      <c r="L1855" s="184">
        <v>5.4553000000000003</v>
      </c>
      <c r="M1855" s="184">
        <v>6.3196000000000003</v>
      </c>
      <c r="N1855" s="184">
        <v>6.0792000000000002</v>
      </c>
      <c r="O1855" s="184">
        <v>4.9320000000000004</v>
      </c>
      <c r="P1855" s="184">
        <v>5.7667000000000002</v>
      </c>
      <c r="Q1855" s="184">
        <v>7.0064000000000002</v>
      </c>
      <c r="R1855" s="184">
        <v>3.5516999999999999</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44333</v>
      </c>
      <c r="E1858" s="184">
        <v>27.171900000000001</v>
      </c>
      <c r="F1858" s="184">
        <v>3.1352000000000002</v>
      </c>
      <c r="G1858" s="184">
        <v>3.1352000000000002</v>
      </c>
      <c r="H1858" s="184">
        <v>2.9954000000000001</v>
      </c>
      <c r="I1858" s="184">
        <v>2.5644</v>
      </c>
      <c r="J1858" s="184">
        <v>3.3853</v>
      </c>
      <c r="K1858" s="184">
        <v>3.5564</v>
      </c>
      <c r="L1858" s="184">
        <v>3.2824</v>
      </c>
      <c r="M1858" s="184">
        <v>3.6002999999999998</v>
      </c>
      <c r="N1858" s="184">
        <v>4.2545999999999999</v>
      </c>
      <c r="O1858" s="184">
        <v>8.6157000000000004</v>
      </c>
      <c r="P1858" s="184">
        <v>8.0508000000000006</v>
      </c>
      <c r="Q1858" s="184">
        <v>8.0721000000000007</v>
      </c>
      <c r="R1858" s="184">
        <v>9.1625999999999994</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44333</v>
      </c>
      <c r="E1859" s="184">
        <v>27.709800000000001</v>
      </c>
      <c r="F1859" s="184">
        <v>3.5135999999999998</v>
      </c>
      <c r="G1859" s="184">
        <v>3.5135999999999998</v>
      </c>
      <c r="H1859" s="184">
        <v>3.4459</v>
      </c>
      <c r="I1859" s="184">
        <v>3.0236999999999998</v>
      </c>
      <c r="J1859" s="184">
        <v>3.8452000000000002</v>
      </c>
      <c r="K1859" s="184">
        <v>4.0217999999999998</v>
      </c>
      <c r="L1859" s="184">
        <v>3.7517</v>
      </c>
      <c r="M1859" s="184">
        <v>4.0715000000000003</v>
      </c>
      <c r="N1859" s="184">
        <v>4.7374000000000001</v>
      </c>
      <c r="O1859" s="184">
        <v>8.8934999999999995</v>
      </c>
      <c r="P1859" s="184">
        <v>8.3162000000000003</v>
      </c>
      <c r="Q1859" s="184">
        <v>8.8420000000000005</v>
      </c>
      <c r="R1859" s="184">
        <v>9.4093</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44333</v>
      </c>
      <c r="E1860" s="184">
        <v>2184.3314</v>
      </c>
      <c r="F1860" s="184">
        <v>2.468</v>
      </c>
      <c r="G1860" s="184">
        <v>2.468</v>
      </c>
      <c r="H1860" s="184">
        <v>2.3357000000000001</v>
      </c>
      <c r="I1860" s="184">
        <v>1.8586</v>
      </c>
      <c r="J1860" s="184">
        <v>3.0169999999999999</v>
      </c>
      <c r="K1860" s="184">
        <v>2.9746000000000001</v>
      </c>
      <c r="L1860" s="184">
        <v>2.6214</v>
      </c>
      <c r="M1860" s="184">
        <v>2.7671999999999999</v>
      </c>
      <c r="N1860" s="184">
        <v>3.1484999999999999</v>
      </c>
      <c r="O1860" s="184">
        <v>3.3875999999999999</v>
      </c>
      <c r="P1860" s="184">
        <v>4.7275</v>
      </c>
      <c r="Q1860" s="184">
        <v>6.0065</v>
      </c>
      <c r="R1860" s="184">
        <v>4.4029999999999996</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44333</v>
      </c>
      <c r="E1861" s="184">
        <v>2271.0572000000002</v>
      </c>
      <c r="F1861" s="184">
        <v>3.2881</v>
      </c>
      <c r="G1861" s="184">
        <v>3.2881</v>
      </c>
      <c r="H1861" s="184">
        <v>3.1558999999999999</v>
      </c>
      <c r="I1861" s="184">
        <v>2.6800999999999999</v>
      </c>
      <c r="J1861" s="184">
        <v>3.8399000000000001</v>
      </c>
      <c r="K1861" s="184">
        <v>3.8014000000000001</v>
      </c>
      <c r="L1861" s="184">
        <v>3.4516</v>
      </c>
      <c r="M1861" s="184">
        <v>3.5987</v>
      </c>
      <c r="N1861" s="184">
        <v>3.9982000000000002</v>
      </c>
      <c r="O1861" s="184">
        <v>4.2533000000000003</v>
      </c>
      <c r="P1861" s="184">
        <v>5.4836</v>
      </c>
      <c r="Q1861" s="184">
        <v>7.0237999999999996</v>
      </c>
      <c r="R1861" s="184">
        <v>5.2626999999999997</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44333</v>
      </c>
      <c r="E1862" s="184">
        <v>4740.6877999999997</v>
      </c>
      <c r="F1862" s="184">
        <v>3.2482000000000002</v>
      </c>
      <c r="G1862" s="184">
        <v>3.2482000000000002</v>
      </c>
      <c r="H1862" s="184">
        <v>3.4691000000000001</v>
      </c>
      <c r="I1862" s="184">
        <v>2.8332999999999999</v>
      </c>
      <c r="J1862" s="184">
        <v>3.7467999999999999</v>
      </c>
      <c r="K1862" s="184">
        <v>3.8845999999999998</v>
      </c>
      <c r="L1862" s="184">
        <v>3.4986000000000002</v>
      </c>
      <c r="M1862" s="184">
        <v>3.8525</v>
      </c>
      <c r="N1862" s="184">
        <v>4.6708999999999996</v>
      </c>
      <c r="O1862" s="184">
        <v>6.9276999999999997</v>
      </c>
      <c r="P1862" s="184">
        <v>6.9568000000000003</v>
      </c>
      <c r="Q1862" s="184">
        <v>7.7363</v>
      </c>
      <c r="R1862" s="184">
        <v>6.1527000000000003</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44333</v>
      </c>
      <c r="E1863" s="184">
        <v>4698.2560999999996</v>
      </c>
      <c r="F1863" s="184">
        <v>3.0661</v>
      </c>
      <c r="G1863" s="184">
        <v>3.0661</v>
      </c>
      <c r="H1863" s="184">
        <v>3.2881</v>
      </c>
      <c r="I1863" s="184">
        <v>2.6524000000000001</v>
      </c>
      <c r="J1863" s="184">
        <v>3.5661999999999998</v>
      </c>
      <c r="K1863" s="184">
        <v>3.7033</v>
      </c>
      <c r="L1863" s="184">
        <v>3.3151000000000002</v>
      </c>
      <c r="M1863" s="184">
        <v>3.6699000000000002</v>
      </c>
      <c r="N1863" s="184">
        <v>4.4886999999999997</v>
      </c>
      <c r="O1863" s="184">
        <v>6.7637999999999998</v>
      </c>
      <c r="P1863" s="184">
        <v>6.8132000000000001</v>
      </c>
      <c r="Q1863" s="184">
        <v>7.2820999999999998</v>
      </c>
      <c r="R1863" s="184">
        <v>5.9749999999999996</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44333</v>
      </c>
      <c r="E1864" s="184">
        <v>11.1265</v>
      </c>
      <c r="F1864" s="184">
        <v>3.3906999999999998</v>
      </c>
      <c r="G1864" s="184">
        <v>3.3906999999999998</v>
      </c>
      <c r="H1864" s="184">
        <v>3.2355999999999998</v>
      </c>
      <c r="I1864" s="184">
        <v>3.5665</v>
      </c>
      <c r="J1864" s="184">
        <v>4.3547000000000002</v>
      </c>
      <c r="K1864" s="184">
        <v>4.0423</v>
      </c>
      <c r="L1864" s="184">
        <v>3.6873999999999998</v>
      </c>
      <c r="M1864" s="184">
        <v>3.9260000000000002</v>
      </c>
      <c r="N1864" s="184">
        <v>4.4732000000000003</v>
      </c>
      <c r="O1864" s="184"/>
      <c r="P1864" s="184"/>
      <c r="Q1864" s="184">
        <v>5.7831999999999999</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44333</v>
      </c>
      <c r="E1865" s="184">
        <v>10.8825</v>
      </c>
      <c r="F1865" s="184">
        <v>2.1246</v>
      </c>
      <c r="G1865" s="184">
        <v>2.1246</v>
      </c>
      <c r="H1865" s="184">
        <v>1.9173</v>
      </c>
      <c r="I1865" s="184">
        <v>2.0619000000000001</v>
      </c>
      <c r="J1865" s="184">
        <v>2.9502000000000002</v>
      </c>
      <c r="K1865" s="184">
        <v>2.6511999999999998</v>
      </c>
      <c r="L1865" s="184">
        <v>2.3205</v>
      </c>
      <c r="M1865" s="184">
        <v>2.5962999999999998</v>
      </c>
      <c r="N1865" s="184">
        <v>3.1627000000000001</v>
      </c>
      <c r="O1865" s="184"/>
      <c r="P1865" s="184"/>
      <c r="Q1865" s="184">
        <v>4.5549999999999997</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44333</v>
      </c>
      <c r="E1866" s="184">
        <v>11.4986</v>
      </c>
      <c r="F1866" s="184">
        <v>3.3868999999999998</v>
      </c>
      <c r="G1866" s="184">
        <v>3.3868999999999998</v>
      </c>
      <c r="H1866" s="184">
        <v>4.0389999999999997</v>
      </c>
      <c r="I1866" s="184">
        <v>3.1781999999999999</v>
      </c>
      <c r="J1866" s="184">
        <v>4.2030000000000003</v>
      </c>
      <c r="K1866" s="184">
        <v>4.1904000000000003</v>
      </c>
      <c r="L1866" s="184">
        <v>3.8788999999999998</v>
      </c>
      <c r="M1866" s="184">
        <v>4.0503</v>
      </c>
      <c r="N1866" s="184">
        <v>4.5571999999999999</v>
      </c>
      <c r="O1866" s="184"/>
      <c r="P1866" s="184"/>
      <c r="Q1866" s="184">
        <v>6.2098000000000004</v>
      </c>
      <c r="R1866" s="184">
        <v>5.9006999999999996</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44333</v>
      </c>
      <c r="E1867" s="184">
        <v>11.315300000000001</v>
      </c>
      <c r="F1867" s="184">
        <v>2.6886999999999999</v>
      </c>
      <c r="G1867" s="184">
        <v>2.6886999999999999</v>
      </c>
      <c r="H1867" s="184">
        <v>3.3660999999999999</v>
      </c>
      <c r="I1867" s="184">
        <v>2.4676999999999998</v>
      </c>
      <c r="J1867" s="184">
        <v>3.4752999999999998</v>
      </c>
      <c r="K1867" s="184">
        <v>3.3948999999999998</v>
      </c>
      <c r="L1867" s="184">
        <v>2.9969000000000001</v>
      </c>
      <c r="M1867" s="184">
        <v>3.2534000000000001</v>
      </c>
      <c r="N1867" s="184">
        <v>3.7940999999999998</v>
      </c>
      <c r="O1867" s="184"/>
      <c r="P1867" s="184"/>
      <c r="Q1867" s="184">
        <v>5.476</v>
      </c>
      <c r="R1867" s="184">
        <v>5.1456</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44333</v>
      </c>
      <c r="E1868" s="184">
        <v>3431.4647</v>
      </c>
      <c r="F1868" s="184">
        <v>3.7418</v>
      </c>
      <c r="G1868" s="184">
        <v>3.7418</v>
      </c>
      <c r="H1868" s="184">
        <v>3.0648</v>
      </c>
      <c r="I1868" s="184">
        <v>3.1812999999999998</v>
      </c>
      <c r="J1868" s="184">
        <v>3.8445999999999998</v>
      </c>
      <c r="K1868" s="184">
        <v>3.9887000000000001</v>
      </c>
      <c r="L1868" s="184">
        <v>4.0301999999999998</v>
      </c>
      <c r="M1868" s="184">
        <v>4.5857999999999999</v>
      </c>
      <c r="N1868" s="184">
        <v>4.9492000000000003</v>
      </c>
      <c r="O1868" s="184">
        <v>5.383</v>
      </c>
      <c r="P1868" s="184">
        <v>6.3604000000000003</v>
      </c>
      <c r="Q1868" s="184">
        <v>7.6692999999999998</v>
      </c>
      <c r="R1868" s="184">
        <v>4.0890000000000004</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44333</v>
      </c>
      <c r="E1869" s="184">
        <v>3272.8193999999999</v>
      </c>
      <c r="F1869" s="184">
        <v>3.2418</v>
      </c>
      <c r="G1869" s="184">
        <v>3.2418</v>
      </c>
      <c r="H1869" s="184">
        <v>2.5644</v>
      </c>
      <c r="I1869" s="184">
        <v>2.6808000000000001</v>
      </c>
      <c r="J1869" s="184">
        <v>3.3431000000000002</v>
      </c>
      <c r="K1869" s="184">
        <v>3.4035000000000002</v>
      </c>
      <c r="L1869" s="184">
        <v>3.4887999999999999</v>
      </c>
      <c r="M1869" s="184">
        <v>4.0423</v>
      </c>
      <c r="N1869" s="184">
        <v>4.3974000000000002</v>
      </c>
      <c r="O1869" s="184">
        <v>4.8098000000000001</v>
      </c>
      <c r="P1869" s="184">
        <v>5.7521000000000004</v>
      </c>
      <c r="Q1869" s="184">
        <v>6.9164000000000003</v>
      </c>
      <c r="R1869" s="184">
        <v>3.5173999999999999</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44333</v>
      </c>
      <c r="E1870" s="184">
        <v>1100.0464999999999</v>
      </c>
      <c r="F1870" s="184">
        <v>2.9859</v>
      </c>
      <c r="G1870" s="184">
        <v>2.9859</v>
      </c>
      <c r="H1870" s="184">
        <v>2.9836999999999998</v>
      </c>
      <c r="I1870" s="184">
        <v>2.6953999999999998</v>
      </c>
      <c r="J1870" s="184">
        <v>3.0308999999999999</v>
      </c>
      <c r="K1870" s="184">
        <v>3.2147999999999999</v>
      </c>
      <c r="L1870" s="184">
        <v>4.4492000000000003</v>
      </c>
      <c r="M1870" s="184">
        <v>4.8761999999999999</v>
      </c>
      <c r="N1870" s="184">
        <v>4.2289000000000003</v>
      </c>
      <c r="O1870" s="184"/>
      <c r="P1870" s="184"/>
      <c r="Q1870" s="184">
        <v>5.0167999999999999</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44333</v>
      </c>
      <c r="E1871" s="184">
        <v>1088.8041000000001</v>
      </c>
      <c r="F1871" s="184">
        <v>2.4868000000000001</v>
      </c>
      <c r="G1871" s="184">
        <v>2.4868000000000001</v>
      </c>
      <c r="H1871" s="184">
        <v>2.4832999999999998</v>
      </c>
      <c r="I1871" s="184">
        <v>2.1907000000000001</v>
      </c>
      <c r="J1871" s="184">
        <v>2.5286</v>
      </c>
      <c r="K1871" s="184">
        <v>2.7111000000000001</v>
      </c>
      <c r="L1871" s="184">
        <v>3.9390000000000001</v>
      </c>
      <c r="M1871" s="184">
        <v>4.3593000000000002</v>
      </c>
      <c r="N1871" s="184">
        <v>3.7092999999999998</v>
      </c>
      <c r="O1871" s="184"/>
      <c r="P1871" s="184"/>
      <c r="Q1871" s="184">
        <v>4.4645000000000001</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-0.8668350877192984</v>
      </c>
      <c r="G1872" s="186">
        <v>-0.8668350877192984</v>
      </c>
      <c r="H1872" s="186">
        <v>1.6187017543859652</v>
      </c>
      <c r="I1872" s="186">
        <v>2.2834491228070175</v>
      </c>
      <c r="J1872" s="186">
        <v>3.6712666666666669</v>
      </c>
      <c r="K1872" s="186">
        <v>3.8726877192982458</v>
      </c>
      <c r="L1872" s="186">
        <v>3.5842789473684205</v>
      </c>
      <c r="M1872" s="186">
        <v>3.9404581818181819</v>
      </c>
      <c r="N1872" s="186">
        <v>4.5681490909090909</v>
      </c>
      <c r="O1872" s="186">
        <v>5.9785057142857134</v>
      </c>
      <c r="P1872" s="186">
        <v>6.4908199999999994</v>
      </c>
      <c r="Q1872" s="186">
        <v>6.6307543859649121</v>
      </c>
      <c r="R1872" s="186">
        <v>5.7358133333333319</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2.9521000000000002</v>
      </c>
      <c r="G1873" s="186">
        <v>2.9521000000000002</v>
      </c>
      <c r="H1873" s="186">
        <v>3.1800999999999999</v>
      </c>
      <c r="I1873" s="186">
        <v>2.8332999999999999</v>
      </c>
      <c r="J1873" s="186">
        <v>3.6711999999999998</v>
      </c>
      <c r="K1873" s="186">
        <v>3.7972000000000001</v>
      </c>
      <c r="L1873" s="186">
        <v>3.4887999999999999</v>
      </c>
      <c r="M1873" s="186">
        <v>3.8252999999999999</v>
      </c>
      <c r="N1873" s="186">
        <v>4.3734000000000002</v>
      </c>
      <c r="O1873" s="186">
        <v>6.4146999999999998</v>
      </c>
      <c r="P1873" s="186">
        <v>6.7927</v>
      </c>
      <c r="Q1873" s="186">
        <v>7.0237999999999996</v>
      </c>
      <c r="R1873" s="186">
        <v>5.8433000000000002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44333</v>
      </c>
      <c r="E1876" s="184">
        <v>64.407600000000002</v>
      </c>
      <c r="F1876" s="184">
        <v>1.8011999999999999</v>
      </c>
      <c r="G1876" s="184">
        <v>1.8011999999999999</v>
      </c>
      <c r="H1876" s="184">
        <v>0.8458</v>
      </c>
      <c r="I1876" s="184">
        <v>4.0861999999999998</v>
      </c>
      <c r="J1876" s="184">
        <v>7.1407999999999996</v>
      </c>
      <c r="K1876" s="184">
        <v>7.4204999999999997</v>
      </c>
      <c r="L1876" s="184">
        <v>34.267800000000001</v>
      </c>
      <c r="M1876" s="184">
        <v>48.533999999999999</v>
      </c>
      <c r="N1876" s="184">
        <v>81.959299999999999</v>
      </c>
      <c r="O1876" s="184">
        <v>1.5909</v>
      </c>
      <c r="P1876" s="184">
        <v>10.480700000000001</v>
      </c>
      <c r="Q1876" s="184">
        <v>15.2194</v>
      </c>
      <c r="R1876" s="184">
        <v>15.1869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44333</v>
      </c>
      <c r="E1877" s="184">
        <v>69.889899999999997</v>
      </c>
      <c r="F1877" s="184">
        <v>1.8095000000000001</v>
      </c>
      <c r="G1877" s="184">
        <v>1.8095000000000001</v>
      </c>
      <c r="H1877" s="184">
        <v>0.86519999999999997</v>
      </c>
      <c r="I1877" s="184">
        <v>4.1257000000000001</v>
      </c>
      <c r="J1877" s="184">
        <v>7.2313000000000001</v>
      </c>
      <c r="K1877" s="184">
        <v>7.6504000000000003</v>
      </c>
      <c r="L1877" s="184">
        <v>34.884300000000003</v>
      </c>
      <c r="M1877" s="184">
        <v>49.627400000000002</v>
      </c>
      <c r="N1877" s="184">
        <v>83.859300000000005</v>
      </c>
      <c r="O1877" s="184">
        <v>2.7183000000000002</v>
      </c>
      <c r="P1877" s="184">
        <v>11.716699999999999</v>
      </c>
      <c r="Q1877" s="184">
        <v>17.2394</v>
      </c>
      <c r="R1877" s="184">
        <v>16.423999999999999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44333</v>
      </c>
      <c r="E1878" s="184">
        <v>11.743</v>
      </c>
      <c r="F1878" s="184">
        <v>0.8589</v>
      </c>
      <c r="G1878" s="184">
        <v>0.8589</v>
      </c>
      <c r="H1878" s="184">
        <v>-0.29720000000000002</v>
      </c>
      <c r="I1878" s="184">
        <v>1.3201000000000001</v>
      </c>
      <c r="J1878" s="184">
        <v>2.5857999999999999</v>
      </c>
      <c r="K1878" s="184">
        <v>6.8711000000000002</v>
      </c>
      <c r="L1878" s="184"/>
      <c r="M1878" s="184"/>
      <c r="N1878" s="184"/>
      <c r="O1878" s="184"/>
      <c r="P1878" s="184"/>
      <c r="Q1878" s="184">
        <v>17.43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44333</v>
      </c>
      <c r="E1879" s="184">
        <v>11.704000000000001</v>
      </c>
      <c r="F1879" s="184">
        <v>0.85309999999999997</v>
      </c>
      <c r="G1879" s="184">
        <v>0.85309999999999997</v>
      </c>
      <c r="H1879" s="184">
        <v>-0.31509999999999999</v>
      </c>
      <c r="I1879" s="184">
        <v>1.2806999999999999</v>
      </c>
      <c r="J1879" s="184">
        <v>2.5228000000000002</v>
      </c>
      <c r="K1879" s="184">
        <v>6.6715</v>
      </c>
      <c r="L1879" s="184"/>
      <c r="M1879" s="184"/>
      <c r="N1879" s="184"/>
      <c r="O1879" s="184"/>
      <c r="P1879" s="184"/>
      <c r="Q1879" s="184">
        <v>17.04</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44333</v>
      </c>
      <c r="E1880" s="184">
        <v>357.77699999999999</v>
      </c>
      <c r="F1880" s="184">
        <v>1.4648000000000001</v>
      </c>
      <c r="G1880" s="184">
        <v>1.4648000000000001</v>
      </c>
      <c r="H1880" s="184">
        <v>0.24399999999999999</v>
      </c>
      <c r="I1880" s="184">
        <v>2.6261000000000001</v>
      </c>
      <c r="J1880" s="184">
        <v>4.2641</v>
      </c>
      <c r="K1880" s="184">
        <v>-0.52739999999999998</v>
      </c>
      <c r="L1880" s="184">
        <v>19.989699999999999</v>
      </c>
      <c r="M1880" s="184">
        <v>35.278700000000001</v>
      </c>
      <c r="N1880" s="184">
        <v>68.417199999999994</v>
      </c>
      <c r="O1880" s="184">
        <v>6.7408000000000001</v>
      </c>
      <c r="P1880" s="184">
        <v>12.5144</v>
      </c>
      <c r="Q1880" s="184">
        <v>13.997299999999999</v>
      </c>
      <c r="R1880" s="184">
        <v>12.076599999999999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44333</v>
      </c>
      <c r="E1881" s="184">
        <v>385.14699999999999</v>
      </c>
      <c r="F1881" s="184">
        <v>1.4728000000000001</v>
      </c>
      <c r="G1881" s="184">
        <v>1.4728000000000001</v>
      </c>
      <c r="H1881" s="184">
        <v>0.26269999999999999</v>
      </c>
      <c r="I1881" s="184">
        <v>2.6640000000000001</v>
      </c>
      <c r="J1881" s="184">
        <v>4.3498999999999999</v>
      </c>
      <c r="K1881" s="184">
        <v>-0.29770000000000002</v>
      </c>
      <c r="L1881" s="184">
        <v>20.544899999999998</v>
      </c>
      <c r="M1881" s="184">
        <v>36.209400000000002</v>
      </c>
      <c r="N1881" s="184">
        <v>69.972300000000004</v>
      </c>
      <c r="O1881" s="184">
        <v>7.8722000000000003</v>
      </c>
      <c r="P1881" s="184">
        <v>13.731199999999999</v>
      </c>
      <c r="Q1881" s="184">
        <v>15.3025</v>
      </c>
      <c r="R1881" s="184">
        <v>13.086499999999999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44333</v>
      </c>
      <c r="E1882" s="184">
        <v>205.73</v>
      </c>
      <c r="F1882" s="184">
        <v>1.0859000000000001</v>
      </c>
      <c r="G1882" s="184">
        <v>1.0859000000000001</v>
      </c>
      <c r="H1882" s="184">
        <v>-0.75260000000000005</v>
      </c>
      <c r="I1882" s="184">
        <v>3.7101999999999999</v>
      </c>
      <c r="J1882" s="184">
        <v>5.1413000000000002</v>
      </c>
      <c r="K1882" s="184">
        <v>5.5838000000000001</v>
      </c>
      <c r="L1882" s="184">
        <v>29.691700000000001</v>
      </c>
      <c r="M1882" s="184">
        <v>39.006799999999998</v>
      </c>
      <c r="N1882" s="184">
        <v>73.436199999999999</v>
      </c>
      <c r="O1882" s="184">
        <v>12.9192</v>
      </c>
      <c r="P1882" s="184">
        <v>13.08</v>
      </c>
      <c r="Q1882" s="184">
        <v>19.770900000000001</v>
      </c>
      <c r="R1882" s="184">
        <v>20.8596</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44333</v>
      </c>
      <c r="E1883" s="184">
        <v>221.01</v>
      </c>
      <c r="F1883" s="184">
        <v>1.0886</v>
      </c>
      <c r="G1883" s="184">
        <v>1.0886</v>
      </c>
      <c r="H1883" s="184">
        <v>-0.74099999999999999</v>
      </c>
      <c r="I1883" s="184">
        <v>3.7313000000000001</v>
      </c>
      <c r="J1883" s="184">
        <v>5.1878000000000002</v>
      </c>
      <c r="K1883" s="184">
        <v>5.7110000000000003</v>
      </c>
      <c r="L1883" s="184">
        <v>30.0059</v>
      </c>
      <c r="M1883" s="184">
        <v>39.535299999999999</v>
      </c>
      <c r="N1883" s="184">
        <v>74.366900000000001</v>
      </c>
      <c r="O1883" s="184">
        <v>13.6312</v>
      </c>
      <c r="P1883" s="184">
        <v>14.014799999999999</v>
      </c>
      <c r="Q1883" s="184">
        <v>17.3032</v>
      </c>
      <c r="R1883" s="184">
        <v>21.517499999999998</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44333</v>
      </c>
      <c r="E1884" s="184">
        <v>14.03</v>
      </c>
      <c r="F1884" s="184">
        <v>1.8142</v>
      </c>
      <c r="G1884" s="184">
        <v>1.8142</v>
      </c>
      <c r="H1884" s="184">
        <v>0.14280000000000001</v>
      </c>
      <c r="I1884" s="184">
        <v>2.9346999999999999</v>
      </c>
      <c r="J1884" s="184">
        <v>4.9363999999999999</v>
      </c>
      <c r="K1884" s="184">
        <v>3.1617999999999999</v>
      </c>
      <c r="L1884" s="184">
        <v>23.612300000000001</v>
      </c>
      <c r="M1884" s="184">
        <v>39.0486</v>
      </c>
      <c r="N1884" s="184">
        <v>65.448099999999997</v>
      </c>
      <c r="O1884" s="184"/>
      <c r="P1884" s="184"/>
      <c r="Q1884" s="184">
        <v>13.1416</v>
      </c>
      <c r="R1884" s="184">
        <v>17.026800000000001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44333</v>
      </c>
      <c r="E1885" s="184">
        <v>13.56</v>
      </c>
      <c r="F1885" s="184">
        <v>1.8018000000000001</v>
      </c>
      <c r="G1885" s="184">
        <v>1.8018000000000001</v>
      </c>
      <c r="H1885" s="184">
        <v>7.3800000000000004E-2</v>
      </c>
      <c r="I1885" s="184">
        <v>2.8052000000000001</v>
      </c>
      <c r="J1885" s="184">
        <v>4.7912999999999997</v>
      </c>
      <c r="K1885" s="184">
        <v>2.9613</v>
      </c>
      <c r="L1885" s="184">
        <v>23.160799999999998</v>
      </c>
      <c r="M1885" s="184">
        <v>38.085500000000003</v>
      </c>
      <c r="N1885" s="184">
        <v>64.563100000000006</v>
      </c>
      <c r="O1885" s="184"/>
      <c r="P1885" s="184"/>
      <c r="Q1885" s="184">
        <v>11.7446</v>
      </c>
      <c r="R1885" s="184">
        <v>16.0184</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44333</v>
      </c>
      <c r="E1886" s="184">
        <v>75.510000000000005</v>
      </c>
      <c r="F1886" s="184">
        <v>1.6833</v>
      </c>
      <c r="G1886" s="184">
        <v>1.6833</v>
      </c>
      <c r="H1886" s="184">
        <v>0.4924</v>
      </c>
      <c r="I1886" s="184">
        <v>2.7347000000000001</v>
      </c>
      <c r="J1886" s="184">
        <v>5.9938000000000002</v>
      </c>
      <c r="K1886" s="184">
        <v>9.3713999999999995</v>
      </c>
      <c r="L1886" s="184">
        <v>41.936100000000003</v>
      </c>
      <c r="M1886" s="184">
        <v>65.628399999999999</v>
      </c>
      <c r="N1886" s="184">
        <v>116.4851</v>
      </c>
      <c r="O1886" s="184">
        <v>8.4171999999999993</v>
      </c>
      <c r="P1886" s="184">
        <v>16.258099999999999</v>
      </c>
      <c r="Q1886" s="184">
        <v>15.9267</v>
      </c>
      <c r="R1886" s="184">
        <v>20.914999999999999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44333</v>
      </c>
      <c r="E1887" s="184">
        <v>69.67</v>
      </c>
      <c r="F1887" s="184">
        <v>1.6782999999999999</v>
      </c>
      <c r="G1887" s="184">
        <v>1.6782999999999999</v>
      </c>
      <c r="H1887" s="184">
        <v>0.47589999999999999</v>
      </c>
      <c r="I1887" s="184">
        <v>2.6974999999999998</v>
      </c>
      <c r="J1887" s="184">
        <v>5.9137000000000004</v>
      </c>
      <c r="K1887" s="184">
        <v>9.0980000000000008</v>
      </c>
      <c r="L1887" s="184">
        <v>41.1753</v>
      </c>
      <c r="M1887" s="184">
        <v>64.316000000000003</v>
      </c>
      <c r="N1887" s="184">
        <v>114.17149999999999</v>
      </c>
      <c r="O1887" s="184">
        <v>7.2435</v>
      </c>
      <c r="P1887" s="184">
        <v>15.0227</v>
      </c>
      <c r="Q1887" s="184">
        <v>15.838699999999999</v>
      </c>
      <c r="R1887" s="184">
        <v>19.627300000000002</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44333</v>
      </c>
      <c r="E1888" s="184">
        <v>16.048400000000001</v>
      </c>
      <c r="F1888" s="184">
        <v>1.4379999999999999</v>
      </c>
      <c r="G1888" s="184">
        <v>1.4379999999999999</v>
      </c>
      <c r="H1888" s="184">
        <v>0.1948</v>
      </c>
      <c r="I1888" s="184">
        <v>0.70340000000000003</v>
      </c>
      <c r="J1888" s="184">
        <v>2.6697000000000002</v>
      </c>
      <c r="K1888" s="184">
        <v>-0.87460000000000004</v>
      </c>
      <c r="L1888" s="184">
        <v>15.093400000000001</v>
      </c>
      <c r="M1888" s="184">
        <v>30.1172</v>
      </c>
      <c r="N1888" s="184">
        <v>57.913200000000003</v>
      </c>
      <c r="O1888" s="184">
        <v>4.3114999999999997</v>
      </c>
      <c r="P1888" s="184">
        <v>9.8806999999999992</v>
      </c>
      <c r="Q1888" s="184">
        <v>8.6592000000000002</v>
      </c>
      <c r="R1888" s="184">
        <v>14.3125</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44333</v>
      </c>
      <c r="E1889" s="184">
        <v>14.3588</v>
      </c>
      <c r="F1889" s="184">
        <v>1.4226000000000001</v>
      </c>
      <c r="G1889" s="184">
        <v>1.4226000000000001</v>
      </c>
      <c r="H1889" s="184">
        <v>0.15970000000000001</v>
      </c>
      <c r="I1889" s="184">
        <v>0.63360000000000005</v>
      </c>
      <c r="J1889" s="184">
        <v>2.5123000000000002</v>
      </c>
      <c r="K1889" s="184">
        <v>-1.3072999999999999</v>
      </c>
      <c r="L1889" s="184">
        <v>13.419499999999999</v>
      </c>
      <c r="M1889" s="184">
        <v>27.643999999999998</v>
      </c>
      <c r="N1889" s="184">
        <v>54.183500000000002</v>
      </c>
      <c r="O1889" s="184">
        <v>2.5030000000000001</v>
      </c>
      <c r="P1889" s="184">
        <v>7.8014000000000001</v>
      </c>
      <c r="Q1889" s="184">
        <v>6.5575999999999999</v>
      </c>
      <c r="R1889" s="184">
        <v>12.1027</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44333</v>
      </c>
      <c r="E1890" s="184">
        <v>347.34367521131702</v>
      </c>
      <c r="F1890" s="184">
        <v>1.7033</v>
      </c>
      <c r="G1890" s="184">
        <v>1.7033</v>
      </c>
      <c r="H1890" s="184">
        <v>-0.20069999999999999</v>
      </c>
      <c r="I1890" s="184">
        <v>2.6945000000000001</v>
      </c>
      <c r="J1890" s="184">
        <v>4.1234000000000002</v>
      </c>
      <c r="K1890" s="184">
        <v>-0.42770000000000002</v>
      </c>
      <c r="L1890" s="184">
        <v>22.519100000000002</v>
      </c>
      <c r="M1890" s="184">
        <v>42.027999999999999</v>
      </c>
      <c r="N1890" s="184">
        <v>71.861500000000007</v>
      </c>
      <c r="O1890" s="184">
        <v>10.154500000000001</v>
      </c>
      <c r="P1890" s="184">
        <v>15.7675</v>
      </c>
      <c r="Q1890" s="184">
        <v>15.950200000000001</v>
      </c>
      <c r="R1890" s="184">
        <v>18.116700000000002</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44333</v>
      </c>
      <c r="E1891" s="184">
        <v>46.563200000000002</v>
      </c>
      <c r="F1891" s="184">
        <v>1.7088000000000001</v>
      </c>
      <c r="G1891" s="184">
        <v>1.7088000000000001</v>
      </c>
      <c r="H1891" s="184">
        <v>-0.18820000000000001</v>
      </c>
      <c r="I1891" s="184">
        <v>2.7202999999999999</v>
      </c>
      <c r="J1891" s="184">
        <v>4.1807999999999996</v>
      </c>
      <c r="K1891" s="184">
        <v>-0.2697</v>
      </c>
      <c r="L1891" s="184">
        <v>22.9148</v>
      </c>
      <c r="M1891" s="184">
        <v>42.720300000000002</v>
      </c>
      <c r="N1891" s="184">
        <v>72.988699999999994</v>
      </c>
      <c r="O1891" s="184">
        <v>10.872299999999999</v>
      </c>
      <c r="P1891" s="184">
        <v>16.784700000000001</v>
      </c>
      <c r="Q1891" s="184">
        <v>14.955299999999999</v>
      </c>
      <c r="R1891" s="184">
        <v>18.886299999999999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44333</v>
      </c>
      <c r="E1892" s="184">
        <v>50.718000000000004</v>
      </c>
      <c r="F1892" s="184">
        <v>2.0051999999999999</v>
      </c>
      <c r="G1892" s="184">
        <v>2.0051999999999999</v>
      </c>
      <c r="H1892" s="184">
        <v>0.55710000000000004</v>
      </c>
      <c r="I1892" s="184">
        <v>2.0832000000000002</v>
      </c>
      <c r="J1892" s="184">
        <v>3.3837000000000002</v>
      </c>
      <c r="K1892" s="184">
        <v>2.0503</v>
      </c>
      <c r="L1892" s="184">
        <v>23.747699999999998</v>
      </c>
      <c r="M1892" s="184">
        <v>39.121099999999998</v>
      </c>
      <c r="N1892" s="184">
        <v>74.7089</v>
      </c>
      <c r="O1892" s="184">
        <v>9.5747</v>
      </c>
      <c r="P1892" s="184">
        <v>15.1145</v>
      </c>
      <c r="Q1892" s="184">
        <v>18.447299999999998</v>
      </c>
      <c r="R1892" s="184">
        <v>18.007100000000001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44333</v>
      </c>
      <c r="E1893" s="184">
        <v>47.295000000000002</v>
      </c>
      <c r="F1893" s="184">
        <v>1.9970000000000001</v>
      </c>
      <c r="G1893" s="184">
        <v>1.9970000000000001</v>
      </c>
      <c r="H1893" s="184">
        <v>0.53779999999999994</v>
      </c>
      <c r="I1893" s="184">
        <v>2.0453999999999999</v>
      </c>
      <c r="J1893" s="184">
        <v>3.298</v>
      </c>
      <c r="K1893" s="184">
        <v>1.8126</v>
      </c>
      <c r="L1893" s="184">
        <v>23.1737</v>
      </c>
      <c r="M1893" s="184">
        <v>38.136000000000003</v>
      </c>
      <c r="N1893" s="184">
        <v>73.038899999999998</v>
      </c>
      <c r="O1893" s="184">
        <v>8.5315999999999992</v>
      </c>
      <c r="P1893" s="184">
        <v>14.0732</v>
      </c>
      <c r="Q1893" s="184">
        <v>14.6553</v>
      </c>
      <c r="R1893" s="184">
        <v>16.873000000000001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44333</v>
      </c>
      <c r="E1894" s="184">
        <v>100.0864</v>
      </c>
      <c r="F1894" s="184">
        <v>1.5348999999999999</v>
      </c>
      <c r="G1894" s="184">
        <v>1.5348999999999999</v>
      </c>
      <c r="H1894" s="184">
        <v>8.3500000000000005E-2</v>
      </c>
      <c r="I1894" s="184">
        <v>2.9009</v>
      </c>
      <c r="J1894" s="184">
        <v>5.1096000000000004</v>
      </c>
      <c r="K1894" s="184">
        <v>1.8858999999999999</v>
      </c>
      <c r="L1894" s="184">
        <v>25.547999999999998</v>
      </c>
      <c r="M1894" s="184">
        <v>40.459099999999999</v>
      </c>
      <c r="N1894" s="184">
        <v>77.289000000000001</v>
      </c>
      <c r="O1894" s="184">
        <v>10.8508</v>
      </c>
      <c r="P1894" s="184">
        <v>14.6686</v>
      </c>
      <c r="Q1894" s="184">
        <v>15.5358</v>
      </c>
      <c r="R1894" s="184">
        <v>18.1265</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44333</v>
      </c>
      <c r="E1895" s="184">
        <v>106.4061</v>
      </c>
      <c r="F1895" s="184">
        <v>1.5404</v>
      </c>
      <c r="G1895" s="184">
        <v>1.5404</v>
      </c>
      <c r="H1895" s="184">
        <v>9.5600000000000004E-2</v>
      </c>
      <c r="I1895" s="184">
        <v>2.9258000000000002</v>
      </c>
      <c r="J1895" s="184">
        <v>5.1679000000000004</v>
      </c>
      <c r="K1895" s="184">
        <v>2.0467</v>
      </c>
      <c r="L1895" s="184">
        <v>25.952000000000002</v>
      </c>
      <c r="M1895" s="184">
        <v>41.123600000000003</v>
      </c>
      <c r="N1895" s="184">
        <v>78.409499999999994</v>
      </c>
      <c r="O1895" s="184">
        <v>11.568300000000001</v>
      </c>
      <c r="P1895" s="184">
        <v>15.492599999999999</v>
      </c>
      <c r="Q1895" s="184">
        <v>14.4574</v>
      </c>
      <c r="R1895" s="184">
        <v>18.8886</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44333</v>
      </c>
      <c r="E1896" s="184">
        <v>68.87</v>
      </c>
      <c r="F1896" s="184">
        <v>1.6531</v>
      </c>
      <c r="G1896" s="184">
        <v>1.6531</v>
      </c>
      <c r="H1896" s="184">
        <v>-0.33289999999999997</v>
      </c>
      <c r="I1896" s="184">
        <v>2.7604000000000002</v>
      </c>
      <c r="J1896" s="184">
        <v>3.3618000000000001</v>
      </c>
      <c r="K1896" s="184">
        <v>-5.8000000000000003E-2</v>
      </c>
      <c r="L1896" s="184">
        <v>22.828600000000002</v>
      </c>
      <c r="M1896" s="184">
        <v>40.321899999999999</v>
      </c>
      <c r="N1896" s="184">
        <v>72.304199999999994</v>
      </c>
      <c r="O1896" s="184">
        <v>9.3765000000000001</v>
      </c>
      <c r="P1896" s="184">
        <v>11.618</v>
      </c>
      <c r="Q1896" s="184">
        <v>13.5464</v>
      </c>
      <c r="R1896" s="184">
        <v>12.8405</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44333</v>
      </c>
      <c r="E1897" s="184">
        <v>67.89</v>
      </c>
      <c r="F1897" s="184">
        <v>1.647</v>
      </c>
      <c r="G1897" s="184">
        <v>1.647</v>
      </c>
      <c r="H1897" s="184">
        <v>-0.33760000000000001</v>
      </c>
      <c r="I1897" s="184">
        <v>2.7391000000000001</v>
      </c>
      <c r="J1897" s="184">
        <v>3.3176000000000001</v>
      </c>
      <c r="K1897" s="184">
        <v>-0.19109999999999999</v>
      </c>
      <c r="L1897" s="184">
        <v>22.523</v>
      </c>
      <c r="M1897" s="184">
        <v>39.806399999999996</v>
      </c>
      <c r="N1897" s="184">
        <v>71.439400000000006</v>
      </c>
      <c r="O1897" s="184">
        <v>8.9246999999999996</v>
      </c>
      <c r="P1897" s="184">
        <v>11.2484</v>
      </c>
      <c r="Q1897" s="184">
        <v>13.2332</v>
      </c>
      <c r="R1897" s="184">
        <v>12.2746</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44333</v>
      </c>
      <c r="E1898" s="184">
        <v>165.9442</v>
      </c>
      <c r="F1898" s="184">
        <v>1.5859000000000001</v>
      </c>
      <c r="G1898" s="184">
        <v>1.5859000000000001</v>
      </c>
      <c r="H1898" s="184">
        <v>0.77270000000000005</v>
      </c>
      <c r="I1898" s="184">
        <v>1.5966</v>
      </c>
      <c r="J1898" s="184">
        <v>2.3201999999999998</v>
      </c>
      <c r="K1898" s="184">
        <v>-1.9833000000000001</v>
      </c>
      <c r="L1898" s="184">
        <v>14.1112</v>
      </c>
      <c r="M1898" s="184">
        <v>26.781700000000001</v>
      </c>
      <c r="N1898" s="184">
        <v>54.347000000000001</v>
      </c>
      <c r="O1898" s="184">
        <v>5.7439999999999998</v>
      </c>
      <c r="P1898" s="184">
        <v>14.4049</v>
      </c>
      <c r="Q1898" s="184">
        <v>18.090900000000001</v>
      </c>
      <c r="R1898" s="184">
        <v>13.0722</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44333</v>
      </c>
      <c r="E1899" s="184">
        <v>179.21090000000001</v>
      </c>
      <c r="F1899" s="184">
        <v>1.5947</v>
      </c>
      <c r="G1899" s="184">
        <v>1.5947</v>
      </c>
      <c r="H1899" s="184">
        <v>0.79290000000000005</v>
      </c>
      <c r="I1899" s="184">
        <v>1.6373</v>
      </c>
      <c r="J1899" s="184">
        <v>2.4127000000000001</v>
      </c>
      <c r="K1899" s="184">
        <v>-1.7202</v>
      </c>
      <c r="L1899" s="184">
        <v>14.7674</v>
      </c>
      <c r="M1899" s="184">
        <v>27.887799999999999</v>
      </c>
      <c r="N1899" s="184">
        <v>56.188600000000001</v>
      </c>
      <c r="O1899" s="184">
        <v>7.1689999999999996</v>
      </c>
      <c r="P1899" s="184">
        <v>15.7212</v>
      </c>
      <c r="Q1899" s="184">
        <v>16.257200000000001</v>
      </c>
      <c r="R1899" s="184">
        <v>14.597</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44333</v>
      </c>
      <c r="E1900" s="184">
        <v>13.232699999999999</v>
      </c>
      <c r="F1900" s="184">
        <v>1.5189999999999999</v>
      </c>
      <c r="G1900" s="184">
        <v>1.5189999999999999</v>
      </c>
      <c r="H1900" s="184">
        <v>1.2232000000000001</v>
      </c>
      <c r="I1900" s="184">
        <v>2.391</v>
      </c>
      <c r="J1900" s="184">
        <v>3.5236000000000001</v>
      </c>
      <c r="K1900" s="184">
        <v>3.5981999999999998</v>
      </c>
      <c r="L1900" s="184">
        <v>20.5504</v>
      </c>
      <c r="M1900" s="184">
        <v>32.9345</v>
      </c>
      <c r="N1900" s="184">
        <v>57.6541</v>
      </c>
      <c r="O1900" s="184"/>
      <c r="P1900" s="184"/>
      <c r="Q1900" s="184">
        <v>10.3405</v>
      </c>
      <c r="R1900" s="184">
        <v>16.546199999999999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44333</v>
      </c>
      <c r="E1901" s="184">
        <v>12.703099999999999</v>
      </c>
      <c r="F1901" s="184">
        <v>1.5095000000000001</v>
      </c>
      <c r="G1901" s="184">
        <v>1.5095000000000001</v>
      </c>
      <c r="H1901" s="184">
        <v>1.2021999999999999</v>
      </c>
      <c r="I1901" s="184">
        <v>2.3477999999999999</v>
      </c>
      <c r="J1901" s="184">
        <v>3.4268999999999998</v>
      </c>
      <c r="K1901" s="184">
        <v>3.3191999999999999</v>
      </c>
      <c r="L1901" s="184">
        <v>19.889199999999999</v>
      </c>
      <c r="M1901" s="184">
        <v>31.837800000000001</v>
      </c>
      <c r="N1901" s="184">
        <v>55.906399999999998</v>
      </c>
      <c r="O1901" s="184"/>
      <c r="P1901" s="184"/>
      <c r="Q1901" s="184">
        <v>8.7685999999999993</v>
      </c>
      <c r="R1901" s="184">
        <v>15.193</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44333</v>
      </c>
      <c r="E1902" s="184">
        <v>12.6378</v>
      </c>
      <c r="F1902" s="184">
        <v>1.4041999999999999</v>
      </c>
      <c r="G1902" s="184">
        <v>1.4041999999999999</v>
      </c>
      <c r="H1902" s="184">
        <v>1.0596000000000001</v>
      </c>
      <c r="I1902" s="184">
        <v>2.0074000000000001</v>
      </c>
      <c r="J1902" s="184">
        <v>2.7646999999999999</v>
      </c>
      <c r="K1902" s="184">
        <v>1.9563999999999999</v>
      </c>
      <c r="L1902" s="184">
        <v>17.795400000000001</v>
      </c>
      <c r="M1902" s="184">
        <v>29.894200000000001</v>
      </c>
      <c r="N1902" s="184">
        <v>53.901800000000001</v>
      </c>
      <c r="O1902" s="184"/>
      <c r="P1902" s="184"/>
      <c r="Q1902" s="184">
        <v>8.7561999999999998</v>
      </c>
      <c r="R1902" s="184">
        <v>15.462199999999999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44333</v>
      </c>
      <c r="E1903" s="184">
        <v>12.117699999999999</v>
      </c>
      <c r="F1903" s="184">
        <v>1.3949</v>
      </c>
      <c r="G1903" s="184">
        <v>1.3949</v>
      </c>
      <c r="H1903" s="184">
        <v>1.0381</v>
      </c>
      <c r="I1903" s="184">
        <v>1.9648000000000001</v>
      </c>
      <c r="J1903" s="184">
        <v>2.6688999999999998</v>
      </c>
      <c r="K1903" s="184">
        <v>1.6883999999999999</v>
      </c>
      <c r="L1903" s="184">
        <v>17.159600000000001</v>
      </c>
      <c r="M1903" s="184">
        <v>28.834900000000001</v>
      </c>
      <c r="N1903" s="184">
        <v>52.211399999999998</v>
      </c>
      <c r="O1903" s="184"/>
      <c r="P1903" s="184"/>
      <c r="Q1903" s="184">
        <v>7.1296999999999997</v>
      </c>
      <c r="R1903" s="184">
        <v>14.098599999999999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44333</v>
      </c>
      <c r="E1904" s="184">
        <v>326.61630000000002</v>
      </c>
      <c r="F1904" s="184">
        <v>1.9556</v>
      </c>
      <c r="G1904" s="184">
        <v>1.9556</v>
      </c>
      <c r="H1904" s="184">
        <v>1.3196000000000001</v>
      </c>
      <c r="I1904" s="184">
        <v>4.3727999999999998</v>
      </c>
      <c r="J1904" s="184">
        <v>5.2401</v>
      </c>
      <c r="K1904" s="184">
        <v>0.23899999999999999</v>
      </c>
      <c r="L1904" s="184">
        <v>34.04</v>
      </c>
      <c r="M1904" s="184">
        <v>53.278599999999997</v>
      </c>
      <c r="N1904" s="184">
        <v>90.507400000000004</v>
      </c>
      <c r="O1904" s="184">
        <v>7.1342999999999996</v>
      </c>
      <c r="P1904" s="184">
        <v>12.379099999999999</v>
      </c>
      <c r="Q1904" s="184">
        <v>16.891100000000002</v>
      </c>
      <c r="R1904" s="184">
        <v>16.0136</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44333</v>
      </c>
      <c r="E1905" s="184">
        <v>347.82400000000001</v>
      </c>
      <c r="F1905" s="184">
        <v>1.9628000000000001</v>
      </c>
      <c r="G1905" s="184">
        <v>1.9628000000000001</v>
      </c>
      <c r="H1905" s="184">
        <v>1.3364</v>
      </c>
      <c r="I1905" s="184">
        <v>4.4071999999999996</v>
      </c>
      <c r="J1905" s="184">
        <v>5.3170999999999999</v>
      </c>
      <c r="K1905" s="184">
        <v>0.45029999999999998</v>
      </c>
      <c r="L1905" s="184">
        <v>34.637999999999998</v>
      </c>
      <c r="M1905" s="184">
        <v>54.327800000000003</v>
      </c>
      <c r="N1905" s="184">
        <v>92.3108</v>
      </c>
      <c r="O1905" s="184">
        <v>8.0780999999999992</v>
      </c>
      <c r="P1905" s="184">
        <v>13.3131</v>
      </c>
      <c r="Q1905" s="184">
        <v>12.892799999999999</v>
      </c>
      <c r="R1905" s="184">
        <v>17.0943</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44333</v>
      </c>
      <c r="E1906" s="184">
        <v>14.1</v>
      </c>
      <c r="F1906" s="184">
        <v>1.2930999999999999</v>
      </c>
      <c r="G1906" s="184">
        <v>1.2930999999999999</v>
      </c>
      <c r="H1906" s="184">
        <v>-7.0900000000000005E-2</v>
      </c>
      <c r="I1906" s="184">
        <v>2.6947999999999999</v>
      </c>
      <c r="J1906" s="184">
        <v>2.6200999999999999</v>
      </c>
      <c r="K1906" s="184">
        <v>-1.8789</v>
      </c>
      <c r="L1906" s="184">
        <v>18.987300000000001</v>
      </c>
      <c r="M1906" s="184">
        <v>31.162800000000001</v>
      </c>
      <c r="N1906" s="184">
        <v>63.953499999999998</v>
      </c>
      <c r="O1906" s="184"/>
      <c r="P1906" s="184"/>
      <c r="Q1906" s="184">
        <v>15.0596</v>
      </c>
      <c r="R1906" s="184">
        <v>16.863</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44333</v>
      </c>
      <c r="E1907" s="184">
        <v>13.83</v>
      </c>
      <c r="F1907" s="184">
        <v>1.3187</v>
      </c>
      <c r="G1907" s="184">
        <v>1.3187</v>
      </c>
      <c r="H1907" s="184">
        <v>-0.1444</v>
      </c>
      <c r="I1907" s="184">
        <v>2.6726000000000001</v>
      </c>
      <c r="J1907" s="184">
        <v>2.5204</v>
      </c>
      <c r="K1907" s="184">
        <v>-2.0537999999999998</v>
      </c>
      <c r="L1907" s="184">
        <v>18.610600000000002</v>
      </c>
      <c r="M1907" s="184">
        <v>30.471699999999998</v>
      </c>
      <c r="N1907" s="184">
        <v>62.897500000000001</v>
      </c>
      <c r="O1907" s="184"/>
      <c r="P1907" s="184"/>
      <c r="Q1907" s="184">
        <v>14.1549</v>
      </c>
      <c r="R1907" s="184">
        <v>15.9649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44333</v>
      </c>
      <c r="E1908" s="184">
        <v>90.016599999999997</v>
      </c>
      <c r="F1908" s="184">
        <v>1.6085</v>
      </c>
      <c r="G1908" s="184">
        <v>1.6085</v>
      </c>
      <c r="H1908" s="184">
        <v>3.4700000000000002E-2</v>
      </c>
      <c r="I1908" s="184">
        <v>2.0185</v>
      </c>
      <c r="J1908" s="184">
        <v>3.3126000000000002</v>
      </c>
      <c r="K1908" s="184">
        <v>0.1042</v>
      </c>
      <c r="L1908" s="184">
        <v>20.036999999999999</v>
      </c>
      <c r="M1908" s="184">
        <v>37.567700000000002</v>
      </c>
      <c r="N1908" s="184">
        <v>68.724599999999995</v>
      </c>
      <c r="O1908" s="184">
        <v>13.249499999999999</v>
      </c>
      <c r="P1908" s="184">
        <v>14.4259</v>
      </c>
      <c r="Q1908" s="184">
        <v>12.9923</v>
      </c>
      <c r="R1908" s="184">
        <v>20.494</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44333</v>
      </c>
      <c r="E1909" s="184">
        <v>84.726500000000001</v>
      </c>
      <c r="F1909" s="184">
        <v>1.603</v>
      </c>
      <c r="G1909" s="184">
        <v>1.603</v>
      </c>
      <c r="H1909" s="184">
        <v>2.1499999999999998E-2</v>
      </c>
      <c r="I1909" s="184">
        <v>1.9923</v>
      </c>
      <c r="J1909" s="184">
        <v>3.2524999999999999</v>
      </c>
      <c r="K1909" s="184">
        <v>-6.9400000000000003E-2</v>
      </c>
      <c r="L1909" s="184">
        <v>19.628499999999999</v>
      </c>
      <c r="M1909" s="184">
        <v>36.870399999999997</v>
      </c>
      <c r="N1909" s="184">
        <v>67.591399999999993</v>
      </c>
      <c r="O1909" s="184">
        <v>12.4857</v>
      </c>
      <c r="P1909" s="184">
        <v>13.6214</v>
      </c>
      <c r="Q1909" s="184">
        <v>14.4467</v>
      </c>
      <c r="R1909" s="184">
        <v>19.713999999999999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1.5533117647058825</v>
      </c>
      <c r="G1910" s="186">
        <v>1.5533117647058825</v>
      </c>
      <c r="H1910" s="186">
        <v>0.30739411764705882</v>
      </c>
      <c r="I1910" s="186">
        <v>2.5595911764705885</v>
      </c>
      <c r="J1910" s="186">
        <v>4.0165764705882356</v>
      </c>
      <c r="K1910" s="186">
        <v>2.1174382352941179</v>
      </c>
      <c r="L1910" s="186">
        <v>23.975099999999998</v>
      </c>
      <c r="M1910" s="186">
        <v>39.331175000000009</v>
      </c>
      <c r="N1910" s="186">
        <v>71.656571874999997</v>
      </c>
      <c r="O1910" s="186">
        <v>8.4025750000000006</v>
      </c>
      <c r="P1910" s="186">
        <v>13.463908333333336</v>
      </c>
      <c r="Q1910" s="186">
        <v>14.168602941176472</v>
      </c>
      <c r="R1910" s="186">
        <v>16.508753124999998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1.5903</v>
      </c>
      <c r="G1911" s="186">
        <v>1.5903</v>
      </c>
      <c r="H1911" s="186">
        <v>0.17725000000000002</v>
      </c>
      <c r="I1911" s="186">
        <v>2.6835500000000003</v>
      </c>
      <c r="J1911" s="186">
        <v>3.47525</v>
      </c>
      <c r="K1911" s="186">
        <v>1.7504999999999999</v>
      </c>
      <c r="L1911" s="186">
        <v>22.675800000000002</v>
      </c>
      <c r="M1911" s="186">
        <v>38.571399999999997</v>
      </c>
      <c r="N1911" s="186">
        <v>70.705849999999998</v>
      </c>
      <c r="O1911" s="186">
        <v>8.4743999999999993</v>
      </c>
      <c r="P1911" s="186">
        <v>13.872999999999999</v>
      </c>
      <c r="Q1911" s="186">
        <v>14.805299999999999</v>
      </c>
      <c r="R1911" s="186">
        <v>16.485099999999999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44333</v>
      </c>
      <c r="C8" s="65">
        <f>VLOOKUP($A8,'Return Data'!$B$7:$R$2843,4,0)</f>
        <v>26.385100000000001</v>
      </c>
      <c r="D8" s="65">
        <f>VLOOKUP($A8,'Return Data'!$B$7:$R$2843,10,0)</f>
        <v>0.28889999999999999</v>
      </c>
      <c r="E8" s="66">
        <f t="shared" ref="E8:E16" si="0">RANK(D8,D$8:D$16,0)</f>
        <v>7</v>
      </c>
      <c r="F8" s="65">
        <f>VLOOKUP($A8,'Return Data'!$B$7:$R$2843,11,0)</f>
        <v>11.2399</v>
      </c>
      <c r="G8" s="66">
        <f t="shared" ref="G8:G16" si="1">RANK(F8,F$8:F$16,0)</f>
        <v>5</v>
      </c>
      <c r="H8" s="65">
        <f>VLOOKUP($A8,'Return Data'!$B$7:$R$2843,12,0)</f>
        <v>22.987400000000001</v>
      </c>
      <c r="I8" s="66">
        <f t="shared" ref="I8:I16" si="2">RANK(H8,H$8:H$16,0)</f>
        <v>4</v>
      </c>
      <c r="J8" s="65">
        <f>VLOOKUP($A8,'Return Data'!$B$7:$R$2843,13,0)</f>
        <v>42.820599999999999</v>
      </c>
      <c r="K8" s="66">
        <f t="shared" ref="K8:K16" si="3">RANK(J8,J$8:J$16,0)</f>
        <v>5</v>
      </c>
      <c r="L8" s="65">
        <f>VLOOKUP($A8,'Return Data'!$B$7:$R$2843,17,0)</f>
        <v>17.5853</v>
      </c>
      <c r="M8" s="66">
        <f t="shared" ref="M8:M14" si="4">RANK(L8,L$8:L$16,0)</f>
        <v>2</v>
      </c>
      <c r="N8" s="65">
        <f>VLOOKUP($A8,'Return Data'!$B$7:$R$2843,14,0)</f>
        <v>12.3283</v>
      </c>
      <c r="O8" s="66">
        <f t="shared" ref="O8:O14" si="5">RANK(N8,N$8:N$16,0)</f>
        <v>2</v>
      </c>
      <c r="P8" s="65">
        <f>VLOOKUP($A8,'Return Data'!$B$7:$R$2843,15,0)</f>
        <v>10.9047</v>
      </c>
      <c r="Q8" s="66">
        <f t="shared" ref="Q8:Q14" si="6">RANK(P8,P$8:P$16,0)</f>
        <v>3</v>
      </c>
      <c r="R8" s="65">
        <f>VLOOKUP($A8,'Return Data'!$B$7:$R$2843,16,0)</f>
        <v>9.4544999999999995</v>
      </c>
      <c r="S8" s="67">
        <f t="shared" ref="S8:S16" si="7">RANK(R8,R$8:R$16,0)</f>
        <v>6</v>
      </c>
    </row>
    <row r="9" spans="1:20" x14ac:dyDescent="0.3">
      <c r="A9" s="63" t="s">
        <v>1246</v>
      </c>
      <c r="B9" s="64">
        <f>VLOOKUP($A9,'Return Data'!$B$7:$R$2843,3,0)</f>
        <v>44333</v>
      </c>
      <c r="C9" s="65">
        <f>VLOOKUP($A9,'Return Data'!$B$7:$R$2843,4,0)</f>
        <v>42.323</v>
      </c>
      <c r="D9" s="65">
        <f>VLOOKUP($A9,'Return Data'!$B$7:$R$2843,10,0)</f>
        <v>1.6476</v>
      </c>
      <c r="E9" s="66">
        <f t="shared" si="0"/>
        <v>6</v>
      </c>
      <c r="F9" s="65">
        <f>VLOOKUP($A9,'Return Data'!$B$7:$R$2843,11,0)</f>
        <v>12.229900000000001</v>
      </c>
      <c r="G9" s="66">
        <f t="shared" si="1"/>
        <v>4</v>
      </c>
      <c r="H9" s="65">
        <f>VLOOKUP($A9,'Return Data'!$B$7:$R$2843,12,0)</f>
        <v>19.404699999999998</v>
      </c>
      <c r="I9" s="66">
        <f t="shared" si="2"/>
        <v>5</v>
      </c>
      <c r="J9" s="65">
        <f>VLOOKUP($A9,'Return Data'!$B$7:$R$2843,13,0)</f>
        <v>44.694000000000003</v>
      </c>
      <c r="K9" s="66">
        <f t="shared" si="3"/>
        <v>3</v>
      </c>
      <c r="L9" s="65">
        <f>VLOOKUP($A9,'Return Data'!$B$7:$R$2843,17,0)</f>
        <v>16.2515</v>
      </c>
      <c r="M9" s="66">
        <f t="shared" si="4"/>
        <v>4</v>
      </c>
      <c r="N9" s="65">
        <f>VLOOKUP($A9,'Return Data'!$B$7:$R$2843,14,0)</f>
        <v>10.6319</v>
      </c>
      <c r="O9" s="66">
        <f t="shared" si="5"/>
        <v>4</v>
      </c>
      <c r="P9" s="65">
        <f>VLOOKUP($A9,'Return Data'!$B$7:$R$2843,15,0)</f>
        <v>10.0494</v>
      </c>
      <c r="Q9" s="66">
        <f t="shared" si="6"/>
        <v>4</v>
      </c>
      <c r="R9" s="65">
        <f>VLOOKUP($A9,'Return Data'!$B$7:$R$2843,16,0)</f>
        <v>9.5873000000000008</v>
      </c>
      <c r="S9" s="67">
        <f t="shared" si="7"/>
        <v>5</v>
      </c>
    </row>
    <row r="10" spans="1:20" x14ac:dyDescent="0.3">
      <c r="A10" s="63" t="s">
        <v>1248</v>
      </c>
      <c r="B10" s="64">
        <f>VLOOKUP($A10,'Return Data'!$B$7:$R$2843,3,0)</f>
        <v>44333</v>
      </c>
      <c r="C10" s="65">
        <f>VLOOKUP($A10,'Return Data'!$B$7:$R$2843,4,0)</f>
        <v>352.13659999999999</v>
      </c>
      <c r="D10" s="65">
        <f>VLOOKUP($A10,'Return Data'!$B$7:$R$2843,10,0)</f>
        <v>5.6199000000000003</v>
      </c>
      <c r="E10" s="66">
        <f t="shared" si="0"/>
        <v>2</v>
      </c>
      <c r="F10" s="65">
        <f>VLOOKUP($A10,'Return Data'!$B$7:$R$2843,11,0)</f>
        <v>27.497599999999998</v>
      </c>
      <c r="G10" s="66">
        <f t="shared" si="1"/>
        <v>2</v>
      </c>
      <c r="H10" s="65">
        <f>VLOOKUP($A10,'Return Data'!$B$7:$R$2843,12,0)</f>
        <v>30.556699999999999</v>
      </c>
      <c r="I10" s="66">
        <f t="shared" si="2"/>
        <v>2</v>
      </c>
      <c r="J10" s="65">
        <f>VLOOKUP($A10,'Return Data'!$B$7:$R$2843,13,0)</f>
        <v>52.366500000000002</v>
      </c>
      <c r="K10" s="66">
        <f t="shared" si="3"/>
        <v>2</v>
      </c>
      <c r="L10" s="65">
        <f>VLOOKUP($A10,'Return Data'!$B$7:$R$2843,17,0)</f>
        <v>16.273199999999999</v>
      </c>
      <c r="M10" s="66">
        <f t="shared" si="4"/>
        <v>3</v>
      </c>
      <c r="N10" s="65">
        <f>VLOOKUP($A10,'Return Data'!$B$7:$R$2843,14,0)</f>
        <v>11.277200000000001</v>
      </c>
      <c r="O10" s="66">
        <f t="shared" si="5"/>
        <v>3</v>
      </c>
      <c r="P10" s="65">
        <f>VLOOKUP($A10,'Return Data'!$B$7:$R$2843,15,0)</f>
        <v>14.125</v>
      </c>
      <c r="Q10" s="66">
        <f t="shared" si="6"/>
        <v>2</v>
      </c>
      <c r="R10" s="65">
        <f>VLOOKUP($A10,'Return Data'!$B$7:$R$2843,16,0)</f>
        <v>21.158200000000001</v>
      </c>
      <c r="S10" s="67">
        <f t="shared" si="7"/>
        <v>2</v>
      </c>
    </row>
    <row r="11" spans="1:20" x14ac:dyDescent="0.3">
      <c r="A11" s="63" t="s">
        <v>2027</v>
      </c>
      <c r="B11" s="64">
        <f>VLOOKUP($A11,'Return Data'!$B$7:$R$2843,3,0)</f>
        <v>44333</v>
      </c>
      <c r="C11" s="65">
        <f>VLOOKUP($A11,'Return Data'!$B$7:$R$2843,4,0)</f>
        <v>22.11</v>
      </c>
      <c r="D11" s="65">
        <f>VLOOKUP($A11,'Return Data'!$B$7:$R$2843,10,0)</f>
        <v>-0.96260000000000001</v>
      </c>
      <c r="E11" s="66">
        <f t="shared" si="0"/>
        <v>9</v>
      </c>
      <c r="F11" s="65">
        <f>VLOOKUP($A11,'Return Data'!$B$7:$R$2843,11,0)</f>
        <v>8.7881999999999998</v>
      </c>
      <c r="G11" s="66">
        <f t="shared" si="1"/>
        <v>8</v>
      </c>
      <c r="H11" s="65">
        <f>VLOOKUP($A11,'Return Data'!$B$7:$R$2843,12,0)</f>
        <v>18.671299999999999</v>
      </c>
      <c r="I11" s="66">
        <f t="shared" si="2"/>
        <v>6</v>
      </c>
      <c r="J11" s="65">
        <f>VLOOKUP($A11,'Return Data'!$B$7:$R$2843,13,0)</f>
        <v>37.141800000000003</v>
      </c>
      <c r="K11" s="66">
        <f t="shared" si="3"/>
        <v>6</v>
      </c>
      <c r="L11" s="65">
        <f>VLOOKUP($A11,'Return Data'!$B$7:$R$2843,17,0)</f>
        <v>11.999599999999999</v>
      </c>
      <c r="M11" s="66">
        <f t="shared" si="4"/>
        <v>6</v>
      </c>
      <c r="N11" s="65">
        <f>VLOOKUP($A11,'Return Data'!$B$7:$R$2843,14,0)</f>
        <v>8.7278000000000002</v>
      </c>
      <c r="O11" s="66">
        <f t="shared" si="5"/>
        <v>7</v>
      </c>
      <c r="P11" s="65">
        <f>VLOOKUP($A11,'Return Data'!$B$7:$R$2843,15,0)</f>
        <v>7.7431999999999999</v>
      </c>
      <c r="Q11" s="66">
        <f t="shared" si="6"/>
        <v>8</v>
      </c>
      <c r="R11" s="65">
        <f>VLOOKUP($A11,'Return Data'!$B$7:$R$2843,16,0)</f>
        <v>8.1532</v>
      </c>
      <c r="S11" s="67">
        <f t="shared" si="7"/>
        <v>9</v>
      </c>
    </row>
    <row r="12" spans="1:20" x14ac:dyDescent="0.3">
      <c r="A12" s="63" t="s">
        <v>1250</v>
      </c>
      <c r="B12" s="64">
        <f>VLOOKUP($A12,'Return Data'!$B$7:$R$2843,3,0)</f>
        <v>44333</v>
      </c>
      <c r="C12" s="65">
        <f>VLOOKUP($A12,'Return Data'!$B$7:$R$2843,4,0)</f>
        <v>67.086299999999994</v>
      </c>
      <c r="D12" s="65">
        <f>VLOOKUP($A12,'Return Data'!$B$7:$R$2843,10,0)</f>
        <v>30.257100000000001</v>
      </c>
      <c r="E12" s="66">
        <f t="shared" si="0"/>
        <v>1</v>
      </c>
      <c r="F12" s="65">
        <f>VLOOKUP($A12,'Return Data'!$B$7:$R$2843,11,0)</f>
        <v>39.014800000000001</v>
      </c>
      <c r="G12" s="66">
        <f t="shared" si="1"/>
        <v>1</v>
      </c>
      <c r="H12" s="65">
        <f>VLOOKUP($A12,'Return Data'!$B$7:$R$2843,12,0)</f>
        <v>45.419600000000003</v>
      </c>
      <c r="I12" s="66">
        <f t="shared" si="2"/>
        <v>1</v>
      </c>
      <c r="J12" s="65">
        <f>VLOOKUP($A12,'Return Data'!$B$7:$R$2843,13,0)</f>
        <v>94.664100000000005</v>
      </c>
      <c r="K12" s="66">
        <f t="shared" si="3"/>
        <v>1</v>
      </c>
      <c r="L12" s="65">
        <f>VLOOKUP($A12,'Return Data'!$B$7:$R$2843,17,0)</f>
        <v>34.704099999999997</v>
      </c>
      <c r="M12" s="66">
        <f t="shared" si="4"/>
        <v>1</v>
      </c>
      <c r="N12" s="65">
        <f>VLOOKUP($A12,'Return Data'!$B$7:$R$2843,14,0)</f>
        <v>25.053899999999999</v>
      </c>
      <c r="O12" s="66">
        <f t="shared" si="5"/>
        <v>1</v>
      </c>
      <c r="P12" s="65">
        <f>VLOOKUP($A12,'Return Data'!$B$7:$R$2843,15,0)</f>
        <v>16.560400000000001</v>
      </c>
      <c r="Q12" s="66">
        <f t="shared" si="6"/>
        <v>1</v>
      </c>
      <c r="R12" s="65">
        <f>VLOOKUP($A12,'Return Data'!$B$7:$R$2843,16,0)</f>
        <v>9.8949999999999996</v>
      </c>
      <c r="S12" s="67">
        <f t="shared" si="7"/>
        <v>4</v>
      </c>
    </row>
    <row r="13" spans="1:20" x14ac:dyDescent="0.3">
      <c r="A13" s="63" t="s">
        <v>1608</v>
      </c>
      <c r="B13" s="64">
        <f>VLOOKUP($A13,'Return Data'!$B$7:$R$2843,3,0)</f>
        <v>44333</v>
      </c>
      <c r="C13" s="65">
        <f>VLOOKUP($A13,'Return Data'!$B$7:$R$2843,4,0)</f>
        <v>22.305199999999999</v>
      </c>
      <c r="D13" s="65">
        <f>VLOOKUP($A13,'Return Data'!$B$7:$R$2843,10,0)</f>
        <v>2.6629999999999998</v>
      </c>
      <c r="E13" s="66">
        <f t="shared" si="0"/>
        <v>3</v>
      </c>
      <c r="F13" s="65">
        <f>VLOOKUP($A13,'Return Data'!$B$7:$R$2843,11,0)</f>
        <v>10.309900000000001</v>
      </c>
      <c r="G13" s="66">
        <f t="shared" si="1"/>
        <v>6</v>
      </c>
      <c r="H13" s="65">
        <f>VLOOKUP($A13,'Return Data'!$B$7:$R$2843,12,0)</f>
        <v>12.523099999999999</v>
      </c>
      <c r="I13" s="66">
        <f t="shared" si="2"/>
        <v>7</v>
      </c>
      <c r="J13" s="65">
        <f>VLOOKUP($A13,'Return Data'!$B$7:$R$2843,13,0)</f>
        <v>20.6084</v>
      </c>
      <c r="K13" s="66">
        <f t="shared" si="3"/>
        <v>9</v>
      </c>
      <c r="L13" s="65">
        <f>VLOOKUP($A13,'Return Data'!$B$7:$R$2843,17,0)</f>
        <v>10.546900000000001</v>
      </c>
      <c r="M13" s="66">
        <f t="shared" si="4"/>
        <v>8</v>
      </c>
      <c r="N13" s="65">
        <f>VLOOKUP($A13,'Return Data'!$B$7:$R$2843,14,0)</f>
        <v>8.8420000000000005</v>
      </c>
      <c r="O13" s="66">
        <f t="shared" si="5"/>
        <v>6</v>
      </c>
      <c r="P13" s="65">
        <f>VLOOKUP($A13,'Return Data'!$B$7:$R$2843,15,0)</f>
        <v>9.1617999999999995</v>
      </c>
      <c r="Q13" s="66">
        <f t="shared" si="6"/>
        <v>6</v>
      </c>
      <c r="R13" s="65">
        <f>VLOOKUP($A13,'Return Data'!$B$7:$R$2843,16,0)</f>
        <v>9.4245999999999999</v>
      </c>
      <c r="S13" s="67">
        <f t="shared" si="7"/>
        <v>7</v>
      </c>
    </row>
    <row r="14" spans="1:20" x14ac:dyDescent="0.3">
      <c r="A14" s="63" t="s">
        <v>1253</v>
      </c>
      <c r="B14" s="64">
        <f>VLOOKUP($A14,'Return Data'!$B$7:$R$2843,3,0)</f>
        <v>44333</v>
      </c>
      <c r="C14" s="65">
        <f>VLOOKUP($A14,'Return Data'!$B$7:$R$2843,4,0)</f>
        <v>34.344099999999997</v>
      </c>
      <c r="D14" s="65">
        <f>VLOOKUP($A14,'Return Data'!$B$7:$R$2843,10,0)</f>
        <v>2.5038</v>
      </c>
      <c r="E14" s="66">
        <f t="shared" si="0"/>
        <v>4</v>
      </c>
      <c r="F14" s="65">
        <f>VLOOKUP($A14,'Return Data'!$B$7:$R$2843,11,0)</f>
        <v>9.0877999999999997</v>
      </c>
      <c r="G14" s="66">
        <f t="shared" si="1"/>
        <v>7</v>
      </c>
      <c r="H14" s="65">
        <f>VLOOKUP($A14,'Return Data'!$B$7:$R$2843,12,0)</f>
        <v>11.8132</v>
      </c>
      <c r="I14" s="66">
        <f t="shared" si="2"/>
        <v>9</v>
      </c>
      <c r="J14" s="65">
        <f>VLOOKUP($A14,'Return Data'!$B$7:$R$2843,13,0)</f>
        <v>23.290700000000001</v>
      </c>
      <c r="K14" s="66">
        <f t="shared" si="3"/>
        <v>8</v>
      </c>
      <c r="L14" s="65">
        <f>VLOOKUP($A14,'Return Data'!$B$7:$R$2843,17,0)</f>
        <v>14.8367</v>
      </c>
      <c r="M14" s="66">
        <f t="shared" si="4"/>
        <v>5</v>
      </c>
      <c r="N14" s="65">
        <f>VLOOKUP($A14,'Return Data'!$B$7:$R$2843,14,0)</f>
        <v>9.6005000000000003</v>
      </c>
      <c r="O14" s="66">
        <f t="shared" si="5"/>
        <v>5</v>
      </c>
      <c r="P14" s="65">
        <f>VLOOKUP($A14,'Return Data'!$B$7:$R$2843,15,0)</f>
        <v>9.1685999999999996</v>
      </c>
      <c r="Q14" s="66">
        <f t="shared" si="6"/>
        <v>5</v>
      </c>
      <c r="R14" s="65">
        <f>VLOOKUP($A14,'Return Data'!$B$7:$R$2843,16,0)</f>
        <v>8.3017000000000003</v>
      </c>
      <c r="S14" s="67">
        <f t="shared" si="7"/>
        <v>8</v>
      </c>
    </row>
    <row r="15" spans="1:20" x14ac:dyDescent="0.3">
      <c r="A15" s="63" t="s">
        <v>1255</v>
      </c>
      <c r="B15" s="64">
        <f>VLOOKUP($A15,'Return Data'!$B$7:$R$2843,3,0)</f>
        <v>44333</v>
      </c>
      <c r="C15" s="65">
        <f>VLOOKUP($A15,'Return Data'!$B$7:$R$2843,4,0)</f>
        <v>13.6153</v>
      </c>
      <c r="D15" s="65">
        <f>VLOOKUP($A15,'Return Data'!$B$7:$R$2843,10,0)</f>
        <v>1.7144999999999999</v>
      </c>
      <c r="E15" s="66">
        <f t="shared" si="0"/>
        <v>5</v>
      </c>
      <c r="F15" s="65">
        <f>VLOOKUP($A15,'Return Data'!$B$7:$R$2843,11,0)</f>
        <v>16.12</v>
      </c>
      <c r="G15" s="66">
        <f t="shared" si="1"/>
        <v>3</v>
      </c>
      <c r="H15" s="65">
        <f>VLOOKUP($A15,'Return Data'!$B$7:$R$2843,12,0)</f>
        <v>25.619800000000001</v>
      </c>
      <c r="I15" s="66">
        <f t="shared" si="2"/>
        <v>3</v>
      </c>
      <c r="J15" s="65">
        <f>VLOOKUP($A15,'Return Data'!$B$7:$R$2843,13,0)</f>
        <v>43.738100000000003</v>
      </c>
      <c r="K15" s="66">
        <f t="shared" si="3"/>
        <v>4</v>
      </c>
      <c r="L15" s="65"/>
      <c r="M15" s="66"/>
      <c r="N15" s="65"/>
      <c r="O15" s="66"/>
      <c r="P15" s="65"/>
      <c r="Q15" s="66"/>
      <c r="R15" s="65">
        <f>VLOOKUP($A15,'Return Data'!$B$7:$R$2843,16,0)</f>
        <v>29.251300000000001</v>
      </c>
      <c r="S15" s="67">
        <f t="shared" si="7"/>
        <v>1</v>
      </c>
    </row>
    <row r="16" spans="1:20" x14ac:dyDescent="0.3">
      <c r="A16" s="63" t="s">
        <v>1257</v>
      </c>
      <c r="B16" s="64">
        <f>VLOOKUP($A16,'Return Data'!$B$7:$R$2843,3,0)</f>
        <v>44333</v>
      </c>
      <c r="C16" s="65">
        <f>VLOOKUP($A16,'Return Data'!$B$7:$R$2843,4,0)</f>
        <v>40.482300000000002</v>
      </c>
      <c r="D16" s="65">
        <f>VLOOKUP($A16,'Return Data'!$B$7:$R$2843,10,0)</f>
        <v>-0.06</v>
      </c>
      <c r="E16" s="66">
        <f t="shared" si="0"/>
        <v>8</v>
      </c>
      <c r="F16" s="65">
        <f>VLOOKUP($A16,'Return Data'!$B$7:$R$2843,11,0)</f>
        <v>6.4482999999999997</v>
      </c>
      <c r="G16" s="66">
        <f t="shared" si="1"/>
        <v>9</v>
      </c>
      <c r="H16" s="65">
        <f>VLOOKUP($A16,'Return Data'!$B$7:$R$2843,12,0)</f>
        <v>12.250299999999999</v>
      </c>
      <c r="I16" s="66">
        <f t="shared" si="2"/>
        <v>8</v>
      </c>
      <c r="J16" s="65">
        <f>VLOOKUP($A16,'Return Data'!$B$7:$R$2843,13,0)</f>
        <v>32.171999999999997</v>
      </c>
      <c r="K16" s="66">
        <f t="shared" si="3"/>
        <v>7</v>
      </c>
      <c r="L16" s="65">
        <f>VLOOKUP($A16,'Return Data'!$B$7:$R$2843,17,0)</f>
        <v>10.598699999999999</v>
      </c>
      <c r="M16" s="66">
        <f>RANK(L16,L$8:L$16,0)</f>
        <v>7</v>
      </c>
      <c r="N16" s="65">
        <f>VLOOKUP($A16,'Return Data'!$B$7:$R$2843,14,0)</f>
        <v>6.5670000000000002</v>
      </c>
      <c r="O16" s="66">
        <f>RANK(N16,N$8:N$16,0)</f>
        <v>8</v>
      </c>
      <c r="P16" s="65">
        <f>VLOOKUP($A16,'Return Data'!$B$7:$R$2843,15,0)</f>
        <v>8.0512999999999995</v>
      </c>
      <c r="Q16" s="66">
        <f>RANK(P16,P$8:P$16,0)</f>
        <v>7</v>
      </c>
      <c r="R16" s="65">
        <f>VLOOKUP($A16,'Return Data'!$B$7:$R$2843,16,0)</f>
        <v>11.9146</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4.8524666666666665</v>
      </c>
      <c r="E18" s="74"/>
      <c r="F18" s="75">
        <f>AVERAGE(F8:F16)</f>
        <v>15.637377777777775</v>
      </c>
      <c r="G18" s="74"/>
      <c r="H18" s="75">
        <f>AVERAGE(H8:H16)</f>
        <v>22.138455555555556</v>
      </c>
      <c r="I18" s="74"/>
      <c r="J18" s="75">
        <f>AVERAGE(J8:J16)</f>
        <v>43.49957777777778</v>
      </c>
      <c r="K18" s="74"/>
      <c r="L18" s="75">
        <f>AVERAGE(L8:L16)</f>
        <v>16.599500000000003</v>
      </c>
      <c r="M18" s="74"/>
      <c r="N18" s="75">
        <f>AVERAGE(N8:N16)</f>
        <v>11.628575000000001</v>
      </c>
      <c r="O18" s="74"/>
      <c r="P18" s="75">
        <f>AVERAGE(P8:P16)</f>
        <v>10.720549999999999</v>
      </c>
      <c r="Q18" s="74"/>
      <c r="R18" s="75">
        <f>AVERAGE(R8:R16)</f>
        <v>13.015599999999999</v>
      </c>
      <c r="S18" s="76"/>
    </row>
    <row r="19" spans="1:19" x14ac:dyDescent="0.3">
      <c r="A19" s="73" t="s">
        <v>28</v>
      </c>
      <c r="B19" s="74"/>
      <c r="C19" s="74"/>
      <c r="D19" s="75">
        <f>MIN(D8:D16)</f>
        <v>-0.96260000000000001</v>
      </c>
      <c r="E19" s="74"/>
      <c r="F19" s="75">
        <f>MIN(F8:F16)</f>
        <v>6.4482999999999997</v>
      </c>
      <c r="G19" s="74"/>
      <c r="H19" s="75">
        <f>MIN(H8:H16)</f>
        <v>11.8132</v>
      </c>
      <c r="I19" s="74"/>
      <c r="J19" s="75">
        <f>MIN(J8:J16)</f>
        <v>20.6084</v>
      </c>
      <c r="K19" s="74"/>
      <c r="L19" s="75">
        <f>MIN(L8:L16)</f>
        <v>10.546900000000001</v>
      </c>
      <c r="M19" s="74"/>
      <c r="N19" s="75">
        <f>MIN(N8:N16)</f>
        <v>6.5670000000000002</v>
      </c>
      <c r="O19" s="74"/>
      <c r="P19" s="75">
        <f>MIN(P8:P16)</f>
        <v>7.7431999999999999</v>
      </c>
      <c r="Q19" s="74"/>
      <c r="R19" s="75">
        <f>MIN(R8:R16)</f>
        <v>8.1532</v>
      </c>
      <c r="S19" s="76"/>
    </row>
    <row r="20" spans="1:19" ht="15" thickBot="1" x14ac:dyDescent="0.35">
      <c r="A20" s="77" t="s">
        <v>29</v>
      </c>
      <c r="B20" s="78"/>
      <c r="C20" s="78"/>
      <c r="D20" s="79">
        <f>MAX(D8:D16)</f>
        <v>30.257100000000001</v>
      </c>
      <c r="E20" s="78"/>
      <c r="F20" s="79">
        <f>MAX(F8:F16)</f>
        <v>39.014800000000001</v>
      </c>
      <c r="G20" s="78"/>
      <c r="H20" s="79">
        <f>MAX(H8:H16)</f>
        <v>45.419600000000003</v>
      </c>
      <c r="I20" s="78"/>
      <c r="J20" s="79">
        <f>MAX(J8:J16)</f>
        <v>94.664100000000005</v>
      </c>
      <c r="K20" s="78"/>
      <c r="L20" s="79">
        <f>MAX(L8:L16)</f>
        <v>34.704099999999997</v>
      </c>
      <c r="M20" s="78"/>
      <c r="N20" s="79">
        <f>MAX(N8:N16)</f>
        <v>25.053899999999999</v>
      </c>
      <c r="O20" s="78"/>
      <c r="P20" s="79">
        <f>MAX(P8:P16)</f>
        <v>16.560400000000001</v>
      </c>
      <c r="Q20" s="78"/>
      <c r="R20" s="79">
        <f>MAX(R8:R16)</f>
        <v>29.251300000000001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44333</v>
      </c>
      <c r="C8" s="65">
        <f>VLOOKUP($A8,'Return Data'!$B$7:$R$2843,4,0)</f>
        <v>72.489999999999995</v>
      </c>
      <c r="D8" s="65">
        <f>VLOOKUP($A8,'Return Data'!$B$7:$R$2843,10,0)</f>
        <v>1.8547</v>
      </c>
      <c r="E8" s="66">
        <f t="shared" ref="E8:E17" si="0">RANK(D8,D$8:D$17,0)</f>
        <v>3</v>
      </c>
      <c r="F8" s="65">
        <f>VLOOKUP($A8,'Return Data'!$B$7:$R$2843,11,0)</f>
        <v>11.454499999999999</v>
      </c>
      <c r="G8" s="66">
        <f t="shared" ref="G8:G14" si="1">RANK(F8,F$8:F$17,0)</f>
        <v>4</v>
      </c>
      <c r="H8" s="65">
        <f>VLOOKUP($A8,'Return Data'!$B$7:$R$2843,12,0)</f>
        <v>21.607099999999999</v>
      </c>
      <c r="I8" s="66">
        <f t="shared" ref="I8:I14" si="2">RANK(H8,H$8:H$17,0)</f>
        <v>2</v>
      </c>
      <c r="J8" s="65">
        <f>VLOOKUP($A8,'Return Data'!$B$7:$R$2843,13,0)</f>
        <v>41.443899999999999</v>
      </c>
      <c r="K8" s="66">
        <f t="shared" ref="K8" si="3">RANK(J8,J$8:J$17,0)</f>
        <v>2</v>
      </c>
      <c r="L8" s="65">
        <f>VLOOKUP($A8,'Return Data'!$B$7:$R$2843,17,0)</f>
        <v>14.824199999999999</v>
      </c>
      <c r="M8" s="66">
        <f t="shared" ref="M8" si="4">RANK(L8,L$8:L$17,0)</f>
        <v>3</v>
      </c>
      <c r="N8" s="65">
        <f>VLOOKUP($A8,'Return Data'!$B$7:$R$2843,14,0)</f>
        <v>11.258599999999999</v>
      </c>
      <c r="O8" s="66">
        <f t="shared" ref="O8" si="5">RANK(N8,N$8:N$17,0)</f>
        <v>3</v>
      </c>
      <c r="P8" s="65">
        <f>VLOOKUP($A8,'Return Data'!$B$7:$R$2843,15,0)</f>
        <v>12.823700000000001</v>
      </c>
      <c r="Q8" s="66">
        <f t="shared" ref="Q8" si="6">RANK(P8,P$8:P$17,0)</f>
        <v>3</v>
      </c>
      <c r="R8" s="65">
        <f>VLOOKUP($A8,'Return Data'!$B$7:$R$2843,16,0)</f>
        <v>12.3283</v>
      </c>
      <c r="S8" s="67">
        <f t="shared" ref="S8:S17" si="7">RANK(R8,R$8:R$17,0)</f>
        <v>7</v>
      </c>
    </row>
    <row r="9" spans="1:20" x14ac:dyDescent="0.3">
      <c r="A9" s="63" t="s">
        <v>546</v>
      </c>
      <c r="B9" s="64">
        <f>VLOOKUP($A9,'Return Data'!$B$7:$R$2843,3,0)</f>
        <v>44333</v>
      </c>
      <c r="C9" s="65">
        <f>VLOOKUP($A9,'Return Data'!$B$7:$R$2843,4,0)</f>
        <v>258.892</v>
      </c>
      <c r="D9" s="65">
        <f>VLOOKUP($A9,'Return Data'!$B$7:$R$2843,10,0)</f>
        <v>1.1471</v>
      </c>
      <c r="E9" s="66">
        <f t="shared" si="0"/>
        <v>4</v>
      </c>
      <c r="F9" s="65">
        <f>VLOOKUP($A9,'Return Data'!$B$7:$R$2843,11,0)</f>
        <v>24.771999999999998</v>
      </c>
      <c r="G9" s="66">
        <f t="shared" si="1"/>
        <v>1</v>
      </c>
      <c r="H9" s="65">
        <f>VLOOKUP($A9,'Return Data'!$B$7:$R$2843,12,0)</f>
        <v>34.444699999999997</v>
      </c>
      <c r="I9" s="66">
        <f t="shared" si="2"/>
        <v>1</v>
      </c>
      <c r="J9" s="65">
        <f>VLOOKUP($A9,'Return Data'!$B$7:$R$2843,13,0)</f>
        <v>59.246600000000001</v>
      </c>
      <c r="K9" s="66">
        <f t="shared" ref="K9:K17" si="8">RANK(J9,J$8:J$17,0)</f>
        <v>1</v>
      </c>
      <c r="L9" s="65">
        <f>VLOOKUP($A9,'Return Data'!$B$7:$R$2843,17,0)</f>
        <v>13.3939</v>
      </c>
      <c r="M9" s="66">
        <f t="shared" ref="M9:M17" si="9">RANK(L9,L$8:L$17,0)</f>
        <v>6</v>
      </c>
      <c r="N9" s="65">
        <f>VLOOKUP($A9,'Return Data'!$B$7:$R$2843,14,0)</f>
        <v>11.3362</v>
      </c>
      <c r="O9" s="66">
        <f t="shared" ref="O9:O17" si="10">RANK(N9,N$8:N$17,0)</f>
        <v>2</v>
      </c>
      <c r="P9" s="65">
        <f>VLOOKUP($A9,'Return Data'!$B$7:$R$2843,15,0)</f>
        <v>13.841200000000001</v>
      </c>
      <c r="Q9" s="66">
        <f t="shared" ref="Q9:Q14" si="11">RANK(P9,P$8:P$17,0)</f>
        <v>1</v>
      </c>
      <c r="R9" s="65">
        <f>VLOOKUP($A9,'Return Data'!$B$7:$R$2843,16,0)</f>
        <v>13.579800000000001</v>
      </c>
      <c r="S9" s="67">
        <f t="shared" si="7"/>
        <v>3</v>
      </c>
    </row>
    <row r="10" spans="1:20" x14ac:dyDescent="0.3">
      <c r="A10" s="63" t="s">
        <v>548</v>
      </c>
      <c r="B10" s="64">
        <f>VLOOKUP($A10,'Return Data'!$B$7:$R$2843,3,0)</f>
        <v>44333</v>
      </c>
      <c r="C10" s="65">
        <f>VLOOKUP($A10,'Return Data'!$B$7:$R$2843,4,0)</f>
        <v>48.98</v>
      </c>
      <c r="D10" s="65">
        <f>VLOOKUP($A10,'Return Data'!$B$7:$R$2843,10,0)</f>
        <v>0.80259999999999998</v>
      </c>
      <c r="E10" s="66">
        <f t="shared" si="0"/>
        <v>7</v>
      </c>
      <c r="F10" s="65">
        <f>VLOOKUP($A10,'Return Data'!$B$7:$R$2843,11,0)</f>
        <v>10.914899999999999</v>
      </c>
      <c r="G10" s="66">
        <f t="shared" si="1"/>
        <v>6</v>
      </c>
      <c r="H10" s="65">
        <f>VLOOKUP($A10,'Return Data'!$B$7:$R$2843,12,0)</f>
        <v>19.696999999999999</v>
      </c>
      <c r="I10" s="66">
        <f t="shared" si="2"/>
        <v>5</v>
      </c>
      <c r="J10" s="65">
        <f>VLOOKUP($A10,'Return Data'!$B$7:$R$2843,13,0)</f>
        <v>40.706699999999998</v>
      </c>
      <c r="K10" s="66">
        <f t="shared" si="8"/>
        <v>3</v>
      </c>
      <c r="L10" s="65">
        <f>VLOOKUP($A10,'Return Data'!$B$7:$R$2843,17,0)</f>
        <v>13.721500000000001</v>
      </c>
      <c r="M10" s="66">
        <f t="shared" si="9"/>
        <v>5</v>
      </c>
      <c r="N10" s="65">
        <f>VLOOKUP($A10,'Return Data'!$B$7:$R$2843,14,0)</f>
        <v>11.210900000000001</v>
      </c>
      <c r="O10" s="66">
        <f t="shared" si="10"/>
        <v>4</v>
      </c>
      <c r="P10" s="65">
        <f>VLOOKUP($A10,'Return Data'!$B$7:$R$2843,15,0)</f>
        <v>12.427</v>
      </c>
      <c r="Q10" s="66">
        <f t="shared" si="11"/>
        <v>4</v>
      </c>
      <c r="R10" s="65">
        <f>VLOOKUP($A10,'Return Data'!$B$7:$R$2843,16,0)</f>
        <v>13.234</v>
      </c>
      <c r="S10" s="67">
        <f t="shared" si="7"/>
        <v>4</v>
      </c>
    </row>
    <row r="11" spans="1:20" x14ac:dyDescent="0.3">
      <c r="A11" s="63" t="s">
        <v>549</v>
      </c>
      <c r="B11" s="64">
        <f>VLOOKUP($A11,'Return Data'!$B$7:$R$2843,3,0)</f>
        <v>44333</v>
      </c>
      <c r="C11" s="65">
        <f>VLOOKUP($A11,'Return Data'!$B$7:$R$2843,4,0)</f>
        <v>9.9049999999999994</v>
      </c>
      <c r="D11" s="65">
        <f>VLOOKUP($A11,'Return Data'!$B$7:$R$2843,10,0)</f>
        <v>2.4079999999999999</v>
      </c>
      <c r="E11" s="66">
        <f t="shared" si="0"/>
        <v>1</v>
      </c>
      <c r="F11" s="65">
        <f>VLOOKUP($A11,'Return Data'!$B$7:$R$2843,11,0)</f>
        <v>11.087400000000001</v>
      </c>
      <c r="G11" s="66">
        <f t="shared" si="1"/>
        <v>5</v>
      </c>
      <c r="H11" s="65">
        <f>VLOOKUP($A11,'Return Data'!$B$7:$R$2843,12,0)</f>
        <v>13.4398</v>
      </c>
      <c r="I11" s="66">
        <f t="shared" si="2"/>
        <v>9</v>
      </c>
      <c r="J11" s="65">
        <f>VLOOKUP($A11,'Return Data'!$B$7:$R$2843,13,0)</f>
        <v>21.251100000000001</v>
      </c>
      <c r="K11" s="66">
        <f t="shared" si="8"/>
        <v>10</v>
      </c>
      <c r="L11" s="65"/>
      <c r="M11" s="66"/>
      <c r="N11" s="65"/>
      <c r="O11" s="66"/>
      <c r="P11" s="65"/>
      <c r="Q11" s="66"/>
      <c r="R11" s="65">
        <f>VLOOKUP($A11,'Return Data'!$B$7:$R$2843,16,0)</f>
        <v>-0.69030000000000002</v>
      </c>
      <c r="S11" s="67">
        <f t="shared" si="7"/>
        <v>10</v>
      </c>
    </row>
    <row r="12" spans="1:20" x14ac:dyDescent="0.3">
      <c r="A12" s="63" t="s">
        <v>551</v>
      </c>
      <c r="B12" s="64">
        <f>VLOOKUP($A12,'Return Data'!$B$7:$R$2843,3,0)</f>
        <v>44333</v>
      </c>
      <c r="C12" s="65">
        <f>VLOOKUP($A12,'Return Data'!$B$7:$R$2843,4,0)</f>
        <v>13.702999999999999</v>
      </c>
      <c r="D12" s="65">
        <f>VLOOKUP($A12,'Return Data'!$B$7:$R$2843,10,0)</f>
        <v>1.0918000000000001</v>
      </c>
      <c r="E12" s="66">
        <f t="shared" si="0"/>
        <v>5</v>
      </c>
      <c r="F12" s="65">
        <f>VLOOKUP($A12,'Return Data'!$B$7:$R$2843,11,0)</f>
        <v>9.1176999999999992</v>
      </c>
      <c r="G12" s="66">
        <f t="shared" si="1"/>
        <v>8</v>
      </c>
      <c r="H12" s="65">
        <f>VLOOKUP($A12,'Return Data'!$B$7:$R$2843,12,0)</f>
        <v>15.813000000000001</v>
      </c>
      <c r="I12" s="66">
        <f t="shared" si="2"/>
        <v>8</v>
      </c>
      <c r="J12" s="65">
        <f>VLOOKUP($A12,'Return Data'!$B$7:$R$2843,13,0)</f>
        <v>37.194600000000001</v>
      </c>
      <c r="K12" s="66">
        <f t="shared" si="8"/>
        <v>6</v>
      </c>
      <c r="L12" s="65">
        <f>VLOOKUP($A12,'Return Data'!$B$7:$R$2843,17,0)</f>
        <v>14.484999999999999</v>
      </c>
      <c r="M12" s="66">
        <f t="shared" si="9"/>
        <v>4</v>
      </c>
      <c r="N12" s="65"/>
      <c r="O12" s="66"/>
      <c r="P12" s="65"/>
      <c r="Q12" s="66"/>
      <c r="R12" s="65">
        <f>VLOOKUP($A12,'Return Data'!$B$7:$R$2843,16,0)</f>
        <v>11.9579</v>
      </c>
      <c r="S12" s="67">
        <f t="shared" si="7"/>
        <v>8</v>
      </c>
    </row>
    <row r="13" spans="1:20" x14ac:dyDescent="0.3">
      <c r="A13" s="63" t="s">
        <v>553</v>
      </c>
      <c r="B13" s="64">
        <f>VLOOKUP($A13,'Return Data'!$B$7:$R$2843,3,0)</f>
        <v>44333</v>
      </c>
      <c r="C13" s="65">
        <f>VLOOKUP($A13,'Return Data'!$B$7:$R$2843,4,0)</f>
        <v>31.858000000000001</v>
      </c>
      <c r="D13" s="65">
        <f>VLOOKUP($A13,'Return Data'!$B$7:$R$2843,10,0)</f>
        <v>0.76859999999999995</v>
      </c>
      <c r="E13" s="66">
        <f t="shared" si="0"/>
        <v>8</v>
      </c>
      <c r="F13" s="65">
        <f>VLOOKUP($A13,'Return Data'!$B$7:$R$2843,11,0)</f>
        <v>6.0236999999999998</v>
      </c>
      <c r="G13" s="66">
        <f t="shared" si="1"/>
        <v>10</v>
      </c>
      <c r="H13" s="65">
        <f>VLOOKUP($A13,'Return Data'!$B$7:$R$2843,12,0)</f>
        <v>10.0031</v>
      </c>
      <c r="I13" s="66">
        <f t="shared" si="2"/>
        <v>10</v>
      </c>
      <c r="J13" s="65">
        <f>VLOOKUP($A13,'Return Data'!$B$7:$R$2843,13,0)</f>
        <v>25.0412</v>
      </c>
      <c r="K13" s="66">
        <f t="shared" si="8"/>
        <v>9</v>
      </c>
      <c r="L13" s="65">
        <f>VLOOKUP($A13,'Return Data'!$B$7:$R$2843,17,0)</f>
        <v>11.4276</v>
      </c>
      <c r="M13" s="66">
        <f t="shared" si="9"/>
        <v>8</v>
      </c>
      <c r="N13" s="65">
        <f>VLOOKUP($A13,'Return Data'!$B$7:$R$2843,14,0)</f>
        <v>8.8872</v>
      </c>
      <c r="O13" s="66">
        <f t="shared" si="10"/>
        <v>6</v>
      </c>
      <c r="P13" s="65">
        <f>VLOOKUP($A13,'Return Data'!$B$7:$R$2843,15,0)</f>
        <v>9.7177000000000007</v>
      </c>
      <c r="Q13" s="66">
        <f t="shared" si="11"/>
        <v>5</v>
      </c>
      <c r="R13" s="65">
        <f>VLOOKUP($A13,'Return Data'!$B$7:$R$2843,16,0)</f>
        <v>12.329000000000001</v>
      </c>
      <c r="S13" s="67">
        <f t="shared" si="7"/>
        <v>6</v>
      </c>
    </row>
    <row r="14" spans="1:20" x14ac:dyDescent="0.3">
      <c r="A14" s="63" t="s">
        <v>556</v>
      </c>
      <c r="B14" s="64">
        <f>VLOOKUP($A14,'Return Data'!$B$7:$R$2843,3,0)</f>
        <v>44333</v>
      </c>
      <c r="C14" s="65">
        <f>VLOOKUP($A14,'Return Data'!$B$7:$R$2843,4,0)</f>
        <v>119.2146</v>
      </c>
      <c r="D14" s="65">
        <f>VLOOKUP($A14,'Return Data'!$B$7:$R$2843,10,0)</f>
        <v>2.0255000000000001</v>
      </c>
      <c r="E14" s="66">
        <f t="shared" si="0"/>
        <v>2</v>
      </c>
      <c r="F14" s="65">
        <f>VLOOKUP($A14,'Return Data'!$B$7:$R$2843,11,0)</f>
        <v>13.1258</v>
      </c>
      <c r="G14" s="66">
        <f t="shared" si="1"/>
        <v>2</v>
      </c>
      <c r="H14" s="65">
        <f>VLOOKUP($A14,'Return Data'!$B$7:$R$2843,12,0)</f>
        <v>20.3322</v>
      </c>
      <c r="I14" s="66">
        <f t="shared" si="2"/>
        <v>3</v>
      </c>
      <c r="J14" s="65">
        <f>VLOOKUP($A14,'Return Data'!$B$7:$R$2843,13,0)</f>
        <v>38.321300000000001</v>
      </c>
      <c r="K14" s="66">
        <f t="shared" si="8"/>
        <v>5</v>
      </c>
      <c r="L14" s="65">
        <f>VLOOKUP($A14,'Return Data'!$B$7:$R$2843,17,0)</f>
        <v>12.438499999999999</v>
      </c>
      <c r="M14" s="66">
        <f t="shared" si="9"/>
        <v>7</v>
      </c>
      <c r="N14" s="65">
        <f>VLOOKUP($A14,'Return Data'!$B$7:$R$2843,14,0)</f>
        <v>10.535500000000001</v>
      </c>
      <c r="O14" s="66">
        <f t="shared" si="10"/>
        <v>5</v>
      </c>
      <c r="P14" s="65">
        <f>VLOOKUP($A14,'Return Data'!$B$7:$R$2843,15,0)</f>
        <v>13.265000000000001</v>
      </c>
      <c r="Q14" s="66">
        <f t="shared" si="11"/>
        <v>2</v>
      </c>
      <c r="R14" s="65">
        <f>VLOOKUP($A14,'Return Data'!$B$7:$R$2843,16,0)</f>
        <v>12.3306</v>
      </c>
      <c r="S14" s="67">
        <f t="shared" si="7"/>
        <v>5</v>
      </c>
    </row>
    <row r="15" spans="1:20" x14ac:dyDescent="0.3">
      <c r="A15" s="63" t="s">
        <v>557</v>
      </c>
      <c r="B15" s="64">
        <f>VLOOKUP($A15,'Return Data'!$B$7:$R$2843,3,0)</f>
        <v>44333</v>
      </c>
      <c r="C15" s="65">
        <f>VLOOKUP($A15,'Return Data'!$B$7:$R$2843,4,0)</f>
        <v>13.5899</v>
      </c>
      <c r="D15" s="65">
        <f>VLOOKUP($A15,'Return Data'!$B$7:$R$2843,10,0)</f>
        <v>0.24790000000000001</v>
      </c>
      <c r="E15" s="66">
        <f t="shared" si="0"/>
        <v>9</v>
      </c>
      <c r="F15" s="65">
        <f>VLOOKUP($A15,'Return Data'!$B$7:$R$2843,11,0)</f>
        <v>10.177099999999999</v>
      </c>
      <c r="G15" s="66">
        <f t="shared" ref="G15" si="12">RANK(F15,F$8:F$17,0)</f>
        <v>7</v>
      </c>
      <c r="H15" s="65">
        <f>VLOOKUP($A15,'Return Data'!$B$7:$R$2843,12,0)</f>
        <v>18.147400000000001</v>
      </c>
      <c r="I15" s="66">
        <f>RANK(H15,H$8:H$17,0)</f>
        <v>6</v>
      </c>
      <c r="J15" s="65">
        <f>VLOOKUP($A15,'Return Data'!$B$7:$R$2843,13,0)</f>
        <v>33.410899999999998</v>
      </c>
      <c r="K15" s="66">
        <f t="shared" si="8"/>
        <v>8</v>
      </c>
      <c r="L15" s="65"/>
      <c r="M15" s="66"/>
      <c r="N15" s="65"/>
      <c r="O15" s="66"/>
      <c r="P15" s="65"/>
      <c r="Q15" s="66"/>
      <c r="R15" s="65">
        <f>VLOOKUP($A15,'Return Data'!$B$7:$R$2843,16,0)</f>
        <v>29.201499999999999</v>
      </c>
      <c r="S15" s="67">
        <f t="shared" si="7"/>
        <v>1</v>
      </c>
    </row>
    <row r="16" spans="1:20" x14ac:dyDescent="0.3">
      <c r="A16" s="63" t="s">
        <v>559</v>
      </c>
      <c r="B16" s="64">
        <f>VLOOKUP($A16,'Return Data'!$B$7:$R$2843,3,0)</f>
        <v>44333</v>
      </c>
      <c r="C16" s="65">
        <f>VLOOKUP($A16,'Return Data'!$B$7:$R$2843,4,0)</f>
        <v>13.803699999999999</v>
      </c>
      <c r="D16" s="65">
        <f>VLOOKUP($A16,'Return Data'!$B$7:$R$2843,10,0)</f>
        <v>0.92120000000000002</v>
      </c>
      <c r="E16" s="66">
        <f t="shared" si="0"/>
        <v>6</v>
      </c>
      <c r="F16" s="65">
        <f>VLOOKUP($A16,'Return Data'!$B$7:$R$2843,11,0)</f>
        <v>12.4739</v>
      </c>
      <c r="G16" s="66">
        <f>RANK(F16,F$8:F$17,0)</f>
        <v>3</v>
      </c>
      <c r="H16" s="65">
        <f>VLOOKUP($A16,'Return Data'!$B$7:$R$2843,12,0)</f>
        <v>19.699100000000001</v>
      </c>
      <c r="I16" s="66">
        <f>RANK(H16,H$8:H$17,0)</f>
        <v>4</v>
      </c>
      <c r="J16" s="65">
        <f>VLOOKUP($A16,'Return Data'!$B$7:$R$2843,13,0)</f>
        <v>35.824399999999997</v>
      </c>
      <c r="K16" s="66">
        <f t="shared" si="8"/>
        <v>7</v>
      </c>
      <c r="L16" s="65">
        <f>VLOOKUP($A16,'Return Data'!$B$7:$R$2843,17,0)</f>
        <v>15.6952</v>
      </c>
      <c r="M16" s="66">
        <f t="shared" si="9"/>
        <v>2</v>
      </c>
      <c r="N16" s="65"/>
      <c r="O16" s="66"/>
      <c r="P16" s="65"/>
      <c r="Q16" s="66"/>
      <c r="R16" s="65">
        <f>VLOOKUP($A16,'Return Data'!$B$7:$R$2843,16,0)</f>
        <v>15.035399999999999</v>
      </c>
      <c r="S16" s="67">
        <f t="shared" si="7"/>
        <v>2</v>
      </c>
    </row>
    <row r="17" spans="1:19" x14ac:dyDescent="0.3">
      <c r="A17" s="63" t="s">
        <v>561</v>
      </c>
      <c r="B17" s="64">
        <f>VLOOKUP($A17,'Return Data'!$B$7:$R$2843,3,0)</f>
        <v>44333</v>
      </c>
      <c r="C17" s="65">
        <f>VLOOKUP($A17,'Return Data'!$B$7:$R$2843,4,0)</f>
        <v>14.36</v>
      </c>
      <c r="D17" s="65">
        <f>VLOOKUP($A17,'Return Data'!$B$7:$R$2843,10,0)</f>
        <v>-0.1391</v>
      </c>
      <c r="E17" s="66">
        <f t="shared" si="0"/>
        <v>10</v>
      </c>
      <c r="F17" s="65">
        <f>VLOOKUP($A17,'Return Data'!$B$7:$R$2843,11,0)</f>
        <v>7.1642000000000001</v>
      </c>
      <c r="G17" s="66">
        <f>RANK(F17,F$8:F$17,0)</f>
        <v>9</v>
      </c>
      <c r="H17" s="65">
        <f>VLOOKUP($A17,'Return Data'!$B$7:$R$2843,12,0)</f>
        <v>17.801500000000001</v>
      </c>
      <c r="I17" s="66">
        <f>RANK(H17,H$8:H$17,0)</f>
        <v>7</v>
      </c>
      <c r="J17" s="65">
        <f>VLOOKUP($A17,'Return Data'!$B$7:$R$2843,13,0)</f>
        <v>40.0976</v>
      </c>
      <c r="K17" s="66">
        <f t="shared" si="8"/>
        <v>4</v>
      </c>
      <c r="L17" s="65">
        <f>VLOOKUP($A17,'Return Data'!$B$7:$R$2843,17,0)</f>
        <v>15.9863</v>
      </c>
      <c r="M17" s="66">
        <f t="shared" si="9"/>
        <v>1</v>
      </c>
      <c r="N17" s="65">
        <f>VLOOKUP($A17,'Return Data'!$B$7:$R$2843,14,0)</f>
        <v>12.5083</v>
      </c>
      <c r="O17" s="66">
        <f t="shared" si="10"/>
        <v>1</v>
      </c>
      <c r="P17" s="65"/>
      <c r="Q17" s="66"/>
      <c r="R17" s="65">
        <f>VLOOKUP($A17,'Return Data'!$B$7:$R$2843,16,0)</f>
        <v>11.2875</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1.1128300000000002</v>
      </c>
      <c r="E19" s="74"/>
      <c r="F19" s="75">
        <f>AVERAGE(F8:F17)</f>
        <v>11.631119999999999</v>
      </c>
      <c r="G19" s="74"/>
      <c r="H19" s="75">
        <f>AVERAGE(H8:H17)</f>
        <v>19.098490000000002</v>
      </c>
      <c r="I19" s="74"/>
      <c r="J19" s="75">
        <f>AVERAGE(J8:J17)</f>
        <v>37.253830000000001</v>
      </c>
      <c r="K19" s="74"/>
      <c r="L19" s="75">
        <f>AVERAGE(L8:L17)</f>
        <v>13.996525</v>
      </c>
      <c r="M19" s="74"/>
      <c r="N19" s="75">
        <f>AVERAGE(N8:N17)</f>
        <v>10.956116666666667</v>
      </c>
      <c r="O19" s="74"/>
      <c r="P19" s="75">
        <f>AVERAGE(P8:P17)</f>
        <v>12.41492</v>
      </c>
      <c r="Q19" s="74"/>
      <c r="R19" s="75">
        <f>AVERAGE(R8:R17)</f>
        <v>13.059369999999998</v>
      </c>
      <c r="S19" s="76"/>
    </row>
    <row r="20" spans="1:19" x14ac:dyDescent="0.3">
      <c r="A20" s="73" t="s">
        <v>28</v>
      </c>
      <c r="B20" s="74"/>
      <c r="C20" s="74"/>
      <c r="D20" s="75">
        <f>MIN(D8:D17)</f>
        <v>-0.1391</v>
      </c>
      <c r="E20" s="74"/>
      <c r="F20" s="75">
        <f>MIN(F8:F17)</f>
        <v>6.0236999999999998</v>
      </c>
      <c r="G20" s="74"/>
      <c r="H20" s="75">
        <f>MIN(H8:H17)</f>
        <v>10.0031</v>
      </c>
      <c r="I20" s="74"/>
      <c r="J20" s="75">
        <f>MIN(J8:J17)</f>
        <v>21.251100000000001</v>
      </c>
      <c r="K20" s="74"/>
      <c r="L20" s="75">
        <f>MIN(L8:L17)</f>
        <v>11.4276</v>
      </c>
      <c r="M20" s="74"/>
      <c r="N20" s="75">
        <f>MIN(N8:N17)</f>
        <v>8.8872</v>
      </c>
      <c r="O20" s="74"/>
      <c r="P20" s="75">
        <f>MIN(P8:P17)</f>
        <v>9.7177000000000007</v>
      </c>
      <c r="Q20" s="74"/>
      <c r="R20" s="75">
        <f>MIN(R8:R17)</f>
        <v>-0.69030000000000002</v>
      </c>
      <c r="S20" s="76"/>
    </row>
    <row r="21" spans="1:19" ht="15" thickBot="1" x14ac:dyDescent="0.35">
      <c r="A21" s="77" t="s">
        <v>29</v>
      </c>
      <c r="B21" s="78"/>
      <c r="C21" s="78"/>
      <c r="D21" s="79">
        <f>MAX(D8:D17)</f>
        <v>2.4079999999999999</v>
      </c>
      <c r="E21" s="78"/>
      <c r="F21" s="79">
        <f>MAX(F8:F17)</f>
        <v>24.771999999999998</v>
      </c>
      <c r="G21" s="78"/>
      <c r="H21" s="79">
        <f>MAX(H8:H17)</f>
        <v>34.444699999999997</v>
      </c>
      <c r="I21" s="78"/>
      <c r="J21" s="79">
        <f>MAX(J8:J17)</f>
        <v>59.246600000000001</v>
      </c>
      <c r="K21" s="78"/>
      <c r="L21" s="79">
        <f>MAX(L8:L17)</f>
        <v>15.9863</v>
      </c>
      <c r="M21" s="78"/>
      <c r="N21" s="79">
        <f>MAX(N8:N17)</f>
        <v>12.5083</v>
      </c>
      <c r="O21" s="78"/>
      <c r="P21" s="79">
        <f>MAX(P8:P17)</f>
        <v>13.841200000000001</v>
      </c>
      <c r="Q21" s="78"/>
      <c r="R21" s="79">
        <f>MAX(R8:R17)</f>
        <v>29.201499999999999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44333</v>
      </c>
      <c r="C8" s="65">
        <f>VLOOKUP($A8,'Return Data'!$B$7:$R$2843,4,0)</f>
        <v>67.099999999999994</v>
      </c>
      <c r="D8" s="65">
        <f>VLOOKUP($A8,'Return Data'!$B$7:$R$2843,10,0)</f>
        <v>1.5436000000000001</v>
      </c>
      <c r="E8" s="66">
        <f t="shared" ref="E8:E17" si="0">RANK(D8,D$8:D$17,0)</f>
        <v>3</v>
      </c>
      <c r="F8" s="65">
        <f>VLOOKUP($A8,'Return Data'!$B$7:$R$2843,11,0)</f>
        <v>10.799200000000001</v>
      </c>
      <c r="G8" s="66">
        <f t="shared" ref="G8:G14" si="1">RANK(F8,F$8:F$17,0)</f>
        <v>4</v>
      </c>
      <c r="H8" s="65">
        <f>VLOOKUP($A8,'Return Data'!$B$7:$R$2843,12,0)</f>
        <v>20.5534</v>
      </c>
      <c r="I8" s="66">
        <f t="shared" ref="I8" si="2">RANK(H8,H$8:H$17,0)</f>
        <v>2</v>
      </c>
      <c r="J8" s="65">
        <f>VLOOKUP($A8,'Return Data'!$B$7:$R$2843,13,0)</f>
        <v>39.820799999999998</v>
      </c>
      <c r="K8" s="66">
        <f>RANK(J8,J$8:J$17,0)</f>
        <v>3</v>
      </c>
      <c r="L8" s="65">
        <f>VLOOKUP($A8,'Return Data'!$B$7:$R$2843,17,0)</f>
        <v>13.5535</v>
      </c>
      <c r="M8" s="66">
        <f>RANK(L8,L$8:L$17,0)</f>
        <v>3</v>
      </c>
      <c r="N8" s="65">
        <f>VLOOKUP($A8,'Return Data'!$B$7:$R$2843,14,0)</f>
        <v>10.051</v>
      </c>
      <c r="O8" s="66">
        <f>RANK(N8,N$8:N$17,0)</f>
        <v>3</v>
      </c>
      <c r="P8" s="65">
        <f>VLOOKUP($A8,'Return Data'!$B$7:$R$2843,15,0)</f>
        <v>11.634499999999999</v>
      </c>
      <c r="Q8" s="66">
        <f>RANK(P8,P$8:P$17,0)</f>
        <v>3</v>
      </c>
      <c r="R8" s="65">
        <f>VLOOKUP($A8,'Return Data'!$B$7:$R$2843,16,0)</f>
        <v>9.4535</v>
      </c>
      <c r="S8" s="67">
        <f t="shared" ref="S8:S17" si="3">RANK(R8,R$8:R$17,0)</f>
        <v>9</v>
      </c>
    </row>
    <row r="9" spans="1:20" x14ac:dyDescent="0.3">
      <c r="A9" s="63" t="s">
        <v>545</v>
      </c>
      <c r="B9" s="64">
        <f>VLOOKUP($A9,'Return Data'!$B$7:$R$2843,3,0)</f>
        <v>44333</v>
      </c>
      <c r="C9" s="65">
        <f>VLOOKUP($A9,'Return Data'!$B$7:$R$2843,4,0)</f>
        <v>245.86799999999999</v>
      </c>
      <c r="D9" s="65">
        <f>VLOOKUP($A9,'Return Data'!$B$7:$R$2843,10,0)</f>
        <v>1.0053000000000001</v>
      </c>
      <c r="E9" s="66">
        <f t="shared" si="0"/>
        <v>4</v>
      </c>
      <c r="F9" s="65">
        <f>VLOOKUP($A9,'Return Data'!$B$7:$R$2843,11,0)</f>
        <v>24.413900000000002</v>
      </c>
      <c r="G9" s="66">
        <f t="shared" si="1"/>
        <v>1</v>
      </c>
      <c r="H9" s="65">
        <f>VLOOKUP($A9,'Return Data'!$B$7:$R$2843,12,0)</f>
        <v>33.862499999999997</v>
      </c>
      <c r="I9" s="66">
        <f t="shared" ref="I9:I17" si="4">RANK(H9,H$8:H$17,0)</f>
        <v>1</v>
      </c>
      <c r="J9" s="65">
        <f>VLOOKUP($A9,'Return Data'!$B$7:$R$2843,13,0)</f>
        <v>58.331299999999999</v>
      </c>
      <c r="K9" s="66">
        <f t="shared" ref="K9:K17" si="5">RANK(J9,J$8:J$17,0)</f>
        <v>1</v>
      </c>
      <c r="L9" s="65">
        <f>VLOOKUP($A9,'Return Data'!$B$7:$R$2843,17,0)</f>
        <v>12.7325</v>
      </c>
      <c r="M9" s="66">
        <f t="shared" ref="M9:M17" si="6">RANK(L9,L$8:L$17,0)</f>
        <v>6</v>
      </c>
      <c r="N9" s="65">
        <f>VLOOKUP($A9,'Return Data'!$B$7:$R$2843,14,0)</f>
        <v>10.0276</v>
      </c>
      <c r="O9" s="66">
        <f t="shared" ref="O9:O17" si="7">RANK(N9,N$8:N$17,0)</f>
        <v>4</v>
      </c>
      <c r="P9" s="65">
        <f>VLOOKUP($A9,'Return Data'!$B$7:$R$2843,15,0)</f>
        <v>13.961</v>
      </c>
      <c r="Q9" s="66">
        <f t="shared" ref="Q9:Q14" si="8">RANK(P9,P$8:P$17,0)</f>
        <v>1</v>
      </c>
      <c r="R9" s="65">
        <f>VLOOKUP($A9,'Return Data'!$B$7:$R$2843,16,0)</f>
        <v>16.7363</v>
      </c>
      <c r="S9" s="67">
        <f t="shared" si="3"/>
        <v>2</v>
      </c>
    </row>
    <row r="10" spans="1:20" x14ac:dyDescent="0.3">
      <c r="A10" s="63" t="s">
        <v>547</v>
      </c>
      <c r="B10" s="64">
        <f>VLOOKUP($A10,'Return Data'!$B$7:$R$2843,3,0)</f>
        <v>44333</v>
      </c>
      <c r="C10" s="65">
        <f>VLOOKUP($A10,'Return Data'!$B$7:$R$2843,4,0)</f>
        <v>45.07</v>
      </c>
      <c r="D10" s="65">
        <f>VLOOKUP($A10,'Return Data'!$B$7:$R$2843,10,0)</f>
        <v>0.64759999999999995</v>
      </c>
      <c r="E10" s="66">
        <f t="shared" si="0"/>
        <v>6</v>
      </c>
      <c r="F10" s="65">
        <f>VLOOKUP($A10,'Return Data'!$B$7:$R$2843,11,0)</f>
        <v>10.5741</v>
      </c>
      <c r="G10" s="66">
        <f t="shared" si="1"/>
        <v>5</v>
      </c>
      <c r="H10" s="65">
        <f>VLOOKUP($A10,'Return Data'!$B$7:$R$2843,12,0)</f>
        <v>19.169799999999999</v>
      </c>
      <c r="I10" s="66">
        <f t="shared" si="4"/>
        <v>3</v>
      </c>
      <c r="J10" s="65">
        <f>VLOOKUP($A10,'Return Data'!$B$7:$R$2843,13,0)</f>
        <v>39.882100000000001</v>
      </c>
      <c r="K10" s="66">
        <f t="shared" si="5"/>
        <v>2</v>
      </c>
      <c r="L10" s="65">
        <f>VLOOKUP($A10,'Return Data'!$B$7:$R$2843,17,0)</f>
        <v>13.103400000000001</v>
      </c>
      <c r="M10" s="66">
        <f t="shared" si="6"/>
        <v>5</v>
      </c>
      <c r="N10" s="65">
        <f>VLOOKUP($A10,'Return Data'!$B$7:$R$2843,14,0)</f>
        <v>10.439500000000001</v>
      </c>
      <c r="O10" s="66">
        <f t="shared" si="7"/>
        <v>2</v>
      </c>
      <c r="P10" s="65">
        <f>VLOOKUP($A10,'Return Data'!$B$7:$R$2843,15,0)</f>
        <v>11.3681</v>
      </c>
      <c r="Q10" s="66">
        <f t="shared" si="8"/>
        <v>4</v>
      </c>
      <c r="R10" s="65">
        <f>VLOOKUP($A10,'Return Data'!$B$7:$R$2843,16,0)</f>
        <v>11.030799999999999</v>
      </c>
      <c r="S10" s="67">
        <f t="shared" si="3"/>
        <v>5</v>
      </c>
    </row>
    <row r="11" spans="1:20" x14ac:dyDescent="0.3">
      <c r="A11" s="63" t="s">
        <v>550</v>
      </c>
      <c r="B11" s="64">
        <f>VLOOKUP($A11,'Return Data'!$B$7:$R$2843,3,0)</f>
        <v>44333</v>
      </c>
      <c r="C11" s="65">
        <f>VLOOKUP($A11,'Return Data'!$B$7:$R$2843,4,0)</f>
        <v>9.6135000000000002</v>
      </c>
      <c r="D11" s="65">
        <f>VLOOKUP($A11,'Return Data'!$B$7:$R$2843,10,0)</f>
        <v>1.7645999999999999</v>
      </c>
      <c r="E11" s="66">
        <f t="shared" si="0"/>
        <v>1</v>
      </c>
      <c r="F11" s="65">
        <f>VLOOKUP($A11,'Return Data'!$B$7:$R$2843,11,0)</f>
        <v>9.8422000000000001</v>
      </c>
      <c r="G11" s="66">
        <f t="shared" si="1"/>
        <v>6</v>
      </c>
      <c r="H11" s="65">
        <f>VLOOKUP($A11,'Return Data'!$B$7:$R$2843,12,0)</f>
        <v>11.5799</v>
      </c>
      <c r="I11" s="66">
        <f t="shared" si="4"/>
        <v>9</v>
      </c>
      <c r="J11" s="65">
        <f>VLOOKUP($A11,'Return Data'!$B$7:$R$2843,13,0)</f>
        <v>18.619299999999999</v>
      </c>
      <c r="K11" s="66">
        <f t="shared" si="5"/>
        <v>10</v>
      </c>
      <c r="L11" s="65"/>
      <c r="M11" s="66"/>
      <c r="N11" s="65"/>
      <c r="O11" s="66"/>
      <c r="P11" s="65"/>
      <c r="Q11" s="66"/>
      <c r="R11" s="65">
        <f>VLOOKUP($A11,'Return Data'!$B$7:$R$2843,16,0)</f>
        <v>-2.8197000000000001</v>
      </c>
      <c r="S11" s="67">
        <f t="shared" si="3"/>
        <v>10</v>
      </c>
    </row>
    <row r="12" spans="1:20" x14ac:dyDescent="0.3">
      <c r="A12" s="63" t="s">
        <v>552</v>
      </c>
      <c r="B12" s="64">
        <f>VLOOKUP($A12,'Return Data'!$B$7:$R$2843,3,0)</f>
        <v>44333</v>
      </c>
      <c r="C12" s="65">
        <f>VLOOKUP($A12,'Return Data'!$B$7:$R$2843,4,0)</f>
        <v>13.276999999999999</v>
      </c>
      <c r="D12" s="65">
        <f>VLOOKUP($A12,'Return Data'!$B$7:$R$2843,10,0)</f>
        <v>0.78180000000000005</v>
      </c>
      <c r="E12" s="66">
        <f t="shared" si="0"/>
        <v>5</v>
      </c>
      <c r="F12" s="65">
        <f>VLOOKUP($A12,'Return Data'!$B$7:$R$2843,11,0)</f>
        <v>8.4456000000000007</v>
      </c>
      <c r="G12" s="66">
        <f t="shared" si="1"/>
        <v>8</v>
      </c>
      <c r="H12" s="65">
        <f>VLOOKUP($A12,'Return Data'!$B$7:$R$2843,12,0)</f>
        <v>14.7239</v>
      </c>
      <c r="I12" s="66">
        <f t="shared" si="4"/>
        <v>8</v>
      </c>
      <c r="J12" s="65">
        <f>VLOOKUP($A12,'Return Data'!$B$7:$R$2843,13,0)</f>
        <v>35.479599999999998</v>
      </c>
      <c r="K12" s="66">
        <f t="shared" si="5"/>
        <v>6</v>
      </c>
      <c r="L12" s="65">
        <f>VLOOKUP($A12,'Return Data'!$B$7:$R$2843,17,0)</f>
        <v>13.2033</v>
      </c>
      <c r="M12" s="66">
        <f t="shared" si="6"/>
        <v>4</v>
      </c>
      <c r="N12" s="65"/>
      <c r="O12" s="66"/>
      <c r="P12" s="65"/>
      <c r="Q12" s="66"/>
      <c r="R12" s="65">
        <f>VLOOKUP($A12,'Return Data'!$B$7:$R$2843,16,0)</f>
        <v>10.6973</v>
      </c>
      <c r="S12" s="67">
        <f t="shared" si="3"/>
        <v>7</v>
      </c>
    </row>
    <row r="13" spans="1:20" x14ac:dyDescent="0.3">
      <c r="A13" s="63" t="s">
        <v>554</v>
      </c>
      <c r="B13" s="64">
        <f>VLOOKUP($A13,'Return Data'!$B$7:$R$2843,3,0)</f>
        <v>44333</v>
      </c>
      <c r="C13" s="65">
        <f>VLOOKUP($A13,'Return Data'!$B$7:$R$2843,4,0)</f>
        <v>29.088999999999999</v>
      </c>
      <c r="D13" s="65">
        <f>VLOOKUP($A13,'Return Data'!$B$7:$R$2843,10,0)</f>
        <v>0.44890000000000002</v>
      </c>
      <c r="E13" s="66">
        <f t="shared" si="0"/>
        <v>8</v>
      </c>
      <c r="F13" s="65">
        <f>VLOOKUP($A13,'Return Data'!$B$7:$R$2843,11,0)</f>
        <v>5.3376999999999999</v>
      </c>
      <c r="G13" s="66">
        <f t="shared" si="1"/>
        <v>10</v>
      </c>
      <c r="H13" s="65">
        <f>VLOOKUP($A13,'Return Data'!$B$7:$R$2843,12,0)</f>
        <v>8.9230999999999998</v>
      </c>
      <c r="I13" s="66">
        <f t="shared" si="4"/>
        <v>10</v>
      </c>
      <c r="J13" s="65">
        <f>VLOOKUP($A13,'Return Data'!$B$7:$R$2843,13,0)</f>
        <v>23.415400000000002</v>
      </c>
      <c r="K13" s="66">
        <f t="shared" si="5"/>
        <v>9</v>
      </c>
      <c r="L13" s="65">
        <f>VLOOKUP($A13,'Return Data'!$B$7:$R$2843,17,0)</f>
        <v>10.030200000000001</v>
      </c>
      <c r="M13" s="66">
        <f t="shared" si="6"/>
        <v>8</v>
      </c>
      <c r="N13" s="65">
        <f>VLOOKUP($A13,'Return Data'!$B$7:$R$2843,14,0)</f>
        <v>7.5732999999999997</v>
      </c>
      <c r="O13" s="66">
        <f t="shared" si="7"/>
        <v>6</v>
      </c>
      <c r="P13" s="65">
        <f>VLOOKUP($A13,'Return Data'!$B$7:$R$2843,15,0)</f>
        <v>8.4262999999999995</v>
      </c>
      <c r="Q13" s="66">
        <f t="shared" si="8"/>
        <v>5</v>
      </c>
      <c r="R13" s="65">
        <f>VLOOKUP($A13,'Return Data'!$B$7:$R$2843,16,0)</f>
        <v>10.946099999999999</v>
      </c>
      <c r="S13" s="67">
        <f t="shared" si="3"/>
        <v>6</v>
      </c>
    </row>
    <row r="14" spans="1:20" x14ac:dyDescent="0.3">
      <c r="A14" s="63" t="s">
        <v>555</v>
      </c>
      <c r="B14" s="64">
        <f>VLOOKUP($A14,'Return Data'!$B$7:$R$2843,3,0)</f>
        <v>44333</v>
      </c>
      <c r="C14" s="65">
        <f>VLOOKUP($A14,'Return Data'!$B$7:$R$2843,4,0)</f>
        <v>110.995</v>
      </c>
      <c r="D14" s="65">
        <f>VLOOKUP($A14,'Return Data'!$B$7:$R$2843,10,0)</f>
        <v>1.6154999999999999</v>
      </c>
      <c r="E14" s="66">
        <f t="shared" si="0"/>
        <v>2</v>
      </c>
      <c r="F14" s="65">
        <f>VLOOKUP($A14,'Return Data'!$B$7:$R$2843,11,0)</f>
        <v>12.328900000000001</v>
      </c>
      <c r="G14" s="66">
        <f t="shared" si="1"/>
        <v>2</v>
      </c>
      <c r="H14" s="65">
        <f>VLOOKUP($A14,'Return Data'!$B$7:$R$2843,12,0)</f>
        <v>19.072800000000001</v>
      </c>
      <c r="I14" s="66">
        <f t="shared" si="4"/>
        <v>4</v>
      </c>
      <c r="J14" s="65">
        <f>VLOOKUP($A14,'Return Data'!$B$7:$R$2843,13,0)</f>
        <v>36.415500000000002</v>
      </c>
      <c r="K14" s="66">
        <f t="shared" si="5"/>
        <v>5</v>
      </c>
      <c r="L14" s="65">
        <f>VLOOKUP($A14,'Return Data'!$B$7:$R$2843,17,0)</f>
        <v>10.942600000000001</v>
      </c>
      <c r="M14" s="66">
        <f t="shared" si="6"/>
        <v>7</v>
      </c>
      <c r="N14" s="65">
        <f>VLOOKUP($A14,'Return Data'!$B$7:$R$2843,14,0)</f>
        <v>9.0841999999999992</v>
      </c>
      <c r="O14" s="66">
        <f t="shared" si="7"/>
        <v>5</v>
      </c>
      <c r="P14" s="65">
        <f>VLOOKUP($A14,'Return Data'!$B$7:$R$2843,15,0)</f>
        <v>12.088200000000001</v>
      </c>
      <c r="Q14" s="66">
        <f t="shared" si="8"/>
        <v>2</v>
      </c>
      <c r="R14" s="65">
        <f>VLOOKUP($A14,'Return Data'!$B$7:$R$2843,16,0)</f>
        <v>15.692299999999999</v>
      </c>
      <c r="S14" s="67">
        <f t="shared" si="3"/>
        <v>3</v>
      </c>
    </row>
    <row r="15" spans="1:20" x14ac:dyDescent="0.3">
      <c r="A15" s="63" t="s">
        <v>558</v>
      </c>
      <c r="B15" s="64">
        <f>VLOOKUP($A15,'Return Data'!$B$7:$R$2843,3,0)</f>
        <v>44333</v>
      </c>
      <c r="C15" s="65">
        <f>VLOOKUP($A15,'Return Data'!$B$7:$R$2843,4,0)</f>
        <v>13.282299999999999</v>
      </c>
      <c r="D15" s="65">
        <f>VLOOKUP($A15,'Return Data'!$B$7:$R$2843,10,0)</f>
        <v>-0.19009999999999999</v>
      </c>
      <c r="E15" s="66">
        <f t="shared" si="0"/>
        <v>9</v>
      </c>
      <c r="F15" s="65">
        <f>VLOOKUP($A15,'Return Data'!$B$7:$R$2843,11,0)</f>
        <v>9.1557999999999993</v>
      </c>
      <c r="G15" s="66">
        <f t="shared" ref="G15" si="9">RANK(F15,F$8:F$17,0)</f>
        <v>7</v>
      </c>
      <c r="H15" s="65">
        <f>VLOOKUP($A15,'Return Data'!$B$7:$R$2843,12,0)</f>
        <v>16.4879</v>
      </c>
      <c r="I15" s="66">
        <f t="shared" si="4"/>
        <v>7</v>
      </c>
      <c r="J15" s="65">
        <f>VLOOKUP($A15,'Return Data'!$B$7:$R$2843,13,0)</f>
        <v>30.858799999999999</v>
      </c>
      <c r="K15" s="66">
        <f t="shared" si="5"/>
        <v>8</v>
      </c>
      <c r="L15" s="65"/>
      <c r="M15" s="66"/>
      <c r="N15" s="65"/>
      <c r="O15" s="66"/>
      <c r="P15" s="65"/>
      <c r="Q15" s="66"/>
      <c r="R15" s="65">
        <f>VLOOKUP($A15,'Return Data'!$B$7:$R$2843,16,0)</f>
        <v>26.754300000000001</v>
      </c>
      <c r="S15" s="67">
        <f t="shared" si="3"/>
        <v>1</v>
      </c>
    </row>
    <row r="16" spans="1:20" x14ac:dyDescent="0.3">
      <c r="A16" s="63" t="s">
        <v>560</v>
      </c>
      <c r="B16" s="64">
        <f>VLOOKUP($A16,'Return Data'!$B$7:$R$2843,3,0)</f>
        <v>44333</v>
      </c>
      <c r="C16" s="65">
        <f>VLOOKUP($A16,'Return Data'!$B$7:$R$2843,4,0)</f>
        <v>13.247999999999999</v>
      </c>
      <c r="D16" s="65">
        <f>VLOOKUP($A16,'Return Data'!$B$7:$R$2843,10,0)</f>
        <v>0.50219999999999998</v>
      </c>
      <c r="E16" s="66">
        <f t="shared" si="0"/>
        <v>7</v>
      </c>
      <c r="F16" s="65">
        <f>VLOOKUP($A16,'Return Data'!$B$7:$R$2843,11,0)</f>
        <v>11.492599999999999</v>
      </c>
      <c r="G16" s="66">
        <f>RANK(F16,F$8:F$17,0)</f>
        <v>3</v>
      </c>
      <c r="H16" s="65">
        <f>VLOOKUP($A16,'Return Data'!$B$7:$R$2843,12,0)</f>
        <v>18.199200000000001</v>
      </c>
      <c r="I16" s="66">
        <f t="shared" si="4"/>
        <v>5</v>
      </c>
      <c r="J16" s="65">
        <f>VLOOKUP($A16,'Return Data'!$B$7:$R$2843,13,0)</f>
        <v>33.563200000000002</v>
      </c>
      <c r="K16" s="66">
        <f t="shared" si="5"/>
        <v>7</v>
      </c>
      <c r="L16" s="65">
        <f>VLOOKUP($A16,'Return Data'!$B$7:$R$2843,17,0)</f>
        <v>13.7148</v>
      </c>
      <c r="M16" s="66">
        <f t="shared" si="6"/>
        <v>2</v>
      </c>
      <c r="N16" s="65"/>
      <c r="O16" s="66"/>
      <c r="P16" s="65"/>
      <c r="Q16" s="66"/>
      <c r="R16" s="65">
        <f>VLOOKUP($A16,'Return Data'!$B$7:$R$2843,16,0)</f>
        <v>12.999700000000001</v>
      </c>
      <c r="S16" s="67">
        <f t="shared" si="3"/>
        <v>4</v>
      </c>
    </row>
    <row r="17" spans="1:19" x14ac:dyDescent="0.3">
      <c r="A17" s="63" t="s">
        <v>562</v>
      </c>
      <c r="B17" s="64">
        <f>VLOOKUP($A17,'Return Data'!$B$7:$R$2843,3,0)</f>
        <v>44333</v>
      </c>
      <c r="C17" s="65">
        <f>VLOOKUP($A17,'Return Data'!$B$7:$R$2843,4,0)</f>
        <v>14.02</v>
      </c>
      <c r="D17" s="65">
        <f>VLOOKUP($A17,'Return Data'!$B$7:$R$2843,10,0)</f>
        <v>-0.42609999999999998</v>
      </c>
      <c r="E17" s="66">
        <f t="shared" si="0"/>
        <v>10</v>
      </c>
      <c r="F17" s="65">
        <f>VLOOKUP($A17,'Return Data'!$B$7:$R$2843,11,0)</f>
        <v>6.6159999999999997</v>
      </c>
      <c r="G17" s="66">
        <f>RANK(F17,F$8:F$17,0)</f>
        <v>9</v>
      </c>
      <c r="H17" s="65">
        <f>VLOOKUP($A17,'Return Data'!$B$7:$R$2843,12,0)</f>
        <v>17.028400000000001</v>
      </c>
      <c r="I17" s="66">
        <f t="shared" si="4"/>
        <v>6</v>
      </c>
      <c r="J17" s="65">
        <f>VLOOKUP($A17,'Return Data'!$B$7:$R$2843,13,0)</f>
        <v>38.9495</v>
      </c>
      <c r="K17" s="66">
        <f t="shared" si="5"/>
        <v>4</v>
      </c>
      <c r="L17" s="65">
        <f>VLOOKUP($A17,'Return Data'!$B$7:$R$2843,17,0)</f>
        <v>15.092599999999999</v>
      </c>
      <c r="M17" s="66">
        <f t="shared" si="6"/>
        <v>1</v>
      </c>
      <c r="N17" s="65">
        <f>VLOOKUP($A17,'Return Data'!$B$7:$R$2843,14,0)</f>
        <v>11.762</v>
      </c>
      <c r="O17" s="66">
        <f t="shared" si="7"/>
        <v>1</v>
      </c>
      <c r="P17" s="65"/>
      <c r="Q17" s="66"/>
      <c r="R17" s="65">
        <f>VLOOKUP($A17,'Return Data'!$B$7:$R$2843,16,0)</f>
        <v>10.5022</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0.76933000000000007</v>
      </c>
      <c r="E19" s="74"/>
      <c r="F19" s="75">
        <f>AVERAGE(F8:F17)</f>
        <v>10.900600000000001</v>
      </c>
      <c r="G19" s="74"/>
      <c r="H19" s="75">
        <f>AVERAGE(H8:H17)</f>
        <v>17.960090000000001</v>
      </c>
      <c r="I19" s="74"/>
      <c r="J19" s="75">
        <f>AVERAGE(J8:J17)</f>
        <v>35.533550000000005</v>
      </c>
      <c r="K19" s="74"/>
      <c r="L19" s="75">
        <f>AVERAGE(L8:L17)</f>
        <v>12.7966125</v>
      </c>
      <c r="M19" s="74"/>
      <c r="N19" s="75">
        <f>AVERAGE(N8:N17)</f>
        <v>9.8229333333333333</v>
      </c>
      <c r="O19" s="74"/>
      <c r="P19" s="75">
        <f>AVERAGE(P8:P17)</f>
        <v>11.495619999999999</v>
      </c>
      <c r="Q19" s="74"/>
      <c r="R19" s="75">
        <f>AVERAGE(R8:R17)</f>
        <v>12.19928</v>
      </c>
      <c r="S19" s="76"/>
    </row>
    <row r="20" spans="1:19" x14ac:dyDescent="0.3">
      <c r="A20" s="73" t="s">
        <v>28</v>
      </c>
      <c r="B20" s="74"/>
      <c r="C20" s="74"/>
      <c r="D20" s="75">
        <f>MIN(D8:D17)</f>
        <v>-0.42609999999999998</v>
      </c>
      <c r="E20" s="74"/>
      <c r="F20" s="75">
        <f>MIN(F8:F17)</f>
        <v>5.3376999999999999</v>
      </c>
      <c r="G20" s="74"/>
      <c r="H20" s="75">
        <f>MIN(H8:H17)</f>
        <v>8.9230999999999998</v>
      </c>
      <c r="I20" s="74"/>
      <c r="J20" s="75">
        <f>MIN(J8:J17)</f>
        <v>18.619299999999999</v>
      </c>
      <c r="K20" s="74"/>
      <c r="L20" s="75">
        <f>MIN(L8:L17)</f>
        <v>10.030200000000001</v>
      </c>
      <c r="M20" s="74"/>
      <c r="N20" s="75">
        <f>MIN(N8:N17)</f>
        <v>7.5732999999999997</v>
      </c>
      <c r="O20" s="74"/>
      <c r="P20" s="75">
        <f>MIN(P8:P17)</f>
        <v>8.4262999999999995</v>
      </c>
      <c r="Q20" s="74"/>
      <c r="R20" s="75">
        <f>MIN(R8:R17)</f>
        <v>-2.8197000000000001</v>
      </c>
      <c r="S20" s="76"/>
    </row>
    <row r="21" spans="1:19" ht="15" thickBot="1" x14ac:dyDescent="0.35">
      <c r="A21" s="77" t="s">
        <v>29</v>
      </c>
      <c r="B21" s="78"/>
      <c r="C21" s="78"/>
      <c r="D21" s="79">
        <f>MAX(D8:D17)</f>
        <v>1.7645999999999999</v>
      </c>
      <c r="E21" s="78"/>
      <c r="F21" s="79">
        <f>MAX(F8:F17)</f>
        <v>24.413900000000002</v>
      </c>
      <c r="G21" s="78"/>
      <c r="H21" s="79">
        <f>MAX(H8:H17)</f>
        <v>33.862499999999997</v>
      </c>
      <c r="I21" s="78"/>
      <c r="J21" s="79">
        <f>MAX(J8:J17)</f>
        <v>58.331299999999999</v>
      </c>
      <c r="K21" s="78"/>
      <c r="L21" s="79">
        <f>MAX(L8:L17)</f>
        <v>15.092599999999999</v>
      </c>
      <c r="M21" s="78"/>
      <c r="N21" s="79">
        <f>MAX(N8:N17)</f>
        <v>11.762</v>
      </c>
      <c r="O21" s="78"/>
      <c r="P21" s="79">
        <f>MAX(P8:P17)</f>
        <v>13.961</v>
      </c>
      <c r="Q21" s="78"/>
      <c r="R21" s="79">
        <f>MAX(R8:R17)</f>
        <v>26.754300000000001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2021-05-18T05:50:17Z</dcterms:modified>
</cp:coreProperties>
</file>