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A8ECF7A1-912B-42DF-8FAC-289868315CE0}"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<sst xmlns="http://schemas.openxmlformats.org/spreadsheetml/2006/main" count="11232" uniqueCount="2031">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</sst>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44455</v>
      </c>
      <c r="C8" s="65">
        <f>VLOOKUP($A8,'Return Data'!$B$7:$R$2843,4,0)</f>
        <v>1188.77</v>
      </c>
      <c r="D8" s="65">
        <f>VLOOKUP($A8,'Return Data'!$B$7:$R$2843,10,0)</f>
        <v>11.8642</v>
      </c>
      <c r="E8" s="66">
        <f t="shared" ref="E8:E40" si="0">RANK(D8,D$8:D$40,0)</f>
        <v>4</v>
      </c>
      <c r="F8" s="65">
        <f>VLOOKUP($A8,'Return Data'!$B$7:$R$2843,11,0)</f>
        <v>18.8093</v>
      </c>
      <c r="G8" s="66">
        <f t="shared" ref="G8:G40" si="1">RANK(F8,F$8:F$40,0)</f>
        <v>11</v>
      </c>
      <c r="H8" s="65">
        <f>VLOOKUP($A8,'Return Data'!$B$7:$R$2843,12,0)</f>
        <v>30.950600000000001</v>
      </c>
      <c r="I8" s="66">
        <f t="shared" ref="I8:I40" si="2">RANK(H8,H$8:H$40,0)</f>
        <v>7</v>
      </c>
      <c r="J8" s="65">
        <f>VLOOKUP($A8,'Return Data'!$B$7:$R$2843,13,0)</f>
        <v>50.309800000000003</v>
      </c>
      <c r="K8" s="66">
        <f t="shared" ref="K8:K40" si="3">RANK(J8,J$8:J$40,0)</f>
        <v>7</v>
      </c>
      <c r="L8" s="65">
        <f>VLOOKUP($A8,'Return Data'!$B$7:$R$2843,17,0)</f>
        <v>23.7378</v>
      </c>
      <c r="M8" s="66">
        <f t="shared" ref="M8:M17" si="4">RANK(L8,L$8:L$40,0)</f>
        <v>21</v>
      </c>
      <c r="N8" s="65">
        <f>VLOOKUP($A8,'Return Data'!$B$7:$R$2843,14,0)</f>
        <v>13.473100000000001</v>
      </c>
      <c r="O8" s="66">
        <f>RANK(N8,N$8:N$40,0)</f>
        <v>21</v>
      </c>
      <c r="P8" s="65">
        <f>VLOOKUP($A8,'Return Data'!$B$7:$R$2843,15,0)</f>
        <v>12.307600000000001</v>
      </c>
      <c r="Q8" s="66">
        <f>RANK(P8,P$8:P$40,0)</f>
        <v>17</v>
      </c>
      <c r="R8" s="65">
        <f>VLOOKUP($A8,'Return Data'!$B$7:$R$2843,16,0)</f>
        <v>15.108000000000001</v>
      </c>
      <c r="S8" s="67">
        <f t="shared" ref="S8:S40" si="5">RANK(R8,R$8:R$40,0)</f>
        <v>18</v>
      </c>
    </row>
    <row r="9" spans="1:20" x14ac:dyDescent="0.3">
      <c r="A9" s="63" t="s">
        <v>480</v>
      </c>
      <c r="B9" s="64">
        <f>VLOOKUP($A9,'Return Data'!$B$7:$R$2843,3,0)</f>
        <v>44455</v>
      </c>
      <c r="C9" s="65">
        <f>VLOOKUP($A9,'Return Data'!$B$7:$R$2843,4,0)</f>
        <v>16.5</v>
      </c>
      <c r="D9" s="65">
        <f>VLOOKUP($A9,'Return Data'!$B$7:$R$2843,10,0)</f>
        <v>13.324199999999999</v>
      </c>
      <c r="E9" s="66">
        <f t="shared" si="0"/>
        <v>3</v>
      </c>
      <c r="F9" s="65">
        <f>VLOOKUP($A9,'Return Data'!$B$7:$R$2843,11,0)</f>
        <v>19.912800000000001</v>
      </c>
      <c r="G9" s="66">
        <f t="shared" si="1"/>
        <v>6</v>
      </c>
      <c r="H9" s="65">
        <f>VLOOKUP($A9,'Return Data'!$B$7:$R$2843,12,0)</f>
        <v>25.666399999999999</v>
      </c>
      <c r="I9" s="66">
        <f t="shared" si="2"/>
        <v>24</v>
      </c>
      <c r="J9" s="65">
        <f>VLOOKUP($A9,'Return Data'!$B$7:$R$2843,13,0)</f>
        <v>44.356999999999999</v>
      </c>
      <c r="K9" s="66">
        <f t="shared" si="3"/>
        <v>19</v>
      </c>
      <c r="L9" s="65">
        <f>VLOOKUP($A9,'Return Data'!$B$7:$R$2843,17,0)</f>
        <v>25.616900000000001</v>
      </c>
      <c r="M9" s="66">
        <f t="shared" si="4"/>
        <v>12</v>
      </c>
      <c r="N9" s="65"/>
      <c r="O9" s="66"/>
      <c r="P9" s="65"/>
      <c r="Q9" s="66"/>
      <c r="R9" s="65">
        <f>VLOOKUP($A9,'Return Data'!$B$7:$R$2843,16,0)</f>
        <v>17.490100000000002</v>
      </c>
      <c r="S9" s="67">
        <f t="shared" si="5"/>
        <v>6</v>
      </c>
    </row>
    <row r="10" spans="1:20" x14ac:dyDescent="0.3">
      <c r="A10" s="63" t="s">
        <v>483</v>
      </c>
      <c r="B10" s="64">
        <f>VLOOKUP($A10,'Return Data'!$B$7:$R$2843,3,0)</f>
        <v>44455</v>
      </c>
      <c r="C10" s="65">
        <f>VLOOKUP($A10,'Return Data'!$B$7:$R$2843,4,0)</f>
        <v>90.97</v>
      </c>
      <c r="D10" s="65">
        <f>VLOOKUP($A10,'Return Data'!$B$7:$R$2843,10,0)</f>
        <v>13.9261</v>
      </c>
      <c r="E10" s="66">
        <f t="shared" si="0"/>
        <v>2</v>
      </c>
      <c r="F10" s="65">
        <f>VLOOKUP($A10,'Return Data'!$B$7:$R$2843,11,0)</f>
        <v>19.070699999999999</v>
      </c>
      <c r="G10" s="66">
        <f t="shared" si="1"/>
        <v>9</v>
      </c>
      <c r="H10" s="65">
        <f>VLOOKUP($A10,'Return Data'!$B$7:$R$2843,12,0)</f>
        <v>30.087199999999999</v>
      </c>
      <c r="I10" s="66">
        <f t="shared" si="2"/>
        <v>8</v>
      </c>
      <c r="J10" s="65">
        <f>VLOOKUP($A10,'Return Data'!$B$7:$R$2843,13,0)</f>
        <v>48.546700000000001</v>
      </c>
      <c r="K10" s="66">
        <f t="shared" si="3"/>
        <v>12</v>
      </c>
      <c r="L10" s="65">
        <f>VLOOKUP($A10,'Return Data'!$B$7:$R$2843,17,0)</f>
        <v>26.7807</v>
      </c>
      <c r="M10" s="66">
        <f t="shared" si="4"/>
        <v>10</v>
      </c>
      <c r="N10" s="65">
        <f>VLOOKUP($A10,'Return Data'!$B$7:$R$2843,14,0)</f>
        <v>14.4961</v>
      </c>
      <c r="O10" s="66">
        <f t="shared" ref="O10:O17" si="6">RANK(N10,N$8:N$40,0)</f>
        <v>18</v>
      </c>
      <c r="P10" s="65">
        <f>VLOOKUP($A10,'Return Data'!$B$7:$R$2843,15,0)</f>
        <v>13.2898</v>
      </c>
      <c r="Q10" s="66">
        <f>RANK(P10,P$8:P$40,0)</f>
        <v>12</v>
      </c>
      <c r="R10" s="65">
        <f>VLOOKUP($A10,'Return Data'!$B$7:$R$2843,16,0)</f>
        <v>13.488200000000001</v>
      </c>
      <c r="S10" s="67">
        <f t="shared" si="5"/>
        <v>25</v>
      </c>
    </row>
    <row r="11" spans="1:20" x14ac:dyDescent="0.3">
      <c r="A11" s="63" t="s">
        <v>1776</v>
      </c>
      <c r="B11" s="64">
        <f>VLOOKUP($A11,'Return Data'!$B$7:$R$2843,3,0)</f>
        <v>44455</v>
      </c>
      <c r="C11" s="65">
        <f>VLOOKUP($A11,'Return Data'!$B$7:$R$2843,4,0)</f>
        <v>19.946200000000001</v>
      </c>
      <c r="D11" s="65">
        <f>VLOOKUP($A11,'Return Data'!$B$7:$R$2843,10,0)</f>
        <v>7.7962999999999996</v>
      </c>
      <c r="E11" s="66">
        <f t="shared" si="0"/>
        <v>31</v>
      </c>
      <c r="F11" s="65">
        <f>VLOOKUP($A11,'Return Data'!$B$7:$R$2843,11,0)</f>
        <v>16.5899</v>
      </c>
      <c r="G11" s="66">
        <f t="shared" si="1"/>
        <v>21</v>
      </c>
      <c r="H11" s="65">
        <f>VLOOKUP($A11,'Return Data'!$B$7:$R$2843,12,0)</f>
        <v>28.421700000000001</v>
      </c>
      <c r="I11" s="66">
        <f t="shared" si="2"/>
        <v>17</v>
      </c>
      <c r="J11" s="65">
        <f>VLOOKUP($A11,'Return Data'!$B$7:$R$2843,13,0)</f>
        <v>43.962899999999998</v>
      </c>
      <c r="K11" s="66">
        <f t="shared" si="3"/>
        <v>22</v>
      </c>
      <c r="L11" s="65">
        <f>VLOOKUP($A11,'Return Data'!$B$7:$R$2843,17,0)</f>
        <v>27.2211</v>
      </c>
      <c r="M11" s="66">
        <f t="shared" si="4"/>
        <v>8</v>
      </c>
      <c r="N11" s="65">
        <f>VLOOKUP($A11,'Return Data'!$B$7:$R$2843,14,0)</f>
        <v>19.838699999999999</v>
      </c>
      <c r="O11" s="66">
        <f t="shared" si="6"/>
        <v>3</v>
      </c>
      <c r="P11" s="65"/>
      <c r="Q11" s="66"/>
      <c r="R11" s="65">
        <f>VLOOKUP($A11,'Return Data'!$B$7:$R$2843,16,0)</f>
        <v>16.798200000000001</v>
      </c>
      <c r="S11" s="67">
        <f t="shared" si="5"/>
        <v>9</v>
      </c>
    </row>
    <row r="12" spans="1:20" x14ac:dyDescent="0.3">
      <c r="A12" s="63" t="s">
        <v>484</v>
      </c>
      <c r="B12" s="64">
        <f>VLOOKUP($A12,'Return Data'!$B$7:$R$2843,3,0)</f>
        <v>44455</v>
      </c>
      <c r="C12" s="65">
        <f>VLOOKUP($A12,'Return Data'!$B$7:$R$2843,4,0)</f>
        <v>24.35</v>
      </c>
      <c r="D12" s="65">
        <f>VLOOKUP($A12,'Return Data'!$B$7:$R$2843,10,0)</f>
        <v>16.6188</v>
      </c>
      <c r="E12" s="66">
        <f t="shared" si="0"/>
        <v>1</v>
      </c>
      <c r="F12" s="65">
        <f>VLOOKUP($A12,'Return Data'!$B$7:$R$2843,11,0)</f>
        <v>36.1096</v>
      </c>
      <c r="G12" s="66">
        <f t="shared" si="1"/>
        <v>1</v>
      </c>
      <c r="H12" s="65">
        <f>VLOOKUP($A12,'Return Data'!$B$7:$R$2843,12,0)</f>
        <v>52.568899999999999</v>
      </c>
      <c r="I12" s="66">
        <f t="shared" si="2"/>
        <v>1</v>
      </c>
      <c r="J12" s="65">
        <f>VLOOKUP($A12,'Return Data'!$B$7:$R$2843,13,0)</f>
        <v>68.395600000000002</v>
      </c>
      <c r="K12" s="66">
        <f t="shared" si="3"/>
        <v>2</v>
      </c>
      <c r="L12" s="65">
        <f>VLOOKUP($A12,'Return Data'!$B$7:$R$2843,17,0)</f>
        <v>44.499899999999997</v>
      </c>
      <c r="M12" s="66">
        <f t="shared" si="4"/>
        <v>1</v>
      </c>
      <c r="N12" s="65">
        <f>VLOOKUP($A12,'Return Data'!$B$7:$R$2843,14,0)</f>
        <v>20.3431</v>
      </c>
      <c r="O12" s="66">
        <f t="shared" si="6"/>
        <v>2</v>
      </c>
      <c r="P12" s="65"/>
      <c r="Q12" s="66"/>
      <c r="R12" s="65">
        <f>VLOOKUP($A12,'Return Data'!$B$7:$R$2843,16,0)</f>
        <v>18.8171</v>
      </c>
      <c r="S12" s="67">
        <f t="shared" si="5"/>
        <v>3</v>
      </c>
    </row>
    <row r="13" spans="1:20" x14ac:dyDescent="0.3">
      <c r="A13" s="63" t="s">
        <v>486</v>
      </c>
      <c r="B13" s="64">
        <f>VLOOKUP($A13,'Return Data'!$B$7:$R$2843,3,0)</f>
        <v>44455</v>
      </c>
      <c r="C13" s="65">
        <f>VLOOKUP($A13,'Return Data'!$B$7:$R$2843,4,0)</f>
        <v>269.72000000000003</v>
      </c>
      <c r="D13" s="65">
        <f>VLOOKUP($A13,'Return Data'!$B$7:$R$2843,10,0)</f>
        <v>11.005000000000001</v>
      </c>
      <c r="E13" s="66">
        <f t="shared" si="0"/>
        <v>10</v>
      </c>
      <c r="F13" s="65">
        <f>VLOOKUP($A13,'Return Data'!$B$7:$R$2843,11,0)</f>
        <v>17.9878</v>
      </c>
      <c r="G13" s="66">
        <f t="shared" si="1"/>
        <v>16</v>
      </c>
      <c r="H13" s="65">
        <f>VLOOKUP($A13,'Return Data'!$B$7:$R$2843,12,0)</f>
        <v>27.3887</v>
      </c>
      <c r="I13" s="66">
        <f t="shared" si="2"/>
        <v>22</v>
      </c>
      <c r="J13" s="65">
        <f>VLOOKUP($A13,'Return Data'!$B$7:$R$2843,13,0)</f>
        <v>42.663699999999999</v>
      </c>
      <c r="K13" s="66">
        <f t="shared" si="3"/>
        <v>24</v>
      </c>
      <c r="L13" s="65">
        <f>VLOOKUP($A13,'Return Data'!$B$7:$R$2843,17,0)</f>
        <v>28.450199999999999</v>
      </c>
      <c r="M13" s="66">
        <f t="shared" si="4"/>
        <v>4</v>
      </c>
      <c r="N13" s="65">
        <f>VLOOKUP($A13,'Return Data'!$B$7:$R$2843,14,0)</f>
        <v>18.7652</v>
      </c>
      <c r="O13" s="66">
        <f t="shared" si="6"/>
        <v>4</v>
      </c>
      <c r="P13" s="65">
        <f>VLOOKUP($A13,'Return Data'!$B$7:$R$2843,15,0)</f>
        <v>16.270099999999999</v>
      </c>
      <c r="Q13" s="66">
        <f>RANK(P13,P$8:P$40,0)</f>
        <v>3</v>
      </c>
      <c r="R13" s="65">
        <f>VLOOKUP($A13,'Return Data'!$B$7:$R$2843,16,0)</f>
        <v>16.4299</v>
      </c>
      <c r="S13" s="67">
        <f t="shared" si="5"/>
        <v>12</v>
      </c>
    </row>
    <row r="14" spans="1:20" x14ac:dyDescent="0.3">
      <c r="A14" s="63" t="s">
        <v>488</v>
      </c>
      <c r="B14" s="64">
        <f>VLOOKUP($A14,'Return Data'!$B$7:$R$2843,3,0)</f>
        <v>44455</v>
      </c>
      <c r="C14" s="65">
        <f>VLOOKUP($A14,'Return Data'!$B$7:$R$2843,4,0)</f>
        <v>259.50400000000002</v>
      </c>
      <c r="D14" s="65">
        <f>VLOOKUP($A14,'Return Data'!$B$7:$R$2843,10,0)</f>
        <v>10.3544</v>
      </c>
      <c r="E14" s="66">
        <f t="shared" si="0"/>
        <v>15</v>
      </c>
      <c r="F14" s="65">
        <f>VLOOKUP($A14,'Return Data'!$B$7:$R$2843,11,0)</f>
        <v>18.4863</v>
      </c>
      <c r="G14" s="66">
        <f t="shared" si="1"/>
        <v>13</v>
      </c>
      <c r="H14" s="65">
        <f>VLOOKUP($A14,'Return Data'!$B$7:$R$2843,12,0)</f>
        <v>28.527799999999999</v>
      </c>
      <c r="I14" s="66">
        <f t="shared" si="2"/>
        <v>16</v>
      </c>
      <c r="J14" s="65">
        <f>VLOOKUP($A14,'Return Data'!$B$7:$R$2843,13,0)</f>
        <v>47.191200000000002</v>
      </c>
      <c r="K14" s="66">
        <f t="shared" si="3"/>
        <v>15</v>
      </c>
      <c r="L14" s="65">
        <f>VLOOKUP($A14,'Return Data'!$B$7:$R$2843,17,0)</f>
        <v>27.445799999999998</v>
      </c>
      <c r="M14" s="66">
        <f t="shared" si="4"/>
        <v>7</v>
      </c>
      <c r="N14" s="65">
        <f>VLOOKUP($A14,'Return Data'!$B$7:$R$2843,14,0)</f>
        <v>18.340499999999999</v>
      </c>
      <c r="O14" s="66">
        <f t="shared" si="6"/>
        <v>6</v>
      </c>
      <c r="P14" s="65">
        <f>VLOOKUP($A14,'Return Data'!$B$7:$R$2843,15,0)</f>
        <v>15.1568</v>
      </c>
      <c r="Q14" s="66">
        <f>RANK(P14,P$8:P$40,0)</f>
        <v>6</v>
      </c>
      <c r="R14" s="65">
        <f>VLOOKUP($A14,'Return Data'!$B$7:$R$2843,16,0)</f>
        <v>15.8001</v>
      </c>
      <c r="S14" s="67">
        <f t="shared" si="5"/>
        <v>14</v>
      </c>
    </row>
    <row r="15" spans="1:20" x14ac:dyDescent="0.3">
      <c r="A15" s="63" t="s">
        <v>490</v>
      </c>
      <c r="B15" s="64">
        <f>VLOOKUP($A15,'Return Data'!$B$7:$R$2843,3,0)</f>
        <v>44455</v>
      </c>
      <c r="C15" s="65">
        <f>VLOOKUP($A15,'Return Data'!$B$7:$R$2843,4,0)</f>
        <v>40.85</v>
      </c>
      <c r="D15" s="65">
        <f>VLOOKUP($A15,'Return Data'!$B$7:$R$2843,10,0)</f>
        <v>10.8849</v>
      </c>
      <c r="E15" s="66">
        <f t="shared" si="0"/>
        <v>11</v>
      </c>
      <c r="F15" s="65">
        <f>VLOOKUP($A15,'Return Data'!$B$7:$R$2843,11,0)</f>
        <v>18.200199999999999</v>
      </c>
      <c r="G15" s="66">
        <f t="shared" si="1"/>
        <v>15</v>
      </c>
      <c r="H15" s="65">
        <f>VLOOKUP($A15,'Return Data'!$B$7:$R$2843,12,0)</f>
        <v>28.945699999999999</v>
      </c>
      <c r="I15" s="66">
        <f t="shared" si="2"/>
        <v>14</v>
      </c>
      <c r="J15" s="65">
        <f>VLOOKUP($A15,'Return Data'!$B$7:$R$2843,13,0)</f>
        <v>47.739600000000003</v>
      </c>
      <c r="K15" s="66">
        <f t="shared" si="3"/>
        <v>14</v>
      </c>
      <c r="L15" s="65">
        <f>VLOOKUP($A15,'Return Data'!$B$7:$R$2843,17,0)</f>
        <v>25.451599999999999</v>
      </c>
      <c r="M15" s="66">
        <f t="shared" si="4"/>
        <v>14</v>
      </c>
      <c r="N15" s="65">
        <f>VLOOKUP($A15,'Return Data'!$B$7:$R$2843,14,0)</f>
        <v>15.939500000000001</v>
      </c>
      <c r="O15" s="66">
        <f t="shared" si="6"/>
        <v>10</v>
      </c>
      <c r="P15" s="65">
        <f>VLOOKUP($A15,'Return Data'!$B$7:$R$2843,15,0)</f>
        <v>13.891400000000001</v>
      </c>
      <c r="Q15" s="66">
        <f>RANK(P15,P$8:P$40,0)</f>
        <v>11</v>
      </c>
      <c r="R15" s="65">
        <f>VLOOKUP($A15,'Return Data'!$B$7:$R$2843,16,0)</f>
        <v>14.204700000000001</v>
      </c>
      <c r="S15" s="67">
        <f t="shared" si="5"/>
        <v>21</v>
      </c>
    </row>
    <row r="16" spans="1:20" x14ac:dyDescent="0.3">
      <c r="A16" s="63" t="s">
        <v>493</v>
      </c>
      <c r="B16" s="64">
        <f>VLOOKUP($A16,'Return Data'!$B$7:$R$2843,3,0)</f>
        <v>44455</v>
      </c>
      <c r="C16" s="65">
        <f>VLOOKUP($A16,'Return Data'!$B$7:$R$2843,4,0)</f>
        <v>195.27170000000001</v>
      </c>
      <c r="D16" s="65">
        <f>VLOOKUP($A16,'Return Data'!$B$7:$R$2843,10,0)</f>
        <v>8.2794000000000008</v>
      </c>
      <c r="E16" s="66">
        <f t="shared" si="0"/>
        <v>29</v>
      </c>
      <c r="F16" s="65">
        <f>VLOOKUP($A16,'Return Data'!$B$7:$R$2843,11,0)</f>
        <v>15.6252</v>
      </c>
      <c r="G16" s="66">
        <f t="shared" si="1"/>
        <v>25</v>
      </c>
      <c r="H16" s="65">
        <f>VLOOKUP($A16,'Return Data'!$B$7:$R$2843,12,0)</f>
        <v>27.4421</v>
      </c>
      <c r="I16" s="66">
        <f t="shared" si="2"/>
        <v>20</v>
      </c>
      <c r="J16" s="65">
        <f>VLOOKUP($A16,'Return Data'!$B$7:$R$2843,13,0)</f>
        <v>49.600999999999999</v>
      </c>
      <c r="K16" s="66">
        <f t="shared" si="3"/>
        <v>8</v>
      </c>
      <c r="L16" s="65">
        <f>VLOOKUP($A16,'Return Data'!$B$7:$R$2843,17,0)</f>
        <v>24.303799999999999</v>
      </c>
      <c r="M16" s="66">
        <f t="shared" si="4"/>
        <v>18</v>
      </c>
      <c r="N16" s="65">
        <f>VLOOKUP($A16,'Return Data'!$B$7:$R$2843,14,0)</f>
        <v>15.423999999999999</v>
      </c>
      <c r="O16" s="66">
        <f t="shared" si="6"/>
        <v>13</v>
      </c>
      <c r="P16" s="65">
        <f>VLOOKUP($A16,'Return Data'!$B$7:$R$2843,15,0)</f>
        <v>13.201700000000001</v>
      </c>
      <c r="Q16" s="66">
        <f>RANK(P16,P$8:P$40,0)</f>
        <v>13</v>
      </c>
      <c r="R16" s="65">
        <f>VLOOKUP($A16,'Return Data'!$B$7:$R$2843,16,0)</f>
        <v>15.617100000000001</v>
      </c>
      <c r="S16" s="67">
        <f t="shared" si="5"/>
        <v>17</v>
      </c>
    </row>
    <row r="17" spans="1:19" x14ac:dyDescent="0.3">
      <c r="A17" s="63" t="s">
        <v>495</v>
      </c>
      <c r="B17" s="64">
        <f>VLOOKUP($A17,'Return Data'!$B$7:$R$2843,3,0)</f>
        <v>44455</v>
      </c>
      <c r="C17" s="65">
        <f>VLOOKUP($A17,'Return Data'!$B$7:$R$2843,4,0)</f>
        <v>83.555999999999997</v>
      </c>
      <c r="D17" s="65">
        <f>VLOOKUP($A17,'Return Data'!$B$7:$R$2843,10,0)</f>
        <v>8.7302999999999997</v>
      </c>
      <c r="E17" s="66">
        <f t="shared" si="0"/>
        <v>27</v>
      </c>
      <c r="F17" s="65">
        <f>VLOOKUP($A17,'Return Data'!$B$7:$R$2843,11,0)</f>
        <v>16.439699999999998</v>
      </c>
      <c r="G17" s="66">
        <f t="shared" si="1"/>
        <v>22</v>
      </c>
      <c r="H17" s="65">
        <f>VLOOKUP($A17,'Return Data'!$B$7:$R$2843,12,0)</f>
        <v>28.9345</v>
      </c>
      <c r="I17" s="66">
        <f t="shared" si="2"/>
        <v>15</v>
      </c>
      <c r="J17" s="65">
        <f>VLOOKUP($A17,'Return Data'!$B$7:$R$2843,13,0)</f>
        <v>48.085900000000002</v>
      </c>
      <c r="K17" s="66">
        <f t="shared" si="3"/>
        <v>13</v>
      </c>
      <c r="L17" s="65">
        <f>VLOOKUP($A17,'Return Data'!$B$7:$R$2843,17,0)</f>
        <v>23.768999999999998</v>
      </c>
      <c r="M17" s="66">
        <f t="shared" si="4"/>
        <v>20</v>
      </c>
      <c r="N17" s="65">
        <f>VLOOKUP($A17,'Return Data'!$B$7:$R$2843,14,0)</f>
        <v>15.2514</v>
      </c>
      <c r="O17" s="66">
        <f t="shared" si="6"/>
        <v>14</v>
      </c>
      <c r="P17" s="65">
        <f>VLOOKUP($A17,'Return Data'!$B$7:$R$2843,15,0)</f>
        <v>14.1851</v>
      </c>
      <c r="Q17" s="66">
        <f>RANK(P17,P$8:P$40,0)</f>
        <v>10</v>
      </c>
      <c r="R17" s="65">
        <f>VLOOKUP($A17,'Return Data'!$B$7:$R$2843,16,0)</f>
        <v>16.519100000000002</v>
      </c>
      <c r="S17" s="67">
        <f t="shared" si="5"/>
        <v>11</v>
      </c>
    </row>
    <row r="18" spans="1:19" x14ac:dyDescent="0.3">
      <c r="A18" s="63" t="s">
        <v>496</v>
      </c>
      <c r="B18" s="64">
        <f>VLOOKUP($A18,'Return Data'!$B$7:$R$2843,3,0)</f>
        <v>44455</v>
      </c>
      <c r="C18" s="65">
        <f>VLOOKUP($A18,'Return Data'!$B$7:$R$2843,4,0)</f>
        <v>16.587599999999998</v>
      </c>
      <c r="D18" s="65">
        <f>VLOOKUP($A18,'Return Data'!$B$7:$R$2843,10,0)</f>
        <v>9.3562999999999992</v>
      </c>
      <c r="E18" s="66">
        <f t="shared" si="0"/>
        <v>23</v>
      </c>
      <c r="F18" s="65">
        <f>VLOOKUP($A18,'Return Data'!$B$7:$R$2843,11,0)</f>
        <v>15.290900000000001</v>
      </c>
      <c r="G18" s="66">
        <f t="shared" si="1"/>
        <v>29</v>
      </c>
      <c r="H18" s="65">
        <f>VLOOKUP($A18,'Return Data'!$B$7:$R$2843,12,0)</f>
        <v>23.465599999999998</v>
      </c>
      <c r="I18" s="66">
        <f t="shared" si="2"/>
        <v>28</v>
      </c>
      <c r="J18" s="65">
        <f>VLOOKUP($A18,'Return Data'!$B$7:$R$2843,13,0)</f>
        <v>40.063699999999997</v>
      </c>
      <c r="K18" s="66">
        <f t="shared" si="3"/>
        <v>26</v>
      </c>
      <c r="L18" s="65"/>
      <c r="M18" s="66"/>
      <c r="N18" s="65"/>
      <c r="O18" s="66"/>
      <c r="P18" s="65"/>
      <c r="Q18" s="66"/>
      <c r="R18" s="65">
        <f>VLOOKUP($A18,'Return Data'!$B$7:$R$2843,16,0)</f>
        <v>19.0365</v>
      </c>
      <c r="S18" s="67">
        <f t="shared" si="5"/>
        <v>2</v>
      </c>
    </row>
    <row r="19" spans="1:19" x14ac:dyDescent="0.3">
      <c r="A19" s="63" t="s">
        <v>499</v>
      </c>
      <c r="B19" s="64">
        <f>VLOOKUP($A19,'Return Data'!$B$7:$R$2843,3,0)</f>
        <v>44455</v>
      </c>
      <c r="C19" s="65">
        <f>VLOOKUP($A19,'Return Data'!$B$7:$R$2843,4,0)</f>
        <v>227.52</v>
      </c>
      <c r="D19" s="65">
        <f>VLOOKUP($A19,'Return Data'!$B$7:$R$2843,10,0)</f>
        <v>11.7979</v>
      </c>
      <c r="E19" s="66">
        <f t="shared" si="0"/>
        <v>5</v>
      </c>
      <c r="F19" s="65">
        <f>VLOOKUP($A19,'Return Data'!$B$7:$R$2843,11,0)</f>
        <v>21.034199999999998</v>
      </c>
      <c r="G19" s="66">
        <f t="shared" si="1"/>
        <v>4</v>
      </c>
      <c r="H19" s="65">
        <f>VLOOKUP($A19,'Return Data'!$B$7:$R$2843,12,0)</f>
        <v>37.052</v>
      </c>
      <c r="I19" s="66">
        <f t="shared" si="2"/>
        <v>3</v>
      </c>
      <c r="J19" s="65">
        <f>VLOOKUP($A19,'Return Data'!$B$7:$R$2843,13,0)</f>
        <v>61.705800000000004</v>
      </c>
      <c r="K19" s="66">
        <f t="shared" si="3"/>
        <v>3</v>
      </c>
      <c r="L19" s="65">
        <f>VLOOKUP($A19,'Return Data'!$B$7:$R$2843,17,0)</f>
        <v>27.625499999999999</v>
      </c>
      <c r="M19" s="66">
        <f>RANK(L19,L$8:L$40,0)</f>
        <v>6</v>
      </c>
      <c r="N19" s="65">
        <f>VLOOKUP($A19,'Return Data'!$B$7:$R$2843,14,0)</f>
        <v>17.177</v>
      </c>
      <c r="O19" s="66">
        <f>RANK(N19,N$8:N$40,0)</f>
        <v>8</v>
      </c>
      <c r="P19" s="65">
        <f>VLOOKUP($A19,'Return Data'!$B$7:$R$2843,15,0)</f>
        <v>15.7386</v>
      </c>
      <c r="Q19" s="66">
        <f>RANK(P19,P$8:P$40,0)</f>
        <v>4</v>
      </c>
      <c r="R19" s="65">
        <f>VLOOKUP($A19,'Return Data'!$B$7:$R$2843,16,0)</f>
        <v>17.416899999999998</v>
      </c>
      <c r="S19" s="67">
        <f t="shared" si="5"/>
        <v>7</v>
      </c>
    </row>
    <row r="20" spans="1:19" x14ac:dyDescent="0.3">
      <c r="A20" s="63" t="s">
        <v>501</v>
      </c>
      <c r="B20" s="64">
        <f>VLOOKUP($A20,'Return Data'!$B$7:$R$2843,3,0)</f>
        <v>44455</v>
      </c>
      <c r="C20" s="65">
        <f>VLOOKUP($A20,'Return Data'!$B$7:$R$2843,4,0)</f>
        <v>16.932099999999998</v>
      </c>
      <c r="D20" s="65">
        <f>VLOOKUP($A20,'Return Data'!$B$7:$R$2843,10,0)</f>
        <v>8.2517999999999994</v>
      </c>
      <c r="E20" s="66">
        <f t="shared" si="0"/>
        <v>30</v>
      </c>
      <c r="F20" s="65">
        <f>VLOOKUP($A20,'Return Data'!$B$7:$R$2843,11,0)</f>
        <v>14.594200000000001</v>
      </c>
      <c r="G20" s="66">
        <f t="shared" si="1"/>
        <v>30</v>
      </c>
      <c r="H20" s="65">
        <f>VLOOKUP($A20,'Return Data'!$B$7:$R$2843,12,0)</f>
        <v>20.9557</v>
      </c>
      <c r="I20" s="66">
        <f t="shared" si="2"/>
        <v>30</v>
      </c>
      <c r="J20" s="65">
        <f>VLOOKUP($A20,'Return Data'!$B$7:$R$2843,13,0)</f>
        <v>31.6341</v>
      </c>
      <c r="K20" s="66">
        <f t="shared" si="3"/>
        <v>33</v>
      </c>
      <c r="L20" s="65">
        <f>VLOOKUP($A20,'Return Data'!$B$7:$R$2843,17,0)</f>
        <v>21.3276</v>
      </c>
      <c r="M20" s="66">
        <f>RANK(L20,L$8:L$40,0)</f>
        <v>25</v>
      </c>
      <c r="N20" s="65">
        <f>VLOOKUP($A20,'Return Data'!$B$7:$R$2843,14,0)</f>
        <v>10.0921</v>
      </c>
      <c r="O20" s="66">
        <f>RANK(N20,N$8:N$40,0)</f>
        <v>25</v>
      </c>
      <c r="P20" s="65"/>
      <c r="Q20" s="66"/>
      <c r="R20" s="65">
        <f>VLOOKUP($A20,'Return Data'!$B$7:$R$2843,16,0)</f>
        <v>11.349600000000001</v>
      </c>
      <c r="S20" s="67">
        <f t="shared" si="5"/>
        <v>32</v>
      </c>
    </row>
    <row r="21" spans="1:19" x14ac:dyDescent="0.3">
      <c r="A21" s="63" t="s">
        <v>502</v>
      </c>
      <c r="B21" s="64">
        <f>VLOOKUP($A21,'Return Data'!$B$7:$R$2843,3,0)</f>
        <v>44455</v>
      </c>
      <c r="C21" s="65">
        <f>VLOOKUP($A21,'Return Data'!$B$7:$R$2843,4,0)</f>
        <v>18.54</v>
      </c>
      <c r="D21" s="65">
        <f>VLOOKUP($A21,'Return Data'!$B$7:$R$2843,10,0)</f>
        <v>11.485300000000001</v>
      </c>
      <c r="E21" s="66">
        <f t="shared" si="0"/>
        <v>8</v>
      </c>
      <c r="F21" s="65">
        <f>VLOOKUP($A21,'Return Data'!$B$7:$R$2843,11,0)</f>
        <v>21.176500000000001</v>
      </c>
      <c r="G21" s="66">
        <f t="shared" si="1"/>
        <v>3</v>
      </c>
      <c r="H21" s="65">
        <f>VLOOKUP($A21,'Return Data'!$B$7:$R$2843,12,0)</f>
        <v>32.523200000000003</v>
      </c>
      <c r="I21" s="66">
        <f t="shared" si="2"/>
        <v>6</v>
      </c>
      <c r="J21" s="65">
        <f>VLOOKUP($A21,'Return Data'!$B$7:$R$2843,13,0)</f>
        <v>49.035400000000003</v>
      </c>
      <c r="K21" s="66">
        <f t="shared" si="3"/>
        <v>10</v>
      </c>
      <c r="L21" s="65">
        <f>VLOOKUP($A21,'Return Data'!$B$7:$R$2843,17,0)</f>
        <v>26.819900000000001</v>
      </c>
      <c r="M21" s="66">
        <f>RANK(L21,L$8:L$40,0)</f>
        <v>9</v>
      </c>
      <c r="N21" s="65">
        <f>VLOOKUP($A21,'Return Data'!$B$7:$R$2843,14,0)</f>
        <v>15.1775</v>
      </c>
      <c r="O21" s="66">
        <f>RANK(N21,N$8:N$40,0)</f>
        <v>15</v>
      </c>
      <c r="P21" s="65"/>
      <c r="Q21" s="66"/>
      <c r="R21" s="65">
        <f>VLOOKUP($A21,'Return Data'!$B$7:$R$2843,16,0)</f>
        <v>13.988799999999999</v>
      </c>
      <c r="S21" s="67">
        <f t="shared" si="5"/>
        <v>22</v>
      </c>
    </row>
    <row r="22" spans="1:19" x14ac:dyDescent="0.3">
      <c r="A22" s="63" t="s">
        <v>504</v>
      </c>
      <c r="B22" s="64">
        <f>VLOOKUP($A22,'Return Data'!$B$7:$R$2843,3,0)</f>
        <v>44455</v>
      </c>
      <c r="C22" s="65">
        <f>VLOOKUP($A22,'Return Data'!$B$7:$R$2843,4,0)</f>
        <v>15.5471</v>
      </c>
      <c r="D22" s="65">
        <f>VLOOKUP($A22,'Return Data'!$B$7:$R$2843,10,0)</f>
        <v>9.2988</v>
      </c>
      <c r="E22" s="66">
        <f t="shared" si="0"/>
        <v>25</v>
      </c>
      <c r="F22" s="65">
        <f>VLOOKUP($A22,'Return Data'!$B$7:$R$2843,11,0)</f>
        <v>13.1867</v>
      </c>
      <c r="G22" s="66">
        <f t="shared" si="1"/>
        <v>33</v>
      </c>
      <c r="H22" s="65">
        <f>VLOOKUP($A22,'Return Data'!$B$7:$R$2843,12,0)</f>
        <v>20.366199999999999</v>
      </c>
      <c r="I22" s="66">
        <f t="shared" si="2"/>
        <v>32</v>
      </c>
      <c r="J22" s="65">
        <f>VLOOKUP($A22,'Return Data'!$B$7:$R$2843,13,0)</f>
        <v>40.567999999999998</v>
      </c>
      <c r="K22" s="66">
        <f t="shared" si="3"/>
        <v>25</v>
      </c>
      <c r="L22" s="65"/>
      <c r="M22" s="66"/>
      <c r="N22" s="65"/>
      <c r="O22" s="66"/>
      <c r="P22" s="65"/>
      <c r="Q22" s="66"/>
      <c r="R22" s="65">
        <f>VLOOKUP($A22,'Return Data'!$B$7:$R$2843,16,0)</f>
        <v>17.326699999999999</v>
      </c>
      <c r="S22" s="67">
        <f t="shared" si="5"/>
        <v>8</v>
      </c>
    </row>
    <row r="23" spans="1:19" x14ac:dyDescent="0.3">
      <c r="A23" s="63" t="s">
        <v>506</v>
      </c>
      <c r="B23" s="64">
        <f>VLOOKUP($A23,'Return Data'!$B$7:$R$2843,3,0)</f>
        <v>44455</v>
      </c>
      <c r="C23" s="65">
        <f>VLOOKUP($A23,'Return Data'!$B$7:$R$2843,4,0)</f>
        <v>15.352499999999999</v>
      </c>
      <c r="D23" s="65">
        <f>VLOOKUP($A23,'Return Data'!$B$7:$R$2843,10,0)</f>
        <v>9.7446000000000002</v>
      </c>
      <c r="E23" s="66">
        <f t="shared" si="0"/>
        <v>21</v>
      </c>
      <c r="F23" s="65">
        <f>VLOOKUP($A23,'Return Data'!$B$7:$R$2843,11,0)</f>
        <v>15.514799999999999</v>
      </c>
      <c r="G23" s="66">
        <f t="shared" si="1"/>
        <v>28</v>
      </c>
      <c r="H23" s="65">
        <f>VLOOKUP($A23,'Return Data'!$B$7:$R$2843,12,0)</f>
        <v>23.964400000000001</v>
      </c>
      <c r="I23" s="66">
        <f t="shared" si="2"/>
        <v>26</v>
      </c>
      <c r="J23" s="65">
        <f>VLOOKUP($A23,'Return Data'!$B$7:$R$2843,13,0)</f>
        <v>36.265599999999999</v>
      </c>
      <c r="K23" s="66">
        <f t="shared" si="3"/>
        <v>31</v>
      </c>
      <c r="L23" s="65">
        <f>VLOOKUP($A23,'Return Data'!$B$7:$R$2843,17,0)</f>
        <v>21.138500000000001</v>
      </c>
      <c r="M23" s="66">
        <f>RANK(L23,L$8:L$40,0)</f>
        <v>26</v>
      </c>
      <c r="N23" s="65"/>
      <c r="O23" s="66"/>
      <c r="P23" s="65"/>
      <c r="Q23" s="66"/>
      <c r="R23" s="65">
        <f>VLOOKUP($A23,'Return Data'!$B$7:$R$2843,16,0)</f>
        <v>14.257199999999999</v>
      </c>
      <c r="S23" s="67">
        <f t="shared" si="5"/>
        <v>20</v>
      </c>
    </row>
    <row r="24" spans="1:19" x14ac:dyDescent="0.3">
      <c r="A24" s="63" t="s">
        <v>509</v>
      </c>
      <c r="B24" s="64">
        <f>VLOOKUP($A24,'Return Data'!$B$7:$R$2843,3,0)</f>
        <v>44455</v>
      </c>
      <c r="C24" s="65">
        <f>VLOOKUP($A24,'Return Data'!$B$7:$R$2843,4,0)</f>
        <v>75.9512</v>
      </c>
      <c r="D24" s="65">
        <f>VLOOKUP($A24,'Return Data'!$B$7:$R$2843,10,0)</f>
        <v>10.4899</v>
      </c>
      <c r="E24" s="66">
        <f t="shared" si="0"/>
        <v>14</v>
      </c>
      <c r="F24" s="65">
        <f>VLOOKUP($A24,'Return Data'!$B$7:$R$2843,11,0)</f>
        <v>18.850899999999999</v>
      </c>
      <c r="G24" s="66">
        <f t="shared" si="1"/>
        <v>10</v>
      </c>
      <c r="H24" s="65">
        <f>VLOOKUP($A24,'Return Data'!$B$7:$R$2843,12,0)</f>
        <v>29.725100000000001</v>
      </c>
      <c r="I24" s="66">
        <f t="shared" si="2"/>
        <v>11</v>
      </c>
      <c r="J24" s="65">
        <f>VLOOKUP($A24,'Return Data'!$B$7:$R$2843,13,0)</f>
        <v>51.72</v>
      </c>
      <c r="K24" s="66">
        <f t="shared" si="3"/>
        <v>5</v>
      </c>
      <c r="L24" s="65">
        <f>VLOOKUP($A24,'Return Data'!$B$7:$R$2843,17,0)</f>
        <v>34.542999999999999</v>
      </c>
      <c r="M24" s="66">
        <f>RANK(L24,L$8:L$40,0)</f>
        <v>3</v>
      </c>
      <c r="N24" s="65">
        <f>VLOOKUP($A24,'Return Data'!$B$7:$R$2843,14,0)</f>
        <v>15.7791</v>
      </c>
      <c r="O24" s="66">
        <f>RANK(N24,N$8:N$40,0)</f>
        <v>11</v>
      </c>
      <c r="P24" s="65">
        <f>VLOOKUP($A24,'Return Data'!$B$7:$R$2843,15,0)</f>
        <v>12.786099999999999</v>
      </c>
      <c r="Q24" s="66">
        <f>RANK(P24,P$8:P$40,0)</f>
        <v>15</v>
      </c>
      <c r="R24" s="65">
        <f>VLOOKUP($A24,'Return Data'!$B$7:$R$2843,16,0)</f>
        <v>13.6023</v>
      </c>
      <c r="S24" s="67">
        <f t="shared" si="5"/>
        <v>24</v>
      </c>
    </row>
    <row r="25" spans="1:19" x14ac:dyDescent="0.3">
      <c r="A25" s="63" t="s">
        <v>1834</v>
      </c>
      <c r="B25" s="64">
        <f>VLOOKUP($A25,'Return Data'!$B$7:$R$2843,3,0)</f>
        <v>44455</v>
      </c>
      <c r="C25" s="65">
        <f>VLOOKUP($A25,'Return Data'!$B$7:$R$2843,4,0)</f>
        <v>43.572000000000003</v>
      </c>
      <c r="D25" s="65">
        <f>VLOOKUP($A25,'Return Data'!$B$7:$R$2843,10,0)</f>
        <v>7.6703000000000001</v>
      </c>
      <c r="E25" s="66">
        <f t="shared" si="0"/>
        <v>32</v>
      </c>
      <c r="F25" s="65">
        <f>VLOOKUP($A25,'Return Data'!$B$7:$R$2843,11,0)</f>
        <v>15.5664</v>
      </c>
      <c r="G25" s="66">
        <f t="shared" si="1"/>
        <v>27</v>
      </c>
      <c r="H25" s="65">
        <f>VLOOKUP($A25,'Return Data'!$B$7:$R$2843,12,0)</f>
        <v>29.883400000000002</v>
      </c>
      <c r="I25" s="66">
        <f t="shared" si="2"/>
        <v>9</v>
      </c>
      <c r="J25" s="65">
        <f>VLOOKUP($A25,'Return Data'!$B$7:$R$2843,13,0)</f>
        <v>49.091500000000003</v>
      </c>
      <c r="K25" s="66">
        <f t="shared" si="3"/>
        <v>9</v>
      </c>
      <c r="L25" s="65">
        <f>VLOOKUP($A25,'Return Data'!$B$7:$R$2843,17,0)</f>
        <v>28.319299999999998</v>
      </c>
      <c r="M25" s="66">
        <f>RANK(L25,L$8:L$40,0)</f>
        <v>5</v>
      </c>
      <c r="N25" s="65">
        <f>VLOOKUP($A25,'Return Data'!$B$7:$R$2843,14,0)</f>
        <v>18.359500000000001</v>
      </c>
      <c r="O25" s="66">
        <f>RANK(N25,N$8:N$40,0)</f>
        <v>5</v>
      </c>
      <c r="P25" s="65">
        <f>VLOOKUP($A25,'Return Data'!$B$7:$R$2843,15,0)</f>
        <v>14.8222</v>
      </c>
      <c r="Q25" s="66">
        <f>RANK(P25,P$8:P$40,0)</f>
        <v>8</v>
      </c>
      <c r="R25" s="65">
        <f>VLOOKUP($A25,'Return Data'!$B$7:$R$2843,16,0)</f>
        <v>13.7851</v>
      </c>
      <c r="S25" s="67">
        <f t="shared" si="5"/>
        <v>23</v>
      </c>
    </row>
    <row r="26" spans="1:19" x14ac:dyDescent="0.3">
      <c r="A26" s="63" t="s">
        <v>510</v>
      </c>
      <c r="B26" s="64">
        <f>VLOOKUP($A26,'Return Data'!$B$7:$R$2843,3,0)</f>
        <v>44455</v>
      </c>
      <c r="C26" s="65">
        <f>VLOOKUP($A26,'Return Data'!$B$7:$R$2843,4,0)</f>
        <v>40.905999999999999</v>
      </c>
      <c r="D26" s="65">
        <f>VLOOKUP($A26,'Return Data'!$B$7:$R$2843,10,0)</f>
        <v>9.3333999999999993</v>
      </c>
      <c r="E26" s="66">
        <f t="shared" si="0"/>
        <v>24</v>
      </c>
      <c r="F26" s="65">
        <f>VLOOKUP($A26,'Return Data'!$B$7:$R$2843,11,0)</f>
        <v>16.012499999999999</v>
      </c>
      <c r="G26" s="66">
        <f t="shared" si="1"/>
        <v>24</v>
      </c>
      <c r="H26" s="65">
        <f>VLOOKUP($A26,'Return Data'!$B$7:$R$2843,12,0)</f>
        <v>23.822500000000002</v>
      </c>
      <c r="I26" s="66">
        <f t="shared" si="2"/>
        <v>27</v>
      </c>
      <c r="J26" s="65">
        <f>VLOOKUP($A26,'Return Data'!$B$7:$R$2843,13,0)</f>
        <v>38.942300000000003</v>
      </c>
      <c r="K26" s="66">
        <f t="shared" si="3"/>
        <v>27</v>
      </c>
      <c r="L26" s="65">
        <f>VLOOKUP($A26,'Return Data'!$B$7:$R$2843,17,0)</f>
        <v>22.9405</v>
      </c>
      <c r="M26" s="66">
        <f>RANK(L26,L$8:L$40,0)</f>
        <v>23</v>
      </c>
      <c r="N26" s="65">
        <f>VLOOKUP($A26,'Return Data'!$B$7:$R$2843,14,0)</f>
        <v>13.104200000000001</v>
      </c>
      <c r="O26" s="66">
        <f>RANK(N26,N$8:N$40,0)</f>
        <v>24</v>
      </c>
      <c r="P26" s="65">
        <f>VLOOKUP($A26,'Return Data'!$B$7:$R$2843,15,0)</f>
        <v>12.855700000000001</v>
      </c>
      <c r="Q26" s="66">
        <f>RANK(P26,P$8:P$40,0)</f>
        <v>14</v>
      </c>
      <c r="R26" s="65">
        <f>VLOOKUP($A26,'Return Data'!$B$7:$R$2843,16,0)</f>
        <v>15.636200000000001</v>
      </c>
      <c r="S26" s="67">
        <f t="shared" si="5"/>
        <v>16</v>
      </c>
    </row>
    <row r="27" spans="1:19" x14ac:dyDescent="0.3">
      <c r="A27" s="63" t="s">
        <v>513</v>
      </c>
      <c r="B27" s="64">
        <f>VLOOKUP($A27,'Return Data'!$B$7:$R$2843,3,0)</f>
        <v>44455</v>
      </c>
      <c r="C27" s="65">
        <f>VLOOKUP($A27,'Return Data'!$B$7:$R$2843,4,0)</f>
        <v>152.2705</v>
      </c>
      <c r="D27" s="65">
        <f>VLOOKUP($A27,'Return Data'!$B$7:$R$2843,10,0)</f>
        <v>8.9504000000000001</v>
      </c>
      <c r="E27" s="66">
        <f t="shared" si="0"/>
        <v>26</v>
      </c>
      <c r="F27" s="65">
        <f>VLOOKUP($A27,'Return Data'!$B$7:$R$2843,11,0)</f>
        <v>14.4093</v>
      </c>
      <c r="G27" s="66">
        <f t="shared" si="1"/>
        <v>31</v>
      </c>
      <c r="H27" s="65">
        <f>VLOOKUP($A27,'Return Data'!$B$7:$R$2843,12,0)</f>
        <v>19.172499999999999</v>
      </c>
      <c r="I27" s="66">
        <f t="shared" si="2"/>
        <v>33</v>
      </c>
      <c r="J27" s="65">
        <f>VLOOKUP($A27,'Return Data'!$B$7:$R$2843,13,0)</f>
        <v>34.958599999999997</v>
      </c>
      <c r="K27" s="66">
        <f t="shared" si="3"/>
        <v>32</v>
      </c>
      <c r="L27" s="65">
        <f>VLOOKUP($A27,'Return Data'!$B$7:$R$2843,17,0)</f>
        <v>18.455200000000001</v>
      </c>
      <c r="M27" s="66">
        <f>RANK(L27,L$8:L$40,0)</f>
        <v>28</v>
      </c>
      <c r="N27" s="65">
        <f>VLOOKUP($A27,'Return Data'!$B$7:$R$2843,14,0)</f>
        <v>13.2498</v>
      </c>
      <c r="O27" s="66">
        <f>RANK(N27,N$8:N$40,0)</f>
        <v>23</v>
      </c>
      <c r="P27" s="65">
        <f>VLOOKUP($A27,'Return Data'!$B$7:$R$2843,15,0)</f>
        <v>11.2476</v>
      </c>
      <c r="Q27" s="66">
        <f>RANK(P27,P$8:P$40,0)</f>
        <v>21</v>
      </c>
      <c r="R27" s="65">
        <f>VLOOKUP($A27,'Return Data'!$B$7:$R$2843,16,0)</f>
        <v>11.306699999999999</v>
      </c>
      <c r="S27" s="67">
        <f t="shared" si="5"/>
        <v>33</v>
      </c>
    </row>
    <row r="28" spans="1:19" x14ac:dyDescent="0.3">
      <c r="A28" s="63" t="s">
        <v>514</v>
      </c>
      <c r="B28" s="64">
        <f>VLOOKUP($A28,'Return Data'!$B$7:$R$2843,3,0)</f>
        <v>44455</v>
      </c>
      <c r="C28" s="65">
        <f>VLOOKUP($A28,'Return Data'!$B$7:$R$2843,4,0)</f>
        <v>17.462499999999999</v>
      </c>
      <c r="D28" s="65">
        <f>VLOOKUP($A28,'Return Data'!$B$7:$R$2843,10,0)</f>
        <v>11.0768</v>
      </c>
      <c r="E28" s="66">
        <f t="shared" si="0"/>
        <v>9</v>
      </c>
      <c r="F28" s="65">
        <f>VLOOKUP($A28,'Return Data'!$B$7:$R$2843,11,0)</f>
        <v>19.930599999999998</v>
      </c>
      <c r="G28" s="66">
        <f t="shared" si="1"/>
        <v>5</v>
      </c>
      <c r="H28" s="65">
        <f>VLOOKUP($A28,'Return Data'!$B$7:$R$2843,12,0)</f>
        <v>35.509</v>
      </c>
      <c r="I28" s="66">
        <f t="shared" si="2"/>
        <v>4</v>
      </c>
      <c r="J28" s="65">
        <f>VLOOKUP($A28,'Return Data'!$B$7:$R$2843,13,0)</f>
        <v>51.886099999999999</v>
      </c>
      <c r="K28" s="66">
        <f t="shared" si="3"/>
        <v>4</v>
      </c>
      <c r="L28" s="65"/>
      <c r="M28" s="66"/>
      <c r="N28" s="65"/>
      <c r="O28" s="66"/>
      <c r="P28" s="65"/>
      <c r="Q28" s="66"/>
      <c r="R28" s="65">
        <f>VLOOKUP($A28,'Return Data'!$B$7:$R$2843,16,0)</f>
        <v>29.377700000000001</v>
      </c>
      <c r="S28" s="67">
        <f t="shared" si="5"/>
        <v>1</v>
      </c>
    </row>
    <row r="29" spans="1:19" x14ac:dyDescent="0.3">
      <c r="A29" s="63" t="s">
        <v>517</v>
      </c>
      <c r="B29" s="64">
        <f>VLOOKUP($A29,'Return Data'!$B$7:$R$2843,3,0)</f>
        <v>44455</v>
      </c>
      <c r="C29" s="65">
        <f>VLOOKUP($A29,'Return Data'!$B$7:$R$2843,4,0)</f>
        <v>24.62</v>
      </c>
      <c r="D29" s="65">
        <f>VLOOKUP($A29,'Return Data'!$B$7:$R$2843,10,0)</f>
        <v>10.1172</v>
      </c>
      <c r="E29" s="66">
        <f t="shared" si="0"/>
        <v>20</v>
      </c>
      <c r="F29" s="65">
        <f>VLOOKUP($A29,'Return Data'!$B$7:$R$2843,11,0)</f>
        <v>17.5853</v>
      </c>
      <c r="G29" s="66">
        <f t="shared" si="1"/>
        <v>17</v>
      </c>
      <c r="H29" s="65">
        <f>VLOOKUP($A29,'Return Data'!$B$7:$R$2843,12,0)</f>
        <v>27.77</v>
      </c>
      <c r="I29" s="66">
        <f t="shared" si="2"/>
        <v>19</v>
      </c>
      <c r="J29" s="65">
        <f>VLOOKUP($A29,'Return Data'!$B$7:$R$2843,13,0)</f>
        <v>44.119900000000001</v>
      </c>
      <c r="K29" s="66">
        <f t="shared" si="3"/>
        <v>20</v>
      </c>
      <c r="L29" s="65">
        <f>VLOOKUP($A29,'Return Data'!$B$7:$R$2843,17,0)</f>
        <v>25.821200000000001</v>
      </c>
      <c r="M29" s="66">
        <f>RANK(L29,L$8:L$40,0)</f>
        <v>11</v>
      </c>
      <c r="N29" s="65">
        <f>VLOOKUP($A29,'Return Data'!$B$7:$R$2843,14,0)</f>
        <v>17.573499999999999</v>
      </c>
      <c r="O29" s="66">
        <f>RANK(N29,N$8:N$40,0)</f>
        <v>7</v>
      </c>
      <c r="P29" s="65">
        <f>VLOOKUP($A29,'Return Data'!$B$7:$R$2843,15,0)</f>
        <v>16.687100000000001</v>
      </c>
      <c r="Q29" s="66">
        <f>RANK(P29,P$8:P$40,0)</f>
        <v>2</v>
      </c>
      <c r="R29" s="65">
        <f>VLOOKUP($A29,'Return Data'!$B$7:$R$2843,16,0)</f>
        <v>15.805899999999999</v>
      </c>
      <c r="S29" s="67">
        <f t="shared" si="5"/>
        <v>13</v>
      </c>
    </row>
    <row r="30" spans="1:19" x14ac:dyDescent="0.3">
      <c r="A30" s="63" t="s">
        <v>519</v>
      </c>
      <c r="B30" s="64">
        <f>VLOOKUP($A30,'Return Data'!$B$7:$R$2843,3,0)</f>
        <v>44455</v>
      </c>
      <c r="C30" s="65">
        <f>VLOOKUP($A30,'Return Data'!$B$7:$R$2843,4,0)</f>
        <v>16.4374</v>
      </c>
      <c r="D30" s="65">
        <f>VLOOKUP($A30,'Return Data'!$B$7:$R$2843,10,0)</f>
        <v>9.6507000000000005</v>
      </c>
      <c r="E30" s="66">
        <f t="shared" si="0"/>
        <v>22</v>
      </c>
      <c r="F30" s="65">
        <f>VLOOKUP($A30,'Return Data'!$B$7:$R$2843,11,0)</f>
        <v>14.0101</v>
      </c>
      <c r="G30" s="66">
        <f t="shared" si="1"/>
        <v>32</v>
      </c>
      <c r="H30" s="65">
        <f>VLOOKUP($A30,'Return Data'!$B$7:$R$2843,12,0)</f>
        <v>20.596299999999999</v>
      </c>
      <c r="I30" s="66">
        <f t="shared" si="2"/>
        <v>31</v>
      </c>
      <c r="J30" s="65">
        <f>VLOOKUP($A30,'Return Data'!$B$7:$R$2843,13,0)</f>
        <v>36.572000000000003</v>
      </c>
      <c r="K30" s="66">
        <f t="shared" si="3"/>
        <v>29</v>
      </c>
      <c r="L30" s="65"/>
      <c r="M30" s="66"/>
      <c r="N30" s="65"/>
      <c r="O30" s="66"/>
      <c r="P30" s="65"/>
      <c r="Q30" s="66"/>
      <c r="R30" s="65">
        <f>VLOOKUP($A30,'Return Data'!$B$7:$R$2843,16,0)</f>
        <v>17.9635</v>
      </c>
      <c r="S30" s="67">
        <f t="shared" si="5"/>
        <v>5</v>
      </c>
    </row>
    <row r="31" spans="1:19" x14ac:dyDescent="0.3">
      <c r="A31" s="63" t="s">
        <v>2007</v>
      </c>
      <c r="B31" s="64">
        <f>VLOOKUP($A31,'Return Data'!$B$7:$R$2843,3,0)</f>
        <v>44455</v>
      </c>
      <c r="C31" s="65">
        <f>VLOOKUP($A31,'Return Data'!$B$7:$R$2843,4,0)</f>
        <v>15.128399999999999</v>
      </c>
      <c r="D31" s="65">
        <f>VLOOKUP($A31,'Return Data'!$B$7:$R$2843,10,0)</f>
        <v>10.6638</v>
      </c>
      <c r="E31" s="66">
        <f t="shared" si="0"/>
        <v>12</v>
      </c>
      <c r="F31" s="65">
        <f>VLOOKUP($A31,'Return Data'!$B$7:$R$2843,11,0)</f>
        <v>16.873100000000001</v>
      </c>
      <c r="G31" s="66">
        <f t="shared" si="1"/>
        <v>20</v>
      </c>
      <c r="H31" s="65">
        <f>VLOOKUP($A31,'Return Data'!$B$7:$R$2843,12,0)</f>
        <v>24.448</v>
      </c>
      <c r="I31" s="66">
        <f t="shared" si="2"/>
        <v>25</v>
      </c>
      <c r="J31" s="65">
        <f>VLOOKUP($A31,'Return Data'!$B$7:$R$2843,13,0)</f>
        <v>36.694600000000001</v>
      </c>
      <c r="K31" s="66">
        <f t="shared" si="3"/>
        <v>28</v>
      </c>
      <c r="L31" s="65">
        <f>VLOOKUP($A31,'Return Data'!$B$7:$R$2843,17,0)</f>
        <v>20.094799999999999</v>
      </c>
      <c r="M31" s="66">
        <f t="shared" ref="M31:M40" si="7">RANK(L31,L$8:L$40,0)</f>
        <v>27</v>
      </c>
      <c r="N31" s="65"/>
      <c r="O31" s="66"/>
      <c r="P31" s="65"/>
      <c r="Q31" s="66"/>
      <c r="R31" s="65">
        <f>VLOOKUP($A31,'Return Data'!$B$7:$R$2843,16,0)</f>
        <v>13.0153</v>
      </c>
      <c r="S31" s="67">
        <f t="shared" si="5"/>
        <v>28</v>
      </c>
    </row>
    <row r="32" spans="1:19" x14ac:dyDescent="0.3">
      <c r="A32" s="63" t="s">
        <v>522</v>
      </c>
      <c r="B32" s="64">
        <f>VLOOKUP($A32,'Return Data'!$B$7:$R$2843,3,0)</f>
        <v>44455</v>
      </c>
      <c r="C32" s="65">
        <f>VLOOKUP($A32,'Return Data'!$B$7:$R$2843,4,0)</f>
        <v>71.799800000000005</v>
      </c>
      <c r="D32" s="65">
        <f>VLOOKUP($A32,'Return Data'!$B$7:$R$2843,10,0)</f>
        <v>6.8028000000000004</v>
      </c>
      <c r="E32" s="66">
        <f t="shared" si="0"/>
        <v>33</v>
      </c>
      <c r="F32" s="65">
        <f>VLOOKUP($A32,'Return Data'!$B$7:$R$2843,11,0)</f>
        <v>15.6029</v>
      </c>
      <c r="G32" s="66">
        <f t="shared" si="1"/>
        <v>26</v>
      </c>
      <c r="H32" s="65">
        <f>VLOOKUP($A32,'Return Data'!$B$7:$R$2843,12,0)</f>
        <v>29.261199999999999</v>
      </c>
      <c r="I32" s="66">
        <f t="shared" si="2"/>
        <v>12</v>
      </c>
      <c r="J32" s="65">
        <f>VLOOKUP($A32,'Return Data'!$B$7:$R$2843,13,0)</f>
        <v>48.764400000000002</v>
      </c>
      <c r="K32" s="66">
        <f t="shared" si="3"/>
        <v>11</v>
      </c>
      <c r="L32" s="65">
        <f>VLOOKUP($A32,'Return Data'!$B$7:$R$2843,17,0)</f>
        <v>14.801299999999999</v>
      </c>
      <c r="M32" s="66">
        <f t="shared" si="7"/>
        <v>29</v>
      </c>
      <c r="N32" s="65">
        <f>VLOOKUP($A32,'Return Data'!$B$7:$R$2843,14,0)</f>
        <v>5.907</v>
      </c>
      <c r="O32" s="66">
        <f t="shared" ref="O32:O40" si="8">RANK(N32,N$8:N$40,0)</f>
        <v>26</v>
      </c>
      <c r="P32" s="65">
        <f>VLOOKUP($A32,'Return Data'!$B$7:$R$2843,15,0)</f>
        <v>9.0656999999999996</v>
      </c>
      <c r="Q32" s="66">
        <f t="shared" ref="Q32:Q40" si="9">RANK(P32,P$8:P$40,0)</f>
        <v>22</v>
      </c>
      <c r="R32" s="65">
        <f>VLOOKUP($A32,'Return Data'!$B$7:$R$2843,16,0)</f>
        <v>12.4724</v>
      </c>
      <c r="S32" s="67">
        <f t="shared" si="5"/>
        <v>31</v>
      </c>
    </row>
    <row r="33" spans="1:19" x14ac:dyDescent="0.3">
      <c r="A33" s="63" t="s">
        <v>528</v>
      </c>
      <c r="B33" s="64">
        <f>VLOOKUP($A33,'Return Data'!$B$7:$R$2843,3,0)</f>
        <v>44455</v>
      </c>
      <c r="C33" s="65">
        <f>VLOOKUP($A33,'Return Data'!$B$7:$R$2843,4,0)</f>
        <v>110.29</v>
      </c>
      <c r="D33" s="65">
        <f>VLOOKUP($A33,'Return Data'!$B$7:$R$2843,10,0)</f>
        <v>8.6173000000000002</v>
      </c>
      <c r="E33" s="66">
        <f t="shared" si="0"/>
        <v>28</v>
      </c>
      <c r="F33" s="65">
        <f>VLOOKUP($A33,'Return Data'!$B$7:$R$2843,11,0)</f>
        <v>18.311499999999999</v>
      </c>
      <c r="G33" s="66">
        <f t="shared" si="1"/>
        <v>14</v>
      </c>
      <c r="H33" s="65">
        <f>VLOOKUP($A33,'Return Data'!$B$7:$R$2843,12,0)</f>
        <v>27.399799999999999</v>
      </c>
      <c r="I33" s="66">
        <f t="shared" si="2"/>
        <v>21</v>
      </c>
      <c r="J33" s="65">
        <f>VLOOKUP($A33,'Return Data'!$B$7:$R$2843,13,0)</f>
        <v>43.925400000000003</v>
      </c>
      <c r="K33" s="66">
        <f t="shared" si="3"/>
        <v>23</v>
      </c>
      <c r="L33" s="65">
        <f>VLOOKUP($A33,'Return Data'!$B$7:$R$2843,17,0)</f>
        <v>24.404800000000002</v>
      </c>
      <c r="M33" s="66">
        <f t="shared" si="7"/>
        <v>17</v>
      </c>
      <c r="N33" s="65">
        <f>VLOOKUP($A33,'Return Data'!$B$7:$R$2843,14,0)</f>
        <v>14.729100000000001</v>
      </c>
      <c r="O33" s="66">
        <f t="shared" si="8"/>
        <v>16</v>
      </c>
      <c r="P33" s="65">
        <f>VLOOKUP($A33,'Return Data'!$B$7:$R$2843,15,0)</f>
        <v>12.242100000000001</v>
      </c>
      <c r="Q33" s="66">
        <f t="shared" si="9"/>
        <v>18</v>
      </c>
      <c r="R33" s="65">
        <f>VLOOKUP($A33,'Return Data'!$B$7:$R$2843,16,0)</f>
        <v>13.4017</v>
      </c>
      <c r="S33" s="67">
        <f t="shared" si="5"/>
        <v>26</v>
      </c>
    </row>
    <row r="34" spans="1:19" x14ac:dyDescent="0.3">
      <c r="A34" s="63" t="s">
        <v>530</v>
      </c>
      <c r="B34" s="64">
        <f>VLOOKUP($A34,'Return Data'!$B$7:$R$2843,3,0)</f>
        <v>44455</v>
      </c>
      <c r="C34" s="65">
        <f>VLOOKUP($A34,'Return Data'!$B$7:$R$2843,4,0)</f>
        <v>122.68</v>
      </c>
      <c r="D34" s="65">
        <f>VLOOKUP($A34,'Return Data'!$B$7:$R$2843,10,0)</f>
        <v>11.5678</v>
      </c>
      <c r="E34" s="66">
        <f t="shared" si="0"/>
        <v>7</v>
      </c>
      <c r="F34" s="65">
        <f>VLOOKUP($A34,'Return Data'!$B$7:$R$2843,11,0)</f>
        <v>18.646000000000001</v>
      </c>
      <c r="G34" s="66">
        <f t="shared" si="1"/>
        <v>12</v>
      </c>
      <c r="H34" s="65">
        <f>VLOOKUP($A34,'Return Data'!$B$7:$R$2843,12,0)</f>
        <v>28.9468</v>
      </c>
      <c r="I34" s="66">
        <f t="shared" si="2"/>
        <v>13</v>
      </c>
      <c r="J34" s="65">
        <f>VLOOKUP($A34,'Return Data'!$B$7:$R$2843,13,0)</f>
        <v>46.0824</v>
      </c>
      <c r="K34" s="66">
        <f t="shared" si="3"/>
        <v>17</v>
      </c>
      <c r="L34" s="65">
        <f>VLOOKUP($A34,'Return Data'!$B$7:$R$2843,17,0)</f>
        <v>25.598600000000001</v>
      </c>
      <c r="M34" s="66">
        <f t="shared" si="7"/>
        <v>13</v>
      </c>
      <c r="N34" s="65">
        <f>VLOOKUP($A34,'Return Data'!$B$7:$R$2843,14,0)</f>
        <v>14.0625</v>
      </c>
      <c r="O34" s="66">
        <f t="shared" si="8"/>
        <v>19</v>
      </c>
      <c r="P34" s="65">
        <f>VLOOKUP($A34,'Return Data'!$B$7:$R$2843,15,0)</f>
        <v>15.357799999999999</v>
      </c>
      <c r="Q34" s="66">
        <f t="shared" si="9"/>
        <v>5</v>
      </c>
      <c r="R34" s="65">
        <f>VLOOKUP($A34,'Return Data'!$B$7:$R$2843,16,0)</f>
        <v>15.701700000000001</v>
      </c>
      <c r="S34" s="67">
        <f t="shared" si="5"/>
        <v>15</v>
      </c>
    </row>
    <row r="35" spans="1:19" x14ac:dyDescent="0.3">
      <c r="A35" s="63" t="s">
        <v>532</v>
      </c>
      <c r="B35" s="64">
        <f>VLOOKUP($A35,'Return Data'!$B$7:$R$2843,3,0)</f>
        <v>44455</v>
      </c>
      <c r="C35" s="65">
        <f>VLOOKUP($A35,'Return Data'!$B$7:$R$2843,4,0)</f>
        <v>279.6644</v>
      </c>
      <c r="D35" s="65">
        <f>VLOOKUP($A35,'Return Data'!$B$7:$R$2843,10,0)</f>
        <v>10.1578</v>
      </c>
      <c r="E35" s="66">
        <f t="shared" si="0"/>
        <v>17</v>
      </c>
      <c r="F35" s="65">
        <f>VLOOKUP($A35,'Return Data'!$B$7:$R$2843,11,0)</f>
        <v>31.225000000000001</v>
      </c>
      <c r="G35" s="66">
        <f t="shared" si="1"/>
        <v>2</v>
      </c>
      <c r="H35" s="65">
        <f>VLOOKUP($A35,'Return Data'!$B$7:$R$2843,12,0)</f>
        <v>47.737499999999997</v>
      </c>
      <c r="I35" s="66">
        <f t="shared" si="2"/>
        <v>2</v>
      </c>
      <c r="J35" s="65">
        <f>VLOOKUP($A35,'Return Data'!$B$7:$R$2843,13,0)</f>
        <v>68.773499999999999</v>
      </c>
      <c r="K35" s="66">
        <f t="shared" si="3"/>
        <v>1</v>
      </c>
      <c r="L35" s="65">
        <f>VLOOKUP($A35,'Return Data'!$B$7:$R$2843,17,0)</f>
        <v>44.1068</v>
      </c>
      <c r="M35" s="66">
        <f t="shared" si="7"/>
        <v>2</v>
      </c>
      <c r="N35" s="65">
        <f>VLOOKUP($A35,'Return Data'!$B$7:$R$2843,14,0)</f>
        <v>27.1921</v>
      </c>
      <c r="O35" s="66">
        <f t="shared" si="8"/>
        <v>1</v>
      </c>
      <c r="P35" s="65">
        <f>VLOOKUP($A35,'Return Data'!$B$7:$R$2843,15,0)</f>
        <v>19.718800000000002</v>
      </c>
      <c r="Q35" s="66">
        <f t="shared" si="9"/>
        <v>1</v>
      </c>
      <c r="R35" s="65">
        <f>VLOOKUP($A35,'Return Data'!$B$7:$R$2843,16,0)</f>
        <v>18.5883</v>
      </c>
      <c r="S35" s="67">
        <f t="shared" si="5"/>
        <v>4</v>
      </c>
    </row>
    <row r="36" spans="1:19" x14ac:dyDescent="0.3">
      <c r="A36" s="63" t="s">
        <v>1838</v>
      </c>
      <c r="B36" s="64">
        <f>VLOOKUP($A36,'Return Data'!$B$7:$R$2843,3,0)</f>
        <v>44455</v>
      </c>
      <c r="C36" s="65">
        <f>VLOOKUP($A36,'Return Data'!$B$7:$R$2843,4,0)</f>
        <v>219.21440000000001</v>
      </c>
      <c r="D36" s="65">
        <f>VLOOKUP($A36,'Return Data'!$B$7:$R$2843,10,0)</f>
        <v>10.555300000000001</v>
      </c>
      <c r="E36" s="66">
        <f t="shared" si="0"/>
        <v>13</v>
      </c>
      <c r="F36" s="65">
        <f>VLOOKUP($A36,'Return Data'!$B$7:$R$2843,11,0)</f>
        <v>17.017199999999999</v>
      </c>
      <c r="G36" s="66">
        <f t="shared" si="1"/>
        <v>19</v>
      </c>
      <c r="H36" s="65">
        <f>VLOOKUP($A36,'Return Data'!$B$7:$R$2843,12,0)</f>
        <v>26.002500000000001</v>
      </c>
      <c r="I36" s="66">
        <f t="shared" si="2"/>
        <v>23</v>
      </c>
      <c r="J36" s="65">
        <f>VLOOKUP($A36,'Return Data'!$B$7:$R$2843,13,0)</f>
        <v>44.0092</v>
      </c>
      <c r="K36" s="66">
        <f t="shared" si="3"/>
        <v>21</v>
      </c>
      <c r="L36" s="65">
        <f>VLOOKUP($A36,'Return Data'!$B$7:$R$2843,17,0)</f>
        <v>23.873100000000001</v>
      </c>
      <c r="M36" s="66">
        <f t="shared" si="7"/>
        <v>19</v>
      </c>
      <c r="N36" s="65">
        <f>VLOOKUP($A36,'Return Data'!$B$7:$R$2843,14,0)</f>
        <v>17.022500000000001</v>
      </c>
      <c r="O36" s="66">
        <f t="shared" si="8"/>
        <v>9</v>
      </c>
      <c r="P36" s="65">
        <f>VLOOKUP($A36,'Return Data'!$B$7:$R$2843,15,0)</f>
        <v>14.978899999999999</v>
      </c>
      <c r="Q36" s="66">
        <f t="shared" si="9"/>
        <v>7</v>
      </c>
      <c r="R36" s="65">
        <f>VLOOKUP($A36,'Return Data'!$B$7:$R$2843,16,0)</f>
        <v>16.786100000000001</v>
      </c>
      <c r="S36" s="67">
        <f t="shared" si="5"/>
        <v>10</v>
      </c>
    </row>
    <row r="37" spans="1:19" x14ac:dyDescent="0.3">
      <c r="A37" s="63" t="s">
        <v>533</v>
      </c>
      <c r="B37" s="64">
        <f>VLOOKUP($A37,'Return Data'!$B$7:$R$2843,3,0)</f>
        <v>44455</v>
      </c>
      <c r="C37" s="65">
        <f>VLOOKUP($A37,'Return Data'!$B$7:$R$2843,4,0)</f>
        <v>25.281199999999998</v>
      </c>
      <c r="D37" s="65">
        <f>VLOOKUP($A37,'Return Data'!$B$7:$R$2843,10,0)</f>
        <v>10.123699999999999</v>
      </c>
      <c r="E37" s="66">
        <f t="shared" si="0"/>
        <v>19</v>
      </c>
      <c r="F37" s="65">
        <f>VLOOKUP($A37,'Return Data'!$B$7:$R$2843,11,0)</f>
        <v>16.380400000000002</v>
      </c>
      <c r="G37" s="66">
        <f t="shared" si="1"/>
        <v>23</v>
      </c>
      <c r="H37" s="65">
        <f>VLOOKUP($A37,'Return Data'!$B$7:$R$2843,12,0)</f>
        <v>21.494599999999998</v>
      </c>
      <c r="I37" s="66">
        <f t="shared" si="2"/>
        <v>29</v>
      </c>
      <c r="J37" s="65">
        <f>VLOOKUP($A37,'Return Data'!$B$7:$R$2843,13,0)</f>
        <v>36.47</v>
      </c>
      <c r="K37" s="66">
        <f t="shared" si="3"/>
        <v>30</v>
      </c>
      <c r="L37" s="65">
        <f>VLOOKUP($A37,'Return Data'!$B$7:$R$2843,17,0)</f>
        <v>21.618300000000001</v>
      </c>
      <c r="M37" s="66">
        <f t="shared" si="7"/>
        <v>24</v>
      </c>
      <c r="N37" s="65">
        <f>VLOOKUP($A37,'Return Data'!$B$7:$R$2843,14,0)</f>
        <v>13.550800000000001</v>
      </c>
      <c r="O37" s="66">
        <f t="shared" si="8"/>
        <v>20</v>
      </c>
      <c r="P37" s="65">
        <f>VLOOKUP($A37,'Return Data'!$B$7:$R$2843,15,0)</f>
        <v>12.0807</v>
      </c>
      <c r="Q37" s="66">
        <f t="shared" si="9"/>
        <v>19</v>
      </c>
      <c r="R37" s="65">
        <f>VLOOKUP($A37,'Return Data'!$B$7:$R$2843,16,0)</f>
        <v>12.6631</v>
      </c>
      <c r="S37" s="67">
        <f t="shared" si="5"/>
        <v>30</v>
      </c>
    </row>
    <row r="38" spans="1:19" x14ac:dyDescent="0.3">
      <c r="A38" s="63" t="s">
        <v>536</v>
      </c>
      <c r="B38" s="64">
        <f>VLOOKUP($A38,'Return Data'!$B$7:$R$2843,3,0)</f>
        <v>44455</v>
      </c>
      <c r="C38" s="65">
        <f>VLOOKUP($A38,'Return Data'!$B$7:$R$2843,4,0)</f>
        <v>145.71469999999999</v>
      </c>
      <c r="D38" s="65">
        <f>VLOOKUP($A38,'Return Data'!$B$7:$R$2843,10,0)</f>
        <v>11.726900000000001</v>
      </c>
      <c r="E38" s="66">
        <f t="shared" si="0"/>
        <v>6</v>
      </c>
      <c r="F38" s="65">
        <f>VLOOKUP($A38,'Return Data'!$B$7:$R$2843,11,0)</f>
        <v>19.5594</v>
      </c>
      <c r="G38" s="66">
        <f t="shared" si="1"/>
        <v>8</v>
      </c>
      <c r="H38" s="65">
        <f>VLOOKUP($A38,'Return Data'!$B$7:$R$2843,12,0)</f>
        <v>29.871500000000001</v>
      </c>
      <c r="I38" s="66">
        <f t="shared" si="2"/>
        <v>10</v>
      </c>
      <c r="J38" s="65">
        <f>VLOOKUP($A38,'Return Data'!$B$7:$R$2843,13,0)</f>
        <v>44.900100000000002</v>
      </c>
      <c r="K38" s="66">
        <f t="shared" si="3"/>
        <v>18</v>
      </c>
      <c r="L38" s="65">
        <f>VLOOKUP($A38,'Return Data'!$B$7:$R$2843,17,0)</f>
        <v>24.787700000000001</v>
      </c>
      <c r="M38" s="66">
        <f t="shared" si="7"/>
        <v>16</v>
      </c>
      <c r="N38" s="65">
        <f>VLOOKUP($A38,'Return Data'!$B$7:$R$2843,14,0)</f>
        <v>15.735099999999999</v>
      </c>
      <c r="O38" s="66">
        <f t="shared" si="8"/>
        <v>12</v>
      </c>
      <c r="P38" s="65">
        <f>VLOOKUP($A38,'Return Data'!$B$7:$R$2843,15,0)</f>
        <v>14.8001</v>
      </c>
      <c r="Q38" s="66">
        <f t="shared" si="9"/>
        <v>9</v>
      </c>
      <c r="R38" s="65">
        <f>VLOOKUP($A38,'Return Data'!$B$7:$R$2843,16,0)</f>
        <v>12.993600000000001</v>
      </c>
      <c r="S38" s="67">
        <f t="shared" si="5"/>
        <v>29</v>
      </c>
    </row>
    <row r="39" spans="1:19" x14ac:dyDescent="0.3">
      <c r="A39" s="63" t="s">
        <v>537</v>
      </c>
      <c r="B39" s="64">
        <f>VLOOKUP($A39,'Return Data'!$B$7:$R$2843,3,0)</f>
        <v>44455</v>
      </c>
      <c r="C39" s="65">
        <f>VLOOKUP($A39,'Return Data'!$B$7:$R$2843,4,0)</f>
        <v>331.50920000000002</v>
      </c>
      <c r="D39" s="65">
        <f>VLOOKUP($A39,'Return Data'!$B$7:$R$2843,10,0)</f>
        <v>10.1271</v>
      </c>
      <c r="E39" s="66">
        <f t="shared" si="0"/>
        <v>18</v>
      </c>
      <c r="F39" s="65">
        <f>VLOOKUP($A39,'Return Data'!$B$7:$R$2843,11,0)</f>
        <v>17.472899999999999</v>
      </c>
      <c r="G39" s="66">
        <f t="shared" si="1"/>
        <v>18</v>
      </c>
      <c r="H39" s="65">
        <f>VLOOKUP($A39,'Return Data'!$B$7:$R$2843,12,0)</f>
        <v>28.219200000000001</v>
      </c>
      <c r="I39" s="66">
        <f t="shared" si="2"/>
        <v>18</v>
      </c>
      <c r="J39" s="65">
        <f>VLOOKUP($A39,'Return Data'!$B$7:$R$2843,13,0)</f>
        <v>46.699399999999997</v>
      </c>
      <c r="K39" s="66">
        <f t="shared" si="3"/>
        <v>16</v>
      </c>
      <c r="L39" s="65">
        <f>VLOOKUP($A39,'Return Data'!$B$7:$R$2843,17,0)</f>
        <v>23.141300000000001</v>
      </c>
      <c r="M39" s="66">
        <f t="shared" si="7"/>
        <v>22</v>
      </c>
      <c r="N39" s="65">
        <f>VLOOKUP($A39,'Return Data'!$B$7:$R$2843,14,0)</f>
        <v>14.711</v>
      </c>
      <c r="O39" s="66">
        <f t="shared" si="8"/>
        <v>17</v>
      </c>
      <c r="P39" s="65">
        <f>VLOOKUP($A39,'Return Data'!$B$7:$R$2843,15,0)</f>
        <v>11.8332</v>
      </c>
      <c r="Q39" s="66">
        <f t="shared" si="9"/>
        <v>20</v>
      </c>
      <c r="R39" s="65">
        <f>VLOOKUP($A39,'Return Data'!$B$7:$R$2843,16,0)</f>
        <v>14.852499999999999</v>
      </c>
      <c r="S39" s="67">
        <f t="shared" si="5"/>
        <v>19</v>
      </c>
    </row>
    <row r="40" spans="1:19" x14ac:dyDescent="0.3">
      <c r="A40" s="63" t="s">
        <v>539</v>
      </c>
      <c r="B40" s="64">
        <f>VLOOKUP($A40,'Return Data'!$B$7:$R$2843,3,0)</f>
        <v>44455</v>
      </c>
      <c r="C40" s="65">
        <f>VLOOKUP($A40,'Return Data'!$B$7:$R$2843,4,0)</f>
        <v>260.83850000000001</v>
      </c>
      <c r="D40" s="65">
        <f>VLOOKUP($A40,'Return Data'!$B$7:$R$2843,10,0)</f>
        <v>10.185499999999999</v>
      </c>
      <c r="E40" s="66">
        <f t="shared" si="0"/>
        <v>16</v>
      </c>
      <c r="F40" s="65">
        <f>VLOOKUP($A40,'Return Data'!$B$7:$R$2843,11,0)</f>
        <v>19.651299999999999</v>
      </c>
      <c r="G40" s="66">
        <f t="shared" si="1"/>
        <v>7</v>
      </c>
      <c r="H40" s="65">
        <f>VLOOKUP($A40,'Return Data'!$B$7:$R$2843,12,0)</f>
        <v>32.652700000000003</v>
      </c>
      <c r="I40" s="66">
        <f t="shared" si="2"/>
        <v>5</v>
      </c>
      <c r="J40" s="65">
        <f>VLOOKUP($A40,'Return Data'!$B$7:$R$2843,13,0)</f>
        <v>50.840299999999999</v>
      </c>
      <c r="K40" s="66">
        <f t="shared" si="3"/>
        <v>6</v>
      </c>
      <c r="L40" s="65">
        <f>VLOOKUP($A40,'Return Data'!$B$7:$R$2843,17,0)</f>
        <v>25.069199999999999</v>
      </c>
      <c r="M40" s="66">
        <f t="shared" si="7"/>
        <v>15</v>
      </c>
      <c r="N40" s="65">
        <f>VLOOKUP($A40,'Return Data'!$B$7:$R$2843,14,0)</f>
        <v>13.4298</v>
      </c>
      <c r="O40" s="66">
        <f t="shared" si="8"/>
        <v>22</v>
      </c>
      <c r="P40" s="65">
        <f>VLOOKUP($A40,'Return Data'!$B$7:$R$2843,15,0)</f>
        <v>12.6129</v>
      </c>
      <c r="Q40" s="66">
        <f t="shared" si="9"/>
        <v>16</v>
      </c>
      <c r="R40" s="65">
        <f>VLOOKUP($A40,'Return Data'!$B$7:$R$2843,16,0)</f>
        <v>13.259</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10.319242424242423</v>
      </c>
      <c r="E42" s="74"/>
      <c r="F42" s="75">
        <f>AVERAGE(F8:F40)</f>
        <v>18.337381818181814</v>
      </c>
      <c r="G42" s="74"/>
      <c r="H42" s="75">
        <f>AVERAGE(H8:H40)</f>
        <v>28.781009090909095</v>
      </c>
      <c r="I42" s="74"/>
      <c r="J42" s="75">
        <f>AVERAGE(J8:J40)</f>
        <v>46.199263636363646</v>
      </c>
      <c r="K42" s="74"/>
      <c r="L42" s="75">
        <f>AVERAGE(L8:L40)</f>
        <v>25.922875862068967</v>
      </c>
      <c r="M42" s="74"/>
      <c r="N42" s="75">
        <f>AVERAGE(N8:N40)</f>
        <v>15.720161538461534</v>
      </c>
      <c r="O42" s="74"/>
      <c r="P42" s="75">
        <f>AVERAGE(P8:P40)</f>
        <v>13.869545454545454</v>
      </c>
      <c r="Q42" s="74"/>
      <c r="R42" s="75">
        <f>AVERAGE(R8:R40)</f>
        <v>15.601796969696968</v>
      </c>
      <c r="S42" s="76"/>
    </row>
    <row r="43" spans="1:19" x14ac:dyDescent="0.3">
      <c r="A43" s="73" t="s">
        <v>28</v>
      </c>
      <c r="B43" s="74"/>
      <c r="C43" s="74"/>
      <c r="D43" s="75">
        <f>MIN(D8:D40)</f>
        <v>6.8028000000000004</v>
      </c>
      <c r="E43" s="74"/>
      <c r="F43" s="75">
        <f>MIN(F8:F40)</f>
        <v>13.1867</v>
      </c>
      <c r="G43" s="74"/>
      <c r="H43" s="75">
        <f>MIN(H8:H40)</f>
        <v>19.172499999999999</v>
      </c>
      <c r="I43" s="74"/>
      <c r="J43" s="75">
        <f>MIN(J8:J40)</f>
        <v>31.6341</v>
      </c>
      <c r="K43" s="74"/>
      <c r="L43" s="75">
        <f>MIN(L8:L40)</f>
        <v>14.801299999999999</v>
      </c>
      <c r="M43" s="74"/>
      <c r="N43" s="75">
        <f>MIN(N8:N40)</f>
        <v>5.907</v>
      </c>
      <c r="O43" s="74"/>
      <c r="P43" s="75">
        <f>MIN(P8:P40)</f>
        <v>9.0656999999999996</v>
      </c>
      <c r="Q43" s="74"/>
      <c r="R43" s="75">
        <f>MIN(R8:R40)</f>
        <v>11.306699999999999</v>
      </c>
      <c r="S43" s="76"/>
    </row>
    <row r="44" spans="1:19" ht="15" thickBot="1" x14ac:dyDescent="0.35">
      <c r="A44" s="77" t="s">
        <v>29</v>
      </c>
      <c r="B44" s="78"/>
      <c r="C44" s="78"/>
      <c r="D44" s="79">
        <f>MAX(D8:D40)</f>
        <v>16.6188</v>
      </c>
      <c r="E44" s="78"/>
      <c r="F44" s="79">
        <f>MAX(F8:F40)</f>
        <v>36.1096</v>
      </c>
      <c r="G44" s="78"/>
      <c r="H44" s="79">
        <f>MAX(H8:H40)</f>
        <v>52.568899999999999</v>
      </c>
      <c r="I44" s="78"/>
      <c r="J44" s="79">
        <f>MAX(J8:J40)</f>
        <v>68.773499999999999</v>
      </c>
      <c r="K44" s="78"/>
      <c r="L44" s="79">
        <f>MAX(L8:L40)</f>
        <v>44.499899999999997</v>
      </c>
      <c r="M44" s="78"/>
      <c r="N44" s="79">
        <f>MAX(N8:N40)</f>
        <v>27.1921</v>
      </c>
      <c r="O44" s="78"/>
      <c r="P44" s="79">
        <f>MAX(P8:P40)</f>
        <v>19.718800000000002</v>
      </c>
      <c r="Q44" s="78"/>
      <c r="R44" s="79">
        <f>MAX(R8:R40)</f>
        <v>29.377700000000001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44455</v>
      </c>
      <c r="C8" s="65">
        <f>VLOOKUP($A8,'Return Data'!$B$7:$R$2843,4,0)</f>
        <v>1093.73</v>
      </c>
      <c r="D8" s="65">
        <f>VLOOKUP($A8,'Return Data'!$B$7:$R$2843,10,0)</f>
        <v>11.6279</v>
      </c>
      <c r="E8" s="66">
        <f t="shared" ref="E8:E40" si="0">RANK(D8,D$8:D$40,0)</f>
        <v>5</v>
      </c>
      <c r="F8" s="65">
        <f>VLOOKUP($A8,'Return Data'!$B$7:$R$2843,11,0)</f>
        <v>18.356200000000001</v>
      </c>
      <c r="G8" s="66">
        <f t="shared" ref="G8:G40" si="1">RANK(F8,F$8:F$40,0)</f>
        <v>11</v>
      </c>
      <c r="H8" s="65">
        <f>VLOOKUP($A8,'Return Data'!$B$7:$R$2843,12,0)</f>
        <v>30.210599999999999</v>
      </c>
      <c r="I8" s="66">
        <f t="shared" ref="I8:I40" si="2">RANK(H8,H$8:H$40,0)</f>
        <v>7</v>
      </c>
      <c r="J8" s="65">
        <f>VLOOKUP($A8,'Return Data'!$B$7:$R$2843,13,0)</f>
        <v>49.151800000000001</v>
      </c>
      <c r="K8" s="66">
        <f t="shared" ref="K8:K40" si="3">RANK(J8,J$8:J$40,0)</f>
        <v>6</v>
      </c>
      <c r="L8" s="65">
        <f>VLOOKUP($A8,'Return Data'!$B$7:$R$2843,17,0)</f>
        <v>22.770800000000001</v>
      </c>
      <c r="M8" s="66">
        <f t="shared" ref="M8:M17" si="4">RANK(L8,L$8:L$40,0)</f>
        <v>20</v>
      </c>
      <c r="N8" s="65">
        <f>VLOOKUP($A8,'Return Data'!$B$7:$R$2843,14,0)</f>
        <v>12.5863</v>
      </c>
      <c r="O8" s="66">
        <f>RANK(N8,N$8:N$40,0)</f>
        <v>21</v>
      </c>
      <c r="P8" s="65">
        <f>VLOOKUP($A8,'Return Data'!$B$7:$R$2843,15,0)</f>
        <v>11.2143</v>
      </c>
      <c r="Q8" s="66">
        <f>RANK(P8,P$8:P$40,0)</f>
        <v>17</v>
      </c>
      <c r="R8" s="65">
        <f>VLOOKUP($A8,'Return Data'!$B$7:$R$2843,16,0)</f>
        <v>19.2898</v>
      </c>
      <c r="S8" s="67">
        <f t="shared" ref="S8:S40" si="5">RANK(R8,R$8:R$40,0)</f>
        <v>2</v>
      </c>
    </row>
    <row r="9" spans="1:20" x14ac:dyDescent="0.3">
      <c r="A9" s="63" t="s">
        <v>481</v>
      </c>
      <c r="B9" s="64">
        <f>VLOOKUP($A9,'Return Data'!$B$7:$R$2843,3,0)</f>
        <v>44455</v>
      </c>
      <c r="C9" s="65">
        <f>VLOOKUP($A9,'Return Data'!$B$7:$R$2843,4,0)</f>
        <v>15.76</v>
      </c>
      <c r="D9" s="65">
        <f>VLOOKUP($A9,'Return Data'!$B$7:$R$2843,10,0)</f>
        <v>12.894</v>
      </c>
      <c r="E9" s="66">
        <f t="shared" si="0"/>
        <v>3</v>
      </c>
      <c r="F9" s="65">
        <f>VLOOKUP($A9,'Return Data'!$B$7:$R$2843,11,0)</f>
        <v>19.123200000000001</v>
      </c>
      <c r="G9" s="66">
        <f t="shared" si="1"/>
        <v>6</v>
      </c>
      <c r="H9" s="65">
        <f>VLOOKUP($A9,'Return Data'!$B$7:$R$2843,12,0)</f>
        <v>24.388300000000001</v>
      </c>
      <c r="I9" s="66">
        <f t="shared" si="2"/>
        <v>24</v>
      </c>
      <c r="J9" s="65">
        <f>VLOOKUP($A9,'Return Data'!$B$7:$R$2843,13,0)</f>
        <v>42.366799999999998</v>
      </c>
      <c r="K9" s="66">
        <f t="shared" si="3"/>
        <v>20</v>
      </c>
      <c r="L9" s="65">
        <f>VLOOKUP($A9,'Return Data'!$B$7:$R$2843,17,0)</f>
        <v>23.9619</v>
      </c>
      <c r="M9" s="66">
        <f t="shared" si="4"/>
        <v>14</v>
      </c>
      <c r="N9" s="65"/>
      <c r="O9" s="66"/>
      <c r="P9" s="65"/>
      <c r="Q9" s="66"/>
      <c r="R9" s="65">
        <f>VLOOKUP($A9,'Return Data'!$B$7:$R$2843,16,0)</f>
        <v>15.7677</v>
      </c>
      <c r="S9" s="67">
        <f t="shared" si="5"/>
        <v>8</v>
      </c>
    </row>
    <row r="10" spans="1:20" x14ac:dyDescent="0.3">
      <c r="A10" s="63" t="s">
        <v>482</v>
      </c>
      <c r="B10" s="64">
        <f>VLOOKUP($A10,'Return Data'!$B$7:$R$2843,3,0)</f>
        <v>44455</v>
      </c>
      <c r="C10" s="65">
        <f>VLOOKUP($A10,'Return Data'!$B$7:$R$2843,4,0)</f>
        <v>83.12</v>
      </c>
      <c r="D10" s="65">
        <f>VLOOKUP($A10,'Return Data'!$B$7:$R$2843,10,0)</f>
        <v>13.722799999999999</v>
      </c>
      <c r="E10" s="66">
        <f t="shared" si="0"/>
        <v>2</v>
      </c>
      <c r="F10" s="65">
        <f>VLOOKUP($A10,'Return Data'!$B$7:$R$2843,11,0)</f>
        <v>18.675000000000001</v>
      </c>
      <c r="G10" s="66">
        <f t="shared" si="1"/>
        <v>9</v>
      </c>
      <c r="H10" s="65">
        <f>VLOOKUP($A10,'Return Data'!$B$7:$R$2843,12,0)</f>
        <v>29.430099999999999</v>
      </c>
      <c r="I10" s="66">
        <f t="shared" si="2"/>
        <v>8</v>
      </c>
      <c r="J10" s="65">
        <f>VLOOKUP($A10,'Return Data'!$B$7:$R$2843,13,0)</f>
        <v>47.558999999999997</v>
      </c>
      <c r="K10" s="66">
        <f t="shared" si="3"/>
        <v>10</v>
      </c>
      <c r="L10" s="65">
        <f>VLOOKUP($A10,'Return Data'!$B$7:$R$2843,17,0)</f>
        <v>25.943100000000001</v>
      </c>
      <c r="M10" s="66">
        <f t="shared" si="4"/>
        <v>8</v>
      </c>
      <c r="N10" s="65">
        <f>VLOOKUP($A10,'Return Data'!$B$7:$R$2843,14,0)</f>
        <v>13.606</v>
      </c>
      <c r="O10" s="66">
        <f t="shared" ref="O10:O17" si="6">RANK(N10,N$8:N$40,0)</f>
        <v>16</v>
      </c>
      <c r="P10" s="65">
        <f>VLOOKUP($A10,'Return Data'!$B$7:$R$2843,15,0)</f>
        <v>12.0808</v>
      </c>
      <c r="Q10" s="66">
        <f>RANK(P10,P$8:P$40,0)</f>
        <v>11</v>
      </c>
      <c r="R10" s="65">
        <f>VLOOKUP($A10,'Return Data'!$B$7:$R$2843,16,0)</f>
        <v>12.466900000000001</v>
      </c>
      <c r="S10" s="67">
        <f t="shared" si="5"/>
        <v>22</v>
      </c>
    </row>
    <row r="11" spans="1:20" x14ac:dyDescent="0.3">
      <c r="A11" s="63" t="s">
        <v>1777</v>
      </c>
      <c r="B11" s="64">
        <f>VLOOKUP($A11,'Return Data'!$B$7:$R$2843,3,0)</f>
        <v>44455</v>
      </c>
      <c r="C11" s="65">
        <f>VLOOKUP($A11,'Return Data'!$B$7:$R$2843,4,0)</f>
        <v>18.5852</v>
      </c>
      <c r="D11" s="65">
        <f>VLOOKUP($A11,'Return Data'!$B$7:$R$2843,10,0)</f>
        <v>7.3185000000000002</v>
      </c>
      <c r="E11" s="66">
        <f t="shared" si="0"/>
        <v>31</v>
      </c>
      <c r="F11" s="65">
        <f>VLOOKUP($A11,'Return Data'!$B$7:$R$2843,11,0)</f>
        <v>15.558</v>
      </c>
      <c r="G11" s="66">
        <f t="shared" si="1"/>
        <v>22</v>
      </c>
      <c r="H11" s="65">
        <f>VLOOKUP($A11,'Return Data'!$B$7:$R$2843,12,0)</f>
        <v>26.741199999999999</v>
      </c>
      <c r="I11" s="66">
        <f t="shared" si="2"/>
        <v>18</v>
      </c>
      <c r="J11" s="65">
        <f>VLOOKUP($A11,'Return Data'!$B$7:$R$2843,13,0)</f>
        <v>41.542200000000001</v>
      </c>
      <c r="K11" s="66">
        <f t="shared" si="3"/>
        <v>23</v>
      </c>
      <c r="L11" s="65">
        <f>VLOOKUP($A11,'Return Data'!$B$7:$R$2843,17,0)</f>
        <v>25.127600000000001</v>
      </c>
      <c r="M11" s="66">
        <f t="shared" si="4"/>
        <v>10</v>
      </c>
      <c r="N11" s="65">
        <f>VLOOKUP($A11,'Return Data'!$B$7:$R$2843,14,0)</f>
        <v>17.960999999999999</v>
      </c>
      <c r="O11" s="66">
        <f t="shared" si="6"/>
        <v>3</v>
      </c>
      <c r="P11" s="65"/>
      <c r="Q11" s="66"/>
      <c r="R11" s="65">
        <f>VLOOKUP($A11,'Return Data'!$B$7:$R$2843,16,0)</f>
        <v>14.9565</v>
      </c>
      <c r="S11" s="67">
        <f t="shared" si="5"/>
        <v>12</v>
      </c>
    </row>
    <row r="12" spans="1:20" x14ac:dyDescent="0.3">
      <c r="A12" s="63" t="s">
        <v>485</v>
      </c>
      <c r="B12" s="64">
        <f>VLOOKUP($A12,'Return Data'!$B$7:$R$2843,3,0)</f>
        <v>44455</v>
      </c>
      <c r="C12" s="65">
        <f>VLOOKUP($A12,'Return Data'!$B$7:$R$2843,4,0)</f>
        <v>23.29</v>
      </c>
      <c r="D12" s="65">
        <f>VLOOKUP($A12,'Return Data'!$B$7:$R$2843,10,0)</f>
        <v>16.45</v>
      </c>
      <c r="E12" s="66">
        <f t="shared" si="0"/>
        <v>1</v>
      </c>
      <c r="F12" s="65">
        <f>VLOOKUP($A12,'Return Data'!$B$7:$R$2843,11,0)</f>
        <v>35.564599999999999</v>
      </c>
      <c r="G12" s="66">
        <f t="shared" si="1"/>
        <v>1</v>
      </c>
      <c r="H12" s="65">
        <f>VLOOKUP($A12,'Return Data'!$B$7:$R$2843,12,0)</f>
        <v>51.627600000000001</v>
      </c>
      <c r="I12" s="66">
        <f t="shared" si="2"/>
        <v>1</v>
      </c>
      <c r="J12" s="65">
        <f>VLOOKUP($A12,'Return Data'!$B$7:$R$2843,13,0)</f>
        <v>66.953400000000002</v>
      </c>
      <c r="K12" s="66">
        <f t="shared" si="3"/>
        <v>2</v>
      </c>
      <c r="L12" s="65">
        <f>VLOOKUP($A12,'Return Data'!$B$7:$R$2843,17,0)</f>
        <v>43.303199999999997</v>
      </c>
      <c r="M12" s="66">
        <f t="shared" si="4"/>
        <v>1</v>
      </c>
      <c r="N12" s="65">
        <f>VLOOKUP($A12,'Return Data'!$B$7:$R$2843,14,0)</f>
        <v>19.290700000000001</v>
      </c>
      <c r="O12" s="66">
        <f t="shared" si="6"/>
        <v>2</v>
      </c>
      <c r="P12" s="65"/>
      <c r="Q12" s="66"/>
      <c r="R12" s="65">
        <f>VLOOKUP($A12,'Return Data'!$B$7:$R$2843,16,0)</f>
        <v>17.797000000000001</v>
      </c>
      <c r="S12" s="67">
        <f t="shared" si="5"/>
        <v>3</v>
      </c>
    </row>
    <row r="13" spans="1:20" x14ac:dyDescent="0.3">
      <c r="A13" s="63" t="s">
        <v>487</v>
      </c>
      <c r="B13" s="64">
        <f>VLOOKUP($A13,'Return Data'!$B$7:$R$2843,3,0)</f>
        <v>44455</v>
      </c>
      <c r="C13" s="65">
        <f>VLOOKUP($A13,'Return Data'!$B$7:$R$2843,4,0)</f>
        <v>249.34</v>
      </c>
      <c r="D13" s="65">
        <f>VLOOKUP($A13,'Return Data'!$B$7:$R$2843,10,0)</f>
        <v>10.650600000000001</v>
      </c>
      <c r="E13" s="66">
        <f t="shared" si="0"/>
        <v>9</v>
      </c>
      <c r="F13" s="65">
        <f>VLOOKUP($A13,'Return Data'!$B$7:$R$2843,11,0)</f>
        <v>17.2592</v>
      </c>
      <c r="G13" s="66">
        <f t="shared" si="1"/>
        <v>15</v>
      </c>
      <c r="H13" s="65">
        <f>VLOOKUP($A13,'Return Data'!$B$7:$R$2843,12,0)</f>
        <v>26.260899999999999</v>
      </c>
      <c r="I13" s="66">
        <f t="shared" si="2"/>
        <v>21</v>
      </c>
      <c r="J13" s="65">
        <f>VLOOKUP($A13,'Return Data'!$B$7:$R$2843,13,0)</f>
        <v>40.9816</v>
      </c>
      <c r="K13" s="66">
        <f t="shared" si="3"/>
        <v>24</v>
      </c>
      <c r="L13" s="65">
        <f>VLOOKUP($A13,'Return Data'!$B$7:$R$2843,17,0)</f>
        <v>26.954799999999999</v>
      </c>
      <c r="M13" s="66">
        <f t="shared" si="4"/>
        <v>5</v>
      </c>
      <c r="N13" s="65">
        <f>VLOOKUP($A13,'Return Data'!$B$7:$R$2843,14,0)</f>
        <v>17.3827</v>
      </c>
      <c r="O13" s="66">
        <f t="shared" si="6"/>
        <v>4</v>
      </c>
      <c r="P13" s="65">
        <f>VLOOKUP($A13,'Return Data'!$B$7:$R$2843,15,0)</f>
        <v>14.855600000000001</v>
      </c>
      <c r="Q13" s="66">
        <f>RANK(P13,P$8:P$40,0)</f>
        <v>2</v>
      </c>
      <c r="R13" s="65">
        <f>VLOOKUP($A13,'Return Data'!$B$7:$R$2843,16,0)</f>
        <v>11.8842</v>
      </c>
      <c r="S13" s="67">
        <f t="shared" si="5"/>
        <v>27</v>
      </c>
    </row>
    <row r="14" spans="1:20" x14ac:dyDescent="0.3">
      <c r="A14" s="63" t="s">
        <v>489</v>
      </c>
      <c r="B14" s="64">
        <f>VLOOKUP($A14,'Return Data'!$B$7:$R$2843,3,0)</f>
        <v>44455</v>
      </c>
      <c r="C14" s="65">
        <f>VLOOKUP($A14,'Return Data'!$B$7:$R$2843,4,0)</f>
        <v>240.179</v>
      </c>
      <c r="D14" s="65">
        <f>VLOOKUP($A14,'Return Data'!$B$7:$R$2843,10,0)</f>
        <v>10.0754</v>
      </c>
      <c r="E14" s="66">
        <f t="shared" si="0"/>
        <v>16</v>
      </c>
      <c r="F14" s="65">
        <f>VLOOKUP($A14,'Return Data'!$B$7:$R$2843,11,0)</f>
        <v>17.881</v>
      </c>
      <c r="G14" s="66">
        <f t="shared" si="1"/>
        <v>13</v>
      </c>
      <c r="H14" s="65">
        <f>VLOOKUP($A14,'Return Data'!$B$7:$R$2843,12,0)</f>
        <v>27.553999999999998</v>
      </c>
      <c r="I14" s="66">
        <f t="shared" si="2"/>
        <v>15</v>
      </c>
      <c r="J14" s="65">
        <f>VLOOKUP($A14,'Return Data'!$B$7:$R$2843,13,0)</f>
        <v>45.703400000000002</v>
      </c>
      <c r="K14" s="66">
        <f t="shared" si="3"/>
        <v>14</v>
      </c>
      <c r="L14" s="65">
        <f>VLOOKUP($A14,'Return Data'!$B$7:$R$2843,17,0)</f>
        <v>26.191700000000001</v>
      </c>
      <c r="M14" s="66">
        <f t="shared" si="4"/>
        <v>7</v>
      </c>
      <c r="N14" s="65">
        <f>VLOOKUP($A14,'Return Data'!$B$7:$R$2843,14,0)</f>
        <v>17.163399999999999</v>
      </c>
      <c r="O14" s="66">
        <f t="shared" si="6"/>
        <v>5</v>
      </c>
      <c r="P14" s="65">
        <f>VLOOKUP($A14,'Return Data'!$B$7:$R$2843,15,0)</f>
        <v>13.9467</v>
      </c>
      <c r="Q14" s="66">
        <f>RANK(P14,P$8:P$40,0)</f>
        <v>7</v>
      </c>
      <c r="R14" s="65">
        <f>VLOOKUP($A14,'Return Data'!$B$7:$R$2843,16,0)</f>
        <v>15.303599999999999</v>
      </c>
      <c r="S14" s="67">
        <f t="shared" si="5"/>
        <v>10</v>
      </c>
    </row>
    <row r="15" spans="1:20" x14ac:dyDescent="0.3">
      <c r="A15" s="63" t="s">
        <v>491</v>
      </c>
      <c r="B15" s="64">
        <f>VLOOKUP($A15,'Return Data'!$B$7:$R$2843,3,0)</f>
        <v>44455</v>
      </c>
      <c r="C15" s="65">
        <f>VLOOKUP($A15,'Return Data'!$B$7:$R$2843,4,0)</f>
        <v>37.99</v>
      </c>
      <c r="D15" s="65">
        <f>VLOOKUP($A15,'Return Data'!$B$7:$R$2843,10,0)</f>
        <v>10.3719</v>
      </c>
      <c r="E15" s="66">
        <f t="shared" si="0"/>
        <v>11</v>
      </c>
      <c r="F15" s="65">
        <f>VLOOKUP($A15,'Return Data'!$B$7:$R$2843,11,0)</f>
        <v>17.144600000000001</v>
      </c>
      <c r="G15" s="66">
        <f t="shared" si="1"/>
        <v>16</v>
      </c>
      <c r="H15" s="65">
        <f>VLOOKUP($A15,'Return Data'!$B$7:$R$2843,12,0)</f>
        <v>27.1845</v>
      </c>
      <c r="I15" s="66">
        <f t="shared" si="2"/>
        <v>17</v>
      </c>
      <c r="J15" s="65">
        <f>VLOOKUP($A15,'Return Data'!$B$7:$R$2843,13,0)</f>
        <v>45.110799999999998</v>
      </c>
      <c r="K15" s="66">
        <f t="shared" si="3"/>
        <v>16</v>
      </c>
      <c r="L15" s="65">
        <f>VLOOKUP($A15,'Return Data'!$B$7:$R$2843,17,0)</f>
        <v>23.36</v>
      </c>
      <c r="M15" s="66">
        <f t="shared" si="4"/>
        <v>16</v>
      </c>
      <c r="N15" s="65">
        <f>VLOOKUP($A15,'Return Data'!$B$7:$R$2843,14,0)</f>
        <v>14.1403</v>
      </c>
      <c r="O15" s="66">
        <f t="shared" si="6"/>
        <v>14</v>
      </c>
      <c r="P15" s="65">
        <f>VLOOKUP($A15,'Return Data'!$B$7:$R$2843,15,0)</f>
        <v>12.548</v>
      </c>
      <c r="Q15" s="66">
        <f>RANK(P15,P$8:P$40,0)</f>
        <v>10</v>
      </c>
      <c r="R15" s="65">
        <f>VLOOKUP($A15,'Return Data'!$B$7:$R$2843,16,0)</f>
        <v>11.6553</v>
      </c>
      <c r="S15" s="67">
        <f t="shared" si="5"/>
        <v>29</v>
      </c>
    </row>
    <row r="16" spans="1:20" x14ac:dyDescent="0.3">
      <c r="A16" s="63" t="s">
        <v>492</v>
      </c>
      <c r="B16" s="64">
        <f>VLOOKUP($A16,'Return Data'!$B$7:$R$2843,3,0)</f>
        <v>44455</v>
      </c>
      <c r="C16" s="65">
        <f>VLOOKUP($A16,'Return Data'!$B$7:$R$2843,4,0)</f>
        <v>177.8655</v>
      </c>
      <c r="D16" s="65">
        <f>VLOOKUP($A16,'Return Data'!$B$7:$R$2843,10,0)</f>
        <v>8.0017999999999994</v>
      </c>
      <c r="E16" s="66">
        <f t="shared" si="0"/>
        <v>30</v>
      </c>
      <c r="F16" s="65">
        <f>VLOOKUP($A16,'Return Data'!$B$7:$R$2843,11,0)</f>
        <v>15.0418</v>
      </c>
      <c r="G16" s="66">
        <f t="shared" si="1"/>
        <v>26</v>
      </c>
      <c r="H16" s="65">
        <f>VLOOKUP($A16,'Return Data'!$B$7:$R$2843,12,0)</f>
        <v>26.485600000000002</v>
      </c>
      <c r="I16" s="66">
        <f t="shared" si="2"/>
        <v>19</v>
      </c>
      <c r="J16" s="65">
        <f>VLOOKUP($A16,'Return Data'!$B$7:$R$2843,13,0)</f>
        <v>48.11</v>
      </c>
      <c r="K16" s="66">
        <f t="shared" si="3"/>
        <v>8</v>
      </c>
      <c r="L16" s="65">
        <f>VLOOKUP($A16,'Return Data'!$B$7:$R$2843,17,0)</f>
        <v>23.0566</v>
      </c>
      <c r="M16" s="66">
        <f t="shared" si="4"/>
        <v>17</v>
      </c>
      <c r="N16" s="65">
        <f>VLOOKUP($A16,'Return Data'!$B$7:$R$2843,14,0)</f>
        <v>14.229200000000001</v>
      </c>
      <c r="O16" s="66">
        <f t="shared" si="6"/>
        <v>13</v>
      </c>
      <c r="P16" s="65">
        <f>VLOOKUP($A16,'Return Data'!$B$7:$R$2843,15,0)</f>
        <v>11.8474</v>
      </c>
      <c r="Q16" s="66">
        <f>RANK(P16,P$8:P$40,0)</f>
        <v>13</v>
      </c>
      <c r="R16" s="65">
        <f>VLOOKUP($A16,'Return Data'!$B$7:$R$2843,16,0)</f>
        <v>14.1266</v>
      </c>
      <c r="S16" s="67">
        <f t="shared" si="5"/>
        <v>14</v>
      </c>
    </row>
    <row r="17" spans="1:19" x14ac:dyDescent="0.3">
      <c r="A17" s="63" t="s">
        <v>494</v>
      </c>
      <c r="B17" s="64">
        <f>VLOOKUP($A17,'Return Data'!$B$7:$R$2843,3,0)</f>
        <v>44455</v>
      </c>
      <c r="C17" s="65">
        <f>VLOOKUP($A17,'Return Data'!$B$7:$R$2843,4,0)</f>
        <v>79.007000000000005</v>
      </c>
      <c r="D17" s="65">
        <f>VLOOKUP($A17,'Return Data'!$B$7:$R$2843,10,0)</f>
        <v>8.5573999999999995</v>
      </c>
      <c r="E17" s="66">
        <f t="shared" si="0"/>
        <v>27</v>
      </c>
      <c r="F17" s="65">
        <f>VLOOKUP($A17,'Return Data'!$B$7:$R$2843,11,0)</f>
        <v>16.068999999999999</v>
      </c>
      <c r="G17" s="66">
        <f t="shared" si="1"/>
        <v>20</v>
      </c>
      <c r="H17" s="65">
        <f>VLOOKUP($A17,'Return Data'!$B$7:$R$2843,12,0)</f>
        <v>28.328900000000001</v>
      </c>
      <c r="I17" s="66">
        <f t="shared" si="2"/>
        <v>13</v>
      </c>
      <c r="J17" s="65">
        <f>VLOOKUP($A17,'Return Data'!$B$7:$R$2843,13,0)</f>
        <v>47.170499999999997</v>
      </c>
      <c r="K17" s="66">
        <f t="shared" si="3"/>
        <v>12</v>
      </c>
      <c r="L17" s="65">
        <f>VLOOKUP($A17,'Return Data'!$B$7:$R$2843,17,0)</f>
        <v>22.9925</v>
      </c>
      <c r="M17" s="66">
        <f t="shared" si="4"/>
        <v>19</v>
      </c>
      <c r="N17" s="65">
        <f>VLOOKUP($A17,'Return Data'!$B$7:$R$2843,14,0)</f>
        <v>14.4771</v>
      </c>
      <c r="O17" s="66">
        <f t="shared" si="6"/>
        <v>11</v>
      </c>
      <c r="P17" s="65">
        <f>VLOOKUP($A17,'Return Data'!$B$7:$R$2843,15,0)</f>
        <v>11.5517</v>
      </c>
      <c r="Q17" s="66">
        <f>RANK(P17,P$8:P$40,0)</f>
        <v>16</v>
      </c>
      <c r="R17" s="65">
        <f>VLOOKUP($A17,'Return Data'!$B$7:$R$2843,16,0)</f>
        <v>13.382099999999999</v>
      </c>
      <c r="S17" s="67">
        <f t="shared" si="5"/>
        <v>17</v>
      </c>
    </row>
    <row r="18" spans="1:19" x14ac:dyDescent="0.3">
      <c r="A18" s="63" t="s">
        <v>497</v>
      </c>
      <c r="B18" s="64">
        <f>VLOOKUP($A18,'Return Data'!$B$7:$R$2843,3,0)</f>
        <v>44455</v>
      </c>
      <c r="C18" s="65">
        <f>VLOOKUP($A18,'Return Data'!$B$7:$R$2843,4,0)</f>
        <v>15.9161</v>
      </c>
      <c r="D18" s="65">
        <f>VLOOKUP($A18,'Return Data'!$B$7:$R$2843,10,0)</f>
        <v>8.9502000000000006</v>
      </c>
      <c r="E18" s="66">
        <f t="shared" si="0"/>
        <v>24</v>
      </c>
      <c r="F18" s="65">
        <f>VLOOKUP($A18,'Return Data'!$B$7:$R$2843,11,0)</f>
        <v>14.436</v>
      </c>
      <c r="G18" s="66">
        <f t="shared" si="1"/>
        <v>29</v>
      </c>
      <c r="H18" s="65">
        <f>VLOOKUP($A18,'Return Data'!$B$7:$R$2843,12,0)</f>
        <v>22.1</v>
      </c>
      <c r="I18" s="66">
        <f t="shared" si="2"/>
        <v>28</v>
      </c>
      <c r="J18" s="65">
        <f>VLOOKUP($A18,'Return Data'!$B$7:$R$2843,13,0)</f>
        <v>38.004899999999999</v>
      </c>
      <c r="K18" s="66">
        <f t="shared" si="3"/>
        <v>25</v>
      </c>
      <c r="L18" s="65"/>
      <c r="M18" s="66"/>
      <c r="N18" s="65"/>
      <c r="O18" s="66"/>
      <c r="P18" s="65"/>
      <c r="Q18" s="66"/>
      <c r="R18" s="65">
        <f>VLOOKUP($A18,'Return Data'!$B$7:$R$2843,16,0)</f>
        <v>17.354700000000001</v>
      </c>
      <c r="S18" s="67">
        <f t="shared" si="5"/>
        <v>5</v>
      </c>
    </row>
    <row r="19" spans="1:19" x14ac:dyDescent="0.3">
      <c r="A19" s="63" t="s">
        <v>498</v>
      </c>
      <c r="B19" s="64">
        <f>VLOOKUP($A19,'Return Data'!$B$7:$R$2843,3,0)</f>
        <v>44455</v>
      </c>
      <c r="C19" s="65">
        <f>VLOOKUP($A19,'Return Data'!$B$7:$R$2843,4,0)</f>
        <v>209.64</v>
      </c>
      <c r="D19" s="65">
        <f>VLOOKUP($A19,'Return Data'!$B$7:$R$2843,10,0)</f>
        <v>11.665100000000001</v>
      </c>
      <c r="E19" s="66">
        <f t="shared" si="0"/>
        <v>4</v>
      </c>
      <c r="F19" s="65">
        <f>VLOOKUP($A19,'Return Data'!$B$7:$R$2843,11,0)</f>
        <v>20.746500000000001</v>
      </c>
      <c r="G19" s="66">
        <f t="shared" si="1"/>
        <v>3</v>
      </c>
      <c r="H19" s="65">
        <f>VLOOKUP($A19,'Return Data'!$B$7:$R$2843,12,0)</f>
        <v>36.573300000000003</v>
      </c>
      <c r="I19" s="66">
        <f t="shared" si="2"/>
        <v>3</v>
      </c>
      <c r="J19" s="65">
        <f>VLOOKUP($A19,'Return Data'!$B$7:$R$2843,13,0)</f>
        <v>60.939700000000002</v>
      </c>
      <c r="K19" s="66">
        <f t="shared" si="3"/>
        <v>3</v>
      </c>
      <c r="L19" s="65">
        <f>VLOOKUP($A19,'Return Data'!$B$7:$R$2843,17,0)</f>
        <v>26.996099999999998</v>
      </c>
      <c r="M19" s="66">
        <f>RANK(L19,L$8:L$40,0)</f>
        <v>4</v>
      </c>
      <c r="N19" s="65">
        <f>VLOOKUP($A19,'Return Data'!$B$7:$R$2843,14,0)</f>
        <v>16.485199999999999</v>
      </c>
      <c r="O19" s="66">
        <f>RANK(N19,N$8:N$40,0)</f>
        <v>7</v>
      </c>
      <c r="P19" s="65">
        <f>VLOOKUP($A19,'Return Data'!$B$7:$R$2843,15,0)</f>
        <v>14.6975</v>
      </c>
      <c r="Q19" s="66">
        <f>RANK(P19,P$8:P$40,0)</f>
        <v>4</v>
      </c>
      <c r="R19" s="65">
        <f>VLOOKUP($A19,'Return Data'!$B$7:$R$2843,16,0)</f>
        <v>14.916600000000001</v>
      </c>
      <c r="S19" s="67">
        <f t="shared" si="5"/>
        <v>13</v>
      </c>
    </row>
    <row r="20" spans="1:19" x14ac:dyDescent="0.3">
      <c r="A20" s="63" t="s">
        <v>500</v>
      </c>
      <c r="B20" s="64">
        <f>VLOOKUP($A20,'Return Data'!$B$7:$R$2843,3,0)</f>
        <v>44455</v>
      </c>
      <c r="C20" s="65">
        <f>VLOOKUP($A20,'Return Data'!$B$7:$R$2843,4,0)</f>
        <v>15.7895</v>
      </c>
      <c r="D20" s="65">
        <f>VLOOKUP($A20,'Return Data'!$B$7:$R$2843,10,0)</f>
        <v>8.0037000000000003</v>
      </c>
      <c r="E20" s="66">
        <f t="shared" si="0"/>
        <v>29</v>
      </c>
      <c r="F20" s="65">
        <f>VLOOKUP($A20,'Return Data'!$B$7:$R$2843,11,0)</f>
        <v>14.128</v>
      </c>
      <c r="G20" s="66">
        <f t="shared" si="1"/>
        <v>30</v>
      </c>
      <c r="H20" s="65">
        <f>VLOOKUP($A20,'Return Data'!$B$7:$R$2843,12,0)</f>
        <v>20.2103</v>
      </c>
      <c r="I20" s="66">
        <f t="shared" si="2"/>
        <v>29</v>
      </c>
      <c r="J20" s="65">
        <f>VLOOKUP($A20,'Return Data'!$B$7:$R$2843,13,0)</f>
        <v>30.5457</v>
      </c>
      <c r="K20" s="66">
        <f t="shared" si="3"/>
        <v>33</v>
      </c>
      <c r="L20" s="65">
        <f>VLOOKUP($A20,'Return Data'!$B$7:$R$2843,17,0)</f>
        <v>20.313199999999998</v>
      </c>
      <c r="M20" s="66">
        <f>RANK(L20,L$8:L$40,0)</f>
        <v>24</v>
      </c>
      <c r="N20" s="65">
        <f>VLOOKUP($A20,'Return Data'!$B$7:$R$2843,14,0)</f>
        <v>8.9061000000000003</v>
      </c>
      <c r="O20" s="66">
        <f>RANK(N20,N$8:N$40,0)</f>
        <v>25</v>
      </c>
      <c r="P20" s="65"/>
      <c r="Q20" s="66"/>
      <c r="R20" s="65">
        <f>VLOOKUP($A20,'Return Data'!$B$7:$R$2843,16,0)</f>
        <v>9.7728000000000002</v>
      </c>
      <c r="S20" s="67">
        <f t="shared" si="5"/>
        <v>32</v>
      </c>
    </row>
    <row r="21" spans="1:19" x14ac:dyDescent="0.3">
      <c r="A21" s="63" t="s">
        <v>503</v>
      </c>
      <c r="B21" s="64">
        <f>VLOOKUP($A21,'Return Data'!$B$7:$R$2843,3,0)</f>
        <v>44455</v>
      </c>
      <c r="C21" s="65">
        <f>VLOOKUP($A21,'Return Data'!$B$7:$R$2843,4,0)</f>
        <v>17.25</v>
      </c>
      <c r="D21" s="65">
        <f>VLOOKUP($A21,'Return Data'!$B$7:$R$2843,10,0)</f>
        <v>11.1469</v>
      </c>
      <c r="E21" s="66">
        <f t="shared" si="0"/>
        <v>8</v>
      </c>
      <c r="F21" s="65">
        <f>VLOOKUP($A21,'Return Data'!$B$7:$R$2843,11,0)</f>
        <v>20.460899999999999</v>
      </c>
      <c r="G21" s="66">
        <f t="shared" si="1"/>
        <v>4</v>
      </c>
      <c r="H21" s="65">
        <f>VLOOKUP($A21,'Return Data'!$B$7:$R$2843,12,0)</f>
        <v>31.278500000000001</v>
      </c>
      <c r="I21" s="66">
        <f t="shared" si="2"/>
        <v>6</v>
      </c>
      <c r="J21" s="65">
        <f>VLOOKUP($A21,'Return Data'!$B$7:$R$2843,13,0)</f>
        <v>47.31</v>
      </c>
      <c r="K21" s="66">
        <f t="shared" si="3"/>
        <v>11</v>
      </c>
      <c r="L21" s="65">
        <f>VLOOKUP($A21,'Return Data'!$B$7:$R$2843,17,0)</f>
        <v>25.188500000000001</v>
      </c>
      <c r="M21" s="66">
        <f>RANK(L21,L$8:L$40,0)</f>
        <v>9</v>
      </c>
      <c r="N21" s="65">
        <f>VLOOKUP($A21,'Return Data'!$B$7:$R$2843,14,0)</f>
        <v>13.6784</v>
      </c>
      <c r="O21" s="66">
        <f>RANK(N21,N$8:N$40,0)</f>
        <v>15</v>
      </c>
      <c r="P21" s="65"/>
      <c r="Q21" s="66"/>
      <c r="R21" s="65">
        <f>VLOOKUP($A21,'Return Data'!$B$7:$R$2843,16,0)</f>
        <v>12.258599999999999</v>
      </c>
      <c r="S21" s="67">
        <f t="shared" si="5"/>
        <v>23</v>
      </c>
    </row>
    <row r="22" spans="1:19" x14ac:dyDescent="0.3">
      <c r="A22" s="63" t="s">
        <v>505</v>
      </c>
      <c r="B22" s="64">
        <f>VLOOKUP($A22,'Return Data'!$B$7:$R$2843,3,0)</f>
        <v>44455</v>
      </c>
      <c r="C22" s="65">
        <f>VLOOKUP($A22,'Return Data'!$B$7:$R$2843,4,0)</f>
        <v>14.702299999999999</v>
      </c>
      <c r="D22" s="65">
        <f>VLOOKUP($A22,'Return Data'!$B$7:$R$2843,10,0)</f>
        <v>8.7561</v>
      </c>
      <c r="E22" s="66">
        <f t="shared" si="0"/>
        <v>25</v>
      </c>
      <c r="F22" s="65">
        <f>VLOOKUP($A22,'Return Data'!$B$7:$R$2843,11,0)</f>
        <v>12.073</v>
      </c>
      <c r="G22" s="66">
        <f t="shared" si="1"/>
        <v>33</v>
      </c>
      <c r="H22" s="65">
        <f>VLOOKUP($A22,'Return Data'!$B$7:$R$2843,12,0)</f>
        <v>18.591799999999999</v>
      </c>
      <c r="I22" s="66">
        <f t="shared" si="2"/>
        <v>32</v>
      </c>
      <c r="J22" s="65">
        <f>VLOOKUP($A22,'Return Data'!$B$7:$R$2843,13,0)</f>
        <v>37.811700000000002</v>
      </c>
      <c r="K22" s="66">
        <f t="shared" si="3"/>
        <v>26</v>
      </c>
      <c r="L22" s="65"/>
      <c r="M22" s="66"/>
      <c r="N22" s="65"/>
      <c r="O22" s="66"/>
      <c r="P22" s="65"/>
      <c r="Q22" s="66"/>
      <c r="R22" s="65">
        <f>VLOOKUP($A22,'Return Data'!$B$7:$R$2843,16,0)</f>
        <v>14.976900000000001</v>
      </c>
      <c r="S22" s="67">
        <f t="shared" si="5"/>
        <v>11</v>
      </c>
    </row>
    <row r="23" spans="1:19" x14ac:dyDescent="0.3">
      <c r="A23" s="63" t="s">
        <v>507</v>
      </c>
      <c r="B23" s="64">
        <f>VLOOKUP($A23,'Return Data'!$B$7:$R$2843,3,0)</f>
        <v>44455</v>
      </c>
      <c r="C23" s="65">
        <f>VLOOKUP($A23,'Return Data'!$B$7:$R$2843,4,0)</f>
        <v>14.616899999999999</v>
      </c>
      <c r="D23" s="65">
        <f>VLOOKUP($A23,'Return Data'!$B$7:$R$2843,10,0)</f>
        <v>9.3032000000000004</v>
      </c>
      <c r="E23" s="66">
        <f t="shared" si="0"/>
        <v>21</v>
      </c>
      <c r="F23" s="65">
        <f>VLOOKUP($A23,'Return Data'!$B$7:$R$2843,11,0)</f>
        <v>14.5642</v>
      </c>
      <c r="G23" s="66">
        <f t="shared" si="1"/>
        <v>28</v>
      </c>
      <c r="H23" s="65">
        <f>VLOOKUP($A23,'Return Data'!$B$7:$R$2843,12,0)</f>
        <v>22.430900000000001</v>
      </c>
      <c r="I23" s="66">
        <f t="shared" si="2"/>
        <v>27</v>
      </c>
      <c r="J23" s="65">
        <f>VLOOKUP($A23,'Return Data'!$B$7:$R$2843,13,0)</f>
        <v>34.031100000000002</v>
      </c>
      <c r="K23" s="66">
        <f t="shared" si="3"/>
        <v>31</v>
      </c>
      <c r="L23" s="65">
        <f>VLOOKUP($A23,'Return Data'!$B$7:$R$2843,17,0)</f>
        <v>19.2897</v>
      </c>
      <c r="M23" s="66">
        <f>RANK(L23,L$8:L$40,0)</f>
        <v>26</v>
      </c>
      <c r="N23" s="65"/>
      <c r="O23" s="66"/>
      <c r="P23" s="65"/>
      <c r="Q23" s="66"/>
      <c r="R23" s="65">
        <f>VLOOKUP($A23,'Return Data'!$B$7:$R$2843,16,0)</f>
        <v>12.526300000000001</v>
      </c>
      <c r="S23" s="67">
        <f t="shared" si="5"/>
        <v>21</v>
      </c>
    </row>
    <row r="24" spans="1:19" x14ac:dyDescent="0.3">
      <c r="A24" s="63" t="s">
        <v>508</v>
      </c>
      <c r="B24" s="64">
        <f>VLOOKUP($A24,'Return Data'!$B$7:$R$2843,3,0)</f>
        <v>44455</v>
      </c>
      <c r="C24" s="65">
        <f>VLOOKUP($A24,'Return Data'!$B$7:$R$2843,4,0)</f>
        <v>208.25089959528299</v>
      </c>
      <c r="D24" s="65">
        <f>VLOOKUP($A24,'Return Data'!$B$7:$R$2843,10,0)</f>
        <v>10.2729</v>
      </c>
      <c r="E24" s="66">
        <f t="shared" si="0"/>
        <v>13</v>
      </c>
      <c r="F24" s="65">
        <f>VLOOKUP($A24,'Return Data'!$B$7:$R$2843,11,0)</f>
        <v>18.384499999999999</v>
      </c>
      <c r="G24" s="66">
        <f t="shared" si="1"/>
        <v>10</v>
      </c>
      <c r="H24" s="65">
        <f>VLOOKUP($A24,'Return Data'!$B$7:$R$2843,12,0)</f>
        <v>28.968699999999998</v>
      </c>
      <c r="I24" s="66">
        <f t="shared" si="2"/>
        <v>9</v>
      </c>
      <c r="J24" s="65">
        <f>VLOOKUP($A24,'Return Data'!$B$7:$R$2843,13,0)</f>
        <v>50.542400000000001</v>
      </c>
      <c r="K24" s="66">
        <f t="shared" si="3"/>
        <v>4</v>
      </c>
      <c r="L24" s="65">
        <f>VLOOKUP($A24,'Return Data'!$B$7:$R$2843,17,0)</f>
        <v>33.481000000000002</v>
      </c>
      <c r="M24" s="66">
        <f>RANK(L24,L$8:L$40,0)</f>
        <v>3</v>
      </c>
      <c r="N24" s="65">
        <f>VLOOKUP($A24,'Return Data'!$B$7:$R$2843,14,0)</f>
        <v>14.6326</v>
      </c>
      <c r="O24" s="66">
        <f>RANK(N24,N$8:N$40,0)</f>
        <v>10</v>
      </c>
      <c r="P24" s="65">
        <f>VLOOKUP($A24,'Return Data'!$B$7:$R$2843,15,0)</f>
        <v>11.947900000000001</v>
      </c>
      <c r="Q24" s="66">
        <f>RANK(P24,P$8:P$40,0)</f>
        <v>12</v>
      </c>
      <c r="R24" s="65">
        <f>VLOOKUP($A24,'Return Data'!$B$7:$R$2843,16,0)</f>
        <v>12.1493</v>
      </c>
      <c r="S24" s="67">
        <f t="shared" si="5"/>
        <v>26</v>
      </c>
    </row>
    <row r="25" spans="1:19" x14ac:dyDescent="0.3">
      <c r="A25" s="63" t="s">
        <v>1833</v>
      </c>
      <c r="B25" s="64">
        <f>VLOOKUP($A25,'Return Data'!$B$7:$R$2843,3,0)</f>
        <v>44455</v>
      </c>
      <c r="C25" s="65">
        <f>VLOOKUP($A25,'Return Data'!$B$7:$R$2843,4,0)</f>
        <v>39.098999999999997</v>
      </c>
      <c r="D25" s="65">
        <f>VLOOKUP($A25,'Return Data'!$B$7:$R$2843,10,0)</f>
        <v>7.2881</v>
      </c>
      <c r="E25" s="66">
        <f t="shared" si="0"/>
        <v>32</v>
      </c>
      <c r="F25" s="65">
        <f>VLOOKUP($A25,'Return Data'!$B$7:$R$2843,11,0)</f>
        <v>14.7675</v>
      </c>
      <c r="G25" s="66">
        <f t="shared" si="1"/>
        <v>27</v>
      </c>
      <c r="H25" s="65">
        <f>VLOOKUP($A25,'Return Data'!$B$7:$R$2843,12,0)</f>
        <v>28.572800000000001</v>
      </c>
      <c r="I25" s="66">
        <f t="shared" si="2"/>
        <v>11</v>
      </c>
      <c r="J25" s="65">
        <f>VLOOKUP($A25,'Return Data'!$B$7:$R$2843,13,0)</f>
        <v>47.121499999999997</v>
      </c>
      <c r="K25" s="66">
        <f t="shared" si="3"/>
        <v>13</v>
      </c>
      <c r="L25" s="65">
        <f>VLOOKUP($A25,'Return Data'!$B$7:$R$2843,17,0)</f>
        <v>26.652100000000001</v>
      </c>
      <c r="M25" s="66">
        <f>RANK(L25,L$8:L$40,0)</f>
        <v>6</v>
      </c>
      <c r="N25" s="65">
        <f>VLOOKUP($A25,'Return Data'!$B$7:$R$2843,14,0)</f>
        <v>16.8628</v>
      </c>
      <c r="O25" s="66">
        <f>RANK(N25,N$8:N$40,0)</f>
        <v>6</v>
      </c>
      <c r="P25" s="65">
        <f>VLOOKUP($A25,'Return Data'!$B$7:$R$2843,15,0)</f>
        <v>13.2889</v>
      </c>
      <c r="Q25" s="66">
        <f>RANK(P25,P$8:P$40,0)</f>
        <v>9</v>
      </c>
      <c r="R25" s="65">
        <f>VLOOKUP($A25,'Return Data'!$B$7:$R$2843,16,0)</f>
        <v>12.2379</v>
      </c>
      <c r="S25" s="67">
        <f t="shared" si="5"/>
        <v>25</v>
      </c>
    </row>
    <row r="26" spans="1:19" x14ac:dyDescent="0.3">
      <c r="A26" s="63" t="s">
        <v>511</v>
      </c>
      <c r="B26" s="64">
        <f>VLOOKUP($A26,'Return Data'!$B$7:$R$2843,3,0)</f>
        <v>44455</v>
      </c>
      <c r="C26" s="65">
        <f>VLOOKUP($A26,'Return Data'!$B$7:$R$2843,4,0)</f>
        <v>37.454000000000001</v>
      </c>
      <c r="D26" s="65">
        <f>VLOOKUP($A26,'Return Data'!$B$7:$R$2843,10,0)</f>
        <v>9.0554000000000006</v>
      </c>
      <c r="E26" s="66">
        <f t="shared" si="0"/>
        <v>23</v>
      </c>
      <c r="F26" s="65">
        <f>VLOOKUP($A26,'Return Data'!$B$7:$R$2843,11,0)</f>
        <v>15.4206</v>
      </c>
      <c r="G26" s="66">
        <f t="shared" si="1"/>
        <v>24</v>
      </c>
      <c r="H26" s="65">
        <f>VLOOKUP($A26,'Return Data'!$B$7:$R$2843,12,0)</f>
        <v>22.892700000000001</v>
      </c>
      <c r="I26" s="66">
        <f t="shared" si="2"/>
        <v>25</v>
      </c>
      <c r="J26" s="65">
        <f>VLOOKUP($A26,'Return Data'!$B$7:$R$2843,13,0)</f>
        <v>37.531700000000001</v>
      </c>
      <c r="K26" s="66">
        <f t="shared" si="3"/>
        <v>27</v>
      </c>
      <c r="L26" s="65">
        <f>VLOOKUP($A26,'Return Data'!$B$7:$R$2843,17,0)</f>
        <v>21.648499999999999</v>
      </c>
      <c r="M26" s="66">
        <f>RANK(L26,L$8:L$40,0)</f>
        <v>23</v>
      </c>
      <c r="N26" s="65">
        <f>VLOOKUP($A26,'Return Data'!$B$7:$R$2843,14,0)</f>
        <v>11.9444</v>
      </c>
      <c r="O26" s="66">
        <f>RANK(N26,N$8:N$40,0)</f>
        <v>23</v>
      </c>
      <c r="P26" s="65">
        <f>VLOOKUP($A26,'Return Data'!$B$7:$R$2843,15,0)</f>
        <v>11.6791</v>
      </c>
      <c r="Q26" s="66">
        <f>RANK(P26,P$8:P$40,0)</f>
        <v>15</v>
      </c>
      <c r="R26" s="65">
        <f>VLOOKUP($A26,'Return Data'!$B$7:$R$2843,16,0)</f>
        <v>13.248799999999999</v>
      </c>
      <c r="S26" s="67">
        <f t="shared" si="5"/>
        <v>18</v>
      </c>
    </row>
    <row r="27" spans="1:19" x14ac:dyDescent="0.3">
      <c r="A27" s="63" t="s">
        <v>512</v>
      </c>
      <c r="B27" s="64">
        <f>VLOOKUP($A27,'Return Data'!$B$7:$R$2843,3,0)</f>
        <v>44455</v>
      </c>
      <c r="C27" s="65">
        <f>VLOOKUP($A27,'Return Data'!$B$7:$R$2843,4,0)</f>
        <v>139.8792</v>
      </c>
      <c r="D27" s="65">
        <f>VLOOKUP($A27,'Return Data'!$B$7:$R$2843,10,0)</f>
        <v>8.6143000000000001</v>
      </c>
      <c r="E27" s="66">
        <f t="shared" si="0"/>
        <v>26</v>
      </c>
      <c r="F27" s="65">
        <f>VLOOKUP($A27,'Return Data'!$B$7:$R$2843,11,0)</f>
        <v>13.7049</v>
      </c>
      <c r="G27" s="66">
        <f t="shared" si="1"/>
        <v>31</v>
      </c>
      <c r="H27" s="65">
        <f>VLOOKUP($A27,'Return Data'!$B$7:$R$2843,12,0)</f>
        <v>18.0915</v>
      </c>
      <c r="I27" s="66">
        <f t="shared" si="2"/>
        <v>33</v>
      </c>
      <c r="J27" s="65">
        <f>VLOOKUP($A27,'Return Data'!$B$7:$R$2843,13,0)</f>
        <v>33.346400000000003</v>
      </c>
      <c r="K27" s="66">
        <f t="shared" si="3"/>
        <v>32</v>
      </c>
      <c r="L27" s="65">
        <f>VLOOKUP($A27,'Return Data'!$B$7:$R$2843,17,0)</f>
        <v>17.097899999999999</v>
      </c>
      <c r="M27" s="66">
        <f>RANK(L27,L$8:L$40,0)</f>
        <v>28</v>
      </c>
      <c r="N27" s="65">
        <f>VLOOKUP($A27,'Return Data'!$B$7:$R$2843,14,0)</f>
        <v>12.0357</v>
      </c>
      <c r="O27" s="66">
        <f>RANK(N27,N$8:N$40,0)</f>
        <v>22</v>
      </c>
      <c r="P27" s="65">
        <f>VLOOKUP($A27,'Return Data'!$B$7:$R$2843,15,0)</f>
        <v>9.9176000000000002</v>
      </c>
      <c r="Q27" s="66">
        <f>RANK(P27,P$8:P$40,0)</f>
        <v>21</v>
      </c>
      <c r="R27" s="65">
        <f>VLOOKUP($A27,'Return Data'!$B$7:$R$2843,16,0)</f>
        <v>8.9647000000000006</v>
      </c>
      <c r="S27" s="67">
        <f t="shared" si="5"/>
        <v>33</v>
      </c>
    </row>
    <row r="28" spans="1:19" x14ac:dyDescent="0.3">
      <c r="A28" s="63" t="s">
        <v>515</v>
      </c>
      <c r="B28" s="64">
        <f>VLOOKUP($A28,'Return Data'!$B$7:$R$2843,3,0)</f>
        <v>44455</v>
      </c>
      <c r="C28" s="65">
        <f>VLOOKUP($A28,'Return Data'!$B$7:$R$2843,4,0)</f>
        <v>16.773800000000001</v>
      </c>
      <c r="D28" s="65">
        <f>VLOOKUP($A28,'Return Data'!$B$7:$R$2843,10,0)</f>
        <v>10.526300000000001</v>
      </c>
      <c r="E28" s="66">
        <f t="shared" si="0"/>
        <v>10</v>
      </c>
      <c r="F28" s="65">
        <f>VLOOKUP($A28,'Return Data'!$B$7:$R$2843,11,0)</f>
        <v>18.761800000000001</v>
      </c>
      <c r="G28" s="66">
        <f t="shared" si="1"/>
        <v>8</v>
      </c>
      <c r="H28" s="65">
        <f>VLOOKUP($A28,'Return Data'!$B$7:$R$2843,12,0)</f>
        <v>33.588700000000003</v>
      </c>
      <c r="I28" s="66">
        <f t="shared" si="2"/>
        <v>4</v>
      </c>
      <c r="J28" s="65">
        <f>VLOOKUP($A28,'Return Data'!$B$7:$R$2843,13,0)</f>
        <v>49.063299999999998</v>
      </c>
      <c r="K28" s="66">
        <f t="shared" si="3"/>
        <v>7</v>
      </c>
      <c r="L28" s="65"/>
      <c r="M28" s="66"/>
      <c r="N28" s="65"/>
      <c r="O28" s="66"/>
      <c r="P28" s="65"/>
      <c r="Q28" s="66"/>
      <c r="R28" s="65">
        <f>VLOOKUP($A28,'Return Data'!$B$7:$R$2843,16,0)</f>
        <v>26.994599999999998</v>
      </c>
      <c r="S28" s="67">
        <f t="shared" si="5"/>
        <v>1</v>
      </c>
    </row>
    <row r="29" spans="1:19" x14ac:dyDescent="0.3">
      <c r="A29" s="63" t="s">
        <v>518</v>
      </c>
      <c r="B29" s="64">
        <f>VLOOKUP($A29,'Return Data'!$B$7:$R$2843,3,0)</f>
        <v>44455</v>
      </c>
      <c r="C29" s="65">
        <f>VLOOKUP($A29,'Return Data'!$B$7:$R$2843,4,0)</f>
        <v>22.231999999999999</v>
      </c>
      <c r="D29" s="65">
        <f>VLOOKUP($A29,'Return Data'!$B$7:$R$2843,10,0)</f>
        <v>9.7172000000000001</v>
      </c>
      <c r="E29" s="66">
        <f t="shared" si="0"/>
        <v>19</v>
      </c>
      <c r="F29" s="65">
        <f>VLOOKUP($A29,'Return Data'!$B$7:$R$2843,11,0)</f>
        <v>16.746300000000002</v>
      </c>
      <c r="G29" s="66">
        <f t="shared" si="1"/>
        <v>18</v>
      </c>
      <c r="H29" s="65">
        <f>VLOOKUP($A29,'Return Data'!$B$7:$R$2843,12,0)</f>
        <v>26.39</v>
      </c>
      <c r="I29" s="66">
        <f t="shared" si="2"/>
        <v>20</v>
      </c>
      <c r="J29" s="65">
        <f>VLOOKUP($A29,'Return Data'!$B$7:$R$2843,13,0)</f>
        <v>42.030299999999997</v>
      </c>
      <c r="K29" s="66">
        <f t="shared" si="3"/>
        <v>21</v>
      </c>
      <c r="L29" s="65">
        <f>VLOOKUP($A29,'Return Data'!$B$7:$R$2843,17,0)</f>
        <v>23.963100000000001</v>
      </c>
      <c r="M29" s="66">
        <f>RANK(L29,L$8:L$40,0)</f>
        <v>13</v>
      </c>
      <c r="N29" s="65">
        <f>VLOOKUP($A29,'Return Data'!$B$7:$R$2843,14,0)</f>
        <v>15.7644</v>
      </c>
      <c r="O29" s="66">
        <f>RANK(N29,N$8:N$40,0)</f>
        <v>9</v>
      </c>
      <c r="P29" s="65">
        <f>VLOOKUP($A29,'Return Data'!$B$7:$R$2843,15,0)</f>
        <v>14.7828</v>
      </c>
      <c r="Q29" s="66">
        <f>RANK(P29,P$8:P$40,0)</f>
        <v>3</v>
      </c>
      <c r="R29" s="65">
        <f>VLOOKUP($A29,'Return Data'!$B$7:$R$2843,16,0)</f>
        <v>13.897399999999999</v>
      </c>
      <c r="S29" s="67">
        <f t="shared" si="5"/>
        <v>15</v>
      </c>
    </row>
    <row r="30" spans="1:19" x14ac:dyDescent="0.3">
      <c r="A30" s="63" t="s">
        <v>520</v>
      </c>
      <c r="B30" s="64">
        <f>VLOOKUP($A30,'Return Data'!$B$7:$R$2843,3,0)</f>
        <v>44455</v>
      </c>
      <c r="C30" s="65">
        <f>VLOOKUP($A30,'Return Data'!$B$7:$R$2843,4,0)</f>
        <v>15.6622</v>
      </c>
      <c r="D30" s="65">
        <f>VLOOKUP($A30,'Return Data'!$B$7:$R$2843,10,0)</f>
        <v>9.2149999999999999</v>
      </c>
      <c r="E30" s="66">
        <f t="shared" si="0"/>
        <v>22</v>
      </c>
      <c r="F30" s="65">
        <f>VLOOKUP($A30,'Return Data'!$B$7:$R$2843,11,0)</f>
        <v>13.104900000000001</v>
      </c>
      <c r="G30" s="66">
        <f t="shared" si="1"/>
        <v>32</v>
      </c>
      <c r="H30" s="65">
        <f>VLOOKUP($A30,'Return Data'!$B$7:$R$2843,12,0)</f>
        <v>19.166699999999999</v>
      </c>
      <c r="I30" s="66">
        <f t="shared" si="2"/>
        <v>31</v>
      </c>
      <c r="J30" s="65">
        <f>VLOOKUP($A30,'Return Data'!$B$7:$R$2843,13,0)</f>
        <v>34.399099999999997</v>
      </c>
      <c r="K30" s="66">
        <f t="shared" si="3"/>
        <v>29</v>
      </c>
      <c r="L30" s="65"/>
      <c r="M30" s="66"/>
      <c r="N30" s="65"/>
      <c r="O30" s="66"/>
      <c r="P30" s="65"/>
      <c r="Q30" s="66"/>
      <c r="R30" s="65">
        <f>VLOOKUP($A30,'Return Data'!$B$7:$R$2843,16,0)</f>
        <v>16.084299999999999</v>
      </c>
      <c r="S30" s="67">
        <f t="shared" si="5"/>
        <v>7</v>
      </c>
    </row>
    <row r="31" spans="1:19" x14ac:dyDescent="0.3">
      <c r="A31" s="63" t="s">
        <v>2008</v>
      </c>
      <c r="B31" s="64">
        <f>VLOOKUP($A31,'Return Data'!$B$7:$R$2843,3,0)</f>
        <v>44455</v>
      </c>
      <c r="C31" s="65">
        <f>VLOOKUP($A31,'Return Data'!$B$7:$R$2843,4,0)</f>
        <v>14.2593</v>
      </c>
      <c r="D31" s="65">
        <f>VLOOKUP($A31,'Return Data'!$B$7:$R$2843,10,0)</f>
        <v>10.1402</v>
      </c>
      <c r="E31" s="66">
        <f t="shared" si="0"/>
        <v>15</v>
      </c>
      <c r="F31" s="65">
        <f>VLOOKUP($A31,'Return Data'!$B$7:$R$2843,11,0)</f>
        <v>15.7646</v>
      </c>
      <c r="G31" s="66">
        <f t="shared" si="1"/>
        <v>21</v>
      </c>
      <c r="H31" s="65">
        <f>VLOOKUP($A31,'Return Data'!$B$7:$R$2843,12,0)</f>
        <v>22.707100000000001</v>
      </c>
      <c r="I31" s="66">
        <f t="shared" si="2"/>
        <v>26</v>
      </c>
      <c r="J31" s="65">
        <f>VLOOKUP($A31,'Return Data'!$B$7:$R$2843,13,0)</f>
        <v>34.161000000000001</v>
      </c>
      <c r="K31" s="66">
        <f t="shared" si="3"/>
        <v>30</v>
      </c>
      <c r="L31" s="65">
        <f>VLOOKUP($A31,'Return Data'!$B$7:$R$2843,17,0)</f>
        <v>17.9802</v>
      </c>
      <c r="M31" s="66">
        <f t="shared" ref="M31:M40" si="7">RANK(L31,L$8:L$40,0)</f>
        <v>27</v>
      </c>
      <c r="N31" s="65"/>
      <c r="O31" s="66"/>
      <c r="P31" s="65"/>
      <c r="Q31" s="66"/>
      <c r="R31" s="65">
        <f>VLOOKUP($A31,'Return Data'!$B$7:$R$2843,16,0)</f>
        <v>11.0563</v>
      </c>
      <c r="S31" s="67">
        <f t="shared" si="5"/>
        <v>31</v>
      </c>
    </row>
    <row r="32" spans="1:19" x14ac:dyDescent="0.3">
      <c r="A32" s="63" t="s">
        <v>521</v>
      </c>
      <c r="B32" s="64">
        <f>VLOOKUP($A32,'Return Data'!$B$7:$R$2843,3,0)</f>
        <v>44455</v>
      </c>
      <c r="C32" s="65">
        <f>VLOOKUP($A32,'Return Data'!$B$7:$R$2843,4,0)</f>
        <v>65.670400000000001</v>
      </c>
      <c r="D32" s="65">
        <f>VLOOKUP($A32,'Return Data'!$B$7:$R$2843,10,0)</f>
        <v>6.6071</v>
      </c>
      <c r="E32" s="66">
        <f t="shared" si="0"/>
        <v>33</v>
      </c>
      <c r="F32" s="65">
        <f>VLOOKUP($A32,'Return Data'!$B$7:$R$2843,11,0)</f>
        <v>15.1508</v>
      </c>
      <c r="G32" s="66">
        <f t="shared" si="1"/>
        <v>25</v>
      </c>
      <c r="H32" s="65">
        <f>VLOOKUP($A32,'Return Data'!$B$7:$R$2843,12,0)</f>
        <v>28.495100000000001</v>
      </c>
      <c r="I32" s="66">
        <f t="shared" si="2"/>
        <v>12</v>
      </c>
      <c r="J32" s="65">
        <f>VLOOKUP($A32,'Return Data'!$B$7:$R$2843,13,0)</f>
        <v>47.602499999999999</v>
      </c>
      <c r="K32" s="66">
        <f t="shared" si="3"/>
        <v>9</v>
      </c>
      <c r="L32" s="65">
        <f>VLOOKUP($A32,'Return Data'!$B$7:$R$2843,17,0)</f>
        <v>13.9102</v>
      </c>
      <c r="M32" s="66">
        <f t="shared" si="7"/>
        <v>29</v>
      </c>
      <c r="N32" s="65">
        <f>VLOOKUP($A32,'Return Data'!$B$7:$R$2843,14,0)</f>
        <v>5.0583</v>
      </c>
      <c r="O32" s="66">
        <f t="shared" ref="O32:O40" si="8">RANK(N32,N$8:N$40,0)</f>
        <v>26</v>
      </c>
      <c r="P32" s="65">
        <f>VLOOKUP($A32,'Return Data'!$B$7:$R$2843,15,0)</f>
        <v>7.8902000000000001</v>
      </c>
      <c r="Q32" s="66">
        <f t="shared" ref="Q32:Q40" si="9">RANK(P32,P$8:P$40,0)</f>
        <v>22</v>
      </c>
      <c r="R32" s="65">
        <f>VLOOKUP($A32,'Return Data'!$B$7:$R$2843,16,0)</f>
        <v>12.255800000000001</v>
      </c>
      <c r="S32" s="67">
        <f t="shared" si="5"/>
        <v>24</v>
      </c>
    </row>
    <row r="33" spans="1:19" x14ac:dyDescent="0.3">
      <c r="A33" s="63" t="s">
        <v>527</v>
      </c>
      <c r="B33" s="64">
        <f>VLOOKUP($A33,'Return Data'!$B$7:$R$2843,3,0)</f>
        <v>44455</v>
      </c>
      <c r="C33" s="65">
        <f>VLOOKUP($A33,'Return Data'!$B$7:$R$2843,4,0)</f>
        <v>98.25</v>
      </c>
      <c r="D33" s="65">
        <f>VLOOKUP($A33,'Return Data'!$B$7:$R$2843,10,0)</f>
        <v>8.1334</v>
      </c>
      <c r="E33" s="66">
        <f t="shared" si="0"/>
        <v>28</v>
      </c>
      <c r="F33" s="65">
        <f>VLOOKUP($A33,'Return Data'!$B$7:$R$2843,11,0)</f>
        <v>17.299399999999999</v>
      </c>
      <c r="G33" s="66">
        <f t="shared" si="1"/>
        <v>14</v>
      </c>
      <c r="H33" s="65">
        <f>VLOOKUP($A33,'Return Data'!$B$7:$R$2843,12,0)</f>
        <v>25.784199999999998</v>
      </c>
      <c r="I33" s="66">
        <f t="shared" si="2"/>
        <v>22</v>
      </c>
      <c r="J33" s="65">
        <f>VLOOKUP($A33,'Return Data'!$B$7:$R$2843,13,0)</f>
        <v>41.550199999999997</v>
      </c>
      <c r="K33" s="66">
        <f t="shared" si="3"/>
        <v>22</v>
      </c>
      <c r="L33" s="65">
        <f>VLOOKUP($A33,'Return Data'!$B$7:$R$2843,17,0)</f>
        <v>22.384599999999999</v>
      </c>
      <c r="M33" s="66">
        <f t="shared" si="7"/>
        <v>21</v>
      </c>
      <c r="N33" s="65">
        <f>VLOOKUP($A33,'Return Data'!$B$7:$R$2843,14,0)</f>
        <v>12.9414</v>
      </c>
      <c r="O33" s="66">
        <f t="shared" si="8"/>
        <v>18</v>
      </c>
      <c r="P33" s="65">
        <f>VLOOKUP($A33,'Return Data'!$B$7:$R$2843,15,0)</f>
        <v>10.559900000000001</v>
      </c>
      <c r="Q33" s="66">
        <f t="shared" si="9"/>
        <v>19</v>
      </c>
      <c r="R33" s="65">
        <f>VLOOKUP($A33,'Return Data'!$B$7:$R$2843,16,0)</f>
        <v>13.8423</v>
      </c>
      <c r="S33" s="67">
        <f t="shared" si="5"/>
        <v>16</v>
      </c>
    </row>
    <row r="34" spans="1:19" x14ac:dyDescent="0.3">
      <c r="A34" s="63" t="s">
        <v>529</v>
      </c>
      <c r="B34" s="64">
        <f>VLOOKUP($A34,'Return Data'!$B$7:$R$2843,3,0)</f>
        <v>44455</v>
      </c>
      <c r="C34" s="65">
        <f>VLOOKUP($A34,'Return Data'!$B$7:$R$2843,4,0)</f>
        <v>111.98</v>
      </c>
      <c r="D34" s="65">
        <f>VLOOKUP($A34,'Return Data'!$B$7:$R$2843,10,0)</f>
        <v>11.223699999999999</v>
      </c>
      <c r="E34" s="66">
        <f t="shared" si="0"/>
        <v>7</v>
      </c>
      <c r="F34" s="65">
        <f>VLOOKUP($A34,'Return Data'!$B$7:$R$2843,11,0)</f>
        <v>17.898499999999999</v>
      </c>
      <c r="G34" s="66">
        <f t="shared" si="1"/>
        <v>12</v>
      </c>
      <c r="H34" s="65">
        <f>VLOOKUP($A34,'Return Data'!$B$7:$R$2843,12,0)</f>
        <v>27.758099999999999</v>
      </c>
      <c r="I34" s="66">
        <f t="shared" si="2"/>
        <v>14</v>
      </c>
      <c r="J34" s="65">
        <f>VLOOKUP($A34,'Return Data'!$B$7:$R$2843,13,0)</f>
        <v>44.304099999999998</v>
      </c>
      <c r="K34" s="66">
        <f t="shared" si="3"/>
        <v>17</v>
      </c>
      <c r="L34" s="65">
        <f>VLOOKUP($A34,'Return Data'!$B$7:$R$2843,17,0)</f>
        <v>24.055199999999999</v>
      </c>
      <c r="M34" s="66">
        <f t="shared" si="7"/>
        <v>12</v>
      </c>
      <c r="N34" s="65">
        <f>VLOOKUP($A34,'Return Data'!$B$7:$R$2843,14,0)</f>
        <v>12.681900000000001</v>
      </c>
      <c r="O34" s="66">
        <f t="shared" si="8"/>
        <v>19</v>
      </c>
      <c r="P34" s="65">
        <f>VLOOKUP($A34,'Return Data'!$B$7:$R$2843,15,0)</f>
        <v>13.952299999999999</v>
      </c>
      <c r="Q34" s="66">
        <f t="shared" si="9"/>
        <v>6</v>
      </c>
      <c r="R34" s="65">
        <f>VLOOKUP($A34,'Return Data'!$B$7:$R$2843,16,0)</f>
        <v>11.7828</v>
      </c>
      <c r="S34" s="67">
        <f t="shared" si="5"/>
        <v>28</v>
      </c>
    </row>
    <row r="35" spans="1:19" x14ac:dyDescent="0.3">
      <c r="A35" s="63" t="s">
        <v>531</v>
      </c>
      <c r="B35" s="64">
        <f>VLOOKUP($A35,'Return Data'!$B$7:$R$2843,3,0)</f>
        <v>44455</v>
      </c>
      <c r="C35" s="65">
        <f>VLOOKUP($A35,'Return Data'!$B$7:$R$2843,4,0)</f>
        <v>270.42919999999998</v>
      </c>
      <c r="D35" s="65">
        <f>VLOOKUP($A35,'Return Data'!$B$7:$R$2843,10,0)</f>
        <v>10.143000000000001</v>
      </c>
      <c r="E35" s="66">
        <f t="shared" si="0"/>
        <v>14</v>
      </c>
      <c r="F35" s="65">
        <f>VLOOKUP($A35,'Return Data'!$B$7:$R$2843,11,0)</f>
        <v>31.2319</v>
      </c>
      <c r="G35" s="66">
        <f t="shared" si="1"/>
        <v>2</v>
      </c>
      <c r="H35" s="65">
        <f>VLOOKUP($A35,'Return Data'!$B$7:$R$2843,12,0)</f>
        <v>47.677599999999998</v>
      </c>
      <c r="I35" s="66">
        <f t="shared" si="2"/>
        <v>2</v>
      </c>
      <c r="J35" s="65">
        <f>VLOOKUP($A35,'Return Data'!$B$7:$R$2843,13,0)</f>
        <v>68.648600000000002</v>
      </c>
      <c r="K35" s="66">
        <f t="shared" si="3"/>
        <v>1</v>
      </c>
      <c r="L35" s="65">
        <f>VLOOKUP($A35,'Return Data'!$B$7:$R$2843,17,0)</f>
        <v>42.9786</v>
      </c>
      <c r="M35" s="66">
        <f t="shared" si="7"/>
        <v>2</v>
      </c>
      <c r="N35" s="65">
        <f>VLOOKUP($A35,'Return Data'!$B$7:$R$2843,14,0)</f>
        <v>26.159500000000001</v>
      </c>
      <c r="O35" s="66">
        <f t="shared" si="8"/>
        <v>1</v>
      </c>
      <c r="P35" s="65">
        <f>VLOOKUP($A35,'Return Data'!$B$7:$R$2843,15,0)</f>
        <v>19.014500000000002</v>
      </c>
      <c r="Q35" s="66">
        <f t="shared" si="9"/>
        <v>1</v>
      </c>
      <c r="R35" s="65">
        <f>VLOOKUP($A35,'Return Data'!$B$7:$R$2843,16,0)</f>
        <v>17.444600000000001</v>
      </c>
      <c r="S35" s="67">
        <f t="shared" si="5"/>
        <v>4</v>
      </c>
    </row>
    <row r="36" spans="1:19" x14ac:dyDescent="0.3">
      <c r="A36" s="63" t="s">
        <v>1839</v>
      </c>
      <c r="B36" s="64">
        <f>VLOOKUP($A36,'Return Data'!$B$7:$R$2843,3,0)</f>
        <v>44455</v>
      </c>
      <c r="C36" s="65">
        <f>VLOOKUP($A36,'Return Data'!$B$7:$R$2843,4,0)</f>
        <v>483.92772705153402</v>
      </c>
      <c r="D36" s="65">
        <f>VLOOKUP($A36,'Return Data'!$B$7:$R$2843,10,0)</f>
        <v>10.3573</v>
      </c>
      <c r="E36" s="66">
        <f t="shared" si="0"/>
        <v>12</v>
      </c>
      <c r="F36" s="65">
        <f>VLOOKUP($A36,'Return Data'!$B$7:$R$2843,11,0)</f>
        <v>16.597300000000001</v>
      </c>
      <c r="G36" s="66">
        <f t="shared" si="1"/>
        <v>19</v>
      </c>
      <c r="H36" s="65">
        <f>VLOOKUP($A36,'Return Data'!$B$7:$R$2843,12,0)</f>
        <v>25.330200000000001</v>
      </c>
      <c r="I36" s="66">
        <f t="shared" si="2"/>
        <v>23</v>
      </c>
      <c r="J36" s="65">
        <f>VLOOKUP($A36,'Return Data'!$B$7:$R$2843,13,0)</f>
        <v>43.011099999999999</v>
      </c>
      <c r="K36" s="66">
        <f t="shared" si="3"/>
        <v>19</v>
      </c>
      <c r="L36" s="65">
        <f>VLOOKUP($A36,'Return Data'!$B$7:$R$2843,17,0)</f>
        <v>23.042000000000002</v>
      </c>
      <c r="M36" s="66">
        <f t="shared" si="7"/>
        <v>18</v>
      </c>
      <c r="N36" s="65">
        <f>VLOOKUP($A36,'Return Data'!$B$7:$R$2843,14,0)</f>
        <v>16.227900000000002</v>
      </c>
      <c r="O36" s="66">
        <f t="shared" si="8"/>
        <v>8</v>
      </c>
      <c r="P36" s="65">
        <f>VLOOKUP($A36,'Return Data'!$B$7:$R$2843,15,0)</f>
        <v>14.0214</v>
      </c>
      <c r="Q36" s="66">
        <f t="shared" si="9"/>
        <v>5</v>
      </c>
      <c r="R36" s="65">
        <f>VLOOKUP($A36,'Return Data'!$B$7:$R$2843,16,0)</f>
        <v>16.256499999999999</v>
      </c>
      <c r="S36" s="67">
        <f t="shared" si="5"/>
        <v>6</v>
      </c>
    </row>
    <row r="37" spans="1:19" x14ac:dyDescent="0.3">
      <c r="A37" s="63" t="s">
        <v>534</v>
      </c>
      <c r="B37" s="64">
        <f>VLOOKUP($A37,'Return Data'!$B$7:$R$2843,3,0)</f>
        <v>44455</v>
      </c>
      <c r="C37" s="65">
        <f>VLOOKUP($A37,'Return Data'!$B$7:$R$2843,4,0)</f>
        <v>23.482399999999998</v>
      </c>
      <c r="D37" s="65">
        <f>VLOOKUP($A37,'Return Data'!$B$7:$R$2843,10,0)</f>
        <v>9.7047000000000008</v>
      </c>
      <c r="E37" s="66">
        <f t="shared" si="0"/>
        <v>20</v>
      </c>
      <c r="F37" s="65">
        <f>VLOOKUP($A37,'Return Data'!$B$7:$R$2843,11,0)</f>
        <v>15.495900000000001</v>
      </c>
      <c r="G37" s="66">
        <f t="shared" si="1"/>
        <v>23</v>
      </c>
      <c r="H37" s="65">
        <f>VLOOKUP($A37,'Return Data'!$B$7:$R$2843,12,0)</f>
        <v>20.126300000000001</v>
      </c>
      <c r="I37" s="66">
        <f t="shared" si="2"/>
        <v>30</v>
      </c>
      <c r="J37" s="65">
        <f>VLOOKUP($A37,'Return Data'!$B$7:$R$2843,13,0)</f>
        <v>34.423999999999999</v>
      </c>
      <c r="K37" s="66">
        <f t="shared" si="3"/>
        <v>28</v>
      </c>
      <c r="L37" s="65">
        <f>VLOOKUP($A37,'Return Data'!$B$7:$R$2843,17,0)</f>
        <v>19.7928</v>
      </c>
      <c r="M37" s="66">
        <f t="shared" si="7"/>
        <v>25</v>
      </c>
      <c r="N37" s="65">
        <f>VLOOKUP($A37,'Return Data'!$B$7:$R$2843,14,0)</f>
        <v>11.863099999999999</v>
      </c>
      <c r="O37" s="66">
        <f t="shared" si="8"/>
        <v>24</v>
      </c>
      <c r="P37" s="65">
        <f>VLOOKUP($A37,'Return Data'!$B$7:$R$2843,15,0)</f>
        <v>10.7949</v>
      </c>
      <c r="Q37" s="66">
        <f t="shared" si="9"/>
        <v>18</v>
      </c>
      <c r="R37" s="65">
        <f>VLOOKUP($A37,'Return Data'!$B$7:$R$2843,16,0)</f>
        <v>11.6013</v>
      </c>
      <c r="S37" s="67">
        <f t="shared" si="5"/>
        <v>30</v>
      </c>
    </row>
    <row r="38" spans="1:19" x14ac:dyDescent="0.3">
      <c r="A38" s="63" t="s">
        <v>535</v>
      </c>
      <c r="B38" s="64">
        <f>VLOOKUP($A38,'Return Data'!$B$7:$R$2843,3,0)</f>
        <v>44455</v>
      </c>
      <c r="C38" s="65">
        <f>VLOOKUP($A38,'Return Data'!$B$7:$R$2843,4,0)</f>
        <v>135.0735</v>
      </c>
      <c r="D38" s="65">
        <f>VLOOKUP($A38,'Return Data'!$B$7:$R$2843,10,0)</f>
        <v>11.3566</v>
      </c>
      <c r="E38" s="66">
        <f t="shared" si="0"/>
        <v>6</v>
      </c>
      <c r="F38" s="65">
        <f>VLOOKUP($A38,'Return Data'!$B$7:$R$2843,11,0)</f>
        <v>18.7806</v>
      </c>
      <c r="G38" s="66">
        <f t="shared" si="1"/>
        <v>7</v>
      </c>
      <c r="H38" s="65">
        <f>VLOOKUP($A38,'Return Data'!$B$7:$R$2843,12,0)</f>
        <v>28.630199999999999</v>
      </c>
      <c r="I38" s="66">
        <f t="shared" si="2"/>
        <v>10</v>
      </c>
      <c r="J38" s="65">
        <f>VLOOKUP($A38,'Return Data'!$B$7:$R$2843,13,0)</f>
        <v>43.131500000000003</v>
      </c>
      <c r="K38" s="66">
        <f t="shared" si="3"/>
        <v>18</v>
      </c>
      <c r="L38" s="65">
        <f>VLOOKUP($A38,'Return Data'!$B$7:$R$2843,17,0)</f>
        <v>23.4162</v>
      </c>
      <c r="M38" s="66">
        <f t="shared" si="7"/>
        <v>15</v>
      </c>
      <c r="N38" s="65">
        <f>VLOOKUP($A38,'Return Data'!$B$7:$R$2843,14,0)</f>
        <v>14.468</v>
      </c>
      <c r="O38" s="66">
        <f t="shared" si="8"/>
        <v>12</v>
      </c>
      <c r="P38" s="65">
        <f>VLOOKUP($A38,'Return Data'!$B$7:$R$2843,15,0)</f>
        <v>13.473699999999999</v>
      </c>
      <c r="Q38" s="66">
        <f t="shared" si="9"/>
        <v>8</v>
      </c>
      <c r="R38" s="65">
        <f>VLOOKUP($A38,'Return Data'!$B$7:$R$2843,16,0)</f>
        <v>13.0205</v>
      </c>
      <c r="S38" s="67">
        <f t="shared" si="5"/>
        <v>19</v>
      </c>
    </row>
    <row r="39" spans="1:19" x14ac:dyDescent="0.3">
      <c r="A39" s="63" t="s">
        <v>538</v>
      </c>
      <c r="B39" s="64">
        <f>VLOOKUP($A39,'Return Data'!$B$7:$R$2843,3,0)</f>
        <v>44455</v>
      </c>
      <c r="C39" s="65">
        <f>VLOOKUP($A39,'Return Data'!$B$7:$R$2843,4,0)</f>
        <v>417.27275684739402</v>
      </c>
      <c r="D39" s="65">
        <f>VLOOKUP($A39,'Return Data'!$B$7:$R$2843,10,0)</f>
        <v>9.8770000000000007</v>
      </c>
      <c r="E39" s="66">
        <f t="shared" si="0"/>
        <v>18</v>
      </c>
      <c r="F39" s="65">
        <f>VLOOKUP($A39,'Return Data'!$B$7:$R$2843,11,0)</f>
        <v>16.921900000000001</v>
      </c>
      <c r="G39" s="66">
        <f t="shared" si="1"/>
        <v>17</v>
      </c>
      <c r="H39" s="65">
        <f>VLOOKUP($A39,'Return Data'!$B$7:$R$2843,12,0)</f>
        <v>27.291399999999999</v>
      </c>
      <c r="I39" s="66">
        <f t="shared" si="2"/>
        <v>16</v>
      </c>
      <c r="J39" s="65">
        <f>VLOOKUP($A39,'Return Data'!$B$7:$R$2843,13,0)</f>
        <v>45.258800000000001</v>
      </c>
      <c r="K39" s="66">
        <f t="shared" si="3"/>
        <v>15</v>
      </c>
      <c r="L39" s="65">
        <f>VLOOKUP($A39,'Return Data'!$B$7:$R$2843,17,0)</f>
        <v>21.893599999999999</v>
      </c>
      <c r="M39" s="66">
        <f t="shared" si="7"/>
        <v>22</v>
      </c>
      <c r="N39" s="65">
        <f>VLOOKUP($A39,'Return Data'!$B$7:$R$2843,14,0)</f>
        <v>13.450100000000001</v>
      </c>
      <c r="O39" s="66">
        <f t="shared" si="8"/>
        <v>17</v>
      </c>
      <c r="P39" s="65">
        <f>VLOOKUP($A39,'Return Data'!$B$7:$R$2843,15,0)</f>
        <v>10.501799999999999</v>
      </c>
      <c r="Q39" s="66">
        <f t="shared" si="9"/>
        <v>20</v>
      </c>
      <c r="R39" s="65">
        <f>VLOOKUP($A39,'Return Data'!$B$7:$R$2843,16,0)</f>
        <v>15.457599999999999</v>
      </c>
      <c r="S39" s="67">
        <f t="shared" si="5"/>
        <v>9</v>
      </c>
    </row>
    <row r="40" spans="1:19" x14ac:dyDescent="0.3">
      <c r="A40" s="63" t="s">
        <v>540</v>
      </c>
      <c r="B40" s="64">
        <f>VLOOKUP($A40,'Return Data'!$B$7:$R$2843,3,0)</f>
        <v>44455</v>
      </c>
      <c r="C40" s="65">
        <f>VLOOKUP($A40,'Return Data'!$B$7:$R$2843,4,0)</f>
        <v>254.73915299667601</v>
      </c>
      <c r="D40" s="65">
        <f>VLOOKUP($A40,'Return Data'!$B$7:$R$2843,10,0)</f>
        <v>10.009</v>
      </c>
      <c r="E40" s="66">
        <f t="shared" si="0"/>
        <v>17</v>
      </c>
      <c r="F40" s="65">
        <f>VLOOKUP($A40,'Return Data'!$B$7:$R$2843,11,0)</f>
        <v>19.260000000000002</v>
      </c>
      <c r="G40" s="66">
        <f t="shared" si="1"/>
        <v>5</v>
      </c>
      <c r="H40" s="65">
        <f>VLOOKUP($A40,'Return Data'!$B$7:$R$2843,12,0)</f>
        <v>32.002000000000002</v>
      </c>
      <c r="I40" s="66">
        <f t="shared" si="2"/>
        <v>5</v>
      </c>
      <c r="J40" s="65">
        <f>VLOOKUP($A40,'Return Data'!$B$7:$R$2843,13,0)</f>
        <v>49.850999999999999</v>
      </c>
      <c r="K40" s="66">
        <f t="shared" si="3"/>
        <v>5</v>
      </c>
      <c r="L40" s="65">
        <f>VLOOKUP($A40,'Return Data'!$B$7:$R$2843,17,0)</f>
        <v>24.152000000000001</v>
      </c>
      <c r="M40" s="66">
        <f t="shared" si="7"/>
        <v>11</v>
      </c>
      <c r="N40" s="65">
        <f>VLOOKUP($A40,'Return Data'!$B$7:$R$2843,14,0)</f>
        <v>12.6454</v>
      </c>
      <c r="O40" s="66">
        <f t="shared" si="8"/>
        <v>20</v>
      </c>
      <c r="P40" s="65">
        <f>VLOOKUP($A40,'Return Data'!$B$7:$R$2843,15,0)</f>
        <v>11.8163</v>
      </c>
      <c r="Q40" s="66">
        <f t="shared" si="9"/>
        <v>14</v>
      </c>
      <c r="R40" s="65">
        <f>VLOOKUP($A40,'Return Data'!$B$7:$R$2843,16,0)</f>
        <v>12.88</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9.9920212121212142</v>
      </c>
      <c r="E42" s="74"/>
      <c r="F42" s="75">
        <f>AVERAGE(F8:F40)</f>
        <v>17.647654545454547</v>
      </c>
      <c r="G42" s="74"/>
      <c r="H42" s="75">
        <f>AVERAGE(H8:H40)</f>
        <v>27.662721212121202</v>
      </c>
      <c r="I42" s="74"/>
      <c r="J42" s="75">
        <f>AVERAGE(J8:J40)</f>
        <v>44.523336363636368</v>
      </c>
      <c r="K42" s="74"/>
      <c r="L42" s="75">
        <f>AVERAGE(L8:L40)</f>
        <v>24.548196551724146</v>
      </c>
      <c r="M42" s="74"/>
      <c r="N42" s="75">
        <f>AVERAGE(N8:N40)</f>
        <v>14.48622692307692</v>
      </c>
      <c r="O42" s="74"/>
      <c r="P42" s="75">
        <f>AVERAGE(P8:P40)</f>
        <v>12.562877272727274</v>
      </c>
      <c r="Q42" s="74"/>
      <c r="R42" s="75">
        <f>AVERAGE(R8:R40)</f>
        <v>14.170009090909092</v>
      </c>
      <c r="S42" s="76"/>
    </row>
    <row r="43" spans="1:19" x14ac:dyDescent="0.3">
      <c r="A43" s="73" t="s">
        <v>28</v>
      </c>
      <c r="B43" s="74"/>
      <c r="C43" s="74"/>
      <c r="D43" s="75">
        <f>MIN(D8:D40)</f>
        <v>6.6071</v>
      </c>
      <c r="E43" s="74"/>
      <c r="F43" s="75">
        <f>MIN(F8:F40)</f>
        <v>12.073</v>
      </c>
      <c r="G43" s="74"/>
      <c r="H43" s="75">
        <f>MIN(H8:H40)</f>
        <v>18.0915</v>
      </c>
      <c r="I43" s="74"/>
      <c r="J43" s="75">
        <f>MIN(J8:J40)</f>
        <v>30.5457</v>
      </c>
      <c r="K43" s="74"/>
      <c r="L43" s="75">
        <f>MIN(L8:L40)</f>
        <v>13.9102</v>
      </c>
      <c r="M43" s="74"/>
      <c r="N43" s="75">
        <f>MIN(N8:N40)</f>
        <v>5.0583</v>
      </c>
      <c r="O43" s="74"/>
      <c r="P43" s="75">
        <f>MIN(P8:P40)</f>
        <v>7.8902000000000001</v>
      </c>
      <c r="Q43" s="74"/>
      <c r="R43" s="75">
        <f>MIN(R8:R40)</f>
        <v>8.9647000000000006</v>
      </c>
      <c r="S43" s="76"/>
    </row>
    <row r="44" spans="1:19" ht="15" thickBot="1" x14ac:dyDescent="0.35">
      <c r="A44" s="77" t="s">
        <v>29</v>
      </c>
      <c r="B44" s="78"/>
      <c r="C44" s="78"/>
      <c r="D44" s="79">
        <f>MAX(D8:D40)</f>
        <v>16.45</v>
      </c>
      <c r="E44" s="78"/>
      <c r="F44" s="79">
        <f>MAX(F8:F40)</f>
        <v>35.564599999999999</v>
      </c>
      <c r="G44" s="78"/>
      <c r="H44" s="79">
        <f>MAX(H8:H40)</f>
        <v>51.627600000000001</v>
      </c>
      <c r="I44" s="78"/>
      <c r="J44" s="79">
        <f>MAX(J8:J40)</f>
        <v>68.648600000000002</v>
      </c>
      <c r="K44" s="78"/>
      <c r="L44" s="79">
        <f>MAX(L8:L40)</f>
        <v>43.303199999999997</v>
      </c>
      <c r="M44" s="78"/>
      <c r="N44" s="79">
        <f>MAX(N8:N40)</f>
        <v>26.159500000000001</v>
      </c>
      <c r="O44" s="78"/>
      <c r="P44" s="79">
        <f>MAX(P8:P40)</f>
        <v>19.014500000000002</v>
      </c>
      <c r="Q44" s="78"/>
      <c r="R44" s="79">
        <f>MAX(R8:R40)</f>
        <v>26.994599999999998</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44455</v>
      </c>
      <c r="C8" s="65">
        <f>VLOOKUP($A8,'Return Data'!$B$7:$R$2843,4,0)</f>
        <v>53.868499999999997</v>
      </c>
      <c r="D8" s="65">
        <f>VLOOKUP($A8,'Return Data'!$B$7:$R$2843,10,0)</f>
        <v>20.747</v>
      </c>
      <c r="E8" s="66">
        <f t="shared" ref="E8:E29" si="0">RANK(D8,D$8:D$29,0)</f>
        <v>4</v>
      </c>
      <c r="F8" s="65">
        <f>VLOOKUP($A8,'Return Data'!$B$7:$R$2843,11,0)</f>
        <v>16.87</v>
      </c>
      <c r="G8" s="66">
        <f t="shared" ref="G8:G29" si="1">RANK(F8,F$8:F$29,0)</f>
        <v>9</v>
      </c>
      <c r="H8" s="65">
        <f>VLOOKUP($A8,'Return Data'!$B$7:$R$2843,12,0)</f>
        <v>19.660900000000002</v>
      </c>
      <c r="I8" s="66">
        <f t="shared" ref="I8:I29" si="2">RANK(H8,H$8:H$29,0)</f>
        <v>1</v>
      </c>
      <c r="J8" s="65">
        <f>VLOOKUP($A8,'Return Data'!$B$7:$R$2843,13,0)</f>
        <v>24.736000000000001</v>
      </c>
      <c r="K8" s="66">
        <f t="shared" ref="K8:K29" si="3">RANK(J8,J$8:J$29,0)</f>
        <v>1</v>
      </c>
      <c r="L8" s="65">
        <f>VLOOKUP($A8,'Return Data'!$B$7:$R$2843,17,0)</f>
        <v>13.7265</v>
      </c>
      <c r="M8" s="66">
        <f t="shared" ref="M8:M27" si="4">RANK(L8,L$8:L$29,0)</f>
        <v>5</v>
      </c>
      <c r="N8" s="65">
        <f>VLOOKUP($A8,'Return Data'!$B$7:$R$2843,14,0)</f>
        <v>9.6264000000000003</v>
      </c>
      <c r="O8" s="66">
        <f t="shared" ref="O8:O27" si="5">RANK(N8,N$8:N$29,0)</f>
        <v>9</v>
      </c>
      <c r="P8" s="65">
        <f>VLOOKUP($A8,'Return Data'!$B$7:$R$2843,15,0)</f>
        <v>8.8981999999999992</v>
      </c>
      <c r="Q8" s="66">
        <f t="shared" ref="Q8:Q27" si="6">RANK(P8,P$8:P$29,0)</f>
        <v>9</v>
      </c>
      <c r="R8" s="65">
        <f>VLOOKUP($A8,'Return Data'!$B$7:$R$2843,16,0)</f>
        <v>11.458</v>
      </c>
      <c r="S8" s="67">
        <f t="shared" ref="S8:S29" si="7">RANK(R8,R$8:R$29,0)</f>
        <v>1</v>
      </c>
    </row>
    <row r="9" spans="1:20" x14ac:dyDescent="0.3">
      <c r="A9" s="63" t="s">
        <v>1612</v>
      </c>
      <c r="B9" s="64">
        <f>VLOOKUP($A9,'Return Data'!$B$7:$R$2843,3,0)</f>
        <v>44455</v>
      </c>
      <c r="C9" s="65">
        <f>VLOOKUP($A9,'Return Data'!$B$7:$R$2843,4,0)</f>
        <v>26.989000000000001</v>
      </c>
      <c r="D9" s="65">
        <f>VLOOKUP($A9,'Return Data'!$B$7:$R$2843,10,0)</f>
        <v>21.2486</v>
      </c>
      <c r="E9" s="66">
        <f t="shared" si="0"/>
        <v>3</v>
      </c>
      <c r="F9" s="65">
        <f>VLOOKUP($A9,'Return Data'!$B$7:$R$2843,11,0)</f>
        <v>18.228999999999999</v>
      </c>
      <c r="G9" s="66">
        <f t="shared" si="1"/>
        <v>4</v>
      </c>
      <c r="H9" s="65">
        <f>VLOOKUP($A9,'Return Data'!$B$7:$R$2843,12,0)</f>
        <v>15.1629</v>
      </c>
      <c r="I9" s="66">
        <f t="shared" si="2"/>
        <v>7</v>
      </c>
      <c r="J9" s="65">
        <f>VLOOKUP($A9,'Return Data'!$B$7:$R$2843,13,0)</f>
        <v>18.572500000000002</v>
      </c>
      <c r="K9" s="66">
        <f t="shared" si="3"/>
        <v>6</v>
      </c>
      <c r="L9" s="65">
        <f>VLOOKUP($A9,'Return Data'!$B$7:$R$2843,17,0)</f>
        <v>14.9026</v>
      </c>
      <c r="M9" s="66">
        <f t="shared" si="4"/>
        <v>3</v>
      </c>
      <c r="N9" s="65">
        <f>VLOOKUP($A9,'Return Data'!$B$7:$R$2843,14,0)</f>
        <v>9.4411000000000005</v>
      </c>
      <c r="O9" s="66">
        <f t="shared" si="5"/>
        <v>11</v>
      </c>
      <c r="P9" s="65">
        <f>VLOOKUP($A9,'Return Data'!$B$7:$R$2843,15,0)</f>
        <v>8.8297000000000008</v>
      </c>
      <c r="Q9" s="66">
        <f t="shared" si="6"/>
        <v>10</v>
      </c>
      <c r="R9" s="65">
        <f>VLOOKUP($A9,'Return Data'!$B$7:$R$2843,16,0)</f>
        <v>10.001799999999999</v>
      </c>
      <c r="S9" s="67">
        <f t="shared" si="7"/>
        <v>10</v>
      </c>
    </row>
    <row r="10" spans="1:20" x14ac:dyDescent="0.3">
      <c r="A10" s="63" t="s">
        <v>1613</v>
      </c>
      <c r="B10" s="64">
        <f>VLOOKUP($A10,'Return Data'!$B$7:$R$2843,3,0)</f>
        <v>44455</v>
      </c>
      <c r="C10" s="65">
        <f>VLOOKUP($A10,'Return Data'!$B$7:$R$2843,4,0)</f>
        <v>33.065399999999997</v>
      </c>
      <c r="D10" s="65">
        <f>VLOOKUP($A10,'Return Data'!$B$7:$R$2843,10,0)</f>
        <v>15.412699999999999</v>
      </c>
      <c r="E10" s="66">
        <f t="shared" si="0"/>
        <v>16</v>
      </c>
      <c r="F10" s="65">
        <f>VLOOKUP($A10,'Return Data'!$B$7:$R$2843,11,0)</f>
        <v>11.1738</v>
      </c>
      <c r="G10" s="66">
        <f t="shared" si="1"/>
        <v>20</v>
      </c>
      <c r="H10" s="65">
        <f>VLOOKUP($A10,'Return Data'!$B$7:$R$2843,12,0)</f>
        <v>8.9385999999999992</v>
      </c>
      <c r="I10" s="66">
        <f t="shared" si="2"/>
        <v>21</v>
      </c>
      <c r="J10" s="65">
        <f>VLOOKUP($A10,'Return Data'!$B$7:$R$2843,13,0)</f>
        <v>11.819599999999999</v>
      </c>
      <c r="K10" s="66">
        <f t="shared" si="3"/>
        <v>21</v>
      </c>
      <c r="L10" s="65">
        <f>VLOOKUP($A10,'Return Data'!$B$7:$R$2843,17,0)</f>
        <v>11.385899999999999</v>
      </c>
      <c r="M10" s="66">
        <f t="shared" si="4"/>
        <v>13</v>
      </c>
      <c r="N10" s="65">
        <f>VLOOKUP($A10,'Return Data'!$B$7:$R$2843,14,0)</f>
        <v>12.357100000000001</v>
      </c>
      <c r="O10" s="66">
        <f t="shared" si="5"/>
        <v>3</v>
      </c>
      <c r="P10" s="65">
        <f>VLOOKUP($A10,'Return Data'!$B$7:$R$2843,15,0)</f>
        <v>9.4330999999999996</v>
      </c>
      <c r="Q10" s="66">
        <f t="shared" si="6"/>
        <v>5</v>
      </c>
      <c r="R10" s="65">
        <f>VLOOKUP($A10,'Return Data'!$B$7:$R$2843,16,0)</f>
        <v>9.7401</v>
      </c>
      <c r="S10" s="67">
        <f t="shared" si="7"/>
        <v>11</v>
      </c>
    </row>
    <row r="11" spans="1:20" x14ac:dyDescent="0.3">
      <c r="A11" s="63" t="s">
        <v>1614</v>
      </c>
      <c r="B11" s="64">
        <f>VLOOKUP($A11,'Return Data'!$B$7:$R$2843,3,0)</f>
        <v>44455</v>
      </c>
      <c r="C11" s="65">
        <f>VLOOKUP($A11,'Return Data'!$B$7:$R$2843,4,0)</f>
        <v>40.146299999999997</v>
      </c>
      <c r="D11" s="65">
        <f>VLOOKUP($A11,'Return Data'!$B$7:$R$2843,10,0)</f>
        <v>16.0654</v>
      </c>
      <c r="E11" s="66">
        <f t="shared" si="0"/>
        <v>13</v>
      </c>
      <c r="F11" s="65">
        <f>VLOOKUP($A11,'Return Data'!$B$7:$R$2843,11,0)</f>
        <v>13.4033</v>
      </c>
      <c r="G11" s="66">
        <f t="shared" si="1"/>
        <v>14</v>
      </c>
      <c r="H11" s="65">
        <f>VLOOKUP($A11,'Return Data'!$B$7:$R$2843,12,0)</f>
        <v>12.349399999999999</v>
      </c>
      <c r="I11" s="66">
        <f t="shared" si="2"/>
        <v>12</v>
      </c>
      <c r="J11" s="65">
        <f>VLOOKUP($A11,'Return Data'!$B$7:$R$2843,13,0)</f>
        <v>14.194699999999999</v>
      </c>
      <c r="K11" s="66">
        <f t="shared" si="3"/>
        <v>14</v>
      </c>
      <c r="L11" s="65">
        <f>VLOOKUP($A11,'Return Data'!$B$7:$R$2843,17,0)</f>
        <v>11.463699999999999</v>
      </c>
      <c r="M11" s="66">
        <f t="shared" si="4"/>
        <v>12</v>
      </c>
      <c r="N11" s="65">
        <f>VLOOKUP($A11,'Return Data'!$B$7:$R$2843,14,0)</f>
        <v>10.2293</v>
      </c>
      <c r="O11" s="66">
        <f t="shared" si="5"/>
        <v>8</v>
      </c>
      <c r="P11" s="65">
        <f>VLOOKUP($A11,'Return Data'!$B$7:$R$2843,15,0)</f>
        <v>9.3551000000000002</v>
      </c>
      <c r="Q11" s="66">
        <f t="shared" si="6"/>
        <v>6</v>
      </c>
      <c r="R11" s="65">
        <f>VLOOKUP($A11,'Return Data'!$B$7:$R$2843,16,0)</f>
        <v>10.2814</v>
      </c>
      <c r="S11" s="67">
        <f t="shared" si="7"/>
        <v>5</v>
      </c>
    </row>
    <row r="12" spans="1:20" x14ac:dyDescent="0.3">
      <c r="A12" s="63" t="s">
        <v>1615</v>
      </c>
      <c r="B12" s="64">
        <f>VLOOKUP($A12,'Return Data'!$B$7:$R$2843,3,0)</f>
        <v>44455</v>
      </c>
      <c r="C12" s="65">
        <f>VLOOKUP($A12,'Return Data'!$B$7:$R$2843,4,0)</f>
        <v>24.020800000000001</v>
      </c>
      <c r="D12" s="65">
        <f>VLOOKUP($A12,'Return Data'!$B$7:$R$2843,10,0)</f>
        <v>18.895</v>
      </c>
      <c r="E12" s="66">
        <f t="shared" si="0"/>
        <v>5</v>
      </c>
      <c r="F12" s="65">
        <f>VLOOKUP($A12,'Return Data'!$B$7:$R$2843,11,0)</f>
        <v>16.919599999999999</v>
      </c>
      <c r="G12" s="66">
        <f t="shared" si="1"/>
        <v>8</v>
      </c>
      <c r="H12" s="65">
        <f>VLOOKUP($A12,'Return Data'!$B$7:$R$2843,12,0)</f>
        <v>12.347300000000001</v>
      </c>
      <c r="I12" s="66">
        <f t="shared" si="2"/>
        <v>13</v>
      </c>
      <c r="J12" s="65">
        <f>VLOOKUP($A12,'Return Data'!$B$7:$R$2843,13,0)</f>
        <v>13.392799999999999</v>
      </c>
      <c r="K12" s="66">
        <f t="shared" si="3"/>
        <v>17</v>
      </c>
      <c r="L12" s="65">
        <f>VLOOKUP($A12,'Return Data'!$B$7:$R$2843,17,0)</f>
        <v>12.4848</v>
      </c>
      <c r="M12" s="66">
        <f t="shared" si="4"/>
        <v>10</v>
      </c>
      <c r="N12" s="65">
        <f>VLOOKUP($A12,'Return Data'!$B$7:$R$2843,14,0)</f>
        <v>3.6328</v>
      </c>
      <c r="O12" s="66">
        <f t="shared" si="5"/>
        <v>20</v>
      </c>
      <c r="P12" s="65">
        <f>VLOOKUP($A12,'Return Data'!$B$7:$R$2843,15,0)</f>
        <v>5.1839000000000004</v>
      </c>
      <c r="Q12" s="66">
        <f t="shared" si="6"/>
        <v>20</v>
      </c>
      <c r="R12" s="65">
        <f>VLOOKUP($A12,'Return Data'!$B$7:$R$2843,16,0)</f>
        <v>7.2828999999999997</v>
      </c>
      <c r="S12" s="67">
        <f t="shared" si="7"/>
        <v>20</v>
      </c>
    </row>
    <row r="13" spans="1:20" x14ac:dyDescent="0.3">
      <c r="A13" s="63" t="s">
        <v>1616</v>
      </c>
      <c r="B13" s="64">
        <f>VLOOKUP($A13,'Return Data'!$B$7:$R$2843,3,0)</f>
        <v>44455</v>
      </c>
      <c r="C13" s="65">
        <f>VLOOKUP($A13,'Return Data'!$B$7:$R$2843,4,0)</f>
        <v>82.563999999999993</v>
      </c>
      <c r="D13" s="65">
        <f>VLOOKUP($A13,'Return Data'!$B$7:$R$2843,10,0)</f>
        <v>18.660399999999999</v>
      </c>
      <c r="E13" s="66">
        <f t="shared" si="0"/>
        <v>7</v>
      </c>
      <c r="F13" s="65">
        <f>VLOOKUP($A13,'Return Data'!$B$7:$R$2843,11,0)</f>
        <v>16.920999999999999</v>
      </c>
      <c r="G13" s="66">
        <f t="shared" si="1"/>
        <v>7</v>
      </c>
      <c r="H13" s="65">
        <f>VLOOKUP($A13,'Return Data'!$B$7:$R$2843,12,0)</f>
        <v>15.711399999999999</v>
      </c>
      <c r="I13" s="66">
        <f t="shared" si="2"/>
        <v>5</v>
      </c>
      <c r="J13" s="65">
        <f>VLOOKUP($A13,'Return Data'!$B$7:$R$2843,13,0)</f>
        <v>17.2195</v>
      </c>
      <c r="K13" s="66">
        <f t="shared" si="3"/>
        <v>7</v>
      </c>
      <c r="L13" s="65">
        <f>VLOOKUP($A13,'Return Data'!$B$7:$R$2843,17,0)</f>
        <v>15.466900000000001</v>
      </c>
      <c r="M13" s="66">
        <f t="shared" si="4"/>
        <v>2</v>
      </c>
      <c r="N13" s="65">
        <f>VLOOKUP($A13,'Return Data'!$B$7:$R$2843,14,0)</f>
        <v>13.163600000000001</v>
      </c>
      <c r="O13" s="66">
        <f t="shared" si="5"/>
        <v>2</v>
      </c>
      <c r="P13" s="65">
        <f>VLOOKUP($A13,'Return Data'!$B$7:$R$2843,15,0)</f>
        <v>10.344900000000001</v>
      </c>
      <c r="Q13" s="66">
        <f t="shared" si="6"/>
        <v>3</v>
      </c>
      <c r="R13" s="65">
        <f>VLOOKUP($A13,'Return Data'!$B$7:$R$2843,16,0)</f>
        <v>10.7005</v>
      </c>
      <c r="S13" s="67">
        <f t="shared" si="7"/>
        <v>4</v>
      </c>
    </row>
    <row r="14" spans="1:20" x14ac:dyDescent="0.3">
      <c r="A14" s="63" t="s">
        <v>1617</v>
      </c>
      <c r="B14" s="64">
        <f>VLOOKUP($A14,'Return Data'!$B$7:$R$2843,3,0)</f>
        <v>44455</v>
      </c>
      <c r="C14" s="65">
        <f>VLOOKUP($A14,'Return Data'!$B$7:$R$2843,4,0)</f>
        <v>48.3889</v>
      </c>
      <c r="D14" s="65">
        <f>VLOOKUP($A14,'Return Data'!$B$7:$R$2843,10,0)</f>
        <v>15.7826</v>
      </c>
      <c r="E14" s="66">
        <f t="shared" si="0"/>
        <v>14</v>
      </c>
      <c r="F14" s="65">
        <f>VLOOKUP($A14,'Return Data'!$B$7:$R$2843,11,0)</f>
        <v>17.459900000000001</v>
      </c>
      <c r="G14" s="66">
        <f t="shared" si="1"/>
        <v>5</v>
      </c>
      <c r="H14" s="65">
        <f>VLOOKUP($A14,'Return Data'!$B$7:$R$2843,12,0)</f>
        <v>14.6767</v>
      </c>
      <c r="I14" s="66">
        <f t="shared" si="2"/>
        <v>8</v>
      </c>
      <c r="J14" s="65">
        <f>VLOOKUP($A14,'Return Data'!$B$7:$R$2843,13,0)</f>
        <v>17.105399999999999</v>
      </c>
      <c r="K14" s="66">
        <f t="shared" si="3"/>
        <v>8</v>
      </c>
      <c r="L14" s="65">
        <f>VLOOKUP($A14,'Return Data'!$B$7:$R$2843,17,0)</f>
        <v>12.998799999999999</v>
      </c>
      <c r="M14" s="66">
        <f t="shared" si="4"/>
        <v>8</v>
      </c>
      <c r="N14" s="65">
        <f>VLOOKUP($A14,'Return Data'!$B$7:$R$2843,14,0)</f>
        <v>8.7878000000000007</v>
      </c>
      <c r="O14" s="66">
        <f t="shared" si="5"/>
        <v>15</v>
      </c>
      <c r="P14" s="65">
        <f>VLOOKUP($A14,'Return Data'!$B$7:$R$2843,15,0)</f>
        <v>7.5529999999999999</v>
      </c>
      <c r="Q14" s="66">
        <f t="shared" si="6"/>
        <v>18</v>
      </c>
      <c r="R14" s="65">
        <f>VLOOKUP($A14,'Return Data'!$B$7:$R$2843,16,0)</f>
        <v>9.0601000000000003</v>
      </c>
      <c r="S14" s="67">
        <f t="shared" si="7"/>
        <v>15</v>
      </c>
    </row>
    <row r="15" spans="1:20" x14ac:dyDescent="0.3">
      <c r="A15" s="63" t="s">
        <v>1618</v>
      </c>
      <c r="B15" s="64">
        <f>VLOOKUP($A15,'Return Data'!$B$7:$R$2843,3,0)</f>
        <v>44455</v>
      </c>
      <c r="C15" s="65">
        <f>VLOOKUP($A15,'Return Data'!$B$7:$R$2843,4,0)</f>
        <v>72.572500000000005</v>
      </c>
      <c r="D15" s="65">
        <f>VLOOKUP($A15,'Return Data'!$B$7:$R$2843,10,0)</f>
        <v>13.0656</v>
      </c>
      <c r="E15" s="66">
        <f t="shared" si="0"/>
        <v>20</v>
      </c>
      <c r="F15" s="65">
        <f>VLOOKUP($A15,'Return Data'!$B$7:$R$2843,11,0)</f>
        <v>12.794499999999999</v>
      </c>
      <c r="G15" s="66">
        <f t="shared" si="1"/>
        <v>16</v>
      </c>
      <c r="H15" s="65">
        <f>VLOOKUP($A15,'Return Data'!$B$7:$R$2843,12,0)</f>
        <v>12.2072</v>
      </c>
      <c r="I15" s="66">
        <f t="shared" si="2"/>
        <v>14</v>
      </c>
      <c r="J15" s="65">
        <f>VLOOKUP($A15,'Return Data'!$B$7:$R$2843,13,0)</f>
        <v>15.53</v>
      </c>
      <c r="K15" s="66">
        <f t="shared" si="3"/>
        <v>12</v>
      </c>
      <c r="L15" s="65">
        <f>VLOOKUP($A15,'Return Data'!$B$7:$R$2843,17,0)</f>
        <v>10.306800000000001</v>
      </c>
      <c r="M15" s="66">
        <f t="shared" si="4"/>
        <v>16</v>
      </c>
      <c r="N15" s="65">
        <f>VLOOKUP($A15,'Return Data'!$B$7:$R$2843,14,0)</f>
        <v>8.9713999999999992</v>
      </c>
      <c r="O15" s="66">
        <f t="shared" si="5"/>
        <v>14</v>
      </c>
      <c r="P15" s="65">
        <f>VLOOKUP($A15,'Return Data'!$B$7:$R$2843,15,0)</f>
        <v>7.5754999999999999</v>
      </c>
      <c r="Q15" s="66">
        <f t="shared" si="6"/>
        <v>17</v>
      </c>
      <c r="R15" s="65">
        <f>VLOOKUP($A15,'Return Data'!$B$7:$R$2843,16,0)</f>
        <v>9.6748999999999992</v>
      </c>
      <c r="S15" s="67">
        <f t="shared" si="7"/>
        <v>12</v>
      </c>
    </row>
    <row r="16" spans="1:20" x14ac:dyDescent="0.3">
      <c r="A16" s="63" t="s">
        <v>1620</v>
      </c>
      <c r="B16" s="64">
        <f>VLOOKUP($A16,'Return Data'!$B$7:$R$2843,3,0)</f>
        <v>44455</v>
      </c>
      <c r="C16" s="65">
        <f>VLOOKUP($A16,'Return Data'!$B$7:$R$2843,4,0)</f>
        <v>61.455800000000004</v>
      </c>
      <c r="D16" s="65">
        <f>VLOOKUP($A16,'Return Data'!$B$7:$R$2843,10,0)</f>
        <v>16.4465</v>
      </c>
      <c r="E16" s="66">
        <f t="shared" si="0"/>
        <v>12</v>
      </c>
      <c r="F16" s="65">
        <f>VLOOKUP($A16,'Return Data'!$B$7:$R$2843,11,0)</f>
        <v>18.627099999999999</v>
      </c>
      <c r="G16" s="66">
        <f t="shared" si="1"/>
        <v>2</v>
      </c>
      <c r="H16" s="65">
        <f>VLOOKUP($A16,'Return Data'!$B$7:$R$2843,12,0)</f>
        <v>17.633600000000001</v>
      </c>
      <c r="I16" s="66">
        <f t="shared" si="2"/>
        <v>3</v>
      </c>
      <c r="J16" s="65">
        <f>VLOOKUP($A16,'Return Data'!$B$7:$R$2843,13,0)</f>
        <v>22.2653</v>
      </c>
      <c r="K16" s="66">
        <f t="shared" si="3"/>
        <v>2</v>
      </c>
      <c r="L16" s="65">
        <f>VLOOKUP($A16,'Return Data'!$B$7:$R$2843,17,0)</f>
        <v>13.4588</v>
      </c>
      <c r="M16" s="66">
        <f t="shared" si="4"/>
        <v>6</v>
      </c>
      <c r="N16" s="65">
        <f>VLOOKUP($A16,'Return Data'!$B$7:$R$2843,14,0)</f>
        <v>10.989000000000001</v>
      </c>
      <c r="O16" s="66">
        <f t="shared" si="5"/>
        <v>7</v>
      </c>
      <c r="P16" s="65">
        <f>VLOOKUP($A16,'Return Data'!$B$7:$R$2843,15,0)</f>
        <v>8.9219000000000008</v>
      </c>
      <c r="Q16" s="66">
        <f t="shared" si="6"/>
        <v>8</v>
      </c>
      <c r="R16" s="65">
        <f>VLOOKUP($A16,'Return Data'!$B$7:$R$2843,16,0)</f>
        <v>10.1486</v>
      </c>
      <c r="S16" s="67">
        <f t="shared" si="7"/>
        <v>7</v>
      </c>
    </row>
    <row r="17" spans="1:19" x14ac:dyDescent="0.3">
      <c r="A17" s="63" t="s">
        <v>1621</v>
      </c>
      <c r="B17" s="64">
        <f>VLOOKUP($A17,'Return Data'!$B$7:$R$2843,3,0)</f>
        <v>44455</v>
      </c>
      <c r="C17" s="65">
        <f>VLOOKUP($A17,'Return Data'!$B$7:$R$2843,4,0)</f>
        <v>49.501600000000003</v>
      </c>
      <c r="D17" s="65">
        <f>VLOOKUP($A17,'Return Data'!$B$7:$R$2843,10,0)</f>
        <v>18.8706</v>
      </c>
      <c r="E17" s="66">
        <f t="shared" si="0"/>
        <v>6</v>
      </c>
      <c r="F17" s="65">
        <f>VLOOKUP($A17,'Return Data'!$B$7:$R$2843,11,0)</f>
        <v>16.652100000000001</v>
      </c>
      <c r="G17" s="66">
        <f t="shared" si="1"/>
        <v>10</v>
      </c>
      <c r="H17" s="65">
        <f>VLOOKUP($A17,'Return Data'!$B$7:$R$2843,12,0)</f>
        <v>12.936500000000001</v>
      </c>
      <c r="I17" s="66">
        <f t="shared" si="2"/>
        <v>10</v>
      </c>
      <c r="J17" s="65">
        <f>VLOOKUP($A17,'Return Data'!$B$7:$R$2843,13,0)</f>
        <v>16.569500000000001</v>
      </c>
      <c r="K17" s="66">
        <f t="shared" si="3"/>
        <v>9</v>
      </c>
      <c r="L17" s="65">
        <f>VLOOKUP($A17,'Return Data'!$B$7:$R$2843,17,0)</f>
        <v>12.855600000000001</v>
      </c>
      <c r="M17" s="66">
        <f t="shared" si="4"/>
        <v>9</v>
      </c>
      <c r="N17" s="65">
        <f>VLOOKUP($A17,'Return Data'!$B$7:$R$2843,14,0)</f>
        <v>11.065899999999999</v>
      </c>
      <c r="O17" s="66">
        <f t="shared" si="5"/>
        <v>6</v>
      </c>
      <c r="P17" s="65">
        <f>VLOOKUP($A17,'Return Data'!$B$7:$R$2843,15,0)</f>
        <v>8.4678000000000004</v>
      </c>
      <c r="Q17" s="66">
        <f t="shared" si="6"/>
        <v>11</v>
      </c>
      <c r="R17" s="65">
        <f>VLOOKUP($A17,'Return Data'!$B$7:$R$2843,16,0)</f>
        <v>9.3698999999999995</v>
      </c>
      <c r="S17" s="67">
        <f t="shared" si="7"/>
        <v>13</v>
      </c>
    </row>
    <row r="18" spans="1:19" x14ac:dyDescent="0.3">
      <c r="A18" s="63" t="s">
        <v>1622</v>
      </c>
      <c r="B18" s="64">
        <f>VLOOKUP($A18,'Return Data'!$B$7:$R$2843,3,0)</f>
        <v>44455</v>
      </c>
      <c r="C18" s="65">
        <f>VLOOKUP($A18,'Return Data'!$B$7:$R$2843,4,0)</f>
        <v>58.423999999999999</v>
      </c>
      <c r="D18" s="65">
        <f>VLOOKUP($A18,'Return Data'!$B$7:$R$2843,10,0)</f>
        <v>18.262499999999999</v>
      </c>
      <c r="E18" s="66">
        <f t="shared" si="0"/>
        <v>8</v>
      </c>
      <c r="F18" s="65">
        <f>VLOOKUP($A18,'Return Data'!$B$7:$R$2843,11,0)</f>
        <v>15.127599999999999</v>
      </c>
      <c r="G18" s="66">
        <f t="shared" si="1"/>
        <v>11</v>
      </c>
      <c r="H18" s="65">
        <f>VLOOKUP($A18,'Return Data'!$B$7:$R$2843,12,0)</f>
        <v>13.239100000000001</v>
      </c>
      <c r="I18" s="66">
        <f t="shared" si="2"/>
        <v>9</v>
      </c>
      <c r="J18" s="65">
        <f>VLOOKUP($A18,'Return Data'!$B$7:$R$2843,13,0)</f>
        <v>15.534800000000001</v>
      </c>
      <c r="K18" s="66">
        <f t="shared" si="3"/>
        <v>11</v>
      </c>
      <c r="L18" s="65">
        <f>VLOOKUP($A18,'Return Data'!$B$7:$R$2843,17,0)</f>
        <v>13.106999999999999</v>
      </c>
      <c r="M18" s="66">
        <f t="shared" si="4"/>
        <v>7</v>
      </c>
      <c r="N18" s="65">
        <f>VLOOKUP($A18,'Return Data'!$B$7:$R$2843,14,0)</f>
        <v>11.3432</v>
      </c>
      <c r="O18" s="66">
        <f t="shared" si="5"/>
        <v>5</v>
      </c>
      <c r="P18" s="65">
        <f>VLOOKUP($A18,'Return Data'!$B$7:$R$2843,15,0)</f>
        <v>10.4032</v>
      </c>
      <c r="Q18" s="66">
        <f t="shared" si="6"/>
        <v>2</v>
      </c>
      <c r="R18" s="65">
        <f>VLOOKUP($A18,'Return Data'!$B$7:$R$2843,16,0)</f>
        <v>11.2883</v>
      </c>
      <c r="S18" s="67">
        <f t="shared" si="7"/>
        <v>3</v>
      </c>
    </row>
    <row r="19" spans="1:19" x14ac:dyDescent="0.3">
      <c r="A19" s="63" t="s">
        <v>1623</v>
      </c>
      <c r="B19" s="64">
        <f>VLOOKUP($A19,'Return Data'!$B$7:$R$2843,3,0)</f>
        <v>44455</v>
      </c>
      <c r="C19" s="65">
        <f>VLOOKUP($A19,'Return Data'!$B$7:$R$2843,4,0)</f>
        <v>28.159500000000001</v>
      </c>
      <c r="D19" s="65">
        <f>VLOOKUP($A19,'Return Data'!$B$7:$R$2843,10,0)</f>
        <v>15.6189</v>
      </c>
      <c r="E19" s="66">
        <f t="shared" si="0"/>
        <v>15</v>
      </c>
      <c r="F19" s="65">
        <f>VLOOKUP($A19,'Return Data'!$B$7:$R$2843,11,0)</f>
        <v>12.573700000000001</v>
      </c>
      <c r="G19" s="66">
        <f t="shared" si="1"/>
        <v>17</v>
      </c>
      <c r="H19" s="65">
        <f>VLOOKUP($A19,'Return Data'!$B$7:$R$2843,12,0)</f>
        <v>10.4581</v>
      </c>
      <c r="I19" s="66">
        <f t="shared" si="2"/>
        <v>20</v>
      </c>
      <c r="J19" s="65">
        <f>VLOOKUP($A19,'Return Data'!$B$7:$R$2843,13,0)</f>
        <v>12.3226</v>
      </c>
      <c r="K19" s="66">
        <f t="shared" si="3"/>
        <v>19</v>
      </c>
      <c r="L19" s="65">
        <f>VLOOKUP($A19,'Return Data'!$B$7:$R$2843,17,0)</f>
        <v>10.1655</v>
      </c>
      <c r="M19" s="66">
        <f t="shared" si="4"/>
        <v>18</v>
      </c>
      <c r="N19" s="65">
        <f>VLOOKUP($A19,'Return Data'!$B$7:$R$2843,14,0)</f>
        <v>9.1334</v>
      </c>
      <c r="O19" s="66">
        <f t="shared" si="5"/>
        <v>13</v>
      </c>
      <c r="P19" s="65">
        <f>VLOOKUP($A19,'Return Data'!$B$7:$R$2843,15,0)</f>
        <v>7.9969000000000001</v>
      </c>
      <c r="Q19" s="66">
        <f t="shared" si="6"/>
        <v>13</v>
      </c>
      <c r="R19" s="65">
        <f>VLOOKUP($A19,'Return Data'!$B$7:$R$2843,16,0)</f>
        <v>9.3628</v>
      </c>
      <c r="S19" s="67">
        <f t="shared" si="7"/>
        <v>14</v>
      </c>
    </row>
    <row r="20" spans="1:19" x14ac:dyDescent="0.3">
      <c r="A20" s="63" t="s">
        <v>1624</v>
      </c>
      <c r="B20" s="64">
        <f>VLOOKUP($A20,'Return Data'!$B$7:$R$2843,3,0)</f>
        <v>44452</v>
      </c>
      <c r="C20" s="65">
        <f>VLOOKUP($A20,'Return Data'!$B$7:$R$2843,4,0)</f>
        <v>17.415400000000002</v>
      </c>
      <c r="D20" s="65">
        <f>VLOOKUP($A20,'Return Data'!$B$7:$R$2843,10,0)</f>
        <v>9.0371000000000006</v>
      </c>
      <c r="E20" s="66">
        <f t="shared" si="0"/>
        <v>22</v>
      </c>
      <c r="F20" s="65">
        <f>VLOOKUP($A20,'Return Data'!$B$7:$R$2843,11,0)</f>
        <v>7.8609999999999998</v>
      </c>
      <c r="G20" s="66">
        <f t="shared" si="1"/>
        <v>22</v>
      </c>
      <c r="H20" s="65">
        <f>VLOOKUP($A20,'Return Data'!$B$7:$R$2843,12,0)</f>
        <v>11.331799999999999</v>
      </c>
      <c r="I20" s="66">
        <f t="shared" si="2"/>
        <v>17</v>
      </c>
      <c r="J20" s="65">
        <f>VLOOKUP($A20,'Return Data'!$B$7:$R$2843,13,0)</f>
        <v>16.254799999999999</v>
      </c>
      <c r="K20" s="66">
        <f t="shared" si="3"/>
        <v>10</v>
      </c>
      <c r="L20" s="65">
        <f>VLOOKUP($A20,'Return Data'!$B$7:$R$2843,17,0)</f>
        <v>10.0678</v>
      </c>
      <c r="M20" s="66">
        <f t="shared" si="4"/>
        <v>19</v>
      </c>
      <c r="N20" s="65">
        <f>VLOOKUP($A20,'Return Data'!$B$7:$R$2843,14,0)</f>
        <v>8.7001000000000008</v>
      </c>
      <c r="O20" s="66">
        <f t="shared" si="5"/>
        <v>16</v>
      </c>
      <c r="P20" s="65">
        <f>VLOOKUP($A20,'Return Data'!$B$7:$R$2843,15,0)</f>
        <v>9.9172999999999991</v>
      </c>
      <c r="Q20" s="66">
        <f t="shared" si="6"/>
        <v>4</v>
      </c>
      <c r="R20" s="65">
        <f>VLOOKUP($A20,'Return Data'!$B$7:$R$2843,16,0)</f>
        <v>10.0623</v>
      </c>
      <c r="S20" s="67">
        <f t="shared" si="7"/>
        <v>8</v>
      </c>
    </row>
    <row r="21" spans="1:19" x14ac:dyDescent="0.3">
      <c r="A21" s="63" t="s">
        <v>1625</v>
      </c>
      <c r="B21" s="64">
        <f>VLOOKUP($A21,'Return Data'!$B$7:$R$2843,3,0)</f>
        <v>44455</v>
      </c>
      <c r="C21" s="65">
        <f>VLOOKUP($A21,'Return Data'!$B$7:$R$2843,4,0)</f>
        <v>46.583500000000001</v>
      </c>
      <c r="D21" s="65">
        <f>VLOOKUP($A21,'Return Data'!$B$7:$R$2843,10,0)</f>
        <v>22.315799999999999</v>
      </c>
      <c r="E21" s="66">
        <f t="shared" si="0"/>
        <v>2</v>
      </c>
      <c r="F21" s="65">
        <f>VLOOKUP($A21,'Return Data'!$B$7:$R$2843,11,0)</f>
        <v>21.927299999999999</v>
      </c>
      <c r="G21" s="66">
        <f t="shared" si="1"/>
        <v>1</v>
      </c>
      <c r="H21" s="65">
        <f>VLOOKUP($A21,'Return Data'!$B$7:$R$2843,12,0)</f>
        <v>18.9648</v>
      </c>
      <c r="I21" s="66">
        <f t="shared" si="2"/>
        <v>2</v>
      </c>
      <c r="J21" s="65">
        <f>VLOOKUP($A21,'Return Data'!$B$7:$R$2843,13,0)</f>
        <v>21.485800000000001</v>
      </c>
      <c r="K21" s="66">
        <f t="shared" si="3"/>
        <v>3</v>
      </c>
      <c r="L21" s="65">
        <f>VLOOKUP($A21,'Return Data'!$B$7:$R$2843,17,0)</f>
        <v>16.9755</v>
      </c>
      <c r="M21" s="66">
        <f t="shared" si="4"/>
        <v>1</v>
      </c>
      <c r="N21" s="65">
        <f>VLOOKUP($A21,'Return Data'!$B$7:$R$2843,14,0)</f>
        <v>13.7033</v>
      </c>
      <c r="O21" s="66">
        <f t="shared" si="5"/>
        <v>1</v>
      </c>
      <c r="P21" s="65">
        <f>VLOOKUP($A21,'Return Data'!$B$7:$R$2843,15,0)</f>
        <v>10.8544</v>
      </c>
      <c r="Q21" s="66">
        <f t="shared" si="6"/>
        <v>1</v>
      </c>
      <c r="R21" s="65">
        <f>VLOOKUP($A21,'Return Data'!$B$7:$R$2843,16,0)</f>
        <v>11.385899999999999</v>
      </c>
      <c r="S21" s="67">
        <f t="shared" si="7"/>
        <v>2</v>
      </c>
    </row>
    <row r="22" spans="1:19" x14ac:dyDescent="0.3">
      <c r="A22" s="63" t="s">
        <v>1626</v>
      </c>
      <c r="B22" s="64">
        <f>VLOOKUP($A22,'Return Data'!$B$7:$R$2843,3,0)</f>
        <v>44455</v>
      </c>
      <c r="C22" s="65">
        <f>VLOOKUP($A22,'Return Data'!$B$7:$R$2843,4,0)</f>
        <v>45.543100000000003</v>
      </c>
      <c r="D22" s="65">
        <f>VLOOKUP($A22,'Return Data'!$B$7:$R$2843,10,0)</f>
        <v>17.188600000000001</v>
      </c>
      <c r="E22" s="66">
        <f t="shared" si="0"/>
        <v>10</v>
      </c>
      <c r="F22" s="65">
        <f>VLOOKUP($A22,'Return Data'!$B$7:$R$2843,11,0)</f>
        <v>14.79</v>
      </c>
      <c r="G22" s="66">
        <f t="shared" si="1"/>
        <v>12</v>
      </c>
      <c r="H22" s="65">
        <f>VLOOKUP($A22,'Return Data'!$B$7:$R$2843,12,0)</f>
        <v>12.0282</v>
      </c>
      <c r="I22" s="66">
        <f t="shared" si="2"/>
        <v>15</v>
      </c>
      <c r="J22" s="65">
        <f>VLOOKUP($A22,'Return Data'!$B$7:$R$2843,13,0)</f>
        <v>13.794</v>
      </c>
      <c r="K22" s="66">
        <f t="shared" si="3"/>
        <v>15</v>
      </c>
      <c r="L22" s="65">
        <f>VLOOKUP($A22,'Return Data'!$B$7:$R$2843,17,0)</f>
        <v>10.2737</v>
      </c>
      <c r="M22" s="66">
        <f t="shared" si="4"/>
        <v>17</v>
      </c>
      <c r="N22" s="65">
        <f>VLOOKUP($A22,'Return Data'!$B$7:$R$2843,14,0)</f>
        <v>9.5180000000000007</v>
      </c>
      <c r="O22" s="66">
        <f t="shared" si="5"/>
        <v>10</v>
      </c>
      <c r="P22" s="65">
        <f>VLOOKUP($A22,'Return Data'!$B$7:$R$2843,15,0)</f>
        <v>7.9756999999999998</v>
      </c>
      <c r="Q22" s="66">
        <f t="shared" si="6"/>
        <v>14</v>
      </c>
      <c r="R22" s="65">
        <f>VLOOKUP($A22,'Return Data'!$B$7:$R$2843,16,0)</f>
        <v>8.4739000000000004</v>
      </c>
      <c r="S22" s="67">
        <f t="shared" si="7"/>
        <v>18</v>
      </c>
    </row>
    <row r="23" spans="1:19" x14ac:dyDescent="0.3">
      <c r="A23" s="63" t="s">
        <v>1627</v>
      </c>
      <c r="B23" s="64">
        <f>VLOOKUP($A23,'Return Data'!$B$7:$R$2843,3,0)</f>
        <v>44455</v>
      </c>
      <c r="C23" s="65">
        <f>VLOOKUP($A23,'Return Data'!$B$7:$R$2843,4,0)</f>
        <v>71.818799999999996</v>
      </c>
      <c r="D23" s="65">
        <f>VLOOKUP($A23,'Return Data'!$B$7:$R$2843,10,0)</f>
        <v>16.827999999999999</v>
      </c>
      <c r="E23" s="66">
        <f t="shared" si="0"/>
        <v>11</v>
      </c>
      <c r="F23" s="65">
        <f>VLOOKUP($A23,'Return Data'!$B$7:$R$2843,11,0)</f>
        <v>12.8429</v>
      </c>
      <c r="G23" s="66">
        <f t="shared" si="1"/>
        <v>15</v>
      </c>
      <c r="H23" s="65">
        <f>VLOOKUP($A23,'Return Data'!$B$7:$R$2843,12,0)</f>
        <v>10.726599999999999</v>
      </c>
      <c r="I23" s="66">
        <f t="shared" si="2"/>
        <v>18</v>
      </c>
      <c r="J23" s="65">
        <f>VLOOKUP($A23,'Return Data'!$B$7:$R$2843,13,0)</f>
        <v>12.5946</v>
      </c>
      <c r="K23" s="66">
        <f t="shared" si="3"/>
        <v>18</v>
      </c>
      <c r="L23" s="65">
        <f>VLOOKUP($A23,'Return Data'!$B$7:$R$2843,17,0)</f>
        <v>10.4017</v>
      </c>
      <c r="M23" s="66">
        <f t="shared" si="4"/>
        <v>15</v>
      </c>
      <c r="N23" s="65">
        <f>VLOOKUP($A23,'Return Data'!$B$7:$R$2843,14,0)</f>
        <v>9.3117000000000001</v>
      </c>
      <c r="O23" s="66">
        <f t="shared" si="5"/>
        <v>12</v>
      </c>
      <c r="P23" s="65">
        <f>VLOOKUP($A23,'Return Data'!$B$7:$R$2843,15,0)</f>
        <v>7.7573999999999996</v>
      </c>
      <c r="Q23" s="66">
        <f t="shared" si="6"/>
        <v>15</v>
      </c>
      <c r="R23" s="65">
        <f>VLOOKUP($A23,'Return Data'!$B$7:$R$2843,16,0)</f>
        <v>8.4962</v>
      </c>
      <c r="S23" s="67">
        <f t="shared" si="7"/>
        <v>17</v>
      </c>
    </row>
    <row r="24" spans="1:19" x14ac:dyDescent="0.3">
      <c r="A24" s="63" t="s">
        <v>2011</v>
      </c>
      <c r="B24" s="64">
        <f>VLOOKUP($A24,'Return Data'!$B$7:$R$2843,3,0)</f>
        <v>44455</v>
      </c>
      <c r="C24" s="65">
        <f>VLOOKUP($A24,'Return Data'!$B$7:$R$2843,4,0)</f>
        <v>25.259699999999999</v>
      </c>
      <c r="D24" s="65">
        <f>VLOOKUP($A24,'Return Data'!$B$7:$R$2843,10,0)</f>
        <v>14.1503</v>
      </c>
      <c r="E24" s="66">
        <f t="shared" si="0"/>
        <v>17</v>
      </c>
      <c r="F24" s="65">
        <f>VLOOKUP($A24,'Return Data'!$B$7:$R$2843,11,0)</f>
        <v>9.7157</v>
      </c>
      <c r="G24" s="66">
        <f t="shared" si="1"/>
        <v>21</v>
      </c>
      <c r="H24" s="65">
        <f>VLOOKUP($A24,'Return Data'!$B$7:$R$2843,12,0)</f>
        <v>10.648999999999999</v>
      </c>
      <c r="I24" s="66">
        <f t="shared" si="2"/>
        <v>19</v>
      </c>
      <c r="J24" s="65">
        <f>VLOOKUP($A24,'Return Data'!$B$7:$R$2843,13,0)</f>
        <v>11.9261</v>
      </c>
      <c r="K24" s="66">
        <f t="shared" si="3"/>
        <v>20</v>
      </c>
      <c r="L24" s="65">
        <f>VLOOKUP($A24,'Return Data'!$B$7:$R$2843,17,0)</f>
        <v>8.9781999999999993</v>
      </c>
      <c r="M24" s="66">
        <f t="shared" si="4"/>
        <v>20</v>
      </c>
      <c r="N24" s="65">
        <f>VLOOKUP($A24,'Return Data'!$B$7:$R$2843,14,0)</f>
        <v>8.1059000000000001</v>
      </c>
      <c r="O24" s="66">
        <f t="shared" si="5"/>
        <v>17</v>
      </c>
      <c r="P24" s="65">
        <f>VLOOKUP($A24,'Return Data'!$B$7:$R$2843,15,0)</f>
        <v>7.5759999999999996</v>
      </c>
      <c r="Q24" s="66">
        <f t="shared" si="6"/>
        <v>16</v>
      </c>
      <c r="R24" s="65">
        <f>VLOOKUP($A24,'Return Data'!$B$7:$R$2843,16,0)</f>
        <v>8.9884000000000004</v>
      </c>
      <c r="S24" s="67">
        <f t="shared" si="7"/>
        <v>16</v>
      </c>
    </row>
    <row r="25" spans="1:19" x14ac:dyDescent="0.3">
      <c r="A25" s="63" t="s">
        <v>1628</v>
      </c>
      <c r="B25" s="64">
        <f>VLOOKUP($A25,'Return Data'!$B$7:$R$2843,3,0)</f>
        <v>44455</v>
      </c>
      <c r="C25" s="65">
        <f>VLOOKUP($A25,'Return Data'!$B$7:$R$2843,4,0)</f>
        <v>46.574199999999998</v>
      </c>
      <c r="D25" s="65">
        <f>VLOOKUP($A25,'Return Data'!$B$7:$R$2843,10,0)</f>
        <v>13.701000000000001</v>
      </c>
      <c r="E25" s="66">
        <f t="shared" si="0"/>
        <v>19</v>
      </c>
      <c r="F25" s="65">
        <f>VLOOKUP($A25,'Return Data'!$B$7:$R$2843,11,0)</f>
        <v>13.8819</v>
      </c>
      <c r="G25" s="66">
        <f t="shared" si="1"/>
        <v>13</v>
      </c>
      <c r="H25" s="65">
        <f>VLOOKUP($A25,'Return Data'!$B$7:$R$2843,12,0)</f>
        <v>12.651400000000001</v>
      </c>
      <c r="I25" s="66">
        <f t="shared" si="2"/>
        <v>11</v>
      </c>
      <c r="J25" s="65">
        <f>VLOOKUP($A25,'Return Data'!$B$7:$R$2843,13,0)</f>
        <v>14.652900000000001</v>
      </c>
      <c r="K25" s="66">
        <f t="shared" si="3"/>
        <v>13</v>
      </c>
      <c r="L25" s="65">
        <f>VLOOKUP($A25,'Return Data'!$B$7:$R$2843,17,0)</f>
        <v>0.94320000000000004</v>
      </c>
      <c r="M25" s="66">
        <f t="shared" si="4"/>
        <v>21</v>
      </c>
      <c r="N25" s="65">
        <f>VLOOKUP($A25,'Return Data'!$B$7:$R$2843,14,0)</f>
        <v>1.9381999999999999</v>
      </c>
      <c r="O25" s="66">
        <f t="shared" si="5"/>
        <v>21</v>
      </c>
      <c r="P25" s="65">
        <f>VLOOKUP($A25,'Return Data'!$B$7:$R$2843,15,0)</f>
        <v>3.9270999999999998</v>
      </c>
      <c r="Q25" s="66">
        <f t="shared" si="6"/>
        <v>21</v>
      </c>
      <c r="R25" s="65">
        <f>VLOOKUP($A25,'Return Data'!$B$7:$R$2843,16,0)</f>
        <v>7.2</v>
      </c>
      <c r="S25" s="67">
        <f t="shared" si="7"/>
        <v>21</v>
      </c>
    </row>
    <row r="26" spans="1:19" x14ac:dyDescent="0.3">
      <c r="A26" s="63" t="s">
        <v>1630</v>
      </c>
      <c r="B26" s="64">
        <f>VLOOKUP($A26,'Return Data'!$B$7:$R$2843,3,0)</f>
        <v>44455</v>
      </c>
      <c r="C26" s="65">
        <f>VLOOKUP($A26,'Return Data'!$B$7:$R$2843,4,0)</f>
        <v>55.686199999999999</v>
      </c>
      <c r="D26" s="65">
        <f>VLOOKUP($A26,'Return Data'!$B$7:$R$2843,10,0)</f>
        <v>17.7928</v>
      </c>
      <c r="E26" s="66">
        <f t="shared" si="0"/>
        <v>9</v>
      </c>
      <c r="F26" s="65">
        <f>VLOOKUP($A26,'Return Data'!$B$7:$R$2843,11,0)</f>
        <v>17.3249</v>
      </c>
      <c r="G26" s="66">
        <f t="shared" si="1"/>
        <v>6</v>
      </c>
      <c r="H26" s="65">
        <f>VLOOKUP($A26,'Return Data'!$B$7:$R$2843,12,0)</f>
        <v>16.327999999999999</v>
      </c>
      <c r="I26" s="66">
        <f t="shared" si="2"/>
        <v>4</v>
      </c>
      <c r="J26" s="65">
        <f>VLOOKUP($A26,'Return Data'!$B$7:$R$2843,13,0)</f>
        <v>20.536300000000001</v>
      </c>
      <c r="K26" s="66">
        <f t="shared" si="3"/>
        <v>5</v>
      </c>
      <c r="L26" s="65">
        <f>VLOOKUP($A26,'Return Data'!$B$7:$R$2843,17,0)</f>
        <v>14.6882</v>
      </c>
      <c r="M26" s="66">
        <f t="shared" si="4"/>
        <v>4</v>
      </c>
      <c r="N26" s="65">
        <f>VLOOKUP($A26,'Return Data'!$B$7:$R$2843,14,0)</f>
        <v>11.995799999999999</v>
      </c>
      <c r="O26" s="66">
        <f t="shared" si="5"/>
        <v>4</v>
      </c>
      <c r="P26" s="65">
        <f>VLOOKUP($A26,'Return Data'!$B$7:$R$2843,15,0)</f>
        <v>9.2377000000000002</v>
      </c>
      <c r="Q26" s="66">
        <f t="shared" si="6"/>
        <v>7</v>
      </c>
      <c r="R26" s="65">
        <f>VLOOKUP($A26,'Return Data'!$B$7:$R$2843,16,0)</f>
        <v>10.241400000000001</v>
      </c>
      <c r="S26" s="67">
        <f t="shared" si="7"/>
        <v>6</v>
      </c>
    </row>
    <row r="27" spans="1:19" x14ac:dyDescent="0.3">
      <c r="A27" s="63" t="s">
        <v>1631</v>
      </c>
      <c r="B27" s="64">
        <f>VLOOKUP($A27,'Return Data'!$B$7:$R$2843,3,0)</f>
        <v>44455</v>
      </c>
      <c r="C27" s="65">
        <f>VLOOKUP($A27,'Return Data'!$B$7:$R$2843,4,0)</f>
        <v>23.7013</v>
      </c>
      <c r="D27" s="65">
        <f>VLOOKUP($A27,'Return Data'!$B$7:$R$2843,10,0)</f>
        <v>13.794600000000001</v>
      </c>
      <c r="E27" s="66">
        <f t="shared" si="0"/>
        <v>18</v>
      </c>
      <c r="F27" s="65">
        <f>VLOOKUP($A27,'Return Data'!$B$7:$R$2843,11,0)</f>
        <v>12.466200000000001</v>
      </c>
      <c r="G27" s="66">
        <f t="shared" si="1"/>
        <v>18</v>
      </c>
      <c r="H27" s="65">
        <f>VLOOKUP($A27,'Return Data'!$B$7:$R$2843,12,0)</f>
        <v>11.6068</v>
      </c>
      <c r="I27" s="66">
        <f t="shared" si="2"/>
        <v>16</v>
      </c>
      <c r="J27" s="65">
        <f>VLOOKUP($A27,'Return Data'!$B$7:$R$2843,13,0)</f>
        <v>13.3996</v>
      </c>
      <c r="K27" s="66">
        <f t="shared" si="3"/>
        <v>16</v>
      </c>
      <c r="L27" s="65">
        <f>VLOOKUP($A27,'Return Data'!$B$7:$R$2843,17,0)</f>
        <v>10.8881</v>
      </c>
      <c r="M27" s="66">
        <f t="shared" si="4"/>
        <v>14</v>
      </c>
      <c r="N27" s="65">
        <f>VLOOKUP($A27,'Return Data'!$B$7:$R$2843,14,0)</f>
        <v>6.4146999999999998</v>
      </c>
      <c r="O27" s="66">
        <f t="shared" si="5"/>
        <v>19</v>
      </c>
      <c r="P27" s="65">
        <f>VLOOKUP($A27,'Return Data'!$B$7:$R$2843,15,0)</f>
        <v>6.5164</v>
      </c>
      <c r="Q27" s="66">
        <f t="shared" si="6"/>
        <v>19</v>
      </c>
      <c r="R27" s="65">
        <f>VLOOKUP($A27,'Return Data'!$B$7:$R$2843,16,0)</f>
        <v>8.1570999999999998</v>
      </c>
      <c r="S27" s="67">
        <f t="shared" si="7"/>
        <v>19</v>
      </c>
    </row>
    <row r="28" spans="1:19" x14ac:dyDescent="0.3">
      <c r="A28" s="63" t="s">
        <v>1632</v>
      </c>
      <c r="B28" s="64">
        <f>VLOOKUP($A28,'Return Data'!$B$7:$R$2843,3,0)</f>
        <v>44455</v>
      </c>
      <c r="C28" s="65">
        <f>VLOOKUP($A28,'Return Data'!$B$7:$R$2843,4,0)</f>
        <v>0.99729999999999996</v>
      </c>
      <c r="D28" s="65">
        <f>VLOOKUP($A28,'Return Data'!$B$7:$R$2843,10,0)</f>
        <v>10.9978</v>
      </c>
      <c r="E28" s="66">
        <f t="shared" si="0"/>
        <v>21</v>
      </c>
      <c r="F28" s="65">
        <f>VLOOKUP($A28,'Return Data'!$B$7:$R$2843,11,0)</f>
        <v>11.289199999999999</v>
      </c>
      <c r="G28" s="66">
        <f t="shared" si="1"/>
        <v>19</v>
      </c>
      <c r="H28" s="65">
        <f>VLOOKUP($A28,'Return Data'!$B$7:$R$2843,12,0)</f>
        <v>-23.760400000000001</v>
      </c>
      <c r="I28" s="66">
        <f t="shared" si="2"/>
        <v>22</v>
      </c>
      <c r="J28" s="65">
        <f>VLOOKUP($A28,'Return Data'!$B$7:$R$2843,13,0)</f>
        <v>-16.101600000000001</v>
      </c>
      <c r="K28" s="66">
        <f t="shared" si="3"/>
        <v>22</v>
      </c>
      <c r="L28" s="65"/>
      <c r="M28" s="66"/>
      <c r="N28" s="65"/>
      <c r="O28" s="66"/>
      <c r="P28" s="65"/>
      <c r="Q28" s="66"/>
      <c r="R28" s="65">
        <f>VLOOKUP($A28,'Return Data'!$B$7:$R$2843,16,0)</f>
        <v>-7.6239999999999997</v>
      </c>
      <c r="S28" s="67">
        <f t="shared" si="7"/>
        <v>22</v>
      </c>
    </row>
    <row r="29" spans="1:19" x14ac:dyDescent="0.3">
      <c r="A29" s="63" t="s">
        <v>1633</v>
      </c>
      <c r="B29" s="64">
        <f>VLOOKUP($A29,'Return Data'!$B$7:$R$2843,3,0)</f>
        <v>44455</v>
      </c>
      <c r="C29" s="65">
        <f>VLOOKUP($A29,'Return Data'!$B$7:$R$2843,4,0)</f>
        <v>53.277900000000002</v>
      </c>
      <c r="D29" s="65">
        <f>VLOOKUP($A29,'Return Data'!$B$7:$R$2843,10,0)</f>
        <v>22.798300000000001</v>
      </c>
      <c r="E29" s="66">
        <f t="shared" si="0"/>
        <v>1</v>
      </c>
      <c r="F29" s="65">
        <f>VLOOKUP($A29,'Return Data'!$B$7:$R$2843,11,0)</f>
        <v>18.5563</v>
      </c>
      <c r="G29" s="66">
        <f t="shared" si="1"/>
        <v>3</v>
      </c>
      <c r="H29" s="65">
        <f>VLOOKUP($A29,'Return Data'!$B$7:$R$2843,12,0)</f>
        <v>15.595499999999999</v>
      </c>
      <c r="I29" s="66">
        <f t="shared" si="2"/>
        <v>6</v>
      </c>
      <c r="J29" s="65">
        <f>VLOOKUP($A29,'Return Data'!$B$7:$R$2843,13,0)</f>
        <v>20.702400000000001</v>
      </c>
      <c r="K29" s="66">
        <f t="shared" si="3"/>
        <v>4</v>
      </c>
      <c r="L29" s="65">
        <f>VLOOKUP($A29,'Return Data'!$B$7:$R$2843,17,0)</f>
        <v>12.2102</v>
      </c>
      <c r="M29" s="66">
        <f>RANK(L29,L$8:L$29,0)</f>
        <v>11</v>
      </c>
      <c r="N29" s="65">
        <f>VLOOKUP($A29,'Return Data'!$B$7:$R$2843,14,0)</f>
        <v>8.1036000000000001</v>
      </c>
      <c r="O29" s="66">
        <f>RANK(N29,N$8:N$29,0)</f>
        <v>18</v>
      </c>
      <c r="P29" s="65">
        <f>VLOOKUP($A29,'Return Data'!$B$7:$R$2843,15,0)</f>
        <v>8.3925000000000001</v>
      </c>
      <c r="Q29" s="66">
        <f>RANK(P29,P$8:P$29,0)</f>
        <v>12</v>
      </c>
      <c r="R29" s="65">
        <f>VLOOKUP($A29,'Return Data'!$B$7:$R$2843,16,0)</f>
        <v>10.049200000000001</v>
      </c>
      <c r="S29" s="67">
        <f t="shared" si="7"/>
        <v>9</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16.712731818181819</v>
      </c>
      <c r="E31" s="74"/>
      <c r="F31" s="75">
        <f>AVERAGE(F8:F29)</f>
        <v>14.882136363636365</v>
      </c>
      <c r="G31" s="74"/>
      <c r="H31" s="75">
        <f>AVERAGE(H8:H29)</f>
        <v>11.883790909090909</v>
      </c>
      <c r="I31" s="74"/>
      <c r="J31" s="75">
        <f>AVERAGE(J8:J29)</f>
        <v>14.932163636363635</v>
      </c>
      <c r="K31" s="74"/>
      <c r="L31" s="75">
        <f>AVERAGE(L8:L29)</f>
        <v>11.797595238095239</v>
      </c>
      <c r="M31" s="74"/>
      <c r="N31" s="75">
        <f>AVERAGE(N8:N29)</f>
        <v>9.3586809523809542</v>
      </c>
      <c r="O31" s="74"/>
      <c r="P31" s="75">
        <f>AVERAGE(P8:P29)</f>
        <v>8.3389380952380954</v>
      </c>
      <c r="Q31" s="74"/>
      <c r="R31" s="75">
        <f>AVERAGE(R8:R29)</f>
        <v>8.8090772727272721</v>
      </c>
      <c r="S31" s="76"/>
    </row>
    <row r="32" spans="1:19" x14ac:dyDescent="0.3">
      <c r="A32" s="73" t="s">
        <v>28</v>
      </c>
      <c r="B32" s="74"/>
      <c r="C32" s="74"/>
      <c r="D32" s="75">
        <f>MIN(D8:D29)</f>
        <v>9.0371000000000006</v>
      </c>
      <c r="E32" s="74"/>
      <c r="F32" s="75">
        <f>MIN(F8:F29)</f>
        <v>7.8609999999999998</v>
      </c>
      <c r="G32" s="74"/>
      <c r="H32" s="75">
        <f>MIN(H8:H29)</f>
        <v>-23.760400000000001</v>
      </c>
      <c r="I32" s="74"/>
      <c r="J32" s="75">
        <f>MIN(J8:J29)</f>
        <v>-16.101600000000001</v>
      </c>
      <c r="K32" s="74"/>
      <c r="L32" s="75">
        <f>MIN(L8:L29)</f>
        <v>0.94320000000000004</v>
      </c>
      <c r="M32" s="74"/>
      <c r="N32" s="75">
        <f>MIN(N8:N29)</f>
        <v>1.9381999999999999</v>
      </c>
      <c r="O32" s="74"/>
      <c r="P32" s="75">
        <f>MIN(P8:P29)</f>
        <v>3.9270999999999998</v>
      </c>
      <c r="Q32" s="74"/>
      <c r="R32" s="75">
        <f>MIN(R8:R29)</f>
        <v>-7.6239999999999997</v>
      </c>
      <c r="S32" s="76"/>
    </row>
    <row r="33" spans="1:19" ht="15" thickBot="1" x14ac:dyDescent="0.35">
      <c r="A33" s="77" t="s">
        <v>29</v>
      </c>
      <c r="B33" s="78"/>
      <c r="C33" s="78"/>
      <c r="D33" s="79">
        <f>MAX(D8:D29)</f>
        <v>22.798300000000001</v>
      </c>
      <c r="E33" s="78"/>
      <c r="F33" s="79">
        <f>MAX(F8:F29)</f>
        <v>21.927299999999999</v>
      </c>
      <c r="G33" s="78"/>
      <c r="H33" s="79">
        <f>MAX(H8:H29)</f>
        <v>19.660900000000002</v>
      </c>
      <c r="I33" s="78"/>
      <c r="J33" s="79">
        <f>MAX(J8:J29)</f>
        <v>24.736000000000001</v>
      </c>
      <c r="K33" s="78"/>
      <c r="L33" s="79">
        <f>MAX(L8:L29)</f>
        <v>16.9755</v>
      </c>
      <c r="M33" s="78"/>
      <c r="N33" s="79">
        <f>MAX(N8:N29)</f>
        <v>13.7033</v>
      </c>
      <c r="O33" s="78"/>
      <c r="P33" s="79">
        <f>MAX(P8:P29)</f>
        <v>10.8544</v>
      </c>
      <c r="Q33" s="78"/>
      <c r="R33" s="79">
        <f>MAX(R8:R29)</f>
        <v>11.458</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44455</v>
      </c>
      <c r="C8" s="65">
        <f>VLOOKUP($A8,'Return Data'!$B$7:$R$2843,4,0)</f>
        <v>49.9392</v>
      </c>
      <c r="D8" s="65">
        <f>VLOOKUP($A8,'Return Data'!$B$7:$R$2843,10,0)</f>
        <v>19.882000000000001</v>
      </c>
      <c r="E8" s="66">
        <f t="shared" ref="E8:E29" si="0">RANK(D8,D$8:D$29,0)</f>
        <v>4</v>
      </c>
      <c r="F8" s="65">
        <f>VLOOKUP($A8,'Return Data'!$B$7:$R$2843,11,0)</f>
        <v>15.980399999999999</v>
      </c>
      <c r="G8" s="66">
        <f t="shared" ref="G8:G29" si="1">RANK(F8,F$8:F$29,0)</f>
        <v>7</v>
      </c>
      <c r="H8" s="65">
        <f>VLOOKUP($A8,'Return Data'!$B$7:$R$2843,12,0)</f>
        <v>18.712499999999999</v>
      </c>
      <c r="I8" s="66">
        <f t="shared" ref="I8:I29" si="2">RANK(H8,H$8:H$29,0)</f>
        <v>1</v>
      </c>
      <c r="J8" s="65">
        <f>VLOOKUP($A8,'Return Data'!$B$7:$R$2843,13,0)</f>
        <v>23.7102</v>
      </c>
      <c r="K8" s="66">
        <f t="shared" ref="K8:K29" si="3">RANK(J8,J$8:J$29,0)</f>
        <v>1</v>
      </c>
      <c r="L8" s="65">
        <f>VLOOKUP($A8,'Return Data'!$B$7:$R$2843,17,0)</f>
        <v>12.801299999999999</v>
      </c>
      <c r="M8" s="66">
        <f t="shared" ref="M8:M27" si="4">RANK(L8,L$8:L$29,0)</f>
        <v>6</v>
      </c>
      <c r="N8" s="65">
        <f>VLOOKUP($A8,'Return Data'!$B$7:$R$2843,14,0)</f>
        <v>8.7853999999999992</v>
      </c>
      <c r="O8" s="66">
        <f t="shared" ref="O8:O27" si="5">RANK(N8,N$8:N$29,0)</f>
        <v>9</v>
      </c>
      <c r="P8" s="65">
        <f>VLOOKUP($A8,'Return Data'!$B$7:$R$2843,15,0)</f>
        <v>7.8544999999999998</v>
      </c>
      <c r="Q8" s="66">
        <f t="shared" ref="Q8:Q27" si="6">RANK(P8,P$8:P$29,0)</f>
        <v>8</v>
      </c>
      <c r="R8" s="65">
        <f>VLOOKUP($A8,'Return Data'!$B$7:$R$2843,16,0)</f>
        <v>9.7233000000000001</v>
      </c>
      <c r="S8" s="67">
        <f t="shared" ref="S8:S29" si="7">RANK(R8,R$8:R$29,0)</f>
        <v>3</v>
      </c>
    </row>
    <row r="9" spans="1:20" x14ac:dyDescent="0.3">
      <c r="A9" s="63" t="s">
        <v>1635</v>
      </c>
      <c r="B9" s="64">
        <f>VLOOKUP($A9,'Return Data'!$B$7:$R$2843,3,0)</f>
        <v>44455</v>
      </c>
      <c r="C9" s="65">
        <f>VLOOKUP($A9,'Return Data'!$B$7:$R$2843,4,0)</f>
        <v>24.275700000000001</v>
      </c>
      <c r="D9" s="65">
        <f>VLOOKUP($A9,'Return Data'!$B$7:$R$2843,10,0)</f>
        <v>20.055299999999999</v>
      </c>
      <c r="E9" s="66">
        <f t="shared" si="0"/>
        <v>3</v>
      </c>
      <c r="F9" s="65">
        <f>VLOOKUP($A9,'Return Data'!$B$7:$R$2843,11,0)</f>
        <v>17.007899999999999</v>
      </c>
      <c r="G9" s="66">
        <f t="shared" si="1"/>
        <v>4</v>
      </c>
      <c r="H9" s="65">
        <f>VLOOKUP($A9,'Return Data'!$B$7:$R$2843,12,0)</f>
        <v>13.911300000000001</v>
      </c>
      <c r="I9" s="66">
        <f t="shared" si="2"/>
        <v>7</v>
      </c>
      <c r="J9" s="65">
        <f>VLOOKUP($A9,'Return Data'!$B$7:$R$2843,13,0)</f>
        <v>17.2484</v>
      </c>
      <c r="K9" s="66">
        <f t="shared" si="3"/>
        <v>6</v>
      </c>
      <c r="L9" s="65">
        <f>VLOOKUP($A9,'Return Data'!$B$7:$R$2843,17,0)</f>
        <v>13.725300000000001</v>
      </c>
      <c r="M9" s="66">
        <f t="shared" si="4"/>
        <v>4</v>
      </c>
      <c r="N9" s="65">
        <f>VLOOKUP($A9,'Return Data'!$B$7:$R$2843,14,0)</f>
        <v>8.3562999999999992</v>
      </c>
      <c r="O9" s="66">
        <f t="shared" si="5"/>
        <v>12</v>
      </c>
      <c r="P9" s="65">
        <f>VLOOKUP($A9,'Return Data'!$B$7:$R$2843,15,0)</f>
        <v>7.6439000000000004</v>
      </c>
      <c r="Q9" s="66">
        <f t="shared" si="6"/>
        <v>10</v>
      </c>
      <c r="R9" s="65">
        <f>VLOOKUP($A9,'Return Data'!$B$7:$R$2843,16,0)</f>
        <v>8.2574000000000005</v>
      </c>
      <c r="S9" s="67">
        <f t="shared" si="7"/>
        <v>15</v>
      </c>
    </row>
    <row r="10" spans="1:20" x14ac:dyDescent="0.3">
      <c r="A10" s="63" t="s">
        <v>1636</v>
      </c>
      <c r="B10" s="64">
        <f>VLOOKUP($A10,'Return Data'!$B$7:$R$2843,3,0)</f>
        <v>44455</v>
      </c>
      <c r="C10" s="65">
        <f>VLOOKUP($A10,'Return Data'!$B$7:$R$2843,4,0)</f>
        <v>30.714400000000001</v>
      </c>
      <c r="D10" s="65">
        <f>VLOOKUP($A10,'Return Data'!$B$7:$R$2843,10,0)</f>
        <v>14.5227</v>
      </c>
      <c r="E10" s="66">
        <f t="shared" si="0"/>
        <v>14</v>
      </c>
      <c r="F10" s="65">
        <f>VLOOKUP($A10,'Return Data'!$B$7:$R$2843,11,0)</f>
        <v>10.2745</v>
      </c>
      <c r="G10" s="66">
        <f t="shared" si="1"/>
        <v>20</v>
      </c>
      <c r="H10" s="65">
        <f>VLOOKUP($A10,'Return Data'!$B$7:$R$2843,12,0)</f>
        <v>8.0138999999999996</v>
      </c>
      <c r="I10" s="66">
        <f t="shared" si="2"/>
        <v>21</v>
      </c>
      <c r="J10" s="65">
        <f>VLOOKUP($A10,'Return Data'!$B$7:$R$2843,13,0)</f>
        <v>10.8415</v>
      </c>
      <c r="K10" s="66">
        <f t="shared" si="3"/>
        <v>20</v>
      </c>
      <c r="L10" s="65">
        <f>VLOOKUP($A10,'Return Data'!$B$7:$R$2843,17,0)</f>
        <v>10.452</v>
      </c>
      <c r="M10" s="66">
        <f t="shared" si="4"/>
        <v>12</v>
      </c>
      <c r="N10" s="65">
        <f>VLOOKUP($A10,'Return Data'!$B$7:$R$2843,14,0)</f>
        <v>11.430999999999999</v>
      </c>
      <c r="O10" s="66">
        <f t="shared" si="5"/>
        <v>3</v>
      </c>
      <c r="P10" s="65">
        <f>VLOOKUP($A10,'Return Data'!$B$7:$R$2843,15,0)</f>
        <v>8.4998000000000005</v>
      </c>
      <c r="Q10" s="66">
        <f t="shared" si="6"/>
        <v>4</v>
      </c>
      <c r="R10" s="65">
        <f>VLOOKUP($A10,'Return Data'!$B$7:$R$2843,16,0)</f>
        <v>6.81</v>
      </c>
      <c r="S10" s="67">
        <f t="shared" si="7"/>
        <v>20</v>
      </c>
    </row>
    <row r="11" spans="1:20" x14ac:dyDescent="0.3">
      <c r="A11" s="63" t="s">
        <v>1637</v>
      </c>
      <c r="B11" s="64">
        <f>VLOOKUP($A11,'Return Data'!$B$7:$R$2843,3,0)</f>
        <v>44455</v>
      </c>
      <c r="C11" s="65">
        <f>VLOOKUP($A11,'Return Data'!$B$7:$R$2843,4,0)</f>
        <v>34.926099999999998</v>
      </c>
      <c r="D11" s="65">
        <f>VLOOKUP($A11,'Return Data'!$B$7:$R$2843,10,0)</f>
        <v>14.031000000000001</v>
      </c>
      <c r="E11" s="66">
        <f t="shared" si="0"/>
        <v>16</v>
      </c>
      <c r="F11" s="65">
        <f>VLOOKUP($A11,'Return Data'!$B$7:$R$2843,11,0)</f>
        <v>11.4841</v>
      </c>
      <c r="G11" s="66">
        <f t="shared" si="1"/>
        <v>18</v>
      </c>
      <c r="H11" s="65">
        <f>VLOOKUP($A11,'Return Data'!$B$7:$R$2843,12,0)</f>
        <v>10.478199999999999</v>
      </c>
      <c r="I11" s="66">
        <f t="shared" si="2"/>
        <v>16</v>
      </c>
      <c r="J11" s="65">
        <f>VLOOKUP($A11,'Return Data'!$B$7:$R$2843,13,0)</f>
        <v>12.324999999999999</v>
      </c>
      <c r="K11" s="66">
        <f t="shared" si="3"/>
        <v>17</v>
      </c>
      <c r="L11" s="65">
        <f>VLOOKUP($A11,'Return Data'!$B$7:$R$2843,17,0)</f>
        <v>9.7187999999999999</v>
      </c>
      <c r="M11" s="66">
        <f t="shared" si="4"/>
        <v>14</v>
      </c>
      <c r="N11" s="65">
        <f>VLOOKUP($A11,'Return Data'!$B$7:$R$2843,14,0)</f>
        <v>8.4514999999999993</v>
      </c>
      <c r="O11" s="66">
        <f t="shared" si="5"/>
        <v>10</v>
      </c>
      <c r="P11" s="65">
        <f>VLOOKUP($A11,'Return Data'!$B$7:$R$2843,15,0)</f>
        <v>7.3285</v>
      </c>
      <c r="Q11" s="66">
        <f t="shared" si="6"/>
        <v>11</v>
      </c>
      <c r="R11" s="65">
        <f>VLOOKUP($A11,'Return Data'!$B$7:$R$2843,16,0)</f>
        <v>7.6379999999999999</v>
      </c>
      <c r="S11" s="67">
        <f t="shared" si="7"/>
        <v>16</v>
      </c>
    </row>
    <row r="12" spans="1:20" x14ac:dyDescent="0.3">
      <c r="A12" s="63" t="s">
        <v>1638</v>
      </c>
      <c r="B12" s="64">
        <f>VLOOKUP($A12,'Return Data'!$B$7:$R$2843,3,0)</f>
        <v>44455</v>
      </c>
      <c r="C12" s="65">
        <f>VLOOKUP($A12,'Return Data'!$B$7:$R$2843,4,0)</f>
        <v>23.02</v>
      </c>
      <c r="D12" s="65">
        <f>VLOOKUP($A12,'Return Data'!$B$7:$R$2843,10,0)</f>
        <v>18.5151</v>
      </c>
      <c r="E12" s="66">
        <f t="shared" si="0"/>
        <v>5</v>
      </c>
      <c r="F12" s="65">
        <f>VLOOKUP($A12,'Return Data'!$B$7:$R$2843,11,0)</f>
        <v>16.434100000000001</v>
      </c>
      <c r="G12" s="66">
        <f t="shared" si="1"/>
        <v>6</v>
      </c>
      <c r="H12" s="65">
        <f>VLOOKUP($A12,'Return Data'!$B$7:$R$2843,12,0)</f>
        <v>11.7705</v>
      </c>
      <c r="I12" s="66">
        <f t="shared" si="2"/>
        <v>11</v>
      </c>
      <c r="J12" s="65">
        <f>VLOOKUP($A12,'Return Data'!$B$7:$R$2843,13,0)</f>
        <v>12.763500000000001</v>
      </c>
      <c r="K12" s="66">
        <f t="shared" si="3"/>
        <v>15</v>
      </c>
      <c r="L12" s="65">
        <f>VLOOKUP($A12,'Return Data'!$B$7:$R$2843,17,0)</f>
        <v>11.838200000000001</v>
      </c>
      <c r="M12" s="66">
        <f t="shared" si="4"/>
        <v>8</v>
      </c>
      <c r="N12" s="65">
        <f>VLOOKUP($A12,'Return Data'!$B$7:$R$2843,14,0)</f>
        <v>3.0402999999999998</v>
      </c>
      <c r="O12" s="66">
        <f t="shared" si="5"/>
        <v>20</v>
      </c>
      <c r="P12" s="65">
        <f>VLOOKUP($A12,'Return Data'!$B$7:$R$2843,15,0)</f>
        <v>4.5618999999999996</v>
      </c>
      <c r="Q12" s="66">
        <f t="shared" si="6"/>
        <v>20</v>
      </c>
      <c r="R12" s="65">
        <f>VLOOKUP($A12,'Return Data'!$B$7:$R$2843,16,0)</f>
        <v>6.8937999999999997</v>
      </c>
      <c r="S12" s="67">
        <f t="shared" si="7"/>
        <v>19</v>
      </c>
    </row>
    <row r="13" spans="1:20" x14ac:dyDescent="0.3">
      <c r="A13" s="63" t="s">
        <v>1639</v>
      </c>
      <c r="B13" s="64">
        <f>VLOOKUP($A13,'Return Data'!$B$7:$R$2843,3,0)</f>
        <v>44455</v>
      </c>
      <c r="C13" s="65">
        <f>VLOOKUP($A13,'Return Data'!$B$7:$R$2843,4,0)</f>
        <v>86.849824531607894</v>
      </c>
      <c r="D13" s="65">
        <f>VLOOKUP($A13,'Return Data'!$B$7:$R$2843,10,0)</f>
        <v>17.322299999999998</v>
      </c>
      <c r="E13" s="66">
        <f t="shared" si="0"/>
        <v>6</v>
      </c>
      <c r="F13" s="65">
        <f>VLOOKUP($A13,'Return Data'!$B$7:$R$2843,11,0)</f>
        <v>15.5313</v>
      </c>
      <c r="G13" s="66">
        <f t="shared" si="1"/>
        <v>9</v>
      </c>
      <c r="H13" s="65">
        <f>VLOOKUP($A13,'Return Data'!$B$7:$R$2843,12,0)</f>
        <v>14.273400000000001</v>
      </c>
      <c r="I13" s="66">
        <f t="shared" si="2"/>
        <v>6</v>
      </c>
      <c r="J13" s="65">
        <f>VLOOKUP($A13,'Return Data'!$B$7:$R$2843,13,0)</f>
        <v>15.741400000000001</v>
      </c>
      <c r="K13" s="66">
        <f t="shared" si="3"/>
        <v>7</v>
      </c>
      <c r="L13" s="65">
        <f>VLOOKUP($A13,'Return Data'!$B$7:$R$2843,17,0)</f>
        <v>14.1393</v>
      </c>
      <c r="M13" s="66">
        <f t="shared" si="4"/>
        <v>2</v>
      </c>
      <c r="N13" s="65">
        <f>VLOOKUP($A13,'Return Data'!$B$7:$R$2843,14,0)</f>
        <v>11.9193</v>
      </c>
      <c r="O13" s="66">
        <f t="shared" si="5"/>
        <v>2</v>
      </c>
      <c r="P13" s="65">
        <f>VLOOKUP($A13,'Return Data'!$B$7:$R$2843,15,0)</f>
        <v>9.1379000000000001</v>
      </c>
      <c r="Q13" s="66">
        <f t="shared" si="6"/>
        <v>3</v>
      </c>
      <c r="R13" s="65">
        <f>VLOOKUP($A13,'Return Data'!$B$7:$R$2843,16,0)</f>
        <v>8.6664999999999992</v>
      </c>
      <c r="S13" s="67">
        <f t="shared" si="7"/>
        <v>8</v>
      </c>
    </row>
    <row r="14" spans="1:20" x14ac:dyDescent="0.3">
      <c r="A14" s="63" t="s">
        <v>1640</v>
      </c>
      <c r="B14" s="64">
        <f>VLOOKUP($A14,'Return Data'!$B$7:$R$2843,3,0)</f>
        <v>44455</v>
      </c>
      <c r="C14" s="65">
        <f>VLOOKUP($A14,'Return Data'!$B$7:$R$2843,4,0)</f>
        <v>44.143799999999999</v>
      </c>
      <c r="D14" s="65">
        <f>VLOOKUP($A14,'Return Data'!$B$7:$R$2843,10,0)</f>
        <v>14.091200000000001</v>
      </c>
      <c r="E14" s="66">
        <f t="shared" si="0"/>
        <v>15</v>
      </c>
      <c r="F14" s="65">
        <f>VLOOKUP($A14,'Return Data'!$B$7:$R$2843,11,0)</f>
        <v>15.6669</v>
      </c>
      <c r="G14" s="66">
        <f t="shared" si="1"/>
        <v>8</v>
      </c>
      <c r="H14" s="65">
        <f>VLOOKUP($A14,'Return Data'!$B$7:$R$2843,12,0)</f>
        <v>12.8216</v>
      </c>
      <c r="I14" s="66">
        <f t="shared" si="2"/>
        <v>8</v>
      </c>
      <c r="J14" s="65">
        <f>VLOOKUP($A14,'Return Data'!$B$7:$R$2843,13,0)</f>
        <v>15.147600000000001</v>
      </c>
      <c r="K14" s="66">
        <f t="shared" si="3"/>
        <v>8</v>
      </c>
      <c r="L14" s="65">
        <f>VLOOKUP($A14,'Return Data'!$B$7:$R$2843,17,0)</f>
        <v>11.1548</v>
      </c>
      <c r="M14" s="66">
        <f t="shared" si="4"/>
        <v>10</v>
      </c>
      <c r="N14" s="65">
        <f>VLOOKUP($A14,'Return Data'!$B$7:$R$2843,14,0)</f>
        <v>6.9919000000000002</v>
      </c>
      <c r="O14" s="66">
        <f t="shared" si="5"/>
        <v>16</v>
      </c>
      <c r="P14" s="65">
        <f>VLOOKUP($A14,'Return Data'!$B$7:$R$2843,15,0)</f>
        <v>6.1022999999999996</v>
      </c>
      <c r="Q14" s="66">
        <f t="shared" si="6"/>
        <v>17</v>
      </c>
      <c r="R14" s="65">
        <f>VLOOKUP($A14,'Return Data'!$B$7:$R$2843,16,0)</f>
        <v>8.9748000000000001</v>
      </c>
      <c r="S14" s="67">
        <f t="shared" si="7"/>
        <v>7</v>
      </c>
    </row>
    <row r="15" spans="1:20" x14ac:dyDescent="0.3">
      <c r="A15" s="63" t="s">
        <v>1641</v>
      </c>
      <c r="B15" s="64">
        <f>VLOOKUP($A15,'Return Data'!$B$7:$R$2843,3,0)</f>
        <v>44455</v>
      </c>
      <c r="C15" s="65">
        <f>VLOOKUP($A15,'Return Data'!$B$7:$R$2843,4,0)</f>
        <v>67.983199999999997</v>
      </c>
      <c r="D15" s="65">
        <f>VLOOKUP($A15,'Return Data'!$B$7:$R$2843,10,0)</f>
        <v>12.2889</v>
      </c>
      <c r="E15" s="66">
        <f t="shared" si="0"/>
        <v>19</v>
      </c>
      <c r="F15" s="65">
        <f>VLOOKUP($A15,'Return Data'!$B$7:$R$2843,11,0)</f>
        <v>12.0357</v>
      </c>
      <c r="G15" s="66">
        <f t="shared" si="1"/>
        <v>14</v>
      </c>
      <c r="H15" s="65">
        <f>VLOOKUP($A15,'Return Data'!$B$7:$R$2843,12,0)</f>
        <v>11.4255</v>
      </c>
      <c r="I15" s="66">
        <f t="shared" si="2"/>
        <v>12</v>
      </c>
      <c r="J15" s="65">
        <f>VLOOKUP($A15,'Return Data'!$B$7:$R$2843,13,0)</f>
        <v>14.6784</v>
      </c>
      <c r="K15" s="66">
        <f t="shared" si="3"/>
        <v>10</v>
      </c>
      <c r="L15" s="65">
        <f>VLOOKUP($A15,'Return Data'!$B$7:$R$2843,17,0)</f>
        <v>9.4321000000000002</v>
      </c>
      <c r="M15" s="66">
        <f t="shared" si="4"/>
        <v>17</v>
      </c>
      <c r="N15" s="65">
        <f>VLOOKUP($A15,'Return Data'!$B$7:$R$2843,14,0)</f>
        <v>8.1536000000000008</v>
      </c>
      <c r="O15" s="66">
        <f t="shared" si="5"/>
        <v>14</v>
      </c>
      <c r="P15" s="65">
        <f>VLOOKUP($A15,'Return Data'!$B$7:$R$2843,15,0)</f>
        <v>6.7788000000000004</v>
      </c>
      <c r="Q15" s="66">
        <f t="shared" si="6"/>
        <v>16</v>
      </c>
      <c r="R15" s="65">
        <f>VLOOKUP($A15,'Return Data'!$B$7:$R$2843,16,0)</f>
        <v>9.5655999999999999</v>
      </c>
      <c r="S15" s="67">
        <f t="shared" si="7"/>
        <v>4</v>
      </c>
    </row>
    <row r="16" spans="1:20" x14ac:dyDescent="0.3">
      <c r="A16" s="63" t="s">
        <v>1643</v>
      </c>
      <c r="B16" s="64">
        <f>VLOOKUP($A16,'Return Data'!$B$7:$R$2843,3,0)</f>
        <v>44455</v>
      </c>
      <c r="C16" s="65">
        <f>VLOOKUP($A16,'Return Data'!$B$7:$R$2843,4,0)</f>
        <v>58.902000000000001</v>
      </c>
      <c r="D16" s="65">
        <f>VLOOKUP($A16,'Return Data'!$B$7:$R$2843,10,0)</f>
        <v>16.014099999999999</v>
      </c>
      <c r="E16" s="66">
        <f t="shared" si="0"/>
        <v>12</v>
      </c>
      <c r="F16" s="65">
        <f>VLOOKUP($A16,'Return Data'!$B$7:$R$2843,11,0)</f>
        <v>18.192</v>
      </c>
      <c r="G16" s="66">
        <f t="shared" si="1"/>
        <v>2</v>
      </c>
      <c r="H16" s="65">
        <f>VLOOKUP($A16,'Return Data'!$B$7:$R$2843,12,0)</f>
        <v>17.173400000000001</v>
      </c>
      <c r="I16" s="66">
        <f t="shared" si="2"/>
        <v>3</v>
      </c>
      <c r="J16" s="65">
        <f>VLOOKUP($A16,'Return Data'!$B$7:$R$2843,13,0)</f>
        <v>21.767499999999998</v>
      </c>
      <c r="K16" s="66">
        <f t="shared" si="3"/>
        <v>2</v>
      </c>
      <c r="L16" s="65">
        <f>VLOOKUP($A16,'Return Data'!$B$7:$R$2843,17,0)</f>
        <v>12.992100000000001</v>
      </c>
      <c r="M16" s="66">
        <f t="shared" si="4"/>
        <v>5</v>
      </c>
      <c r="N16" s="65">
        <f>VLOOKUP($A16,'Return Data'!$B$7:$R$2843,14,0)</f>
        <v>10.516999999999999</v>
      </c>
      <c r="O16" s="66">
        <f t="shared" si="5"/>
        <v>6</v>
      </c>
      <c r="P16" s="65">
        <f>VLOOKUP($A16,'Return Data'!$B$7:$R$2843,15,0)</f>
        <v>8.3714999999999993</v>
      </c>
      <c r="Q16" s="66">
        <f t="shared" si="6"/>
        <v>6</v>
      </c>
      <c r="R16" s="65">
        <f>VLOOKUP($A16,'Return Data'!$B$7:$R$2843,16,0)</f>
        <v>10.5145</v>
      </c>
      <c r="S16" s="67">
        <f t="shared" si="7"/>
        <v>1</v>
      </c>
    </row>
    <row r="17" spans="1:19" x14ac:dyDescent="0.3">
      <c r="A17" s="63" t="s">
        <v>1644</v>
      </c>
      <c r="B17" s="64">
        <f>VLOOKUP($A17,'Return Data'!$B$7:$R$2843,3,0)</f>
        <v>44455</v>
      </c>
      <c r="C17" s="65">
        <f>VLOOKUP($A17,'Return Data'!$B$7:$R$2843,4,0)</f>
        <v>45.9831</v>
      </c>
      <c r="D17" s="65">
        <f>VLOOKUP($A17,'Return Data'!$B$7:$R$2843,10,0)</f>
        <v>17.258299999999998</v>
      </c>
      <c r="E17" s="66">
        <f t="shared" si="0"/>
        <v>7</v>
      </c>
      <c r="F17" s="65">
        <f>VLOOKUP($A17,'Return Data'!$B$7:$R$2843,11,0)</f>
        <v>14.958399999999999</v>
      </c>
      <c r="G17" s="66">
        <f t="shared" si="1"/>
        <v>10</v>
      </c>
      <c r="H17" s="65">
        <f>VLOOKUP($A17,'Return Data'!$B$7:$R$2843,12,0)</f>
        <v>11.202199999999999</v>
      </c>
      <c r="I17" s="66">
        <f t="shared" si="2"/>
        <v>14</v>
      </c>
      <c r="J17" s="65">
        <f>VLOOKUP($A17,'Return Data'!$B$7:$R$2843,13,0)</f>
        <v>14.7005</v>
      </c>
      <c r="K17" s="66">
        <f t="shared" si="3"/>
        <v>9</v>
      </c>
      <c r="L17" s="65">
        <f>VLOOKUP($A17,'Return Data'!$B$7:$R$2843,17,0)</f>
        <v>10.9336</v>
      </c>
      <c r="M17" s="66">
        <f t="shared" si="4"/>
        <v>11</v>
      </c>
      <c r="N17" s="65">
        <f>VLOOKUP($A17,'Return Data'!$B$7:$R$2843,14,0)</f>
        <v>9.4749999999999996</v>
      </c>
      <c r="O17" s="66">
        <f t="shared" si="5"/>
        <v>7</v>
      </c>
      <c r="P17" s="65">
        <f>VLOOKUP($A17,'Return Data'!$B$7:$R$2843,15,0)</f>
        <v>7.3075999999999999</v>
      </c>
      <c r="Q17" s="66">
        <f t="shared" si="6"/>
        <v>12</v>
      </c>
      <c r="R17" s="65">
        <f>VLOOKUP($A17,'Return Data'!$B$7:$R$2843,16,0)</f>
        <v>9.0702999999999996</v>
      </c>
      <c r="S17" s="67">
        <f t="shared" si="7"/>
        <v>6</v>
      </c>
    </row>
    <row r="18" spans="1:19" x14ac:dyDescent="0.3">
      <c r="A18" s="63" t="s">
        <v>1645</v>
      </c>
      <c r="B18" s="64">
        <f>VLOOKUP($A18,'Return Data'!$B$7:$R$2843,3,0)</f>
        <v>44455</v>
      </c>
      <c r="C18" s="65">
        <f>VLOOKUP($A18,'Return Data'!$B$7:$R$2843,4,0)</f>
        <v>54.684899999999999</v>
      </c>
      <c r="D18" s="65">
        <f>VLOOKUP($A18,'Return Data'!$B$7:$R$2843,10,0)</f>
        <v>17.254799999999999</v>
      </c>
      <c r="E18" s="66">
        <f t="shared" si="0"/>
        <v>8</v>
      </c>
      <c r="F18" s="65">
        <f>VLOOKUP($A18,'Return Data'!$B$7:$R$2843,11,0)</f>
        <v>14.1174</v>
      </c>
      <c r="G18" s="66">
        <f t="shared" si="1"/>
        <v>12</v>
      </c>
      <c r="H18" s="65">
        <f>VLOOKUP($A18,'Return Data'!$B$7:$R$2843,12,0)</f>
        <v>12.220499999999999</v>
      </c>
      <c r="I18" s="66">
        <f t="shared" si="2"/>
        <v>9</v>
      </c>
      <c r="J18" s="65">
        <f>VLOOKUP($A18,'Return Data'!$B$7:$R$2843,13,0)</f>
        <v>14.493399999999999</v>
      </c>
      <c r="K18" s="66">
        <f t="shared" si="3"/>
        <v>11</v>
      </c>
      <c r="L18" s="65">
        <f>VLOOKUP($A18,'Return Data'!$B$7:$R$2843,17,0)</f>
        <v>12.2262</v>
      </c>
      <c r="M18" s="66">
        <f t="shared" si="4"/>
        <v>7</v>
      </c>
      <c r="N18" s="65">
        <f>VLOOKUP($A18,'Return Data'!$B$7:$R$2843,14,0)</f>
        <v>10.538399999999999</v>
      </c>
      <c r="O18" s="66">
        <f t="shared" si="5"/>
        <v>5</v>
      </c>
      <c r="P18" s="65">
        <f>VLOOKUP($A18,'Return Data'!$B$7:$R$2843,15,0)</f>
        <v>9.5442999999999998</v>
      </c>
      <c r="Q18" s="66">
        <f t="shared" si="6"/>
        <v>1</v>
      </c>
      <c r="R18" s="65">
        <f>VLOOKUP($A18,'Return Data'!$B$7:$R$2843,16,0)</f>
        <v>10.2098</v>
      </c>
      <c r="S18" s="67">
        <f t="shared" si="7"/>
        <v>2</v>
      </c>
    </row>
    <row r="19" spans="1:19" x14ac:dyDescent="0.3">
      <c r="A19" s="63" t="s">
        <v>1646</v>
      </c>
      <c r="B19" s="64">
        <f>VLOOKUP($A19,'Return Data'!$B$7:$R$2843,3,0)</f>
        <v>44455</v>
      </c>
      <c r="C19" s="65">
        <f>VLOOKUP($A19,'Return Data'!$B$7:$R$2843,4,0)</f>
        <v>26.081099999999999</v>
      </c>
      <c r="D19" s="65">
        <f>VLOOKUP($A19,'Return Data'!$B$7:$R$2843,10,0)</f>
        <v>14.6471</v>
      </c>
      <c r="E19" s="66">
        <f t="shared" si="0"/>
        <v>13</v>
      </c>
      <c r="F19" s="65">
        <f>VLOOKUP($A19,'Return Data'!$B$7:$R$2843,11,0)</f>
        <v>11.59</v>
      </c>
      <c r="G19" s="66">
        <f t="shared" si="1"/>
        <v>17</v>
      </c>
      <c r="H19" s="65">
        <f>VLOOKUP($A19,'Return Data'!$B$7:$R$2843,12,0)</f>
        <v>9.4633000000000003</v>
      </c>
      <c r="I19" s="66">
        <f t="shared" si="2"/>
        <v>18</v>
      </c>
      <c r="J19" s="65">
        <f>VLOOKUP($A19,'Return Data'!$B$7:$R$2843,13,0)</f>
        <v>11.2841</v>
      </c>
      <c r="K19" s="66">
        <f t="shared" si="3"/>
        <v>19</v>
      </c>
      <c r="L19" s="65">
        <f>VLOOKUP($A19,'Return Data'!$B$7:$R$2843,17,0)</f>
        <v>9.1504999999999992</v>
      </c>
      <c r="M19" s="66">
        <f t="shared" si="4"/>
        <v>18</v>
      </c>
      <c r="N19" s="65">
        <f>VLOOKUP($A19,'Return Data'!$B$7:$R$2843,14,0)</f>
        <v>8.1786999999999992</v>
      </c>
      <c r="O19" s="66">
        <f t="shared" si="5"/>
        <v>13</v>
      </c>
      <c r="P19" s="65">
        <f>VLOOKUP($A19,'Return Data'!$B$7:$R$2843,15,0)</f>
        <v>7.0399000000000003</v>
      </c>
      <c r="Q19" s="66">
        <f t="shared" si="6"/>
        <v>14</v>
      </c>
      <c r="R19" s="65">
        <f>VLOOKUP($A19,'Return Data'!$B$7:$R$2843,16,0)</f>
        <v>8.6426999999999996</v>
      </c>
      <c r="S19" s="67">
        <f t="shared" si="7"/>
        <v>10</v>
      </c>
    </row>
    <row r="20" spans="1:19" x14ac:dyDescent="0.3">
      <c r="A20" s="63" t="s">
        <v>1647</v>
      </c>
      <c r="B20" s="64">
        <f>VLOOKUP($A20,'Return Data'!$B$7:$R$2843,3,0)</f>
        <v>44452</v>
      </c>
      <c r="C20" s="65">
        <f>VLOOKUP($A20,'Return Data'!$B$7:$R$2843,4,0)</f>
        <v>15.9445</v>
      </c>
      <c r="D20" s="65">
        <f>VLOOKUP($A20,'Return Data'!$B$7:$R$2843,10,0)</f>
        <v>7.2488000000000001</v>
      </c>
      <c r="E20" s="66">
        <f t="shared" si="0"/>
        <v>22</v>
      </c>
      <c r="F20" s="65">
        <f>VLOOKUP($A20,'Return Data'!$B$7:$R$2843,11,0)</f>
        <v>6.0529000000000002</v>
      </c>
      <c r="G20" s="66">
        <f t="shared" si="1"/>
        <v>22</v>
      </c>
      <c r="H20" s="65">
        <f>VLOOKUP($A20,'Return Data'!$B$7:$R$2843,12,0)</f>
        <v>9.2544000000000004</v>
      </c>
      <c r="I20" s="66">
        <f t="shared" si="2"/>
        <v>19</v>
      </c>
      <c r="J20" s="65">
        <f>VLOOKUP($A20,'Return Data'!$B$7:$R$2843,13,0)</f>
        <v>14.0837</v>
      </c>
      <c r="K20" s="66">
        <f t="shared" si="3"/>
        <v>12</v>
      </c>
      <c r="L20" s="65">
        <f>VLOOKUP($A20,'Return Data'!$B$7:$R$2843,17,0)</f>
        <v>8.1496999999999993</v>
      </c>
      <c r="M20" s="66">
        <f t="shared" si="4"/>
        <v>19</v>
      </c>
      <c r="N20" s="65">
        <f>VLOOKUP($A20,'Return Data'!$B$7:$R$2843,14,0)</f>
        <v>6.9702999999999999</v>
      </c>
      <c r="O20" s="66">
        <f t="shared" si="5"/>
        <v>17</v>
      </c>
      <c r="P20" s="65">
        <f>VLOOKUP($A20,'Return Data'!$B$7:$R$2843,15,0)</f>
        <v>8.2233000000000001</v>
      </c>
      <c r="Q20" s="66">
        <f t="shared" si="6"/>
        <v>7</v>
      </c>
      <c r="R20" s="65">
        <f>VLOOKUP($A20,'Return Data'!$B$7:$R$2843,16,0)</f>
        <v>8.3965999999999994</v>
      </c>
      <c r="S20" s="67">
        <f t="shared" si="7"/>
        <v>13</v>
      </c>
    </row>
    <row r="21" spans="1:19" x14ac:dyDescent="0.3">
      <c r="A21" s="63" t="s">
        <v>1648</v>
      </c>
      <c r="B21" s="64">
        <f>VLOOKUP($A21,'Return Data'!$B$7:$R$2843,3,0)</f>
        <v>44455</v>
      </c>
      <c r="C21" s="65">
        <f>VLOOKUP($A21,'Return Data'!$B$7:$R$2843,4,0)</f>
        <v>42.408000000000001</v>
      </c>
      <c r="D21" s="65">
        <f>VLOOKUP($A21,'Return Data'!$B$7:$R$2843,10,0)</f>
        <v>20.843699999999998</v>
      </c>
      <c r="E21" s="66">
        <f t="shared" si="0"/>
        <v>2</v>
      </c>
      <c r="F21" s="65">
        <f>VLOOKUP($A21,'Return Data'!$B$7:$R$2843,11,0)</f>
        <v>20.465499999999999</v>
      </c>
      <c r="G21" s="66">
        <f t="shared" si="1"/>
        <v>1</v>
      </c>
      <c r="H21" s="65">
        <f>VLOOKUP($A21,'Return Data'!$B$7:$R$2843,12,0)</f>
        <v>17.529599999999999</v>
      </c>
      <c r="I21" s="66">
        <f t="shared" si="2"/>
        <v>2</v>
      </c>
      <c r="J21" s="65">
        <f>VLOOKUP($A21,'Return Data'!$B$7:$R$2843,13,0)</f>
        <v>19.9817</v>
      </c>
      <c r="K21" s="66">
        <f t="shared" si="3"/>
        <v>3</v>
      </c>
      <c r="L21" s="65">
        <f>VLOOKUP($A21,'Return Data'!$B$7:$R$2843,17,0)</f>
        <v>15.589499999999999</v>
      </c>
      <c r="M21" s="66">
        <f t="shared" si="4"/>
        <v>1</v>
      </c>
      <c r="N21" s="65">
        <f>VLOOKUP($A21,'Return Data'!$B$7:$R$2843,14,0)</f>
        <v>12.372400000000001</v>
      </c>
      <c r="O21" s="66">
        <f t="shared" si="5"/>
        <v>1</v>
      </c>
      <c r="P21" s="65">
        <f>VLOOKUP($A21,'Return Data'!$B$7:$R$2843,15,0)</f>
        <v>9.5043000000000006</v>
      </c>
      <c r="Q21" s="66">
        <f t="shared" si="6"/>
        <v>2</v>
      </c>
      <c r="R21" s="65">
        <f>VLOOKUP($A21,'Return Data'!$B$7:$R$2843,16,0)</f>
        <v>8.4536999999999995</v>
      </c>
      <c r="S21" s="67">
        <f t="shared" si="7"/>
        <v>11</v>
      </c>
    </row>
    <row r="22" spans="1:19" x14ac:dyDescent="0.3">
      <c r="A22" s="63" t="s">
        <v>1649</v>
      </c>
      <c r="B22" s="64">
        <f>VLOOKUP($A22,'Return Data'!$B$7:$R$2843,3,0)</f>
        <v>44455</v>
      </c>
      <c r="C22" s="65">
        <f>VLOOKUP($A22,'Return Data'!$B$7:$R$2843,4,0)</f>
        <v>42.986800000000002</v>
      </c>
      <c r="D22" s="65">
        <f>VLOOKUP($A22,'Return Data'!$B$7:$R$2843,10,0)</f>
        <v>16.557099999999998</v>
      </c>
      <c r="E22" s="66">
        <f t="shared" si="0"/>
        <v>10</v>
      </c>
      <c r="F22" s="65">
        <f>VLOOKUP($A22,'Return Data'!$B$7:$R$2843,11,0)</f>
        <v>14.1471</v>
      </c>
      <c r="G22" s="66">
        <f t="shared" si="1"/>
        <v>11</v>
      </c>
      <c r="H22" s="65">
        <f>VLOOKUP($A22,'Return Data'!$B$7:$R$2843,12,0)</f>
        <v>11.3805</v>
      </c>
      <c r="I22" s="66">
        <f t="shared" si="2"/>
        <v>13</v>
      </c>
      <c r="J22" s="65">
        <f>VLOOKUP($A22,'Return Data'!$B$7:$R$2843,13,0)</f>
        <v>13.141</v>
      </c>
      <c r="K22" s="66">
        <f t="shared" si="3"/>
        <v>14</v>
      </c>
      <c r="L22" s="65">
        <f>VLOOKUP($A22,'Return Data'!$B$7:$R$2843,17,0)</f>
        <v>9.6727000000000007</v>
      </c>
      <c r="M22" s="66">
        <f t="shared" si="4"/>
        <v>15</v>
      </c>
      <c r="N22" s="65">
        <f>VLOOKUP($A22,'Return Data'!$B$7:$R$2843,14,0)</f>
        <v>8.8686000000000007</v>
      </c>
      <c r="O22" s="66">
        <f t="shared" si="5"/>
        <v>8</v>
      </c>
      <c r="P22" s="65">
        <f>VLOOKUP($A22,'Return Data'!$B$7:$R$2843,15,0)</f>
        <v>7.2793999999999999</v>
      </c>
      <c r="Q22" s="66">
        <f t="shared" si="6"/>
        <v>13</v>
      </c>
      <c r="R22" s="65">
        <f>VLOOKUP($A22,'Return Data'!$B$7:$R$2843,16,0)</f>
        <v>6.13</v>
      </c>
      <c r="S22" s="67">
        <f t="shared" si="7"/>
        <v>21</v>
      </c>
    </row>
    <row r="23" spans="1:19" x14ac:dyDescent="0.3">
      <c r="A23" s="63" t="s">
        <v>1650</v>
      </c>
      <c r="B23" s="64">
        <f>VLOOKUP($A23,'Return Data'!$B$7:$R$2843,3,0)</f>
        <v>44455</v>
      </c>
      <c r="C23" s="65">
        <f>VLOOKUP($A23,'Return Data'!$B$7:$R$2843,4,0)</f>
        <v>67.160300000000007</v>
      </c>
      <c r="D23" s="65">
        <f>VLOOKUP($A23,'Return Data'!$B$7:$R$2843,10,0)</f>
        <v>16.014700000000001</v>
      </c>
      <c r="E23" s="66">
        <f t="shared" si="0"/>
        <v>11</v>
      </c>
      <c r="F23" s="65">
        <f>VLOOKUP($A23,'Return Data'!$B$7:$R$2843,11,0)</f>
        <v>12.012</v>
      </c>
      <c r="G23" s="66">
        <f t="shared" si="1"/>
        <v>15</v>
      </c>
      <c r="H23" s="65">
        <f>VLOOKUP($A23,'Return Data'!$B$7:$R$2843,12,0)</f>
        <v>9.8899000000000008</v>
      </c>
      <c r="I23" s="66">
        <f t="shared" si="2"/>
        <v>17</v>
      </c>
      <c r="J23" s="65">
        <f>VLOOKUP($A23,'Return Data'!$B$7:$R$2843,13,0)</f>
        <v>11.6965</v>
      </c>
      <c r="K23" s="66">
        <f t="shared" si="3"/>
        <v>18</v>
      </c>
      <c r="L23" s="65">
        <f>VLOOKUP($A23,'Return Data'!$B$7:$R$2843,17,0)</f>
        <v>9.4907000000000004</v>
      </c>
      <c r="M23" s="66">
        <f t="shared" si="4"/>
        <v>16</v>
      </c>
      <c r="N23" s="65">
        <f>VLOOKUP($A23,'Return Data'!$B$7:$R$2843,14,0)</f>
        <v>8.3751999999999995</v>
      </c>
      <c r="O23" s="66">
        <f t="shared" si="5"/>
        <v>11</v>
      </c>
      <c r="P23" s="65">
        <f>VLOOKUP($A23,'Return Data'!$B$7:$R$2843,15,0)</f>
        <v>6.8395000000000001</v>
      </c>
      <c r="Q23" s="66">
        <f t="shared" si="6"/>
        <v>15</v>
      </c>
      <c r="R23" s="65">
        <f>VLOOKUP($A23,'Return Data'!$B$7:$R$2843,16,0)</f>
        <v>8.4504000000000001</v>
      </c>
      <c r="S23" s="67">
        <f t="shared" si="7"/>
        <v>12</v>
      </c>
    </row>
    <row r="24" spans="1:19" x14ac:dyDescent="0.3">
      <c r="A24" s="63" t="s">
        <v>2012</v>
      </c>
      <c r="B24" s="64">
        <f>VLOOKUP($A24,'Return Data'!$B$7:$R$2843,3,0)</f>
        <v>44455</v>
      </c>
      <c r="C24" s="65">
        <f>VLOOKUP($A24,'Return Data'!$B$7:$R$2843,4,0)</f>
        <v>22.116900000000001</v>
      </c>
      <c r="D24" s="65">
        <f>VLOOKUP($A24,'Return Data'!$B$7:$R$2843,10,0)</f>
        <v>12.1425</v>
      </c>
      <c r="E24" s="66">
        <f t="shared" si="0"/>
        <v>20</v>
      </c>
      <c r="F24" s="65">
        <f>VLOOKUP($A24,'Return Data'!$B$7:$R$2843,11,0)</f>
        <v>7.7317</v>
      </c>
      <c r="G24" s="66">
        <f t="shared" si="1"/>
        <v>21</v>
      </c>
      <c r="H24" s="65">
        <f>VLOOKUP($A24,'Return Data'!$B$7:$R$2843,12,0)</f>
        <v>8.6782000000000004</v>
      </c>
      <c r="I24" s="66">
        <f t="shared" si="2"/>
        <v>20</v>
      </c>
      <c r="J24" s="65">
        <f>VLOOKUP($A24,'Return Data'!$B$7:$R$2843,13,0)</f>
        <v>9.8725000000000005</v>
      </c>
      <c r="K24" s="66">
        <f t="shared" si="3"/>
        <v>21</v>
      </c>
      <c r="L24" s="65">
        <f>VLOOKUP($A24,'Return Data'!$B$7:$R$2843,17,0)</f>
        <v>7.1966000000000001</v>
      </c>
      <c r="M24" s="66">
        <f t="shared" si="4"/>
        <v>20</v>
      </c>
      <c r="N24" s="65">
        <f>VLOOKUP($A24,'Return Data'!$B$7:$R$2843,14,0)</f>
        <v>6.3644999999999996</v>
      </c>
      <c r="O24" s="66">
        <f t="shared" si="5"/>
        <v>18</v>
      </c>
      <c r="P24" s="65">
        <f>VLOOKUP($A24,'Return Data'!$B$7:$R$2843,15,0)</f>
        <v>5.8209999999999997</v>
      </c>
      <c r="Q24" s="66">
        <f t="shared" si="6"/>
        <v>18</v>
      </c>
      <c r="R24" s="65">
        <f>VLOOKUP($A24,'Return Data'!$B$7:$R$2843,16,0)</f>
        <v>7.3836000000000004</v>
      </c>
      <c r="S24" s="67">
        <f t="shared" si="7"/>
        <v>17</v>
      </c>
    </row>
    <row r="25" spans="1:19" x14ac:dyDescent="0.3">
      <c r="A25" s="63" t="s">
        <v>1651</v>
      </c>
      <c r="B25" s="64">
        <f>VLOOKUP($A25,'Return Data'!$B$7:$R$2843,3,0)</f>
        <v>44455</v>
      </c>
      <c r="C25" s="65">
        <f>VLOOKUP($A25,'Return Data'!$B$7:$R$2843,4,0)</f>
        <v>43.3962</v>
      </c>
      <c r="D25" s="65">
        <f>VLOOKUP($A25,'Return Data'!$B$7:$R$2843,10,0)</f>
        <v>13.057</v>
      </c>
      <c r="E25" s="66">
        <f t="shared" si="0"/>
        <v>17</v>
      </c>
      <c r="F25" s="65">
        <f>VLOOKUP($A25,'Return Data'!$B$7:$R$2843,11,0)</f>
        <v>13.2155</v>
      </c>
      <c r="G25" s="66">
        <f t="shared" si="1"/>
        <v>13</v>
      </c>
      <c r="H25" s="65">
        <f>VLOOKUP($A25,'Return Data'!$B$7:$R$2843,12,0)</f>
        <v>11.9695</v>
      </c>
      <c r="I25" s="66">
        <f t="shared" si="2"/>
        <v>10</v>
      </c>
      <c r="J25" s="65">
        <f>VLOOKUP($A25,'Return Data'!$B$7:$R$2843,13,0)</f>
        <v>13.9391</v>
      </c>
      <c r="K25" s="66">
        <f t="shared" si="3"/>
        <v>13</v>
      </c>
      <c r="L25" s="65">
        <f>VLOOKUP($A25,'Return Data'!$B$7:$R$2843,17,0)</f>
        <v>0.29959999999999998</v>
      </c>
      <c r="M25" s="66">
        <f t="shared" si="4"/>
        <v>21</v>
      </c>
      <c r="N25" s="65">
        <f>VLOOKUP($A25,'Return Data'!$B$7:$R$2843,14,0)</f>
        <v>1.2113</v>
      </c>
      <c r="O25" s="66">
        <f t="shared" si="5"/>
        <v>21</v>
      </c>
      <c r="P25" s="65">
        <f>VLOOKUP($A25,'Return Data'!$B$7:$R$2843,15,0)</f>
        <v>3.1192000000000002</v>
      </c>
      <c r="Q25" s="66">
        <f t="shared" si="6"/>
        <v>21</v>
      </c>
      <c r="R25" s="65">
        <f>VLOOKUP($A25,'Return Data'!$B$7:$R$2843,16,0)</f>
        <v>8.6509999999999998</v>
      </c>
      <c r="S25" s="67">
        <f t="shared" si="7"/>
        <v>9</v>
      </c>
    </row>
    <row r="26" spans="1:19" x14ac:dyDescent="0.3">
      <c r="A26" s="63" t="s">
        <v>1653</v>
      </c>
      <c r="B26" s="64">
        <f>VLOOKUP($A26,'Return Data'!$B$7:$R$2843,3,0)</f>
        <v>44455</v>
      </c>
      <c r="C26" s="65">
        <f>VLOOKUP($A26,'Return Data'!$B$7:$R$2843,4,0)</f>
        <v>51.971699999999998</v>
      </c>
      <c r="D26" s="65">
        <f>VLOOKUP($A26,'Return Data'!$B$7:$R$2843,10,0)</f>
        <v>17.078499999999998</v>
      </c>
      <c r="E26" s="66">
        <f t="shared" si="0"/>
        <v>9</v>
      </c>
      <c r="F26" s="65">
        <f>VLOOKUP($A26,'Return Data'!$B$7:$R$2843,11,0)</f>
        <v>16.648099999999999</v>
      </c>
      <c r="G26" s="66">
        <f t="shared" si="1"/>
        <v>5</v>
      </c>
      <c r="H26" s="65">
        <f>VLOOKUP($A26,'Return Data'!$B$7:$R$2843,12,0)</f>
        <v>15.6508</v>
      </c>
      <c r="I26" s="66">
        <f t="shared" si="2"/>
        <v>4</v>
      </c>
      <c r="J26" s="65">
        <f>VLOOKUP($A26,'Return Data'!$B$7:$R$2843,13,0)</f>
        <v>19.803699999999999</v>
      </c>
      <c r="K26" s="66">
        <f t="shared" si="3"/>
        <v>5</v>
      </c>
      <c r="L26" s="65">
        <f>VLOOKUP($A26,'Return Data'!$B$7:$R$2843,17,0)</f>
        <v>13.9916</v>
      </c>
      <c r="M26" s="66">
        <f t="shared" si="4"/>
        <v>3</v>
      </c>
      <c r="N26" s="65">
        <f>VLOOKUP($A26,'Return Data'!$B$7:$R$2843,14,0)</f>
        <v>11.3026</v>
      </c>
      <c r="O26" s="66">
        <f t="shared" si="5"/>
        <v>4</v>
      </c>
      <c r="P26" s="65">
        <f>VLOOKUP($A26,'Return Data'!$B$7:$R$2843,15,0)</f>
        <v>8.3981999999999992</v>
      </c>
      <c r="Q26" s="66">
        <f t="shared" si="6"/>
        <v>5</v>
      </c>
      <c r="R26" s="65">
        <f>VLOOKUP($A26,'Return Data'!$B$7:$R$2843,16,0)</f>
        <v>8.3721999999999994</v>
      </c>
      <c r="S26" s="67">
        <f t="shared" si="7"/>
        <v>14</v>
      </c>
    </row>
    <row r="27" spans="1:19" x14ac:dyDescent="0.3">
      <c r="A27" s="63" t="s">
        <v>1654</v>
      </c>
      <c r="B27" s="64">
        <f>VLOOKUP($A27,'Return Data'!$B$7:$R$2843,3,0)</f>
        <v>44455</v>
      </c>
      <c r="C27" s="65">
        <f>VLOOKUP($A27,'Return Data'!$B$7:$R$2843,4,0)</f>
        <v>22.284099999999999</v>
      </c>
      <c r="D27" s="65">
        <f>VLOOKUP($A27,'Return Data'!$B$7:$R$2843,10,0)</f>
        <v>12.895200000000001</v>
      </c>
      <c r="E27" s="66">
        <f t="shared" si="0"/>
        <v>18</v>
      </c>
      <c r="F27" s="65">
        <f>VLOOKUP($A27,'Return Data'!$B$7:$R$2843,11,0)</f>
        <v>11.6119</v>
      </c>
      <c r="G27" s="66">
        <f t="shared" si="1"/>
        <v>16</v>
      </c>
      <c r="H27" s="65">
        <f>VLOOKUP($A27,'Return Data'!$B$7:$R$2843,12,0)</f>
        <v>10.8302</v>
      </c>
      <c r="I27" s="66">
        <f t="shared" si="2"/>
        <v>15</v>
      </c>
      <c r="J27" s="65">
        <f>VLOOKUP($A27,'Return Data'!$B$7:$R$2843,13,0)</f>
        <v>12.5915</v>
      </c>
      <c r="K27" s="66">
        <f t="shared" si="3"/>
        <v>16</v>
      </c>
      <c r="L27" s="65">
        <f>VLOOKUP($A27,'Return Data'!$B$7:$R$2843,17,0)</f>
        <v>9.9704999999999995</v>
      </c>
      <c r="M27" s="66">
        <f t="shared" si="4"/>
        <v>13</v>
      </c>
      <c r="N27" s="65">
        <f>VLOOKUP($A27,'Return Data'!$B$7:$R$2843,14,0)</f>
        <v>5.5091999999999999</v>
      </c>
      <c r="O27" s="66">
        <f t="shared" si="5"/>
        <v>19</v>
      </c>
      <c r="P27" s="65">
        <f>VLOOKUP($A27,'Return Data'!$B$7:$R$2843,15,0)</f>
        <v>5.4795999999999996</v>
      </c>
      <c r="Q27" s="66">
        <f t="shared" si="6"/>
        <v>19</v>
      </c>
      <c r="R27" s="65">
        <f>VLOOKUP($A27,'Return Data'!$B$7:$R$2843,16,0)</f>
        <v>7.194</v>
      </c>
      <c r="S27" s="67">
        <f t="shared" si="7"/>
        <v>18</v>
      </c>
    </row>
    <row r="28" spans="1:19" x14ac:dyDescent="0.3">
      <c r="A28" s="63" t="s">
        <v>1655</v>
      </c>
      <c r="B28" s="64">
        <f>VLOOKUP($A28,'Return Data'!$B$7:$R$2843,3,0)</f>
        <v>44455</v>
      </c>
      <c r="C28" s="65">
        <f>VLOOKUP($A28,'Return Data'!$B$7:$R$2843,4,0)</f>
        <v>0.94989999999999997</v>
      </c>
      <c r="D28" s="65">
        <f>VLOOKUP($A28,'Return Data'!$B$7:$R$2843,10,0)</f>
        <v>10.988300000000001</v>
      </c>
      <c r="E28" s="66">
        <f t="shared" si="0"/>
        <v>21</v>
      </c>
      <c r="F28" s="65">
        <f>VLOOKUP($A28,'Return Data'!$B$7:$R$2843,11,0)</f>
        <v>11.301299999999999</v>
      </c>
      <c r="G28" s="66">
        <f t="shared" si="1"/>
        <v>19</v>
      </c>
      <c r="H28" s="65">
        <f>VLOOKUP($A28,'Return Data'!$B$7:$R$2843,12,0)</f>
        <v>-24.023900000000001</v>
      </c>
      <c r="I28" s="66">
        <f t="shared" si="2"/>
        <v>22</v>
      </c>
      <c r="J28" s="65">
        <f>VLOOKUP($A28,'Return Data'!$B$7:$R$2843,13,0)</f>
        <v>-16.308399999999999</v>
      </c>
      <c r="K28" s="66">
        <f t="shared" si="3"/>
        <v>22</v>
      </c>
      <c r="L28" s="65"/>
      <c r="M28" s="66"/>
      <c r="N28" s="65"/>
      <c r="O28" s="66"/>
      <c r="P28" s="65"/>
      <c r="Q28" s="66"/>
      <c r="R28" s="65">
        <f>VLOOKUP($A28,'Return Data'!$B$7:$R$2843,16,0)</f>
        <v>-7.7664999999999997</v>
      </c>
      <c r="S28" s="67">
        <f t="shared" si="7"/>
        <v>22</v>
      </c>
    </row>
    <row r="29" spans="1:19" x14ac:dyDescent="0.3">
      <c r="A29" s="63" t="s">
        <v>1656</v>
      </c>
      <c r="B29" s="64">
        <f>VLOOKUP($A29,'Return Data'!$B$7:$R$2843,3,0)</f>
        <v>44455</v>
      </c>
      <c r="C29" s="65">
        <f>VLOOKUP($A29,'Return Data'!$B$7:$R$2843,4,0)</f>
        <v>50.365099999999998</v>
      </c>
      <c r="D29" s="65">
        <f>VLOOKUP($A29,'Return Data'!$B$7:$R$2843,10,0)</f>
        <v>22.1904</v>
      </c>
      <c r="E29" s="66">
        <f t="shared" si="0"/>
        <v>1</v>
      </c>
      <c r="F29" s="65">
        <f>VLOOKUP($A29,'Return Data'!$B$7:$R$2843,11,0)</f>
        <v>17.910900000000002</v>
      </c>
      <c r="G29" s="66">
        <f t="shared" si="1"/>
        <v>3</v>
      </c>
      <c r="H29" s="65">
        <f>VLOOKUP($A29,'Return Data'!$B$7:$R$2843,12,0)</f>
        <v>14.9255</v>
      </c>
      <c r="I29" s="66">
        <f t="shared" si="2"/>
        <v>5</v>
      </c>
      <c r="J29" s="65">
        <f>VLOOKUP($A29,'Return Data'!$B$7:$R$2843,13,0)</f>
        <v>19.969200000000001</v>
      </c>
      <c r="K29" s="66">
        <f t="shared" si="3"/>
        <v>4</v>
      </c>
      <c r="L29" s="65">
        <f>VLOOKUP($A29,'Return Data'!$B$7:$R$2843,17,0)</f>
        <v>11.496700000000001</v>
      </c>
      <c r="M29" s="66">
        <f>RANK(L29,L$8:L$29,0)</f>
        <v>9</v>
      </c>
      <c r="N29" s="65">
        <f>VLOOKUP($A29,'Return Data'!$B$7:$R$2843,14,0)</f>
        <v>7.4046000000000003</v>
      </c>
      <c r="O29" s="66">
        <f>RANK(N29,N$8:N$29,0)</f>
        <v>15</v>
      </c>
      <c r="P29" s="65">
        <f>VLOOKUP($A29,'Return Data'!$B$7:$R$2843,15,0)</f>
        <v>7.6696999999999997</v>
      </c>
      <c r="Q29" s="66">
        <f>RANK(P29,P$8:P$29,0)</f>
        <v>9</v>
      </c>
      <c r="R29" s="65">
        <f>VLOOKUP($A29,'Return Data'!$B$7:$R$2843,16,0)</f>
        <v>9.5279000000000007</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15.67722727272727</v>
      </c>
      <c r="E31" s="74"/>
      <c r="F31" s="75">
        <f>AVERAGE(F8:F29)</f>
        <v>13.834981818181818</v>
      </c>
      <c r="G31" s="74"/>
      <c r="H31" s="75">
        <f>AVERAGE(H8:H29)</f>
        <v>10.797772727272728</v>
      </c>
      <c r="I31" s="74"/>
      <c r="J31" s="75">
        <f>AVERAGE(J8:J29)</f>
        <v>13.794181818181817</v>
      </c>
      <c r="K31" s="74"/>
      <c r="L31" s="75">
        <f>AVERAGE(L8:L29)</f>
        <v>10.686752380952379</v>
      </c>
      <c r="M31" s="74"/>
      <c r="N31" s="75">
        <f>AVERAGE(N8:N29)</f>
        <v>8.2960523809523785</v>
      </c>
      <c r="O31" s="74"/>
      <c r="P31" s="75">
        <f>AVERAGE(P8:P29)</f>
        <v>7.2621476190476191</v>
      </c>
      <c r="Q31" s="74"/>
      <c r="R31" s="75">
        <f>AVERAGE(R8:R29)</f>
        <v>7.7163454545454533</v>
      </c>
      <c r="S31" s="76"/>
    </row>
    <row r="32" spans="1:19" x14ac:dyDescent="0.3">
      <c r="A32" s="73" t="s">
        <v>28</v>
      </c>
      <c r="B32" s="74"/>
      <c r="C32" s="74"/>
      <c r="D32" s="75">
        <f>MIN(D8:D29)</f>
        <v>7.2488000000000001</v>
      </c>
      <c r="E32" s="74"/>
      <c r="F32" s="75">
        <f>MIN(F8:F29)</f>
        <v>6.0529000000000002</v>
      </c>
      <c r="G32" s="74"/>
      <c r="H32" s="75">
        <f>MIN(H8:H29)</f>
        <v>-24.023900000000001</v>
      </c>
      <c r="I32" s="74"/>
      <c r="J32" s="75">
        <f>MIN(J8:J29)</f>
        <v>-16.308399999999999</v>
      </c>
      <c r="K32" s="74"/>
      <c r="L32" s="75">
        <f>MIN(L8:L29)</f>
        <v>0.29959999999999998</v>
      </c>
      <c r="M32" s="74"/>
      <c r="N32" s="75">
        <f>MIN(N8:N29)</f>
        <v>1.2113</v>
      </c>
      <c r="O32" s="74"/>
      <c r="P32" s="75">
        <f>MIN(P8:P29)</f>
        <v>3.1192000000000002</v>
      </c>
      <c r="Q32" s="74"/>
      <c r="R32" s="75">
        <f>MIN(R8:R29)</f>
        <v>-7.7664999999999997</v>
      </c>
      <c r="S32" s="76"/>
    </row>
    <row r="33" spans="1:19" ht="15" thickBot="1" x14ac:dyDescent="0.35">
      <c r="A33" s="77" t="s">
        <v>29</v>
      </c>
      <c r="B33" s="78"/>
      <c r="C33" s="78"/>
      <c r="D33" s="79">
        <f>MAX(D8:D29)</f>
        <v>22.1904</v>
      </c>
      <c r="E33" s="78"/>
      <c r="F33" s="79">
        <f>MAX(F8:F29)</f>
        <v>20.465499999999999</v>
      </c>
      <c r="G33" s="78"/>
      <c r="H33" s="79">
        <f>MAX(H8:H29)</f>
        <v>18.712499999999999</v>
      </c>
      <c r="I33" s="78"/>
      <c r="J33" s="79">
        <f>MAX(J8:J29)</f>
        <v>23.7102</v>
      </c>
      <c r="K33" s="78"/>
      <c r="L33" s="79">
        <f>MAX(L8:L29)</f>
        <v>15.589499999999999</v>
      </c>
      <c r="M33" s="78"/>
      <c r="N33" s="79">
        <f>MAX(N8:N29)</f>
        <v>12.372400000000001</v>
      </c>
      <c r="O33" s="78"/>
      <c r="P33" s="79">
        <f>MAX(P8:P29)</f>
        <v>9.5442999999999998</v>
      </c>
      <c r="Q33" s="78"/>
      <c r="R33" s="79">
        <f>MAX(R8:R29)</f>
        <v>10.5145</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44455</v>
      </c>
      <c r="C8" s="65">
        <f>VLOOKUP($A8,'Return Data'!$B$7:$R$2843,4,0)</f>
        <v>19.010000000000002</v>
      </c>
      <c r="D8" s="65">
        <f>VLOOKUP($A8,'Return Data'!$B$7:$R$2843,10,0)</f>
        <v>6.3198999999999996</v>
      </c>
      <c r="E8" s="66">
        <f t="shared" ref="E8:E23" si="0">RANK(D8,D$8:D$31,0)</f>
        <v>4</v>
      </c>
      <c r="F8" s="65">
        <f>VLOOKUP($A8,'Return Data'!$B$7:$R$2843,11,0)</f>
        <v>9.5677000000000003</v>
      </c>
      <c r="G8" s="66">
        <f t="shared" ref="G8:G23" si="1">RANK(F8,F$8:F$31,0)</f>
        <v>9</v>
      </c>
      <c r="H8" s="65">
        <f>VLOOKUP($A8,'Return Data'!$B$7:$R$2843,12,0)</f>
        <v>16.198</v>
      </c>
      <c r="I8" s="66">
        <f t="shared" ref="I8:I23" si="2">RANK(H8,H$8:H$31,0)</f>
        <v>7</v>
      </c>
      <c r="J8" s="65">
        <f>VLOOKUP($A8,'Return Data'!$B$7:$R$2843,13,0)</f>
        <v>24.901399999999999</v>
      </c>
      <c r="K8" s="66">
        <f t="shared" ref="K8:K23" si="3">RANK(J8,J$8:J$31,0)</f>
        <v>8</v>
      </c>
      <c r="L8" s="65">
        <f>VLOOKUP($A8,'Return Data'!$B$7:$R$2843,17,0)</f>
        <v>16.6693</v>
      </c>
      <c r="M8" s="66">
        <f t="shared" ref="M8:M28" si="4">RANK(L8,L$8:L$31,0)</f>
        <v>4</v>
      </c>
      <c r="N8" s="65">
        <f>VLOOKUP($A8,'Return Data'!$B$7:$R$2843,14,0)</f>
        <v>10.8887</v>
      </c>
      <c r="O8" s="66">
        <f t="shared" ref="O8:O27" si="5">RANK(N8,N$8:N$31,0)</f>
        <v>7</v>
      </c>
      <c r="P8" s="65">
        <f>VLOOKUP($A8,'Return Data'!$B$7:$R$2843,15,0)</f>
        <v>9.6140000000000008</v>
      </c>
      <c r="Q8" s="66">
        <f t="shared" ref="Q8:Q27" si="6">RANK(P8,P$8:P$31,0)</f>
        <v>8</v>
      </c>
      <c r="R8" s="65">
        <f>VLOOKUP($A8,'Return Data'!$B$7:$R$2843,16,0)</f>
        <v>9.8989999999999991</v>
      </c>
      <c r="S8" s="67">
        <f t="shared" ref="S8:S23" si="7">RANK(R8,R$8:R$31,0)</f>
        <v>14</v>
      </c>
    </row>
    <row r="9" spans="1:20" x14ac:dyDescent="0.3">
      <c r="A9" s="63" t="s">
        <v>1662</v>
      </c>
      <c r="B9" s="64">
        <f>VLOOKUP($A9,'Return Data'!$B$7:$R$2843,3,0)</f>
        <v>44455</v>
      </c>
      <c r="C9" s="65">
        <f>VLOOKUP($A9,'Return Data'!$B$7:$R$2843,4,0)</f>
        <v>18.29</v>
      </c>
      <c r="D9" s="65">
        <f>VLOOKUP($A9,'Return Data'!$B$7:$R$2843,10,0)</f>
        <v>8.3530999999999995</v>
      </c>
      <c r="E9" s="66">
        <f t="shared" si="0"/>
        <v>1</v>
      </c>
      <c r="F9" s="65">
        <f>VLOOKUP($A9,'Return Data'!$B$7:$R$2843,11,0)</f>
        <v>11.660600000000001</v>
      </c>
      <c r="G9" s="66">
        <f t="shared" si="1"/>
        <v>3</v>
      </c>
      <c r="H9" s="65">
        <f>VLOOKUP($A9,'Return Data'!$B$7:$R$2843,12,0)</f>
        <v>15.613099999999999</v>
      </c>
      <c r="I9" s="66">
        <f t="shared" si="2"/>
        <v>8</v>
      </c>
      <c r="J9" s="65">
        <f>VLOOKUP($A9,'Return Data'!$B$7:$R$2843,13,0)</f>
        <v>27.367699999999999</v>
      </c>
      <c r="K9" s="66">
        <f t="shared" si="3"/>
        <v>4</v>
      </c>
      <c r="L9" s="65">
        <f>VLOOKUP($A9,'Return Data'!$B$7:$R$2843,17,0)</f>
        <v>16.415400000000002</v>
      </c>
      <c r="M9" s="66">
        <f t="shared" si="4"/>
        <v>6</v>
      </c>
      <c r="N9" s="65">
        <f>VLOOKUP($A9,'Return Data'!$B$7:$R$2843,14,0)</f>
        <v>12.0182</v>
      </c>
      <c r="O9" s="66">
        <f t="shared" si="5"/>
        <v>3</v>
      </c>
      <c r="P9" s="65">
        <f>VLOOKUP($A9,'Return Data'!$B$7:$R$2843,15,0)</f>
        <v>11.3324</v>
      </c>
      <c r="Q9" s="66">
        <f t="shared" si="6"/>
        <v>1</v>
      </c>
      <c r="R9" s="65">
        <f>VLOOKUP($A9,'Return Data'!$B$7:$R$2843,16,0)</f>
        <v>10.4116</v>
      </c>
      <c r="S9" s="67">
        <f t="shared" si="7"/>
        <v>8</v>
      </c>
    </row>
    <row r="10" spans="1:20" x14ac:dyDescent="0.3">
      <c r="A10" s="63" t="s">
        <v>1663</v>
      </c>
      <c r="B10" s="64">
        <f>VLOOKUP($A10,'Return Data'!$B$7:$R$2843,3,0)</f>
        <v>44455</v>
      </c>
      <c r="C10" s="65">
        <f>VLOOKUP($A10,'Return Data'!$B$7:$R$2843,4,0)</f>
        <v>12.58</v>
      </c>
      <c r="D10" s="65">
        <f>VLOOKUP($A10,'Return Data'!$B$7:$R$2843,10,0)</f>
        <v>4.2253999999999996</v>
      </c>
      <c r="E10" s="66">
        <f t="shared" si="0"/>
        <v>20</v>
      </c>
      <c r="F10" s="65">
        <f>VLOOKUP($A10,'Return Data'!$B$7:$R$2843,11,0)</f>
        <v>6.0708000000000002</v>
      </c>
      <c r="G10" s="66">
        <f t="shared" si="1"/>
        <v>22</v>
      </c>
      <c r="H10" s="65">
        <f>VLOOKUP($A10,'Return Data'!$B$7:$R$2843,12,0)</f>
        <v>7.5213999999999999</v>
      </c>
      <c r="I10" s="66">
        <f t="shared" si="2"/>
        <v>23</v>
      </c>
      <c r="J10" s="65">
        <f>VLOOKUP($A10,'Return Data'!$B$7:$R$2843,13,0)</f>
        <v>11.426</v>
      </c>
      <c r="K10" s="66">
        <f t="shared" si="3"/>
        <v>23</v>
      </c>
      <c r="L10" s="65">
        <f>VLOOKUP($A10,'Return Data'!$B$7:$R$2843,17,0)</f>
        <v>11.8085</v>
      </c>
      <c r="M10" s="66">
        <f t="shared" si="4"/>
        <v>21</v>
      </c>
      <c r="N10" s="65"/>
      <c r="O10" s="66"/>
      <c r="P10" s="65"/>
      <c r="Q10" s="66"/>
      <c r="R10" s="65">
        <f>VLOOKUP($A10,'Return Data'!$B$7:$R$2843,16,0)</f>
        <v>11.2775</v>
      </c>
      <c r="S10" s="67">
        <f t="shared" si="7"/>
        <v>4</v>
      </c>
    </row>
    <row r="11" spans="1:20" x14ac:dyDescent="0.3">
      <c r="A11" s="63" t="s">
        <v>1664</v>
      </c>
      <c r="B11" s="64">
        <f>VLOOKUP($A11,'Return Data'!$B$7:$R$2843,3,0)</f>
        <v>44455</v>
      </c>
      <c r="C11" s="65">
        <f>VLOOKUP($A11,'Return Data'!$B$7:$R$2843,4,0)</f>
        <v>17.634</v>
      </c>
      <c r="D11" s="65">
        <f>VLOOKUP($A11,'Return Data'!$B$7:$R$2843,10,0)</f>
        <v>6.1521999999999997</v>
      </c>
      <c r="E11" s="66">
        <f t="shared" si="0"/>
        <v>6</v>
      </c>
      <c r="F11" s="65">
        <f>VLOOKUP($A11,'Return Data'!$B$7:$R$2843,11,0)</f>
        <v>11.4031</v>
      </c>
      <c r="G11" s="66">
        <f t="shared" si="1"/>
        <v>5</v>
      </c>
      <c r="H11" s="65">
        <f>VLOOKUP($A11,'Return Data'!$B$7:$R$2843,12,0)</f>
        <v>17.4269</v>
      </c>
      <c r="I11" s="66">
        <f t="shared" si="2"/>
        <v>5</v>
      </c>
      <c r="J11" s="65">
        <f>VLOOKUP($A11,'Return Data'!$B$7:$R$2843,13,0)</f>
        <v>25.589300000000001</v>
      </c>
      <c r="K11" s="66">
        <f t="shared" si="3"/>
        <v>7</v>
      </c>
      <c r="L11" s="65">
        <f>VLOOKUP($A11,'Return Data'!$B$7:$R$2843,17,0)</f>
        <v>16.104500000000002</v>
      </c>
      <c r="M11" s="66">
        <f t="shared" si="4"/>
        <v>7</v>
      </c>
      <c r="N11" s="65">
        <f>VLOOKUP($A11,'Return Data'!$B$7:$R$2843,14,0)</f>
        <v>11.030900000000001</v>
      </c>
      <c r="O11" s="66">
        <f t="shared" si="5"/>
        <v>6</v>
      </c>
      <c r="P11" s="65">
        <f>VLOOKUP($A11,'Return Data'!$B$7:$R$2843,15,0)</f>
        <v>9.9228000000000005</v>
      </c>
      <c r="Q11" s="66">
        <f t="shared" si="6"/>
        <v>6</v>
      </c>
      <c r="R11" s="65">
        <f>VLOOKUP($A11,'Return Data'!$B$7:$R$2843,16,0)</f>
        <v>10.9185</v>
      </c>
      <c r="S11" s="67">
        <f t="shared" si="7"/>
        <v>5</v>
      </c>
    </row>
    <row r="12" spans="1:20" x14ac:dyDescent="0.3">
      <c r="A12" s="63" t="s">
        <v>1665</v>
      </c>
      <c r="B12" s="64">
        <f>VLOOKUP($A12,'Return Data'!$B$7:$R$2843,3,0)</f>
        <v>44455</v>
      </c>
      <c r="C12" s="65">
        <f>VLOOKUP($A12,'Return Data'!$B$7:$R$2843,4,0)</f>
        <v>19.393799999999999</v>
      </c>
      <c r="D12" s="65">
        <f>VLOOKUP($A12,'Return Data'!$B$7:$R$2843,10,0)</f>
        <v>5.9058999999999999</v>
      </c>
      <c r="E12" s="66">
        <f t="shared" si="0"/>
        <v>8</v>
      </c>
      <c r="F12" s="65">
        <f>VLOOKUP($A12,'Return Data'!$B$7:$R$2843,11,0)</f>
        <v>9.5787999999999993</v>
      </c>
      <c r="G12" s="66">
        <f t="shared" si="1"/>
        <v>8</v>
      </c>
      <c r="H12" s="65">
        <f>VLOOKUP($A12,'Return Data'!$B$7:$R$2843,12,0)</f>
        <v>14.3779</v>
      </c>
      <c r="I12" s="66">
        <f t="shared" si="2"/>
        <v>10</v>
      </c>
      <c r="J12" s="65">
        <f>VLOOKUP($A12,'Return Data'!$B$7:$R$2843,13,0)</f>
        <v>20.852499999999999</v>
      </c>
      <c r="K12" s="66">
        <f t="shared" si="3"/>
        <v>13</v>
      </c>
      <c r="L12" s="65">
        <f>VLOOKUP($A12,'Return Data'!$B$7:$R$2843,17,0)</f>
        <v>15.859500000000001</v>
      </c>
      <c r="M12" s="66">
        <f t="shared" si="4"/>
        <v>9</v>
      </c>
      <c r="N12" s="65">
        <f>VLOOKUP($A12,'Return Data'!$B$7:$R$2843,14,0)</f>
        <v>11.7133</v>
      </c>
      <c r="O12" s="66">
        <f t="shared" si="5"/>
        <v>4</v>
      </c>
      <c r="P12" s="65">
        <f>VLOOKUP($A12,'Return Data'!$B$7:$R$2843,15,0)</f>
        <v>10.7295</v>
      </c>
      <c r="Q12" s="66">
        <f t="shared" si="6"/>
        <v>4</v>
      </c>
      <c r="R12" s="65">
        <f>VLOOKUP($A12,'Return Data'!$B$7:$R$2843,16,0)</f>
        <v>10.0274</v>
      </c>
      <c r="S12" s="67">
        <f t="shared" si="7"/>
        <v>12</v>
      </c>
    </row>
    <row r="13" spans="1:20" x14ac:dyDescent="0.3">
      <c r="A13" s="63" t="s">
        <v>1666</v>
      </c>
      <c r="B13" s="64">
        <f>VLOOKUP($A13,'Return Data'!$B$7:$R$2843,3,0)</f>
        <v>44455</v>
      </c>
      <c r="C13" s="65">
        <f>VLOOKUP($A13,'Return Data'!$B$7:$R$2843,4,0)</f>
        <v>13.275499999999999</v>
      </c>
      <c r="D13" s="65">
        <f>VLOOKUP($A13,'Return Data'!$B$7:$R$2843,10,0)</f>
        <v>4.3893000000000004</v>
      </c>
      <c r="E13" s="66">
        <f t="shared" si="0"/>
        <v>17</v>
      </c>
      <c r="F13" s="65">
        <f>VLOOKUP($A13,'Return Data'!$B$7:$R$2843,11,0)</f>
        <v>8.6214999999999993</v>
      </c>
      <c r="G13" s="66">
        <f t="shared" si="1"/>
        <v>13</v>
      </c>
      <c r="H13" s="65">
        <f>VLOOKUP($A13,'Return Data'!$B$7:$R$2843,12,0)</f>
        <v>13.6183</v>
      </c>
      <c r="I13" s="66">
        <f t="shared" si="2"/>
        <v>13</v>
      </c>
      <c r="J13" s="65">
        <f>VLOOKUP($A13,'Return Data'!$B$7:$R$2843,13,0)</f>
        <v>24.340900000000001</v>
      </c>
      <c r="K13" s="66">
        <f t="shared" si="3"/>
        <v>10</v>
      </c>
      <c r="L13" s="65">
        <f>VLOOKUP($A13,'Return Data'!$B$7:$R$2843,17,0)</f>
        <v>13.437799999999999</v>
      </c>
      <c r="M13" s="66">
        <f t="shared" si="4"/>
        <v>13</v>
      </c>
      <c r="N13" s="65">
        <f>VLOOKUP($A13,'Return Data'!$B$7:$R$2843,14,0)</f>
        <v>9.7886000000000006</v>
      </c>
      <c r="O13" s="66">
        <f t="shared" si="5"/>
        <v>14</v>
      </c>
      <c r="P13" s="65"/>
      <c r="Q13" s="66"/>
      <c r="R13" s="65">
        <f>VLOOKUP($A13,'Return Data'!$B$7:$R$2843,16,0)</f>
        <v>9.7096999999999998</v>
      </c>
      <c r="S13" s="67">
        <f t="shared" si="7"/>
        <v>15</v>
      </c>
    </row>
    <row r="14" spans="1:20" x14ac:dyDescent="0.3">
      <c r="A14" s="63" t="s">
        <v>1667</v>
      </c>
      <c r="B14" s="64">
        <f>VLOOKUP($A14,'Return Data'!$B$7:$R$2843,3,0)</f>
        <v>44455</v>
      </c>
      <c r="C14" s="65">
        <f>VLOOKUP($A14,'Return Data'!$B$7:$R$2843,4,0)</f>
        <v>51.531999999999996</v>
      </c>
      <c r="D14" s="65">
        <f>VLOOKUP($A14,'Return Data'!$B$7:$R$2843,10,0)</f>
        <v>4.9382000000000001</v>
      </c>
      <c r="E14" s="66">
        <f t="shared" si="0"/>
        <v>10</v>
      </c>
      <c r="F14" s="65">
        <f>VLOOKUP($A14,'Return Data'!$B$7:$R$2843,11,0)</f>
        <v>10.7667</v>
      </c>
      <c r="G14" s="66">
        <f t="shared" si="1"/>
        <v>7</v>
      </c>
      <c r="H14" s="65">
        <f>VLOOKUP($A14,'Return Data'!$B$7:$R$2843,12,0)</f>
        <v>18.5625</v>
      </c>
      <c r="I14" s="66">
        <f t="shared" si="2"/>
        <v>3</v>
      </c>
      <c r="J14" s="65">
        <f>VLOOKUP($A14,'Return Data'!$B$7:$R$2843,13,0)</f>
        <v>29.3279</v>
      </c>
      <c r="K14" s="66">
        <f t="shared" si="3"/>
        <v>2</v>
      </c>
      <c r="L14" s="65">
        <f>VLOOKUP($A14,'Return Data'!$B$7:$R$2843,17,0)</f>
        <v>15.2599</v>
      </c>
      <c r="M14" s="66">
        <f t="shared" si="4"/>
        <v>10</v>
      </c>
      <c r="N14" s="65">
        <f>VLOOKUP($A14,'Return Data'!$B$7:$R$2843,14,0)</f>
        <v>10.834300000000001</v>
      </c>
      <c r="O14" s="66">
        <f t="shared" si="5"/>
        <v>8</v>
      </c>
      <c r="P14" s="65">
        <f>VLOOKUP($A14,'Return Data'!$B$7:$R$2843,15,0)</f>
        <v>10.9819</v>
      </c>
      <c r="Q14" s="66">
        <f t="shared" si="6"/>
        <v>3</v>
      </c>
      <c r="R14" s="65">
        <f>VLOOKUP($A14,'Return Data'!$B$7:$R$2843,16,0)</f>
        <v>10.8218</v>
      </c>
      <c r="S14" s="67">
        <f t="shared" si="7"/>
        <v>6</v>
      </c>
    </row>
    <row r="15" spans="1:20" x14ac:dyDescent="0.3">
      <c r="A15" s="63" t="s">
        <v>1668</v>
      </c>
      <c r="B15" s="64">
        <f>VLOOKUP($A15,'Return Data'!$B$7:$R$2843,3,0)</f>
        <v>44455</v>
      </c>
      <c r="C15" s="65">
        <f>VLOOKUP($A15,'Return Data'!$B$7:$R$2843,4,0)</f>
        <v>17.579999999999998</v>
      </c>
      <c r="D15" s="65">
        <f>VLOOKUP($A15,'Return Data'!$B$7:$R$2843,10,0)</f>
        <v>2.6869000000000001</v>
      </c>
      <c r="E15" s="66">
        <f t="shared" si="0"/>
        <v>23</v>
      </c>
      <c r="F15" s="65">
        <f>VLOOKUP($A15,'Return Data'!$B$7:$R$2843,11,0)</f>
        <v>5.3324999999999996</v>
      </c>
      <c r="G15" s="66">
        <f t="shared" si="1"/>
        <v>23</v>
      </c>
      <c r="H15" s="65">
        <f>VLOOKUP($A15,'Return Data'!$B$7:$R$2843,12,0)</f>
        <v>9.6010000000000009</v>
      </c>
      <c r="I15" s="66">
        <f t="shared" si="2"/>
        <v>22</v>
      </c>
      <c r="J15" s="65">
        <f>VLOOKUP($A15,'Return Data'!$B$7:$R$2843,13,0)</f>
        <v>15.5059</v>
      </c>
      <c r="K15" s="66">
        <f t="shared" si="3"/>
        <v>22</v>
      </c>
      <c r="L15" s="65">
        <f>VLOOKUP($A15,'Return Data'!$B$7:$R$2843,17,0)</f>
        <v>9.8307000000000002</v>
      </c>
      <c r="M15" s="66">
        <f t="shared" si="4"/>
        <v>22</v>
      </c>
      <c r="N15" s="65">
        <f>VLOOKUP($A15,'Return Data'!$B$7:$R$2843,14,0)</f>
        <v>8.8013999999999992</v>
      </c>
      <c r="O15" s="66">
        <f t="shared" si="5"/>
        <v>17</v>
      </c>
      <c r="P15" s="65">
        <f>VLOOKUP($A15,'Return Data'!$B$7:$R$2843,15,0)</f>
        <v>8.3870000000000005</v>
      </c>
      <c r="Q15" s="66">
        <f t="shared" si="6"/>
        <v>11</v>
      </c>
      <c r="R15" s="65">
        <f>VLOOKUP($A15,'Return Data'!$B$7:$R$2843,16,0)</f>
        <v>8.6687999999999992</v>
      </c>
      <c r="S15" s="67">
        <f t="shared" si="7"/>
        <v>20</v>
      </c>
    </row>
    <row r="16" spans="1:20" x14ac:dyDescent="0.3">
      <c r="A16" s="63" t="s">
        <v>1669</v>
      </c>
      <c r="B16" s="64">
        <f>VLOOKUP($A16,'Return Data'!$B$7:$R$2843,3,0)</f>
        <v>44455</v>
      </c>
      <c r="C16" s="65">
        <f>VLOOKUP($A16,'Return Data'!$B$7:$R$2843,4,0)</f>
        <v>22.6477</v>
      </c>
      <c r="D16" s="65">
        <f>VLOOKUP($A16,'Return Data'!$B$7:$R$2843,10,0)</f>
        <v>4.7138</v>
      </c>
      <c r="E16" s="66">
        <f t="shared" si="0"/>
        <v>12</v>
      </c>
      <c r="F16" s="65">
        <f>VLOOKUP($A16,'Return Data'!$B$7:$R$2843,11,0)</f>
        <v>6.8132000000000001</v>
      </c>
      <c r="G16" s="66">
        <f t="shared" si="1"/>
        <v>21</v>
      </c>
      <c r="H16" s="65">
        <f>VLOOKUP($A16,'Return Data'!$B$7:$R$2843,12,0)</f>
        <v>12.2095</v>
      </c>
      <c r="I16" s="66">
        <f t="shared" si="2"/>
        <v>16</v>
      </c>
      <c r="J16" s="65">
        <f>VLOOKUP($A16,'Return Data'!$B$7:$R$2843,13,0)</f>
        <v>19.871600000000001</v>
      </c>
      <c r="K16" s="66">
        <f t="shared" si="3"/>
        <v>16</v>
      </c>
      <c r="L16" s="65">
        <f>VLOOKUP($A16,'Return Data'!$B$7:$R$2843,17,0)</f>
        <v>13.458600000000001</v>
      </c>
      <c r="M16" s="66">
        <f t="shared" si="4"/>
        <v>12</v>
      </c>
      <c r="N16" s="65">
        <f>VLOOKUP($A16,'Return Data'!$B$7:$R$2843,14,0)</f>
        <v>9.7759999999999998</v>
      </c>
      <c r="O16" s="66">
        <f t="shared" si="5"/>
        <v>15</v>
      </c>
      <c r="P16" s="65">
        <f>VLOOKUP($A16,'Return Data'!$B$7:$R$2843,15,0)</f>
        <v>7.9447000000000001</v>
      </c>
      <c r="Q16" s="66">
        <f t="shared" si="6"/>
        <v>13</v>
      </c>
      <c r="R16" s="65">
        <f>VLOOKUP($A16,'Return Data'!$B$7:$R$2843,16,0)</f>
        <v>8.0164000000000009</v>
      </c>
      <c r="S16" s="67">
        <f t="shared" si="7"/>
        <v>22</v>
      </c>
    </row>
    <row r="17" spans="1:19" x14ac:dyDescent="0.3">
      <c r="A17" s="63" t="s">
        <v>1670</v>
      </c>
      <c r="B17" s="64">
        <f>VLOOKUP($A17,'Return Data'!$B$7:$R$2843,3,0)</f>
        <v>44455</v>
      </c>
      <c r="C17" s="65">
        <f>VLOOKUP($A17,'Return Data'!$B$7:$R$2843,4,0)</f>
        <v>26.42</v>
      </c>
      <c r="D17" s="65">
        <f>VLOOKUP($A17,'Return Data'!$B$7:$R$2843,10,0)</f>
        <v>4.3444000000000003</v>
      </c>
      <c r="E17" s="66">
        <f t="shared" si="0"/>
        <v>18</v>
      </c>
      <c r="F17" s="65">
        <f>VLOOKUP($A17,'Return Data'!$B$7:$R$2843,11,0)</f>
        <v>7.3547000000000002</v>
      </c>
      <c r="G17" s="66">
        <f t="shared" si="1"/>
        <v>18</v>
      </c>
      <c r="H17" s="65">
        <f>VLOOKUP($A17,'Return Data'!$B$7:$R$2843,12,0)</f>
        <v>10.9618</v>
      </c>
      <c r="I17" s="66">
        <f t="shared" si="2"/>
        <v>19</v>
      </c>
      <c r="J17" s="65">
        <f>VLOOKUP($A17,'Return Data'!$B$7:$R$2843,13,0)</f>
        <v>16.541699999999999</v>
      </c>
      <c r="K17" s="66">
        <f t="shared" si="3"/>
        <v>21</v>
      </c>
      <c r="L17" s="65">
        <f>VLOOKUP($A17,'Return Data'!$B$7:$R$2843,17,0)</f>
        <v>12.5494</v>
      </c>
      <c r="M17" s="66">
        <f t="shared" si="4"/>
        <v>18</v>
      </c>
      <c r="N17" s="65">
        <f>VLOOKUP($A17,'Return Data'!$B$7:$R$2843,14,0)</f>
        <v>8.7815999999999992</v>
      </c>
      <c r="O17" s="66">
        <f t="shared" si="5"/>
        <v>18</v>
      </c>
      <c r="P17" s="65">
        <f>VLOOKUP($A17,'Return Data'!$B$7:$R$2843,15,0)</f>
        <v>7.9378000000000002</v>
      </c>
      <c r="Q17" s="66">
        <f t="shared" si="6"/>
        <v>14</v>
      </c>
      <c r="R17" s="65">
        <f>VLOOKUP($A17,'Return Data'!$B$7:$R$2843,16,0)</f>
        <v>8.0669000000000004</v>
      </c>
      <c r="S17" s="67">
        <f t="shared" si="7"/>
        <v>21</v>
      </c>
    </row>
    <row r="18" spans="1:19" x14ac:dyDescent="0.3">
      <c r="A18" s="63" t="s">
        <v>1671</v>
      </c>
      <c r="B18" s="64">
        <f>VLOOKUP($A18,'Return Data'!$B$7:$R$2843,3,0)</f>
        <v>44455</v>
      </c>
      <c r="C18" s="65">
        <f>VLOOKUP($A18,'Return Data'!$B$7:$R$2843,4,0)</f>
        <v>13.1532</v>
      </c>
      <c r="D18" s="65">
        <f>VLOOKUP($A18,'Return Data'!$B$7:$R$2843,10,0)</f>
        <v>4.7112999999999996</v>
      </c>
      <c r="E18" s="66">
        <f t="shared" si="0"/>
        <v>13</v>
      </c>
      <c r="F18" s="65">
        <f>VLOOKUP($A18,'Return Data'!$B$7:$R$2843,11,0)</f>
        <v>8.5158000000000005</v>
      </c>
      <c r="G18" s="66">
        <f t="shared" si="1"/>
        <v>14</v>
      </c>
      <c r="H18" s="65">
        <f>VLOOKUP($A18,'Return Data'!$B$7:$R$2843,12,0)</f>
        <v>12.050800000000001</v>
      </c>
      <c r="I18" s="66">
        <f t="shared" si="2"/>
        <v>17</v>
      </c>
      <c r="J18" s="65">
        <f>VLOOKUP($A18,'Return Data'!$B$7:$R$2843,13,0)</f>
        <v>16.654</v>
      </c>
      <c r="K18" s="66">
        <f t="shared" si="3"/>
        <v>20</v>
      </c>
      <c r="L18" s="65">
        <f>VLOOKUP($A18,'Return Data'!$B$7:$R$2843,17,0)</f>
        <v>13.3415</v>
      </c>
      <c r="M18" s="66">
        <f t="shared" si="4"/>
        <v>14</v>
      </c>
      <c r="N18" s="65"/>
      <c r="O18" s="66"/>
      <c r="P18" s="65"/>
      <c r="Q18" s="66"/>
      <c r="R18" s="65">
        <f>VLOOKUP($A18,'Return Data'!$B$7:$R$2843,16,0)</f>
        <v>11.4346</v>
      </c>
      <c r="S18" s="67">
        <f t="shared" si="7"/>
        <v>3</v>
      </c>
    </row>
    <row r="19" spans="1:19" x14ac:dyDescent="0.3">
      <c r="A19" s="63" t="s">
        <v>1672</v>
      </c>
      <c r="B19" s="64">
        <f>VLOOKUP($A19,'Return Data'!$B$7:$R$2843,3,0)</f>
        <v>44455</v>
      </c>
      <c r="C19" s="65">
        <f>VLOOKUP($A19,'Return Data'!$B$7:$R$2843,4,0)</f>
        <v>18.941400000000002</v>
      </c>
      <c r="D19" s="65">
        <f>VLOOKUP($A19,'Return Data'!$B$7:$R$2843,10,0)</f>
        <v>4.1811999999999996</v>
      </c>
      <c r="E19" s="66">
        <f t="shared" si="0"/>
        <v>21</v>
      </c>
      <c r="F19" s="65">
        <f>VLOOKUP($A19,'Return Data'!$B$7:$R$2843,11,0)</f>
        <v>7.1874000000000002</v>
      </c>
      <c r="G19" s="66">
        <f t="shared" si="1"/>
        <v>19</v>
      </c>
      <c r="H19" s="65">
        <f>VLOOKUP($A19,'Return Data'!$B$7:$R$2843,12,0)</f>
        <v>10.862399999999999</v>
      </c>
      <c r="I19" s="66">
        <f t="shared" si="2"/>
        <v>20</v>
      </c>
      <c r="J19" s="65">
        <f>VLOOKUP($A19,'Return Data'!$B$7:$R$2843,13,0)</f>
        <v>17.517099999999999</v>
      </c>
      <c r="K19" s="66">
        <f t="shared" si="3"/>
        <v>18</v>
      </c>
      <c r="L19" s="65">
        <f>VLOOKUP($A19,'Return Data'!$B$7:$R$2843,17,0)</f>
        <v>13.327999999999999</v>
      </c>
      <c r="M19" s="66">
        <f t="shared" si="4"/>
        <v>15</v>
      </c>
      <c r="N19" s="65">
        <f>VLOOKUP($A19,'Return Data'!$B$7:$R$2843,14,0)</f>
        <v>9.9276</v>
      </c>
      <c r="O19" s="66">
        <f t="shared" si="5"/>
        <v>12</v>
      </c>
      <c r="P19" s="65">
        <f>VLOOKUP($A19,'Return Data'!$B$7:$R$2843,15,0)</f>
        <v>9.8506999999999998</v>
      </c>
      <c r="Q19" s="66">
        <f t="shared" si="6"/>
        <v>7</v>
      </c>
      <c r="R19" s="65">
        <f>VLOOKUP($A19,'Return Data'!$B$7:$R$2843,16,0)</f>
        <v>9.6532999999999998</v>
      </c>
      <c r="S19" s="67">
        <f t="shared" si="7"/>
        <v>16</v>
      </c>
    </row>
    <row r="20" spans="1:19" x14ac:dyDescent="0.3">
      <c r="A20" s="63" t="s">
        <v>1673</v>
      </c>
      <c r="B20" s="64">
        <f>VLOOKUP($A20,'Return Data'!$B$7:$R$2843,3,0)</f>
        <v>44455</v>
      </c>
      <c r="C20" s="65">
        <f>VLOOKUP($A20,'Return Data'!$B$7:$R$2843,4,0)</f>
        <v>24.539000000000001</v>
      </c>
      <c r="D20" s="65">
        <f>VLOOKUP($A20,'Return Data'!$B$7:$R$2843,10,0)</f>
        <v>6.1927000000000003</v>
      </c>
      <c r="E20" s="66">
        <f t="shared" si="0"/>
        <v>5</v>
      </c>
      <c r="F20" s="65">
        <f>VLOOKUP($A20,'Return Data'!$B$7:$R$2843,11,0)</f>
        <v>11.4801</v>
      </c>
      <c r="G20" s="66">
        <f t="shared" si="1"/>
        <v>4</v>
      </c>
      <c r="H20" s="65">
        <f>VLOOKUP($A20,'Return Data'!$B$7:$R$2843,12,0)</f>
        <v>17.473299999999998</v>
      </c>
      <c r="I20" s="66">
        <f t="shared" si="2"/>
        <v>4</v>
      </c>
      <c r="J20" s="65">
        <f>VLOOKUP($A20,'Return Data'!$B$7:$R$2843,13,0)</f>
        <v>26.7118</v>
      </c>
      <c r="K20" s="66">
        <f t="shared" si="3"/>
        <v>6</v>
      </c>
      <c r="L20" s="65">
        <f>VLOOKUP($A20,'Return Data'!$B$7:$R$2843,17,0)</f>
        <v>16.470099999999999</v>
      </c>
      <c r="M20" s="66">
        <f t="shared" si="4"/>
        <v>5</v>
      </c>
      <c r="N20" s="65">
        <f>VLOOKUP($A20,'Return Data'!$B$7:$R$2843,14,0)</f>
        <v>10.3316</v>
      </c>
      <c r="O20" s="66">
        <f t="shared" si="5"/>
        <v>10</v>
      </c>
      <c r="P20" s="65">
        <f>VLOOKUP($A20,'Return Data'!$B$7:$R$2843,15,0)</f>
        <v>9.2225999999999999</v>
      </c>
      <c r="Q20" s="66">
        <f t="shared" si="6"/>
        <v>9</v>
      </c>
      <c r="R20" s="65">
        <f>VLOOKUP($A20,'Return Data'!$B$7:$R$2843,16,0)</f>
        <v>9.5577000000000005</v>
      </c>
      <c r="S20" s="67">
        <f t="shared" si="7"/>
        <v>18</v>
      </c>
    </row>
    <row r="21" spans="1:19" x14ac:dyDescent="0.3">
      <c r="A21" s="63" t="s">
        <v>1674</v>
      </c>
      <c r="B21" s="64">
        <f>VLOOKUP($A21,'Return Data'!$B$7:$R$2843,3,0)</f>
        <v>44455</v>
      </c>
      <c r="C21" s="65">
        <f>VLOOKUP($A21,'Return Data'!$B$7:$R$2843,4,0)</f>
        <v>16.9329</v>
      </c>
      <c r="D21" s="65">
        <f>VLOOKUP($A21,'Return Data'!$B$7:$R$2843,10,0)</f>
        <v>7.1234999999999999</v>
      </c>
      <c r="E21" s="66">
        <f t="shared" si="0"/>
        <v>3</v>
      </c>
      <c r="F21" s="65">
        <f>VLOOKUP($A21,'Return Data'!$B$7:$R$2843,11,0)</f>
        <v>12.1533</v>
      </c>
      <c r="G21" s="66">
        <f t="shared" si="1"/>
        <v>2</v>
      </c>
      <c r="H21" s="65">
        <f>VLOOKUP($A21,'Return Data'!$B$7:$R$2843,12,0)</f>
        <v>19.202999999999999</v>
      </c>
      <c r="I21" s="66">
        <f t="shared" si="2"/>
        <v>1</v>
      </c>
      <c r="J21" s="65">
        <f>VLOOKUP($A21,'Return Data'!$B$7:$R$2843,13,0)</f>
        <v>29.749099999999999</v>
      </c>
      <c r="K21" s="66">
        <f t="shared" si="3"/>
        <v>1</v>
      </c>
      <c r="L21" s="65">
        <f>VLOOKUP($A21,'Return Data'!$B$7:$R$2843,17,0)</f>
        <v>19.912800000000001</v>
      </c>
      <c r="M21" s="66">
        <f t="shared" si="4"/>
        <v>1</v>
      </c>
      <c r="N21" s="65">
        <f>VLOOKUP($A21,'Return Data'!$B$7:$R$2843,14,0)</f>
        <v>13.951700000000001</v>
      </c>
      <c r="O21" s="66">
        <f t="shared" si="5"/>
        <v>1</v>
      </c>
      <c r="P21" s="65"/>
      <c r="Q21" s="66"/>
      <c r="R21" s="65">
        <f>VLOOKUP($A21,'Return Data'!$B$7:$R$2843,16,0)</f>
        <v>12.062200000000001</v>
      </c>
      <c r="S21" s="67">
        <f t="shared" si="7"/>
        <v>2</v>
      </c>
    </row>
    <row r="22" spans="1:19" x14ac:dyDescent="0.3">
      <c r="A22" s="63" t="s">
        <v>1675</v>
      </c>
      <c r="B22" s="64">
        <f>VLOOKUP($A22,'Return Data'!$B$7:$R$2843,3,0)</f>
        <v>44455</v>
      </c>
      <c r="C22" s="65">
        <f>VLOOKUP($A22,'Return Data'!$B$7:$R$2843,4,0)</f>
        <v>15.023999999999999</v>
      </c>
      <c r="D22" s="65">
        <f>VLOOKUP($A22,'Return Data'!$B$7:$R$2843,10,0)</f>
        <v>6.0867000000000004</v>
      </c>
      <c r="E22" s="66">
        <f t="shared" si="0"/>
        <v>7</v>
      </c>
      <c r="F22" s="65">
        <f>VLOOKUP($A22,'Return Data'!$B$7:$R$2843,11,0)</f>
        <v>10.9437</v>
      </c>
      <c r="G22" s="66">
        <f t="shared" si="1"/>
        <v>6</v>
      </c>
      <c r="H22" s="65">
        <f>VLOOKUP($A22,'Return Data'!$B$7:$R$2843,12,0)</f>
        <v>17.3933</v>
      </c>
      <c r="I22" s="66">
        <f t="shared" si="2"/>
        <v>6</v>
      </c>
      <c r="J22" s="65">
        <f>VLOOKUP($A22,'Return Data'!$B$7:$R$2843,13,0)</f>
        <v>27.095800000000001</v>
      </c>
      <c r="K22" s="66">
        <f t="shared" si="3"/>
        <v>5</v>
      </c>
      <c r="L22" s="65">
        <f>VLOOKUP($A22,'Return Data'!$B$7:$R$2843,17,0)</f>
        <v>19.232500000000002</v>
      </c>
      <c r="M22" s="66">
        <f t="shared" si="4"/>
        <v>2</v>
      </c>
      <c r="N22" s="65"/>
      <c r="O22" s="66"/>
      <c r="P22" s="65"/>
      <c r="Q22" s="66"/>
      <c r="R22" s="65">
        <f>VLOOKUP($A22,'Return Data'!$B$7:$R$2843,16,0)</f>
        <v>15.9497</v>
      </c>
      <c r="S22" s="67">
        <f t="shared" si="7"/>
        <v>1</v>
      </c>
    </row>
    <row r="23" spans="1:19" x14ac:dyDescent="0.3">
      <c r="A23" s="63" t="s">
        <v>1676</v>
      </c>
      <c r="B23" s="64">
        <f>VLOOKUP($A23,'Return Data'!$B$7:$R$2843,3,0)</f>
        <v>44455</v>
      </c>
      <c r="C23" s="65">
        <f>VLOOKUP($A23,'Return Data'!$B$7:$R$2843,4,0)</f>
        <v>13.16</v>
      </c>
      <c r="D23" s="65">
        <f>VLOOKUP($A23,'Return Data'!$B$7:$R$2843,10,0)</f>
        <v>4.2904999999999998</v>
      </c>
      <c r="E23" s="66">
        <f t="shared" si="0"/>
        <v>19</v>
      </c>
      <c r="F23" s="65">
        <f>VLOOKUP($A23,'Return Data'!$B$7:$R$2843,11,0)</f>
        <v>7.7929000000000004</v>
      </c>
      <c r="G23" s="66">
        <f t="shared" si="1"/>
        <v>16</v>
      </c>
      <c r="H23" s="65">
        <f>VLOOKUP($A23,'Return Data'!$B$7:$R$2843,12,0)</f>
        <v>13.4727</v>
      </c>
      <c r="I23" s="66">
        <f t="shared" si="2"/>
        <v>14</v>
      </c>
      <c r="J23" s="65">
        <f>VLOOKUP($A23,'Return Data'!$B$7:$R$2843,13,0)</f>
        <v>22.150400000000001</v>
      </c>
      <c r="K23" s="66">
        <f t="shared" si="3"/>
        <v>12</v>
      </c>
      <c r="L23" s="65">
        <f>VLOOKUP($A23,'Return Data'!$B$7:$R$2843,17,0)</f>
        <v>1.6012999999999999</v>
      </c>
      <c r="M23" s="66">
        <f t="shared" si="4"/>
        <v>23</v>
      </c>
      <c r="N23" s="65">
        <f>VLOOKUP($A23,'Return Data'!$B$7:$R$2843,14,0)</f>
        <v>-0.48010000000000003</v>
      </c>
      <c r="O23" s="66">
        <f t="shared" si="5"/>
        <v>19</v>
      </c>
      <c r="P23" s="65">
        <f>VLOOKUP($A23,'Return Data'!$B$7:$R$2843,15,0)</f>
        <v>3.4632999999999998</v>
      </c>
      <c r="Q23" s="66">
        <f t="shared" si="6"/>
        <v>15</v>
      </c>
      <c r="R23" s="65">
        <f>VLOOKUP($A23,'Return Data'!$B$7:$R$2843,16,0)</f>
        <v>4.4520999999999997</v>
      </c>
      <c r="S23" s="67">
        <f t="shared" si="7"/>
        <v>23</v>
      </c>
    </row>
    <row r="24" spans="1:19" x14ac:dyDescent="0.3">
      <c r="A24" s="63" t="s">
        <v>1677</v>
      </c>
      <c r="B24" s="64">
        <f>VLOOKUP($A24,'Return Data'!$B$7:$R$2843,3,0)</f>
        <v>44455</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Data'!$B$7:$R$2843,3,0)</f>
        <v>44455</v>
      </c>
      <c r="C25" s="65">
        <f>VLOOKUP($A25,'Return Data'!$B$7:$R$2843,4,0)</f>
        <v>43.160200000000003</v>
      </c>
      <c r="D25" s="65">
        <f>VLOOKUP($A25,'Return Data'!$B$7:$R$2843,10,0)</f>
        <v>3.7959000000000001</v>
      </c>
      <c r="E25" s="66">
        <f t="shared" ref="E25:E31" si="8">RANK(D25,D$8:D$31,0)</f>
        <v>22</v>
      </c>
      <c r="F25" s="65">
        <f>VLOOKUP($A25,'Return Data'!$B$7:$R$2843,11,0)</f>
        <v>8.7622</v>
      </c>
      <c r="G25" s="66">
        <f t="shared" ref="G25:G31" si="9">RANK(F25,F$8:F$31,0)</f>
        <v>12</v>
      </c>
      <c r="H25" s="65">
        <f>VLOOKUP($A25,'Return Data'!$B$7:$R$2843,12,0)</f>
        <v>13.888199999999999</v>
      </c>
      <c r="I25" s="66">
        <f t="shared" ref="I25:I31" si="10">RANK(H25,H$8:H$31,0)</f>
        <v>12</v>
      </c>
      <c r="J25" s="65">
        <f>VLOOKUP($A25,'Return Data'!$B$7:$R$2843,13,0)</f>
        <v>20.702200000000001</v>
      </c>
      <c r="K25" s="66">
        <f t="shared" ref="K25:K31" si="11">RANK(J25,J$8:J$31,0)</f>
        <v>14</v>
      </c>
      <c r="L25" s="65">
        <f>VLOOKUP($A25,'Return Data'!$B$7:$R$2843,17,0)</f>
        <v>12.531599999999999</v>
      </c>
      <c r="M25" s="66">
        <f t="shared" si="4"/>
        <v>19</v>
      </c>
      <c r="N25" s="65">
        <f>VLOOKUP($A25,'Return Data'!$B$7:$R$2843,14,0)</f>
        <v>9.4466999999999999</v>
      </c>
      <c r="O25" s="66">
        <f t="shared" si="5"/>
        <v>16</v>
      </c>
      <c r="P25" s="65">
        <f>VLOOKUP($A25,'Return Data'!$B$7:$R$2843,15,0)</f>
        <v>9.0103000000000009</v>
      </c>
      <c r="Q25" s="66">
        <f t="shared" si="6"/>
        <v>10</v>
      </c>
      <c r="R25" s="65">
        <f>VLOOKUP($A25,'Return Data'!$B$7:$R$2843,16,0)</f>
        <v>9.9398999999999997</v>
      </c>
      <c r="S25" s="67">
        <f t="shared" ref="S25:S31" si="12">RANK(R25,R$8:R$31,0)</f>
        <v>13</v>
      </c>
    </row>
    <row r="26" spans="1:19" x14ac:dyDescent="0.3">
      <c r="A26" s="63" t="s">
        <v>1680</v>
      </c>
      <c r="B26" s="64">
        <f>VLOOKUP($A26,'Return Data'!$B$7:$R$2843,3,0)</f>
        <v>44455</v>
      </c>
      <c r="C26" s="65">
        <f>VLOOKUP($A26,'Return Data'!$B$7:$R$2843,4,0)</f>
        <v>53.896900000000002</v>
      </c>
      <c r="D26" s="65">
        <f>VLOOKUP($A26,'Return Data'!$B$7:$R$2843,10,0)</f>
        <v>7.5732999999999997</v>
      </c>
      <c r="E26" s="66">
        <f t="shared" si="8"/>
        <v>2</v>
      </c>
      <c r="F26" s="65">
        <f>VLOOKUP($A26,'Return Data'!$B$7:$R$2843,11,0)</f>
        <v>12.882999999999999</v>
      </c>
      <c r="G26" s="66">
        <f t="shared" si="9"/>
        <v>1</v>
      </c>
      <c r="H26" s="65">
        <f>VLOOKUP($A26,'Return Data'!$B$7:$R$2843,12,0)</f>
        <v>19.035499999999999</v>
      </c>
      <c r="I26" s="66">
        <f t="shared" si="10"/>
        <v>2</v>
      </c>
      <c r="J26" s="65">
        <f>VLOOKUP($A26,'Return Data'!$B$7:$R$2843,13,0)</f>
        <v>29.122199999999999</v>
      </c>
      <c r="K26" s="66">
        <f t="shared" si="11"/>
        <v>3</v>
      </c>
      <c r="L26" s="65">
        <f>VLOOKUP($A26,'Return Data'!$B$7:$R$2843,17,0)</f>
        <v>18.9696</v>
      </c>
      <c r="M26" s="66">
        <f t="shared" si="4"/>
        <v>3</v>
      </c>
      <c r="N26" s="65">
        <f>VLOOKUP($A26,'Return Data'!$B$7:$R$2843,14,0)</f>
        <v>13.1554</v>
      </c>
      <c r="O26" s="66">
        <f t="shared" si="5"/>
        <v>2</v>
      </c>
      <c r="P26" s="65">
        <f>VLOOKUP($A26,'Return Data'!$B$7:$R$2843,15,0)</f>
        <v>11.2996</v>
      </c>
      <c r="Q26" s="66">
        <f t="shared" si="6"/>
        <v>2</v>
      </c>
      <c r="R26" s="65">
        <f>VLOOKUP($A26,'Return Data'!$B$7:$R$2843,16,0)</f>
        <v>9.6258999999999997</v>
      </c>
      <c r="S26" s="67">
        <f t="shared" si="12"/>
        <v>17</v>
      </c>
    </row>
    <row r="27" spans="1:19" x14ac:dyDescent="0.3">
      <c r="A27" s="63" t="s">
        <v>1681</v>
      </c>
      <c r="B27" s="64">
        <f>VLOOKUP($A27,'Return Data'!$B$7:$R$2843,3,0)</f>
        <v>44455</v>
      </c>
      <c r="C27" s="65">
        <f>VLOOKUP($A27,'Return Data'!$B$7:$R$2843,4,0)</f>
        <v>18.543399999999998</v>
      </c>
      <c r="D27" s="65">
        <f>VLOOKUP($A27,'Return Data'!$B$7:$R$2843,10,0)</f>
        <v>4.4446000000000003</v>
      </c>
      <c r="E27" s="66">
        <f t="shared" si="8"/>
        <v>15</v>
      </c>
      <c r="F27" s="65">
        <f>VLOOKUP($A27,'Return Data'!$B$7:$R$2843,11,0)</f>
        <v>8.8253000000000004</v>
      </c>
      <c r="G27" s="66">
        <f t="shared" si="9"/>
        <v>11</v>
      </c>
      <c r="H27" s="65">
        <f>VLOOKUP($A27,'Return Data'!$B$7:$R$2843,12,0)</f>
        <v>14.1624</v>
      </c>
      <c r="I27" s="66">
        <f t="shared" si="10"/>
        <v>11</v>
      </c>
      <c r="J27" s="65">
        <f>VLOOKUP($A27,'Return Data'!$B$7:$R$2843,13,0)</f>
        <v>24.321400000000001</v>
      </c>
      <c r="K27" s="66">
        <f t="shared" si="11"/>
        <v>11</v>
      </c>
      <c r="L27" s="65">
        <f>VLOOKUP($A27,'Return Data'!$B$7:$R$2843,17,0)</f>
        <v>15.9171</v>
      </c>
      <c r="M27" s="66">
        <f t="shared" si="4"/>
        <v>8</v>
      </c>
      <c r="N27" s="65">
        <f>VLOOKUP($A27,'Return Data'!$B$7:$R$2843,14,0)</f>
        <v>11.181900000000001</v>
      </c>
      <c r="O27" s="66">
        <f t="shared" si="5"/>
        <v>5</v>
      </c>
      <c r="P27" s="65">
        <f>VLOOKUP($A27,'Return Data'!$B$7:$R$2843,15,0)</f>
        <v>9.9589999999999996</v>
      </c>
      <c r="Q27" s="66">
        <f t="shared" si="6"/>
        <v>5</v>
      </c>
      <c r="R27" s="65">
        <f>VLOOKUP($A27,'Return Data'!$B$7:$R$2843,16,0)</f>
        <v>10.2774</v>
      </c>
      <c r="S27" s="67">
        <f t="shared" si="12"/>
        <v>9</v>
      </c>
    </row>
    <row r="28" spans="1:19" x14ac:dyDescent="0.3">
      <c r="A28" s="63" t="s">
        <v>1682</v>
      </c>
      <c r="B28" s="64">
        <f>VLOOKUP($A28,'Return Data'!$B$7:$R$2843,3,0)</f>
        <v>44455</v>
      </c>
      <c r="C28" s="65">
        <f>VLOOKUP($A28,'Return Data'!$B$7:$R$2843,4,0)</f>
        <v>13.2515</v>
      </c>
      <c r="D28" s="65">
        <f>VLOOKUP($A28,'Return Data'!$B$7:$R$2843,10,0)</f>
        <v>4.8842999999999996</v>
      </c>
      <c r="E28" s="66">
        <f t="shared" si="8"/>
        <v>11</v>
      </c>
      <c r="F28" s="65">
        <f>VLOOKUP($A28,'Return Data'!$B$7:$R$2843,11,0)</f>
        <v>7.6509</v>
      </c>
      <c r="G28" s="66">
        <f t="shared" si="9"/>
        <v>17</v>
      </c>
      <c r="H28" s="65">
        <f>VLOOKUP($A28,'Return Data'!$B$7:$R$2843,12,0)</f>
        <v>11.7403</v>
      </c>
      <c r="I28" s="66">
        <f t="shared" si="10"/>
        <v>18</v>
      </c>
      <c r="J28" s="65">
        <f>VLOOKUP($A28,'Return Data'!$B$7:$R$2843,13,0)</f>
        <v>18.171399999999998</v>
      </c>
      <c r="K28" s="66">
        <f t="shared" si="11"/>
        <v>17</v>
      </c>
      <c r="L28" s="65">
        <f>VLOOKUP($A28,'Return Data'!$B$7:$R$2843,17,0)</f>
        <v>12.298400000000001</v>
      </c>
      <c r="M28" s="66">
        <f t="shared" si="4"/>
        <v>20</v>
      </c>
      <c r="N28" s="65"/>
      <c r="O28" s="66"/>
      <c r="P28" s="65"/>
      <c r="Q28" s="66"/>
      <c r="R28" s="65">
        <f>VLOOKUP($A28,'Return Data'!$B$7:$R$2843,16,0)</f>
        <v>10.665100000000001</v>
      </c>
      <c r="S28" s="67">
        <f t="shared" si="12"/>
        <v>7</v>
      </c>
    </row>
    <row r="29" spans="1:19" x14ac:dyDescent="0.3">
      <c r="A29" s="63" t="s">
        <v>1683</v>
      </c>
      <c r="B29" s="64">
        <f>VLOOKUP($A29,'Return Data'!$B$7:$R$2843,3,0)</f>
        <v>44455</v>
      </c>
      <c r="C29" s="65">
        <f>VLOOKUP($A29,'Return Data'!$B$7:$R$2843,4,0)</f>
        <v>44.757399999999997</v>
      </c>
      <c r="D29" s="65">
        <f>VLOOKUP($A29,'Return Data'!$B$7:$R$2843,10,0)</f>
        <v>5.1040000000000001</v>
      </c>
      <c r="E29" s="66">
        <f t="shared" si="8"/>
        <v>9</v>
      </c>
      <c r="F29" s="65">
        <f>VLOOKUP($A29,'Return Data'!$B$7:$R$2843,11,0)</f>
        <v>7.8125</v>
      </c>
      <c r="G29" s="66">
        <f t="shared" si="9"/>
        <v>15</v>
      </c>
      <c r="H29" s="65">
        <f>VLOOKUP($A29,'Return Data'!$B$7:$R$2843,12,0)</f>
        <v>12.235300000000001</v>
      </c>
      <c r="I29" s="66">
        <f t="shared" si="10"/>
        <v>15</v>
      </c>
      <c r="J29" s="65">
        <f>VLOOKUP($A29,'Return Data'!$B$7:$R$2843,13,0)</f>
        <v>19.9191</v>
      </c>
      <c r="K29" s="66">
        <f t="shared" si="11"/>
        <v>15</v>
      </c>
      <c r="L29" s="65">
        <f>VLOOKUP($A29,'Return Data'!$B$7:$R$2843,17,0)</f>
        <v>13.0639</v>
      </c>
      <c r="M29" s="66">
        <f>RANK(L29,L$8:L$31,0)</f>
        <v>16</v>
      </c>
      <c r="N29" s="65">
        <f>VLOOKUP($A29,'Return Data'!$B$7:$R$2843,14,0)</f>
        <v>9.9244000000000003</v>
      </c>
      <c r="O29" s="66">
        <f>RANK(N29,N$8:N$31,0)</f>
        <v>13</v>
      </c>
      <c r="P29" s="65">
        <f>VLOOKUP($A29,'Return Data'!$B$7:$R$2843,15,0)</f>
        <v>8.3102</v>
      </c>
      <c r="Q29" s="66">
        <f>RANK(P29,P$8:P$31,0)</f>
        <v>12</v>
      </c>
      <c r="R29" s="65">
        <f>VLOOKUP($A29,'Return Data'!$B$7:$R$2843,16,0)</f>
        <v>8.7255000000000003</v>
      </c>
      <c r="S29" s="67">
        <f t="shared" si="12"/>
        <v>19</v>
      </c>
    </row>
    <row r="30" spans="1:19" x14ac:dyDescent="0.3">
      <c r="A30" s="63" t="s">
        <v>1684</v>
      </c>
      <c r="B30" s="64">
        <f>VLOOKUP($A30,'Return Data'!$B$7:$R$2843,3,0)</f>
        <v>44455</v>
      </c>
      <c r="C30" s="65">
        <f>VLOOKUP($A30,'Return Data'!$B$7:$R$2843,4,0)</f>
        <v>13.51</v>
      </c>
      <c r="D30" s="65">
        <f>VLOOKUP($A30,'Return Data'!$B$7:$R$2843,10,0)</f>
        <v>4.4048999999999996</v>
      </c>
      <c r="E30" s="66">
        <f t="shared" si="8"/>
        <v>16</v>
      </c>
      <c r="F30" s="65">
        <f>VLOOKUP($A30,'Return Data'!$B$7:$R$2843,11,0)</f>
        <v>6.9675000000000002</v>
      </c>
      <c r="G30" s="66">
        <f t="shared" si="9"/>
        <v>20</v>
      </c>
      <c r="H30" s="65">
        <f>VLOOKUP($A30,'Return Data'!$B$7:$R$2843,12,0)</f>
        <v>10.016299999999999</v>
      </c>
      <c r="I30" s="66">
        <f t="shared" si="10"/>
        <v>21</v>
      </c>
      <c r="J30" s="65">
        <f>VLOOKUP($A30,'Return Data'!$B$7:$R$2843,13,0)</f>
        <v>16.868500000000001</v>
      </c>
      <c r="K30" s="66">
        <f t="shared" si="11"/>
        <v>19</v>
      </c>
      <c r="L30" s="65">
        <f>VLOOKUP($A30,'Return Data'!$B$7:$R$2843,17,0)</f>
        <v>12.770099999999999</v>
      </c>
      <c r="M30" s="66">
        <f>RANK(L30,L$8:L$31,0)</f>
        <v>17</v>
      </c>
      <c r="N30" s="65">
        <f>VLOOKUP($A30,'Return Data'!$B$7:$R$2843,14,0)</f>
        <v>10.334899999999999</v>
      </c>
      <c r="O30" s="66">
        <f t="shared" ref="O30:O31" si="13">RANK(N30,N$8:N$31,0)</f>
        <v>9</v>
      </c>
      <c r="P30" s="65"/>
      <c r="Q30" s="66"/>
      <c r="R30" s="65">
        <f>VLOOKUP($A30,'Return Data'!$B$7:$R$2843,16,0)</f>
        <v>10.1676</v>
      </c>
      <c r="S30" s="67">
        <f t="shared" si="12"/>
        <v>10</v>
      </c>
    </row>
    <row r="31" spans="1:19" x14ac:dyDescent="0.3">
      <c r="A31" s="63" t="s">
        <v>1685</v>
      </c>
      <c r="B31" s="64">
        <f>VLOOKUP($A31,'Return Data'!$B$7:$R$2843,3,0)</f>
        <v>44455</v>
      </c>
      <c r="C31" s="65">
        <f>VLOOKUP($A31,'Return Data'!$B$7:$R$2843,4,0)</f>
        <v>13.387</v>
      </c>
      <c r="D31" s="65">
        <f>VLOOKUP($A31,'Return Data'!$B$7:$R$2843,10,0)</f>
        <v>4.7103000000000002</v>
      </c>
      <c r="E31" s="66">
        <f t="shared" si="8"/>
        <v>14</v>
      </c>
      <c r="F31" s="65">
        <f>VLOOKUP($A31,'Return Data'!$B$7:$R$2843,11,0)</f>
        <v>9.1355000000000004</v>
      </c>
      <c r="G31" s="66">
        <f t="shared" si="9"/>
        <v>10</v>
      </c>
      <c r="H31" s="65">
        <f>VLOOKUP($A31,'Return Data'!$B$7:$R$2843,12,0)</f>
        <v>15.042199999999999</v>
      </c>
      <c r="I31" s="66">
        <f t="shared" si="10"/>
        <v>9</v>
      </c>
      <c r="J31" s="65">
        <f>VLOOKUP($A31,'Return Data'!$B$7:$R$2843,13,0)</f>
        <v>24.442299999999999</v>
      </c>
      <c r="K31" s="66">
        <f t="shared" si="11"/>
        <v>9</v>
      </c>
      <c r="L31" s="65">
        <f>VLOOKUP($A31,'Return Data'!$B$7:$R$2843,17,0)</f>
        <v>14.116099999999999</v>
      </c>
      <c r="M31" s="66">
        <f>RANK(L31,L$8:L$31,0)</f>
        <v>11</v>
      </c>
      <c r="N31" s="65">
        <f>VLOOKUP($A31,'Return Data'!$B$7:$R$2843,14,0)</f>
        <v>10.0626</v>
      </c>
      <c r="O31" s="66">
        <f t="shared" si="13"/>
        <v>11</v>
      </c>
      <c r="P31" s="65"/>
      <c r="Q31" s="66"/>
      <c r="R31" s="65">
        <f>VLOOKUP($A31,'Return Data'!$B$7:$R$2843,16,0)</f>
        <v>10.038500000000001</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5.19705652173913</v>
      </c>
      <c r="E33" s="74"/>
      <c r="F33" s="75">
        <f>AVERAGE(F8:F31)</f>
        <v>9.0121608695652178</v>
      </c>
      <c r="G33" s="74"/>
      <c r="H33" s="75">
        <f>AVERAGE(H8:H31)</f>
        <v>14.028960869565219</v>
      </c>
      <c r="I33" s="74"/>
      <c r="J33" s="75">
        <f>AVERAGE(J8:J31)</f>
        <v>22.136965217391303</v>
      </c>
      <c r="K33" s="74"/>
      <c r="L33" s="75">
        <f>AVERAGE(L8:L31)</f>
        <v>14.128113043478264</v>
      </c>
      <c r="M33" s="74"/>
      <c r="N33" s="75">
        <f>AVERAGE(N8:N31)</f>
        <v>10.077352631578947</v>
      </c>
      <c r="O33" s="74"/>
      <c r="P33" s="75">
        <f>AVERAGE(P8:P31)</f>
        <v>9.1977200000000003</v>
      </c>
      <c r="Q33" s="74"/>
      <c r="R33" s="75">
        <f>AVERAGE(R8:R31)</f>
        <v>10.015960869565218</v>
      </c>
      <c r="S33" s="76"/>
    </row>
    <row r="34" spans="1:19" x14ac:dyDescent="0.3">
      <c r="A34" s="73" t="s">
        <v>28</v>
      </c>
      <c r="B34" s="74"/>
      <c r="C34" s="74"/>
      <c r="D34" s="75">
        <f>MIN(D8:D31)</f>
        <v>2.6869000000000001</v>
      </c>
      <c r="E34" s="74"/>
      <c r="F34" s="75">
        <f>MIN(F8:F31)</f>
        <v>5.3324999999999996</v>
      </c>
      <c r="G34" s="74"/>
      <c r="H34" s="75">
        <f>MIN(H8:H31)</f>
        <v>7.5213999999999999</v>
      </c>
      <c r="I34" s="74"/>
      <c r="J34" s="75">
        <f>MIN(J8:J31)</f>
        <v>11.426</v>
      </c>
      <c r="K34" s="74"/>
      <c r="L34" s="75">
        <f>MIN(L8:L31)</f>
        <v>1.6012999999999999</v>
      </c>
      <c r="M34" s="74"/>
      <c r="N34" s="75">
        <f>MIN(N8:N31)</f>
        <v>-0.48010000000000003</v>
      </c>
      <c r="O34" s="74"/>
      <c r="P34" s="75">
        <f>MIN(P8:P31)</f>
        <v>3.4632999999999998</v>
      </c>
      <c r="Q34" s="74"/>
      <c r="R34" s="75">
        <f>MIN(R8:R31)</f>
        <v>4.4520999999999997</v>
      </c>
      <c r="S34" s="76"/>
    </row>
    <row r="35" spans="1:19" ht="15" thickBot="1" x14ac:dyDescent="0.35">
      <c r="A35" s="77" t="s">
        <v>29</v>
      </c>
      <c r="B35" s="78"/>
      <c r="C35" s="78"/>
      <c r="D35" s="79">
        <f>MAX(D8:D31)</f>
        <v>8.3530999999999995</v>
      </c>
      <c r="E35" s="78"/>
      <c r="F35" s="79">
        <f>MAX(F8:F31)</f>
        <v>12.882999999999999</v>
      </c>
      <c r="G35" s="78"/>
      <c r="H35" s="79">
        <f>MAX(H8:H31)</f>
        <v>19.202999999999999</v>
      </c>
      <c r="I35" s="78"/>
      <c r="J35" s="79">
        <f>MAX(J8:J31)</f>
        <v>29.749099999999999</v>
      </c>
      <c r="K35" s="78"/>
      <c r="L35" s="79">
        <f>MAX(L8:L31)</f>
        <v>19.912800000000001</v>
      </c>
      <c r="M35" s="78"/>
      <c r="N35" s="79">
        <f>MAX(N8:N31)</f>
        <v>13.951700000000001</v>
      </c>
      <c r="O35" s="78"/>
      <c r="P35" s="79">
        <f>MAX(P8:P31)</f>
        <v>11.3324</v>
      </c>
      <c r="Q35" s="78"/>
      <c r="R35" s="79">
        <f>MAX(R8:R31)</f>
        <v>15.9497</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44455</v>
      </c>
      <c r="C8" s="65">
        <f>VLOOKUP($A8,'Return Data'!$B$7:$R$2843,4,0)</f>
        <v>17.68</v>
      </c>
      <c r="D8" s="65">
        <f>VLOOKUP($A8,'Return Data'!$B$7:$R$2843,10,0)</f>
        <v>5.9951999999999996</v>
      </c>
      <c r="E8" s="66">
        <f t="shared" ref="E8:E23" si="0">RANK(D8,D$8:D$31,0)</f>
        <v>4</v>
      </c>
      <c r="F8" s="65">
        <f>VLOOKUP($A8,'Return Data'!$B$7:$R$2843,11,0)</f>
        <v>8.9341000000000008</v>
      </c>
      <c r="G8" s="66">
        <f t="shared" ref="G8:G23" si="1">RANK(F8,F$8:F$31,0)</f>
        <v>8</v>
      </c>
      <c r="H8" s="65">
        <f>VLOOKUP($A8,'Return Data'!$B$7:$R$2843,12,0)</f>
        <v>15.254200000000001</v>
      </c>
      <c r="I8" s="66">
        <f t="shared" ref="I8:I23" si="2">RANK(H8,H$8:H$31,0)</f>
        <v>7</v>
      </c>
      <c r="J8" s="65">
        <f>VLOOKUP($A8,'Return Data'!$B$7:$R$2843,13,0)</f>
        <v>23.636399999999998</v>
      </c>
      <c r="K8" s="66">
        <f t="shared" ref="K8:K23" si="3">RANK(J8,J$8:J$31,0)</f>
        <v>8</v>
      </c>
      <c r="L8" s="65">
        <f>VLOOKUP($A8,'Return Data'!$B$7:$R$2843,17,0)</f>
        <v>15.5344</v>
      </c>
      <c r="M8" s="66">
        <f>RANK(L8,L$8:L$31,0)</f>
        <v>4</v>
      </c>
      <c r="N8" s="65">
        <f>VLOOKUP($A8,'Return Data'!$B$7:$R$2843,14,0)</f>
        <v>9.8155999999999999</v>
      </c>
      <c r="O8" s="66">
        <f>RANK(N8,N$8:N$31,0)</f>
        <v>7</v>
      </c>
      <c r="P8" s="65">
        <f>VLOOKUP($A8,'Return Data'!$B$7:$R$2843,15,0)</f>
        <v>8.4545999999999992</v>
      </c>
      <c r="Q8" s="66">
        <f>RANK(P8,P$8:P$31,0)</f>
        <v>7</v>
      </c>
      <c r="R8" s="65">
        <f>VLOOKUP($A8,'Return Data'!$B$7:$R$2843,16,0)</f>
        <v>8.7339000000000002</v>
      </c>
      <c r="S8" s="67">
        <f t="shared" ref="S8:S23" si="4">RANK(R8,R$8:R$31,0)</f>
        <v>14</v>
      </c>
    </row>
    <row r="9" spans="1:20" x14ac:dyDescent="0.3">
      <c r="A9" s="63" t="s">
        <v>1687</v>
      </c>
      <c r="B9" s="64">
        <f>VLOOKUP($A9,'Return Data'!$B$7:$R$2843,3,0)</f>
        <v>44455</v>
      </c>
      <c r="C9" s="65">
        <f>VLOOKUP($A9,'Return Data'!$B$7:$R$2843,4,0)</f>
        <v>16.97</v>
      </c>
      <c r="D9" s="65">
        <f>VLOOKUP($A9,'Return Data'!$B$7:$R$2843,10,0)</f>
        <v>7.9516999999999998</v>
      </c>
      <c r="E9" s="66">
        <f t="shared" si="0"/>
        <v>1</v>
      </c>
      <c r="F9" s="65">
        <f>VLOOKUP($A9,'Return Data'!$B$7:$R$2843,11,0)</f>
        <v>10.842599999999999</v>
      </c>
      <c r="G9" s="66">
        <f t="shared" si="1"/>
        <v>4</v>
      </c>
      <c r="H9" s="65">
        <f>VLOOKUP($A9,'Return Data'!$B$7:$R$2843,12,0)</f>
        <v>14.430199999999999</v>
      </c>
      <c r="I9" s="66">
        <f t="shared" si="2"/>
        <v>8</v>
      </c>
      <c r="J9" s="65">
        <f>VLOOKUP($A9,'Return Data'!$B$7:$R$2843,13,0)</f>
        <v>25.517800000000001</v>
      </c>
      <c r="K9" s="66">
        <f t="shared" si="3"/>
        <v>6</v>
      </c>
      <c r="L9" s="65">
        <f>VLOOKUP($A9,'Return Data'!$B$7:$R$2843,17,0)</f>
        <v>14.8965</v>
      </c>
      <c r="M9" s="66">
        <f t="shared" ref="M9:M31" si="5">RANK(L9,L$8:L$31,0)</f>
        <v>7</v>
      </c>
      <c r="N9" s="65">
        <f>VLOOKUP($A9,'Return Data'!$B$7:$R$2843,14,0)</f>
        <v>10.609</v>
      </c>
      <c r="O9" s="66">
        <f t="shared" ref="O9:O31" si="6">RANK(N9,N$8:N$31,0)</f>
        <v>3</v>
      </c>
      <c r="P9" s="65">
        <f>VLOOKUP($A9,'Return Data'!$B$7:$R$2843,15,0)</f>
        <v>9.9880999999999993</v>
      </c>
      <c r="Q9" s="66">
        <f t="shared" ref="Q9:Q29" si="7">RANK(P9,P$8:P$31,0)</f>
        <v>2</v>
      </c>
      <c r="R9" s="65">
        <f>VLOOKUP($A9,'Return Data'!$B$7:$R$2843,16,0)</f>
        <v>9.0632000000000001</v>
      </c>
      <c r="S9" s="67">
        <f t="shared" si="4"/>
        <v>9</v>
      </c>
    </row>
    <row r="10" spans="1:20" x14ac:dyDescent="0.3">
      <c r="A10" s="63" t="s">
        <v>1688</v>
      </c>
      <c r="B10" s="64">
        <f>VLOOKUP($A10,'Return Data'!$B$7:$R$2843,3,0)</f>
        <v>44455</v>
      </c>
      <c r="C10" s="65">
        <f>VLOOKUP($A10,'Return Data'!$B$7:$R$2843,4,0)</f>
        <v>12.3</v>
      </c>
      <c r="D10" s="65">
        <f>VLOOKUP($A10,'Return Data'!$B$7:$R$2843,10,0)</f>
        <v>3.9729999999999999</v>
      </c>
      <c r="E10" s="66">
        <f t="shared" si="0"/>
        <v>20</v>
      </c>
      <c r="F10" s="65">
        <f>VLOOKUP($A10,'Return Data'!$B$7:$R$2843,11,0)</f>
        <v>5.5793999999999997</v>
      </c>
      <c r="G10" s="66">
        <f t="shared" si="1"/>
        <v>22</v>
      </c>
      <c r="H10" s="65">
        <f>VLOOKUP($A10,'Return Data'!$B$7:$R$2843,12,0)</f>
        <v>6.6782000000000004</v>
      </c>
      <c r="I10" s="66">
        <f t="shared" si="2"/>
        <v>23</v>
      </c>
      <c r="J10" s="65">
        <f>VLOOKUP($A10,'Return Data'!$B$7:$R$2843,13,0)</f>
        <v>10.3139</v>
      </c>
      <c r="K10" s="66">
        <f t="shared" si="3"/>
        <v>23</v>
      </c>
      <c r="L10" s="65">
        <f>VLOOKUP($A10,'Return Data'!$B$7:$R$2843,17,0)</f>
        <v>10.668799999999999</v>
      </c>
      <c r="M10" s="66">
        <f t="shared" si="5"/>
        <v>20</v>
      </c>
      <c r="N10" s="65"/>
      <c r="O10" s="66"/>
      <c r="P10" s="65"/>
      <c r="Q10" s="66"/>
      <c r="R10" s="65">
        <f>VLOOKUP($A10,'Return Data'!$B$7:$R$2843,16,0)</f>
        <v>10.1175</v>
      </c>
      <c r="S10" s="67">
        <f t="shared" si="4"/>
        <v>2</v>
      </c>
    </row>
    <row r="11" spans="1:20" x14ac:dyDescent="0.3">
      <c r="A11" s="63" t="s">
        <v>1689</v>
      </c>
      <c r="B11" s="64">
        <f>VLOOKUP($A11,'Return Data'!$B$7:$R$2843,3,0)</f>
        <v>44455</v>
      </c>
      <c r="C11" s="65">
        <f>VLOOKUP($A11,'Return Data'!$B$7:$R$2843,4,0)</f>
        <v>16.277000000000001</v>
      </c>
      <c r="D11" s="65">
        <f>VLOOKUP($A11,'Return Data'!$B$7:$R$2843,10,0)</f>
        <v>5.7359999999999998</v>
      </c>
      <c r="E11" s="66">
        <f t="shared" si="0"/>
        <v>7</v>
      </c>
      <c r="F11" s="65">
        <f>VLOOKUP($A11,'Return Data'!$B$7:$R$2843,11,0)</f>
        <v>10.524900000000001</v>
      </c>
      <c r="G11" s="66">
        <f t="shared" si="1"/>
        <v>5</v>
      </c>
      <c r="H11" s="65">
        <f>VLOOKUP($A11,'Return Data'!$B$7:$R$2843,12,0)</f>
        <v>16.040500000000002</v>
      </c>
      <c r="I11" s="66">
        <f t="shared" si="2"/>
        <v>6</v>
      </c>
      <c r="J11" s="65">
        <f>VLOOKUP($A11,'Return Data'!$B$7:$R$2843,13,0)</f>
        <v>23.638400000000001</v>
      </c>
      <c r="K11" s="66">
        <f t="shared" si="3"/>
        <v>7</v>
      </c>
      <c r="L11" s="65">
        <f>VLOOKUP($A11,'Return Data'!$B$7:$R$2843,17,0)</f>
        <v>14.3293</v>
      </c>
      <c r="M11" s="66">
        <f t="shared" si="5"/>
        <v>10</v>
      </c>
      <c r="N11" s="65">
        <f>VLOOKUP($A11,'Return Data'!$B$7:$R$2843,14,0)</f>
        <v>9.3393999999999995</v>
      </c>
      <c r="O11" s="66">
        <f t="shared" si="6"/>
        <v>9</v>
      </c>
      <c r="P11" s="65">
        <f>VLOOKUP($A11,'Return Data'!$B$7:$R$2843,15,0)</f>
        <v>8.2780000000000005</v>
      </c>
      <c r="Q11" s="66">
        <f t="shared" si="7"/>
        <v>9</v>
      </c>
      <c r="R11" s="65">
        <f>VLOOKUP($A11,'Return Data'!$B$7:$R$2843,16,0)</f>
        <v>9.3078000000000003</v>
      </c>
      <c r="S11" s="67">
        <f t="shared" si="4"/>
        <v>7</v>
      </c>
    </row>
    <row r="12" spans="1:20" x14ac:dyDescent="0.3">
      <c r="A12" s="63" t="s">
        <v>1690</v>
      </c>
      <c r="B12" s="64">
        <f>VLOOKUP($A12,'Return Data'!$B$7:$R$2843,3,0)</f>
        <v>44455</v>
      </c>
      <c r="C12" s="65">
        <f>VLOOKUP($A12,'Return Data'!$B$7:$R$2843,4,0)</f>
        <v>18.372699999999998</v>
      </c>
      <c r="D12" s="65">
        <f>VLOOKUP($A12,'Return Data'!$B$7:$R$2843,10,0)</f>
        <v>5.5296000000000003</v>
      </c>
      <c r="E12" s="66">
        <f t="shared" si="0"/>
        <v>8</v>
      </c>
      <c r="F12" s="65">
        <f>VLOOKUP($A12,'Return Data'!$B$7:$R$2843,11,0)</f>
        <v>8.8895</v>
      </c>
      <c r="G12" s="66">
        <f t="shared" si="1"/>
        <v>9</v>
      </c>
      <c r="H12" s="65">
        <f>VLOOKUP($A12,'Return Data'!$B$7:$R$2843,12,0)</f>
        <v>13.382300000000001</v>
      </c>
      <c r="I12" s="66">
        <f t="shared" si="2"/>
        <v>11</v>
      </c>
      <c r="J12" s="65">
        <f>VLOOKUP($A12,'Return Data'!$B$7:$R$2843,13,0)</f>
        <v>19.501899999999999</v>
      </c>
      <c r="K12" s="66">
        <f t="shared" si="3"/>
        <v>13</v>
      </c>
      <c r="L12" s="65">
        <f>VLOOKUP($A12,'Return Data'!$B$7:$R$2843,17,0)</f>
        <v>14.6427</v>
      </c>
      <c r="M12" s="66">
        <f t="shared" si="5"/>
        <v>8</v>
      </c>
      <c r="N12" s="65">
        <f>VLOOKUP($A12,'Return Data'!$B$7:$R$2843,14,0)</f>
        <v>10.535600000000001</v>
      </c>
      <c r="O12" s="66">
        <f t="shared" si="6"/>
        <v>4</v>
      </c>
      <c r="P12" s="65">
        <f>VLOOKUP($A12,'Return Data'!$B$7:$R$2843,15,0)</f>
        <v>9.7065000000000001</v>
      </c>
      <c r="Q12" s="66">
        <f t="shared" si="7"/>
        <v>4</v>
      </c>
      <c r="R12" s="65">
        <f>VLOOKUP($A12,'Return Data'!$B$7:$R$2843,16,0)</f>
        <v>9.1722000000000001</v>
      </c>
      <c r="S12" s="67">
        <f t="shared" si="4"/>
        <v>8</v>
      </c>
    </row>
    <row r="13" spans="1:20" x14ac:dyDescent="0.3">
      <c r="A13" s="63" t="s">
        <v>1691</v>
      </c>
      <c r="B13" s="64">
        <f>VLOOKUP($A13,'Return Data'!$B$7:$R$2843,3,0)</f>
        <v>44455</v>
      </c>
      <c r="C13" s="65">
        <f>VLOOKUP($A13,'Return Data'!$B$7:$R$2843,4,0)</f>
        <v>12.6335</v>
      </c>
      <c r="D13" s="65">
        <f>VLOOKUP($A13,'Return Data'!$B$7:$R$2843,10,0)</f>
        <v>4.0538999999999996</v>
      </c>
      <c r="E13" s="66">
        <f t="shared" si="0"/>
        <v>18</v>
      </c>
      <c r="F13" s="65">
        <f>VLOOKUP($A13,'Return Data'!$B$7:$R$2843,11,0)</f>
        <v>7.9095000000000004</v>
      </c>
      <c r="G13" s="66">
        <f t="shared" si="1"/>
        <v>13</v>
      </c>
      <c r="H13" s="65">
        <f>VLOOKUP($A13,'Return Data'!$B$7:$R$2843,12,0)</f>
        <v>12.4878</v>
      </c>
      <c r="I13" s="66">
        <f t="shared" si="2"/>
        <v>14</v>
      </c>
      <c r="J13" s="65">
        <f>VLOOKUP($A13,'Return Data'!$B$7:$R$2843,13,0)</f>
        <v>22.718499999999999</v>
      </c>
      <c r="K13" s="66">
        <f t="shared" si="3"/>
        <v>11</v>
      </c>
      <c r="L13" s="65">
        <f>VLOOKUP($A13,'Return Data'!$B$7:$R$2843,17,0)</f>
        <v>11.706899999999999</v>
      </c>
      <c r="M13" s="66">
        <f t="shared" si="5"/>
        <v>16</v>
      </c>
      <c r="N13" s="65">
        <f>VLOOKUP($A13,'Return Data'!$B$7:$R$2843,14,0)</f>
        <v>8.0263000000000009</v>
      </c>
      <c r="O13" s="66">
        <f t="shared" si="6"/>
        <v>17</v>
      </c>
      <c r="P13" s="65"/>
      <c r="Q13" s="66"/>
      <c r="R13" s="65">
        <f>VLOOKUP($A13,'Return Data'!$B$7:$R$2843,16,0)</f>
        <v>7.9455</v>
      </c>
      <c r="S13" s="67">
        <f t="shared" si="4"/>
        <v>19</v>
      </c>
    </row>
    <row r="14" spans="1:20" x14ac:dyDescent="0.3">
      <c r="A14" s="63" t="s">
        <v>1692</v>
      </c>
      <c r="B14" s="64">
        <f>VLOOKUP($A14,'Return Data'!$B$7:$R$2843,3,0)</f>
        <v>44455</v>
      </c>
      <c r="C14" s="65">
        <f>VLOOKUP($A14,'Return Data'!$B$7:$R$2843,4,0)</f>
        <v>47.685000000000002</v>
      </c>
      <c r="D14" s="65">
        <f>VLOOKUP($A14,'Return Data'!$B$7:$R$2843,10,0)</f>
        <v>4.7169999999999996</v>
      </c>
      <c r="E14" s="66">
        <f t="shared" si="0"/>
        <v>10</v>
      </c>
      <c r="F14" s="65">
        <f>VLOOKUP($A14,'Return Data'!$B$7:$R$2843,11,0)</f>
        <v>10.313000000000001</v>
      </c>
      <c r="G14" s="66">
        <f t="shared" si="1"/>
        <v>7</v>
      </c>
      <c r="H14" s="65">
        <f>VLOOKUP($A14,'Return Data'!$B$7:$R$2843,12,0)</f>
        <v>17.854199999999999</v>
      </c>
      <c r="I14" s="66">
        <f t="shared" si="2"/>
        <v>1</v>
      </c>
      <c r="J14" s="65">
        <f>VLOOKUP($A14,'Return Data'!$B$7:$R$2843,13,0)</f>
        <v>28.299299999999999</v>
      </c>
      <c r="K14" s="66">
        <f t="shared" si="3"/>
        <v>1</v>
      </c>
      <c r="L14" s="65">
        <f>VLOOKUP($A14,'Return Data'!$B$7:$R$2843,17,0)</f>
        <v>14.396100000000001</v>
      </c>
      <c r="M14" s="66">
        <f t="shared" si="5"/>
        <v>9</v>
      </c>
      <c r="N14" s="65">
        <f>VLOOKUP($A14,'Return Data'!$B$7:$R$2843,14,0)</f>
        <v>9.9055999999999997</v>
      </c>
      <c r="O14" s="66">
        <f t="shared" si="6"/>
        <v>6</v>
      </c>
      <c r="P14" s="65">
        <f>VLOOKUP($A14,'Return Data'!$B$7:$R$2843,15,0)</f>
        <v>9.7263999999999999</v>
      </c>
      <c r="Q14" s="66">
        <f t="shared" si="7"/>
        <v>3</v>
      </c>
      <c r="R14" s="65">
        <f>VLOOKUP($A14,'Return Data'!$B$7:$R$2843,16,0)</f>
        <v>9.6189</v>
      </c>
      <c r="S14" s="67">
        <f t="shared" si="4"/>
        <v>4</v>
      </c>
    </row>
    <row r="15" spans="1:20" x14ac:dyDescent="0.3">
      <c r="A15" s="63" t="s">
        <v>1693</v>
      </c>
      <c r="B15" s="64">
        <f>VLOOKUP($A15,'Return Data'!$B$7:$R$2843,3,0)</f>
        <v>44455</v>
      </c>
      <c r="C15" s="65">
        <f>VLOOKUP($A15,'Return Data'!$B$7:$R$2843,4,0)</f>
        <v>16.7</v>
      </c>
      <c r="D15" s="65">
        <f>VLOOKUP($A15,'Return Data'!$B$7:$R$2843,10,0)</f>
        <v>2.5169000000000001</v>
      </c>
      <c r="E15" s="66">
        <f t="shared" si="0"/>
        <v>23</v>
      </c>
      <c r="F15" s="65">
        <f>VLOOKUP($A15,'Return Data'!$B$7:$R$2843,11,0)</f>
        <v>5.0313999999999997</v>
      </c>
      <c r="G15" s="66">
        <f t="shared" si="1"/>
        <v>23</v>
      </c>
      <c r="H15" s="65">
        <f>VLOOKUP($A15,'Return Data'!$B$7:$R$2843,12,0)</f>
        <v>9.1502999999999997</v>
      </c>
      <c r="I15" s="66">
        <f t="shared" si="2"/>
        <v>22</v>
      </c>
      <c r="J15" s="65">
        <f>VLOOKUP($A15,'Return Data'!$B$7:$R$2843,13,0)</f>
        <v>14.7766</v>
      </c>
      <c r="K15" s="66">
        <f t="shared" si="3"/>
        <v>21</v>
      </c>
      <c r="L15" s="65">
        <f>VLOOKUP($A15,'Return Data'!$B$7:$R$2843,17,0)</f>
        <v>9.1659000000000006</v>
      </c>
      <c r="M15" s="66">
        <f t="shared" si="5"/>
        <v>22</v>
      </c>
      <c r="N15" s="65">
        <f>VLOOKUP($A15,'Return Data'!$B$7:$R$2843,14,0)</f>
        <v>8.1320999999999994</v>
      </c>
      <c r="O15" s="66">
        <f t="shared" si="6"/>
        <v>16</v>
      </c>
      <c r="P15" s="65">
        <f>VLOOKUP($A15,'Return Data'!$B$7:$R$2843,15,0)</f>
        <v>7.6116000000000001</v>
      </c>
      <c r="Q15" s="66">
        <f t="shared" si="7"/>
        <v>11</v>
      </c>
      <c r="R15" s="65">
        <f>VLOOKUP($A15,'Return Data'!$B$7:$R$2843,16,0)</f>
        <v>7.8495999999999997</v>
      </c>
      <c r="S15" s="67">
        <f t="shared" si="4"/>
        <v>20</v>
      </c>
    </row>
    <row r="16" spans="1:20" x14ac:dyDescent="0.3">
      <c r="A16" s="63" t="s">
        <v>1694</v>
      </c>
      <c r="B16" s="64">
        <f>VLOOKUP($A16,'Return Data'!$B$7:$R$2843,3,0)</f>
        <v>44455</v>
      </c>
      <c r="C16" s="65">
        <f>VLOOKUP($A16,'Return Data'!$B$7:$R$2843,4,0)</f>
        <v>20.845600000000001</v>
      </c>
      <c r="D16" s="65">
        <f>VLOOKUP($A16,'Return Data'!$B$7:$R$2843,10,0)</f>
        <v>4.4383999999999997</v>
      </c>
      <c r="E16" s="66">
        <f t="shared" si="0"/>
        <v>12</v>
      </c>
      <c r="F16" s="65">
        <f>VLOOKUP($A16,'Return Data'!$B$7:$R$2843,11,0)</f>
        <v>6.2991999999999999</v>
      </c>
      <c r="G16" s="66">
        <f t="shared" si="1"/>
        <v>21</v>
      </c>
      <c r="H16" s="65">
        <f>VLOOKUP($A16,'Return Data'!$B$7:$R$2843,12,0)</f>
        <v>11.408300000000001</v>
      </c>
      <c r="I16" s="66">
        <f t="shared" si="2"/>
        <v>15</v>
      </c>
      <c r="J16" s="65">
        <f>VLOOKUP($A16,'Return Data'!$B$7:$R$2843,13,0)</f>
        <v>18.726299999999998</v>
      </c>
      <c r="K16" s="66">
        <f t="shared" si="3"/>
        <v>15</v>
      </c>
      <c r="L16" s="65">
        <f>VLOOKUP($A16,'Return Data'!$B$7:$R$2843,17,0)</f>
        <v>12.4001</v>
      </c>
      <c r="M16" s="66">
        <f t="shared" si="5"/>
        <v>12</v>
      </c>
      <c r="N16" s="65">
        <f>VLOOKUP($A16,'Return Data'!$B$7:$R$2843,14,0)</f>
        <v>8.4901999999999997</v>
      </c>
      <c r="O16" s="66">
        <f t="shared" si="6"/>
        <v>14</v>
      </c>
      <c r="P16" s="65">
        <f>VLOOKUP($A16,'Return Data'!$B$7:$R$2843,15,0)</f>
        <v>6.5450999999999997</v>
      </c>
      <c r="Q16" s="66">
        <f t="shared" si="7"/>
        <v>14</v>
      </c>
      <c r="R16" s="65">
        <f>VLOOKUP($A16,'Return Data'!$B$7:$R$2843,16,0)</f>
        <v>7.22</v>
      </c>
      <c r="S16" s="67">
        <f t="shared" si="4"/>
        <v>21</v>
      </c>
    </row>
    <row r="17" spans="1:19" x14ac:dyDescent="0.3">
      <c r="A17" s="63" t="s">
        <v>1695</v>
      </c>
      <c r="B17" s="64">
        <f>VLOOKUP($A17,'Return Data'!$B$7:$R$2843,3,0)</f>
        <v>44455</v>
      </c>
      <c r="C17" s="65">
        <f>VLOOKUP($A17,'Return Data'!$B$7:$R$2843,4,0)</f>
        <v>24.72</v>
      </c>
      <c r="D17" s="65">
        <f>VLOOKUP($A17,'Return Data'!$B$7:$R$2843,10,0)</f>
        <v>4.0404</v>
      </c>
      <c r="E17" s="66">
        <f t="shared" si="0"/>
        <v>19</v>
      </c>
      <c r="F17" s="65">
        <f>VLOOKUP($A17,'Return Data'!$B$7:$R$2843,11,0)</f>
        <v>6.7819000000000003</v>
      </c>
      <c r="G17" s="66">
        <f t="shared" si="1"/>
        <v>17</v>
      </c>
      <c r="H17" s="65">
        <f>VLOOKUP($A17,'Return Data'!$B$7:$R$2843,12,0)</f>
        <v>10.0623</v>
      </c>
      <c r="I17" s="66">
        <f t="shared" si="2"/>
        <v>20</v>
      </c>
      <c r="J17" s="65">
        <f>VLOOKUP($A17,'Return Data'!$B$7:$R$2843,13,0)</f>
        <v>15.298500000000001</v>
      </c>
      <c r="K17" s="66">
        <f t="shared" si="3"/>
        <v>20</v>
      </c>
      <c r="L17" s="65">
        <f>VLOOKUP($A17,'Return Data'!$B$7:$R$2843,17,0)</f>
        <v>11.382099999999999</v>
      </c>
      <c r="M17" s="66">
        <f t="shared" si="5"/>
        <v>18</v>
      </c>
      <c r="N17" s="65">
        <f>VLOOKUP($A17,'Return Data'!$B$7:$R$2843,14,0)</f>
        <v>7.6745000000000001</v>
      </c>
      <c r="O17" s="66">
        <f t="shared" si="6"/>
        <v>18</v>
      </c>
      <c r="P17" s="65">
        <f>VLOOKUP($A17,'Return Data'!$B$7:$R$2843,15,0)</f>
        <v>6.8802000000000003</v>
      </c>
      <c r="Q17" s="66">
        <f t="shared" si="7"/>
        <v>13</v>
      </c>
      <c r="R17" s="65">
        <f>VLOOKUP($A17,'Return Data'!$B$7:$R$2843,16,0)</f>
        <v>7.0529000000000002</v>
      </c>
      <c r="S17" s="67">
        <f t="shared" si="4"/>
        <v>22</v>
      </c>
    </row>
    <row r="18" spans="1:19" x14ac:dyDescent="0.3">
      <c r="A18" s="63" t="s">
        <v>1696</v>
      </c>
      <c r="B18" s="64">
        <f>VLOOKUP($A18,'Return Data'!$B$7:$R$2843,3,0)</f>
        <v>44455</v>
      </c>
      <c r="C18" s="65">
        <f>VLOOKUP($A18,'Return Data'!$B$7:$R$2843,4,0)</f>
        <v>12.573499999999999</v>
      </c>
      <c r="D18" s="65">
        <f>VLOOKUP($A18,'Return Data'!$B$7:$R$2843,10,0)</f>
        <v>4.2674000000000003</v>
      </c>
      <c r="E18" s="66">
        <f t="shared" si="0"/>
        <v>15</v>
      </c>
      <c r="F18" s="65">
        <f>VLOOKUP($A18,'Return Data'!$B$7:$R$2843,11,0)</f>
        <v>7.59</v>
      </c>
      <c r="G18" s="66">
        <f t="shared" si="1"/>
        <v>14</v>
      </c>
      <c r="H18" s="65">
        <f>VLOOKUP($A18,'Return Data'!$B$7:$R$2843,12,0)</f>
        <v>10.619899999999999</v>
      </c>
      <c r="I18" s="66">
        <f t="shared" si="2"/>
        <v>17</v>
      </c>
      <c r="J18" s="65">
        <f>VLOOKUP($A18,'Return Data'!$B$7:$R$2843,13,0)</f>
        <v>14.6736</v>
      </c>
      <c r="K18" s="66">
        <f t="shared" si="3"/>
        <v>22</v>
      </c>
      <c r="L18" s="65">
        <f>VLOOKUP($A18,'Return Data'!$B$7:$R$2843,17,0)</f>
        <v>11.3834</v>
      </c>
      <c r="M18" s="66">
        <f t="shared" si="5"/>
        <v>17</v>
      </c>
      <c r="N18" s="65"/>
      <c r="O18" s="66"/>
      <c r="P18" s="65"/>
      <c r="Q18" s="66"/>
      <c r="R18" s="65">
        <f>VLOOKUP($A18,'Return Data'!$B$7:$R$2843,16,0)</f>
        <v>9.468</v>
      </c>
      <c r="S18" s="67">
        <f t="shared" si="4"/>
        <v>6</v>
      </c>
    </row>
    <row r="19" spans="1:19" x14ac:dyDescent="0.3">
      <c r="A19" s="63" t="s">
        <v>1697</v>
      </c>
      <c r="B19" s="64">
        <f>VLOOKUP($A19,'Return Data'!$B$7:$R$2843,3,0)</f>
        <v>44455</v>
      </c>
      <c r="C19" s="65">
        <f>VLOOKUP($A19,'Return Data'!$B$7:$R$2843,4,0)</f>
        <v>17.963999999999999</v>
      </c>
      <c r="D19" s="65">
        <f>VLOOKUP($A19,'Return Data'!$B$7:$R$2843,10,0)</f>
        <v>3.9289000000000001</v>
      </c>
      <c r="E19" s="66">
        <f t="shared" si="0"/>
        <v>21</v>
      </c>
      <c r="F19" s="65">
        <f>VLOOKUP($A19,'Return Data'!$B$7:$R$2843,11,0)</f>
        <v>6.6695000000000002</v>
      </c>
      <c r="G19" s="66">
        <f t="shared" si="1"/>
        <v>19</v>
      </c>
      <c r="H19" s="65">
        <f>VLOOKUP($A19,'Return Data'!$B$7:$R$2843,12,0)</f>
        <v>10.066800000000001</v>
      </c>
      <c r="I19" s="66">
        <f t="shared" si="2"/>
        <v>19</v>
      </c>
      <c r="J19" s="65">
        <f>VLOOKUP($A19,'Return Data'!$B$7:$R$2843,13,0)</f>
        <v>16.395399999999999</v>
      </c>
      <c r="K19" s="66">
        <f t="shared" si="3"/>
        <v>17</v>
      </c>
      <c r="L19" s="65">
        <f>VLOOKUP($A19,'Return Data'!$B$7:$R$2843,17,0)</f>
        <v>12.266400000000001</v>
      </c>
      <c r="M19" s="66">
        <f t="shared" si="5"/>
        <v>13</v>
      </c>
      <c r="N19" s="65">
        <f>VLOOKUP($A19,'Return Data'!$B$7:$R$2843,14,0)</f>
        <v>8.9690999999999992</v>
      </c>
      <c r="O19" s="66">
        <f t="shared" si="6"/>
        <v>12</v>
      </c>
      <c r="P19" s="65">
        <f>VLOOKUP($A19,'Return Data'!$B$7:$R$2843,15,0)</f>
        <v>8.9702000000000002</v>
      </c>
      <c r="Q19" s="66">
        <f t="shared" si="7"/>
        <v>5</v>
      </c>
      <c r="R19" s="65">
        <f>VLOOKUP($A19,'Return Data'!$B$7:$R$2843,16,0)</f>
        <v>8.8184000000000005</v>
      </c>
      <c r="S19" s="67">
        <f t="shared" si="4"/>
        <v>12</v>
      </c>
    </row>
    <row r="20" spans="1:19" x14ac:dyDescent="0.3">
      <c r="A20" s="63" t="s">
        <v>1698</v>
      </c>
      <c r="B20" s="64">
        <f>VLOOKUP($A20,'Return Data'!$B$7:$R$2843,3,0)</f>
        <v>44455</v>
      </c>
      <c r="C20" s="65">
        <f>VLOOKUP($A20,'Return Data'!$B$7:$R$2843,4,0)</f>
        <v>22.888999999999999</v>
      </c>
      <c r="D20" s="65">
        <f>VLOOKUP($A20,'Return Data'!$B$7:$R$2843,10,0)</f>
        <v>5.9577999999999998</v>
      </c>
      <c r="E20" s="66">
        <f t="shared" si="0"/>
        <v>5</v>
      </c>
      <c r="F20" s="65">
        <f>VLOOKUP($A20,'Return Data'!$B$7:$R$2843,11,0)</f>
        <v>10.9824</v>
      </c>
      <c r="G20" s="66">
        <f t="shared" si="1"/>
        <v>3</v>
      </c>
      <c r="H20" s="65">
        <f>VLOOKUP($A20,'Return Data'!$B$7:$R$2843,12,0)</f>
        <v>16.733000000000001</v>
      </c>
      <c r="I20" s="66">
        <f t="shared" si="2"/>
        <v>4</v>
      </c>
      <c r="J20" s="65">
        <f>VLOOKUP($A20,'Return Data'!$B$7:$R$2843,13,0)</f>
        <v>25.639500000000002</v>
      </c>
      <c r="K20" s="66">
        <f t="shared" si="3"/>
        <v>5</v>
      </c>
      <c r="L20" s="65">
        <f>VLOOKUP($A20,'Return Data'!$B$7:$R$2843,17,0)</f>
        <v>15.436400000000001</v>
      </c>
      <c r="M20" s="66">
        <f t="shared" si="5"/>
        <v>5</v>
      </c>
      <c r="N20" s="65">
        <f>VLOOKUP($A20,'Return Data'!$B$7:$R$2843,14,0)</f>
        <v>9.3384999999999998</v>
      </c>
      <c r="O20" s="66">
        <f t="shared" si="6"/>
        <v>10</v>
      </c>
      <c r="P20" s="65">
        <f>VLOOKUP($A20,'Return Data'!$B$7:$R$2843,15,0)</f>
        <v>8.3084000000000007</v>
      </c>
      <c r="Q20" s="66">
        <f t="shared" si="7"/>
        <v>8</v>
      </c>
      <c r="R20" s="65">
        <f>VLOOKUP($A20,'Return Data'!$B$7:$R$2843,16,0)</f>
        <v>8.7052999999999994</v>
      </c>
      <c r="S20" s="67">
        <f t="shared" si="4"/>
        <v>15</v>
      </c>
    </row>
    <row r="21" spans="1:19" x14ac:dyDescent="0.3">
      <c r="A21" s="63" t="s">
        <v>1699</v>
      </c>
      <c r="B21" s="64">
        <f>VLOOKUP($A21,'Return Data'!$B$7:$R$2843,3,0)</f>
        <v>44455</v>
      </c>
      <c r="C21" s="65">
        <f>VLOOKUP($A21,'Return Data'!$B$7:$R$2843,4,0)</f>
        <v>15.5098</v>
      </c>
      <c r="D21" s="65">
        <f>VLOOKUP($A21,'Return Data'!$B$7:$R$2843,10,0)</f>
        <v>6.6413000000000002</v>
      </c>
      <c r="E21" s="66">
        <f t="shared" si="0"/>
        <v>3</v>
      </c>
      <c r="F21" s="65">
        <f>VLOOKUP($A21,'Return Data'!$B$7:$R$2843,11,0)</f>
        <v>11.1638</v>
      </c>
      <c r="G21" s="66">
        <f t="shared" si="1"/>
        <v>2</v>
      </c>
      <c r="H21" s="65">
        <f>VLOOKUP($A21,'Return Data'!$B$7:$R$2843,12,0)</f>
        <v>17.690200000000001</v>
      </c>
      <c r="I21" s="66">
        <f t="shared" si="2"/>
        <v>3</v>
      </c>
      <c r="J21" s="65">
        <f>VLOOKUP($A21,'Return Data'!$B$7:$R$2843,13,0)</f>
        <v>27.601199999999999</v>
      </c>
      <c r="K21" s="66">
        <f t="shared" si="3"/>
        <v>2</v>
      </c>
      <c r="L21" s="65">
        <f>VLOOKUP($A21,'Return Data'!$B$7:$R$2843,17,0)</f>
        <v>17.962700000000002</v>
      </c>
      <c r="M21" s="66">
        <f t="shared" si="5"/>
        <v>2</v>
      </c>
      <c r="N21" s="65">
        <f>VLOOKUP($A21,'Return Data'!$B$7:$R$2843,14,0)</f>
        <v>12.0459</v>
      </c>
      <c r="O21" s="66">
        <f t="shared" si="6"/>
        <v>1</v>
      </c>
      <c r="P21" s="65"/>
      <c r="Q21" s="66"/>
      <c r="R21" s="65">
        <f>VLOOKUP($A21,'Return Data'!$B$7:$R$2843,16,0)</f>
        <v>9.9550999999999998</v>
      </c>
      <c r="S21" s="67">
        <f t="shared" si="4"/>
        <v>3</v>
      </c>
    </row>
    <row r="22" spans="1:19" x14ac:dyDescent="0.3">
      <c r="A22" s="63" t="s">
        <v>1700</v>
      </c>
      <c r="B22" s="64">
        <f>VLOOKUP($A22,'Return Data'!$B$7:$R$2843,3,0)</f>
        <v>44455</v>
      </c>
      <c r="C22" s="65">
        <f>VLOOKUP($A22,'Return Data'!$B$7:$R$2843,4,0)</f>
        <v>14.576000000000001</v>
      </c>
      <c r="D22" s="65">
        <f>VLOOKUP($A22,'Return Data'!$B$7:$R$2843,10,0)</f>
        <v>5.8071999999999999</v>
      </c>
      <c r="E22" s="66">
        <f t="shared" si="0"/>
        <v>6</v>
      </c>
      <c r="F22" s="65">
        <f>VLOOKUP($A22,'Return Data'!$B$7:$R$2843,11,0)</f>
        <v>10.3657</v>
      </c>
      <c r="G22" s="66">
        <f t="shared" si="1"/>
        <v>6</v>
      </c>
      <c r="H22" s="65">
        <f>VLOOKUP($A22,'Return Data'!$B$7:$R$2843,12,0)</f>
        <v>16.486899999999999</v>
      </c>
      <c r="I22" s="66">
        <f t="shared" si="2"/>
        <v>5</v>
      </c>
      <c r="J22" s="65">
        <f>VLOOKUP($A22,'Return Data'!$B$7:$R$2843,13,0)</f>
        <v>25.785299999999999</v>
      </c>
      <c r="K22" s="66">
        <f t="shared" si="3"/>
        <v>4</v>
      </c>
      <c r="L22" s="65">
        <f>VLOOKUP($A22,'Return Data'!$B$7:$R$2843,17,0)</f>
        <v>18.008500000000002</v>
      </c>
      <c r="M22" s="66">
        <f t="shared" si="5"/>
        <v>1</v>
      </c>
      <c r="N22" s="65"/>
      <c r="O22" s="66"/>
      <c r="P22" s="65"/>
      <c r="Q22" s="66"/>
      <c r="R22" s="65">
        <f>VLOOKUP($A22,'Return Data'!$B$7:$R$2843,16,0)</f>
        <v>14.6806</v>
      </c>
      <c r="S22" s="67">
        <f t="shared" si="4"/>
        <v>1</v>
      </c>
    </row>
    <row r="23" spans="1:19" x14ac:dyDescent="0.3">
      <c r="A23" s="63" t="s">
        <v>1701</v>
      </c>
      <c r="B23" s="64">
        <f>VLOOKUP($A23,'Return Data'!$B$7:$R$2843,3,0)</f>
        <v>44455</v>
      </c>
      <c r="C23" s="65">
        <f>VLOOKUP($A23,'Return Data'!$B$7:$R$2843,4,0)</f>
        <v>12.365500000000001</v>
      </c>
      <c r="D23" s="65">
        <f>VLOOKUP($A23,'Return Data'!$B$7:$R$2843,10,0)</f>
        <v>4.0648</v>
      </c>
      <c r="E23" s="66">
        <f t="shared" si="0"/>
        <v>17</v>
      </c>
      <c r="F23" s="65">
        <f>VLOOKUP($A23,'Return Data'!$B$7:$R$2843,11,0)</f>
        <v>7.3375000000000004</v>
      </c>
      <c r="G23" s="66">
        <f t="shared" si="1"/>
        <v>15</v>
      </c>
      <c r="H23" s="65">
        <f>VLOOKUP($A23,'Return Data'!$B$7:$R$2843,12,0)</f>
        <v>12.7683</v>
      </c>
      <c r="I23" s="66">
        <f t="shared" si="2"/>
        <v>12</v>
      </c>
      <c r="J23" s="65">
        <f>VLOOKUP($A23,'Return Data'!$B$7:$R$2843,13,0)</f>
        <v>21.147300000000001</v>
      </c>
      <c r="K23" s="66">
        <f t="shared" si="3"/>
        <v>12</v>
      </c>
      <c r="L23" s="65">
        <f>VLOOKUP($A23,'Return Data'!$B$7:$R$2843,17,0)</f>
        <v>0.77990000000000004</v>
      </c>
      <c r="M23" s="66">
        <f t="shared" si="5"/>
        <v>23</v>
      </c>
      <c r="N23" s="65">
        <f>VLOOKUP($A23,'Return Data'!$B$7:$R$2843,14,0)</f>
        <v>-1.3047</v>
      </c>
      <c r="O23" s="66">
        <f t="shared" si="6"/>
        <v>19</v>
      </c>
      <c r="P23" s="65">
        <f>VLOOKUP($A23,'Return Data'!$B$7:$R$2843,15,0)</f>
        <v>2.4691999999999998</v>
      </c>
      <c r="Q23" s="66">
        <f t="shared" si="7"/>
        <v>15</v>
      </c>
      <c r="R23" s="65">
        <f>VLOOKUP($A23,'Return Data'!$B$7:$R$2843,16,0)</f>
        <v>3.4253999999999998</v>
      </c>
      <c r="S23" s="67">
        <f t="shared" si="4"/>
        <v>23</v>
      </c>
    </row>
    <row r="24" spans="1:19" x14ac:dyDescent="0.3">
      <c r="A24" s="63" t="s">
        <v>1702</v>
      </c>
      <c r="B24" s="64">
        <f>VLOOKUP($A24,'Return Data'!$B$7:$R$2843,3,0)</f>
        <v>44455</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Data'!$B$7:$R$2843,3,0)</f>
        <v>44455</v>
      </c>
      <c r="C25" s="65">
        <f>VLOOKUP($A25,'Return Data'!$B$7:$R$2843,4,0)</f>
        <v>39.313699999999997</v>
      </c>
      <c r="D25" s="65">
        <f>VLOOKUP($A25,'Return Data'!$B$7:$R$2843,10,0)</f>
        <v>3.4634</v>
      </c>
      <c r="E25" s="66">
        <f t="shared" ref="E25:E31" si="8">RANK(D25,D$8:D$31,0)</f>
        <v>22</v>
      </c>
      <c r="F25" s="65">
        <f>VLOOKUP($A25,'Return Data'!$B$7:$R$2843,11,0)</f>
        <v>8.0151000000000003</v>
      </c>
      <c r="G25" s="66">
        <f t="shared" ref="G25:G31" si="9">RANK(F25,F$8:F$31,0)</f>
        <v>12</v>
      </c>
      <c r="H25" s="65">
        <f>VLOOKUP($A25,'Return Data'!$B$7:$R$2843,12,0)</f>
        <v>12.7042</v>
      </c>
      <c r="I25" s="66">
        <f t="shared" ref="I25:I31" si="10">RANK(H25,H$8:H$31,0)</f>
        <v>13</v>
      </c>
      <c r="J25" s="65">
        <f>VLOOKUP($A25,'Return Data'!$B$7:$R$2843,13,0)</f>
        <v>19.061699999999998</v>
      </c>
      <c r="K25" s="66">
        <f t="shared" ref="K25:K31" si="11">RANK(J25,J$8:J$31,0)</f>
        <v>14</v>
      </c>
      <c r="L25" s="65">
        <f>VLOOKUP($A25,'Return Data'!$B$7:$R$2843,17,0)</f>
        <v>11.145799999999999</v>
      </c>
      <c r="M25" s="66">
        <f t="shared" si="5"/>
        <v>19</v>
      </c>
      <c r="N25" s="65">
        <f>VLOOKUP($A25,'Return Data'!$B$7:$R$2843,14,0)</f>
        <v>8.2106999999999992</v>
      </c>
      <c r="O25" s="66">
        <f t="shared" si="6"/>
        <v>15</v>
      </c>
      <c r="P25" s="65">
        <f>VLOOKUP($A25,'Return Data'!$B$7:$R$2843,15,0)</f>
        <v>7.7069000000000001</v>
      </c>
      <c r="Q25" s="66">
        <f t="shared" si="7"/>
        <v>10</v>
      </c>
      <c r="R25" s="65">
        <f>VLOOKUP($A25,'Return Data'!$B$7:$R$2843,16,0)</f>
        <v>8.0770999999999997</v>
      </c>
      <c r="S25" s="67">
        <f t="shared" ref="S25:S31" si="12">RANK(R25,R$8:R$31,0)</f>
        <v>17</v>
      </c>
    </row>
    <row r="26" spans="1:19" x14ac:dyDescent="0.3">
      <c r="A26" s="63" t="s">
        <v>1705</v>
      </c>
      <c r="B26" s="64">
        <f>VLOOKUP($A26,'Return Data'!$B$7:$R$2843,3,0)</f>
        <v>44455</v>
      </c>
      <c r="C26" s="65">
        <f>VLOOKUP($A26,'Return Data'!$B$7:$R$2843,4,0)</f>
        <v>49.470399999999998</v>
      </c>
      <c r="D26" s="65">
        <f>VLOOKUP($A26,'Return Data'!$B$7:$R$2843,10,0)</f>
        <v>7.1829999999999998</v>
      </c>
      <c r="E26" s="66">
        <f t="shared" si="8"/>
        <v>2</v>
      </c>
      <c r="F26" s="65">
        <f>VLOOKUP($A26,'Return Data'!$B$7:$R$2843,11,0)</f>
        <v>12.064399999999999</v>
      </c>
      <c r="G26" s="66">
        <f t="shared" si="9"/>
        <v>1</v>
      </c>
      <c r="H26" s="65">
        <f>VLOOKUP($A26,'Return Data'!$B$7:$R$2843,12,0)</f>
        <v>17.764199999999999</v>
      </c>
      <c r="I26" s="66">
        <f t="shared" si="10"/>
        <v>2</v>
      </c>
      <c r="J26" s="65">
        <f>VLOOKUP($A26,'Return Data'!$B$7:$R$2843,13,0)</f>
        <v>27.325500000000002</v>
      </c>
      <c r="K26" s="66">
        <f t="shared" si="11"/>
        <v>3</v>
      </c>
      <c r="L26" s="65">
        <f>VLOOKUP($A26,'Return Data'!$B$7:$R$2843,17,0)</f>
        <v>17.4636</v>
      </c>
      <c r="M26" s="66">
        <f t="shared" si="5"/>
        <v>3</v>
      </c>
      <c r="N26" s="65">
        <f>VLOOKUP($A26,'Return Data'!$B$7:$R$2843,14,0)</f>
        <v>11.71</v>
      </c>
      <c r="O26" s="66">
        <f t="shared" si="6"/>
        <v>2</v>
      </c>
      <c r="P26" s="65">
        <f>VLOOKUP($A26,'Return Data'!$B$7:$R$2843,15,0)</f>
        <v>10.0082</v>
      </c>
      <c r="Q26" s="66">
        <f t="shared" si="7"/>
        <v>1</v>
      </c>
      <c r="R26" s="65">
        <f>VLOOKUP($A26,'Return Data'!$B$7:$R$2843,16,0)</f>
        <v>8.6219999999999999</v>
      </c>
      <c r="S26" s="67">
        <f t="shared" si="12"/>
        <v>16</v>
      </c>
    </row>
    <row r="27" spans="1:19" x14ac:dyDescent="0.3">
      <c r="A27" s="63" t="s">
        <v>1706</v>
      </c>
      <c r="B27" s="64">
        <f>VLOOKUP($A27,'Return Data'!$B$7:$R$2843,3,0)</f>
        <v>44455</v>
      </c>
      <c r="C27" s="65">
        <f>VLOOKUP($A27,'Return Data'!$B$7:$R$2843,4,0)</f>
        <v>17.1616</v>
      </c>
      <c r="D27" s="65">
        <f>VLOOKUP($A27,'Return Data'!$B$7:$R$2843,10,0)</f>
        <v>4.2910000000000004</v>
      </c>
      <c r="E27" s="66">
        <f t="shared" si="8"/>
        <v>14</v>
      </c>
      <c r="F27" s="65">
        <f>VLOOKUP($A27,'Return Data'!$B$7:$R$2843,11,0)</f>
        <v>8.4783000000000008</v>
      </c>
      <c r="G27" s="66">
        <f t="shared" si="9"/>
        <v>11</v>
      </c>
      <c r="H27" s="65">
        <f>VLOOKUP($A27,'Return Data'!$B$7:$R$2843,12,0)</f>
        <v>13.604799999999999</v>
      </c>
      <c r="I27" s="66">
        <f t="shared" si="10"/>
        <v>10</v>
      </c>
      <c r="J27" s="65">
        <f>VLOOKUP($A27,'Return Data'!$B$7:$R$2843,13,0)</f>
        <v>23.499400000000001</v>
      </c>
      <c r="K27" s="66">
        <f t="shared" si="11"/>
        <v>9</v>
      </c>
      <c r="L27" s="65">
        <f>VLOOKUP($A27,'Return Data'!$B$7:$R$2843,17,0)</f>
        <v>15.164899999999999</v>
      </c>
      <c r="M27" s="66">
        <f t="shared" si="5"/>
        <v>6</v>
      </c>
      <c r="N27" s="65">
        <f>VLOOKUP($A27,'Return Data'!$B$7:$R$2843,14,0)</f>
        <v>10.34</v>
      </c>
      <c r="O27" s="66">
        <f t="shared" si="6"/>
        <v>5</v>
      </c>
      <c r="P27" s="65">
        <f>VLOOKUP($A27,'Return Data'!$B$7:$R$2843,15,0)</f>
        <v>8.7588000000000008</v>
      </c>
      <c r="Q27" s="66">
        <f t="shared" si="7"/>
        <v>6</v>
      </c>
      <c r="R27" s="65">
        <f>VLOOKUP($A27,'Return Data'!$B$7:$R$2843,16,0)</f>
        <v>8.9328000000000003</v>
      </c>
      <c r="S27" s="67">
        <f t="shared" si="12"/>
        <v>11</v>
      </c>
    </row>
    <row r="28" spans="1:19" x14ac:dyDescent="0.3">
      <c r="A28" s="63" t="s">
        <v>1707</v>
      </c>
      <c r="B28" s="64">
        <f>VLOOKUP($A28,'Return Data'!$B$7:$R$2843,3,0)</f>
        <v>44455</v>
      </c>
      <c r="C28" s="65">
        <f>VLOOKUP($A28,'Return Data'!$B$7:$R$2843,4,0)</f>
        <v>12.6243</v>
      </c>
      <c r="D28" s="65">
        <f>VLOOKUP($A28,'Return Data'!$B$7:$R$2843,10,0)</f>
        <v>4.4348999999999998</v>
      </c>
      <c r="E28" s="66">
        <f t="shared" si="8"/>
        <v>13</v>
      </c>
      <c r="F28" s="65">
        <f>VLOOKUP($A28,'Return Data'!$B$7:$R$2843,11,0)</f>
        <v>6.7286999999999999</v>
      </c>
      <c r="G28" s="66">
        <f t="shared" si="9"/>
        <v>18</v>
      </c>
      <c r="H28" s="65">
        <f>VLOOKUP($A28,'Return Data'!$B$7:$R$2843,12,0)</f>
        <v>10.321400000000001</v>
      </c>
      <c r="I28" s="66">
        <f t="shared" si="10"/>
        <v>18</v>
      </c>
      <c r="J28" s="65">
        <f>VLOOKUP($A28,'Return Data'!$B$7:$R$2843,13,0)</f>
        <v>16.218</v>
      </c>
      <c r="K28" s="66">
        <f t="shared" si="11"/>
        <v>18</v>
      </c>
      <c r="L28" s="65">
        <f>VLOOKUP($A28,'Return Data'!$B$7:$R$2843,17,0)</f>
        <v>10.385300000000001</v>
      </c>
      <c r="M28" s="66">
        <f t="shared" si="5"/>
        <v>21</v>
      </c>
      <c r="N28" s="65"/>
      <c r="O28" s="66"/>
      <c r="P28" s="65"/>
      <c r="Q28" s="66"/>
      <c r="R28" s="65">
        <f>VLOOKUP($A28,'Return Data'!$B$7:$R$2843,16,0)</f>
        <v>8.7502999999999993</v>
      </c>
      <c r="S28" s="67">
        <f t="shared" si="12"/>
        <v>13</v>
      </c>
    </row>
    <row r="29" spans="1:19" x14ac:dyDescent="0.3">
      <c r="A29" s="63" t="s">
        <v>1708</v>
      </c>
      <c r="B29" s="64">
        <f>VLOOKUP($A29,'Return Data'!$B$7:$R$2843,3,0)</f>
        <v>44455</v>
      </c>
      <c r="C29" s="65">
        <f>VLOOKUP($A29,'Return Data'!$B$7:$R$2843,4,0)</f>
        <v>54.069237231041903</v>
      </c>
      <c r="D29" s="65">
        <f>VLOOKUP($A29,'Return Data'!$B$7:$R$2843,10,0)</f>
        <v>4.8010999999999999</v>
      </c>
      <c r="E29" s="66">
        <f t="shared" si="8"/>
        <v>9</v>
      </c>
      <c r="F29" s="65">
        <f>VLOOKUP($A29,'Return Data'!$B$7:$R$2843,11,0)</f>
        <v>7.2178000000000004</v>
      </c>
      <c r="G29" s="66">
        <f t="shared" si="9"/>
        <v>16</v>
      </c>
      <c r="H29" s="65">
        <f>VLOOKUP($A29,'Return Data'!$B$7:$R$2843,12,0)</f>
        <v>11.3027</v>
      </c>
      <c r="I29" s="66">
        <f t="shared" si="10"/>
        <v>16</v>
      </c>
      <c r="J29" s="65">
        <f>VLOOKUP($A29,'Return Data'!$B$7:$R$2843,13,0)</f>
        <v>18.5884</v>
      </c>
      <c r="K29" s="66">
        <f t="shared" si="11"/>
        <v>16</v>
      </c>
      <c r="L29" s="65">
        <f>VLOOKUP($A29,'Return Data'!$B$7:$R$2843,17,0)</f>
        <v>11.8269</v>
      </c>
      <c r="M29" s="66">
        <f t="shared" si="5"/>
        <v>15</v>
      </c>
      <c r="N29" s="65">
        <f>VLOOKUP($A29,'Return Data'!$B$7:$R$2843,14,0)</f>
        <v>8.7508999999999997</v>
      </c>
      <c r="O29" s="66">
        <f t="shared" si="6"/>
        <v>13</v>
      </c>
      <c r="P29" s="65">
        <f>VLOOKUP($A29,'Return Data'!$B$7:$R$2843,15,0)</f>
        <v>7.1471999999999998</v>
      </c>
      <c r="Q29" s="66">
        <f t="shared" si="7"/>
        <v>12</v>
      </c>
      <c r="R29" s="65">
        <f>VLOOKUP($A29,'Return Data'!$B$7:$R$2843,16,0)</f>
        <v>7.9659000000000004</v>
      </c>
      <c r="S29" s="67">
        <f t="shared" si="12"/>
        <v>18</v>
      </c>
    </row>
    <row r="30" spans="1:19" x14ac:dyDescent="0.3">
      <c r="A30" s="63" t="s">
        <v>1709</v>
      </c>
      <c r="B30" s="64">
        <f>VLOOKUP($A30,'Return Data'!$B$7:$R$2843,3,0)</f>
        <v>44455</v>
      </c>
      <c r="C30" s="65">
        <f>VLOOKUP($A30,'Return Data'!$B$7:$R$2843,4,0)</f>
        <v>13.26</v>
      </c>
      <c r="D30" s="65">
        <f>VLOOKUP($A30,'Return Data'!$B$7:$R$2843,10,0)</f>
        <v>4.1634000000000002</v>
      </c>
      <c r="E30" s="66">
        <f t="shared" si="8"/>
        <v>16</v>
      </c>
      <c r="F30" s="65">
        <f>VLOOKUP($A30,'Return Data'!$B$7:$R$2843,11,0)</f>
        <v>6.5915999999999997</v>
      </c>
      <c r="G30" s="66">
        <f t="shared" si="9"/>
        <v>20</v>
      </c>
      <c r="H30" s="65">
        <f>VLOOKUP($A30,'Return Data'!$B$7:$R$2843,12,0)</f>
        <v>9.4962999999999997</v>
      </c>
      <c r="I30" s="66">
        <f t="shared" si="10"/>
        <v>21</v>
      </c>
      <c r="J30" s="65">
        <f>VLOOKUP($A30,'Return Data'!$B$7:$R$2843,13,0)</f>
        <v>16.213799999999999</v>
      </c>
      <c r="K30" s="66">
        <f t="shared" si="11"/>
        <v>19</v>
      </c>
      <c r="L30" s="65">
        <f>VLOOKUP($A30,'Return Data'!$B$7:$R$2843,17,0)</f>
        <v>12.199</v>
      </c>
      <c r="M30" s="66">
        <f t="shared" si="5"/>
        <v>14</v>
      </c>
      <c r="N30" s="65">
        <f>VLOOKUP($A30,'Return Data'!$B$7:$R$2843,14,0)</f>
        <v>9.6518999999999995</v>
      </c>
      <c r="O30" s="66">
        <f t="shared" si="6"/>
        <v>8</v>
      </c>
      <c r="P30" s="65"/>
      <c r="Q30" s="66"/>
      <c r="R30" s="65">
        <f>VLOOKUP($A30,'Return Data'!$B$7:$R$2843,16,0)</f>
        <v>9.5073000000000008</v>
      </c>
      <c r="S30" s="67">
        <f t="shared" si="12"/>
        <v>5</v>
      </c>
    </row>
    <row r="31" spans="1:19" x14ac:dyDescent="0.3">
      <c r="A31" s="63" t="s">
        <v>1710</v>
      </c>
      <c r="B31" s="64">
        <f>VLOOKUP($A31,'Return Data'!$B$7:$R$2843,3,0)</f>
        <v>44455</v>
      </c>
      <c r="C31" s="65">
        <f>VLOOKUP($A31,'Return Data'!$B$7:$R$2843,4,0)</f>
        <v>13.0115</v>
      </c>
      <c r="D31" s="65">
        <f>VLOOKUP($A31,'Return Data'!$B$7:$R$2843,10,0)</f>
        <v>4.4923999999999999</v>
      </c>
      <c r="E31" s="66">
        <f t="shared" si="8"/>
        <v>11</v>
      </c>
      <c r="F31" s="65">
        <f>VLOOKUP($A31,'Return Data'!$B$7:$R$2843,11,0)</f>
        <v>8.68</v>
      </c>
      <c r="G31" s="66">
        <f t="shared" si="9"/>
        <v>10</v>
      </c>
      <c r="H31" s="65">
        <f>VLOOKUP($A31,'Return Data'!$B$7:$R$2843,12,0)</f>
        <v>14.3255</v>
      </c>
      <c r="I31" s="66">
        <f t="shared" si="10"/>
        <v>9</v>
      </c>
      <c r="J31" s="65">
        <f>VLOOKUP($A31,'Return Data'!$B$7:$R$2843,13,0)</f>
        <v>23.404299999999999</v>
      </c>
      <c r="K31" s="66">
        <f t="shared" si="11"/>
        <v>10</v>
      </c>
      <c r="L31" s="65">
        <f>VLOOKUP($A31,'Return Data'!$B$7:$R$2843,17,0)</f>
        <v>13.211600000000001</v>
      </c>
      <c r="M31" s="66">
        <f t="shared" si="5"/>
        <v>11</v>
      </c>
      <c r="N31" s="65">
        <f>VLOOKUP($A31,'Return Data'!$B$7:$R$2843,14,0)</f>
        <v>9.0481999999999996</v>
      </c>
      <c r="O31" s="66">
        <f t="shared" si="6"/>
        <v>11</v>
      </c>
      <c r="P31" s="65"/>
      <c r="Q31" s="66"/>
      <c r="R31" s="65">
        <f>VLOOKUP($A31,'Return Data'!$B$7:$R$2843,16,0)</f>
        <v>9.0166000000000004</v>
      </c>
      <c r="S31" s="67">
        <f t="shared" si="12"/>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4.8890739130434779</v>
      </c>
      <c r="E33" s="74"/>
      <c r="F33" s="75">
        <f>AVERAGE(F8:F31)</f>
        <v>8.3908826086956534</v>
      </c>
      <c r="G33" s="74"/>
      <c r="H33" s="75">
        <f>AVERAGE(H8:H31)</f>
        <v>13.070978260869568</v>
      </c>
      <c r="I33" s="74"/>
      <c r="J33" s="75">
        <f>AVERAGE(J8:J31)</f>
        <v>20.781782608695647</v>
      </c>
      <c r="K33" s="74"/>
      <c r="L33" s="75">
        <f>AVERAGE(L8:L31)</f>
        <v>12.885095652173913</v>
      </c>
      <c r="M33" s="74"/>
      <c r="N33" s="75">
        <f>AVERAGE(N8:N31)</f>
        <v>8.9099368421052638</v>
      </c>
      <c r="O33" s="74"/>
      <c r="P33" s="75">
        <f>AVERAGE(P8:P31)</f>
        <v>8.0372933333333343</v>
      </c>
      <c r="Q33" s="74"/>
      <c r="R33" s="75">
        <f>AVERAGE(R8:R31)</f>
        <v>8.7828826086956511</v>
      </c>
      <c r="S33" s="76"/>
    </row>
    <row r="34" spans="1:19" x14ac:dyDescent="0.3">
      <c r="A34" s="73" t="s">
        <v>28</v>
      </c>
      <c r="B34" s="74"/>
      <c r="C34" s="74"/>
      <c r="D34" s="75">
        <f>MIN(D8:D31)</f>
        <v>2.5169000000000001</v>
      </c>
      <c r="E34" s="74"/>
      <c r="F34" s="75">
        <f>MIN(F8:F31)</f>
        <v>5.0313999999999997</v>
      </c>
      <c r="G34" s="74"/>
      <c r="H34" s="75">
        <f>MIN(H8:H31)</f>
        <v>6.6782000000000004</v>
      </c>
      <c r="I34" s="74"/>
      <c r="J34" s="75">
        <f>MIN(J8:J31)</f>
        <v>10.3139</v>
      </c>
      <c r="K34" s="74"/>
      <c r="L34" s="75">
        <f>MIN(L8:L31)</f>
        <v>0.77990000000000004</v>
      </c>
      <c r="M34" s="74"/>
      <c r="N34" s="75">
        <f>MIN(N8:N31)</f>
        <v>-1.3047</v>
      </c>
      <c r="O34" s="74"/>
      <c r="P34" s="75">
        <f>MIN(P8:P31)</f>
        <v>2.4691999999999998</v>
      </c>
      <c r="Q34" s="74"/>
      <c r="R34" s="75">
        <f>MIN(R8:R31)</f>
        <v>3.4253999999999998</v>
      </c>
      <c r="S34" s="76"/>
    </row>
    <row r="35" spans="1:19" ht="15" thickBot="1" x14ac:dyDescent="0.35">
      <c r="A35" s="77" t="s">
        <v>29</v>
      </c>
      <c r="B35" s="78"/>
      <c r="C35" s="78"/>
      <c r="D35" s="79">
        <f>MAX(D8:D31)</f>
        <v>7.9516999999999998</v>
      </c>
      <c r="E35" s="78"/>
      <c r="F35" s="79">
        <f>MAX(F8:F31)</f>
        <v>12.064399999999999</v>
      </c>
      <c r="G35" s="78"/>
      <c r="H35" s="79">
        <f>MAX(H8:H31)</f>
        <v>17.854199999999999</v>
      </c>
      <c r="I35" s="78"/>
      <c r="J35" s="79">
        <f>MAX(J8:J31)</f>
        <v>28.299299999999999</v>
      </c>
      <c r="K35" s="78"/>
      <c r="L35" s="79">
        <f>MAX(L8:L31)</f>
        <v>18.008500000000002</v>
      </c>
      <c r="M35" s="78"/>
      <c r="N35" s="79">
        <f>MAX(N8:N31)</f>
        <v>12.0459</v>
      </c>
      <c r="O35" s="78"/>
      <c r="P35" s="79">
        <f>MAX(P8:P31)</f>
        <v>10.0082</v>
      </c>
      <c r="Q35" s="78"/>
      <c r="R35" s="79">
        <f>MAX(R8:R31)</f>
        <v>14.6806</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44455</v>
      </c>
      <c r="C8" s="65">
        <f>VLOOKUP($A8,'Return Data'!$B$7:$R$2843,4,0)</f>
        <v>22.2882</v>
      </c>
      <c r="D8" s="65">
        <f>VLOOKUP($A8,'Return Data'!$B$7:$R$2843,10,0)</f>
        <v>1.1349</v>
      </c>
      <c r="E8" s="66">
        <f t="shared" ref="E8:E33" si="0">RANK(D8,D$8:D$33,0)</f>
        <v>3</v>
      </c>
      <c r="F8" s="65">
        <f>VLOOKUP($A8,'Return Data'!$B$7:$R$2843,11,0)</f>
        <v>2.6959</v>
      </c>
      <c r="G8" s="66">
        <f t="shared" ref="G8:G33" si="1">RANK(F8,F$8:F$33,0)</f>
        <v>3</v>
      </c>
      <c r="H8" s="65">
        <f>VLOOKUP($A8,'Return Data'!$B$7:$R$2843,12,0)</f>
        <v>3.7147999999999999</v>
      </c>
      <c r="I8" s="66">
        <f>RANK(H8,H$8:H$33,0)</f>
        <v>2</v>
      </c>
      <c r="J8" s="65">
        <f>VLOOKUP($A8,'Return Data'!$B$7:$R$2843,13,0)</f>
        <v>4.6624999999999996</v>
      </c>
      <c r="K8" s="66">
        <f>RANK(J8,J$8:J$33,0)</f>
        <v>4</v>
      </c>
      <c r="L8" s="65">
        <f>VLOOKUP($A8,'Return Data'!$B$7:$R$2843,17,0)</f>
        <v>4.9161999999999999</v>
      </c>
      <c r="M8" s="66">
        <f>RANK(L8,L$8:L$33,0)</f>
        <v>8</v>
      </c>
      <c r="N8" s="65">
        <f>VLOOKUP($A8,'Return Data'!$B$7:$R$2843,14,0)</f>
        <v>5.6976000000000004</v>
      </c>
      <c r="O8" s="66">
        <f>RANK(N8,N$8:N$33,0)</f>
        <v>5</v>
      </c>
      <c r="P8" s="65">
        <f>VLOOKUP($A8,'Return Data'!$B$7:$R$2843,15,0)</f>
        <v>6.0110000000000001</v>
      </c>
      <c r="Q8" s="66">
        <f>RANK(P8,P$8:P$33,0)</f>
        <v>6</v>
      </c>
      <c r="R8" s="65">
        <f>VLOOKUP($A8,'Return Data'!$B$7:$R$2843,16,0)</f>
        <v>7.0965999999999996</v>
      </c>
      <c r="S8" s="67">
        <f>RANK(R8,R$8:R$33,0)</f>
        <v>4</v>
      </c>
    </row>
    <row r="9" spans="1:20" x14ac:dyDescent="0.3">
      <c r="A9" s="63" t="s">
        <v>1712</v>
      </c>
      <c r="B9" s="64">
        <f>VLOOKUP($A9,'Return Data'!$B$7:$R$2843,3,0)</f>
        <v>44455</v>
      </c>
      <c r="C9" s="65">
        <f>VLOOKUP($A9,'Return Data'!$B$7:$R$2843,4,0)</f>
        <v>15.7788</v>
      </c>
      <c r="D9" s="65">
        <f>VLOOKUP($A9,'Return Data'!$B$7:$R$2843,10,0)</f>
        <v>1.1124000000000001</v>
      </c>
      <c r="E9" s="66">
        <f t="shared" si="0"/>
        <v>7</v>
      </c>
      <c r="F9" s="65">
        <f>VLOOKUP($A9,'Return Data'!$B$7:$R$2843,11,0)</f>
        <v>2.5283000000000002</v>
      </c>
      <c r="G9" s="66">
        <f t="shared" si="1"/>
        <v>13</v>
      </c>
      <c r="H9" s="65">
        <f>VLOOKUP($A9,'Return Data'!$B$7:$R$2843,12,0)</f>
        <v>3.4729999999999999</v>
      </c>
      <c r="I9" s="66">
        <f t="shared" ref="I9:I33" si="2">RANK(H9,H$8:H$33,0)</f>
        <v>11</v>
      </c>
      <c r="J9" s="65">
        <f>VLOOKUP($A9,'Return Data'!$B$7:$R$2843,13,0)</f>
        <v>4.4448999999999996</v>
      </c>
      <c r="K9" s="66">
        <f t="shared" ref="K9:K33" si="3">RANK(J9,J$8:J$33,0)</f>
        <v>14</v>
      </c>
      <c r="L9" s="65">
        <f>VLOOKUP($A9,'Return Data'!$B$7:$R$2843,17,0)</f>
        <v>4.8395999999999999</v>
      </c>
      <c r="M9" s="66">
        <f t="shared" ref="M9:M33" si="4">RANK(L9,L$8:L$33,0)</f>
        <v>10</v>
      </c>
      <c r="N9" s="65">
        <f>VLOOKUP($A9,'Return Data'!$B$7:$R$2843,14,0)</f>
        <v>5.6661000000000001</v>
      </c>
      <c r="O9" s="66">
        <f t="shared" ref="O9:O33" si="5">RANK(N9,N$8:N$33,0)</f>
        <v>8</v>
      </c>
      <c r="P9" s="65">
        <f>VLOOKUP($A9,'Return Data'!$B$7:$R$2843,15,0)</f>
        <v>6.1311999999999998</v>
      </c>
      <c r="Q9" s="66">
        <f t="shared" ref="Q9:Q33" si="6">RANK(P9,P$8:P$33,0)</f>
        <v>3</v>
      </c>
      <c r="R9" s="65">
        <f>VLOOKUP($A9,'Return Data'!$B$7:$R$2843,16,0)</f>
        <v>6.6384999999999996</v>
      </c>
      <c r="S9" s="67">
        <f t="shared" ref="S9:S33" si="7">RANK(R9,R$8:R$33,0)</f>
        <v>11</v>
      </c>
    </row>
    <row r="10" spans="1:20" x14ac:dyDescent="0.3">
      <c r="A10" s="63" t="s">
        <v>1713</v>
      </c>
      <c r="B10" s="64">
        <f>VLOOKUP($A10,'Return Data'!$B$7:$R$2843,3,0)</f>
        <v>44455</v>
      </c>
      <c r="C10" s="65">
        <f>VLOOKUP($A10,'Return Data'!$B$7:$R$2843,4,0)</f>
        <v>13.272</v>
      </c>
      <c r="D10" s="65">
        <f>VLOOKUP($A10,'Return Data'!$B$7:$R$2843,10,0)</f>
        <v>1.0584</v>
      </c>
      <c r="E10" s="66">
        <f t="shared" si="0"/>
        <v>17</v>
      </c>
      <c r="F10" s="65">
        <f>VLOOKUP($A10,'Return Data'!$B$7:$R$2843,11,0)</f>
        <v>2.5102000000000002</v>
      </c>
      <c r="G10" s="66">
        <f t="shared" si="1"/>
        <v>15</v>
      </c>
      <c r="H10" s="65">
        <f>VLOOKUP($A10,'Return Data'!$B$7:$R$2843,12,0)</f>
        <v>3.5095999999999998</v>
      </c>
      <c r="I10" s="66">
        <f t="shared" si="2"/>
        <v>8</v>
      </c>
      <c r="J10" s="65">
        <f>VLOOKUP($A10,'Return Data'!$B$7:$R$2843,13,0)</f>
        <v>4.6193</v>
      </c>
      <c r="K10" s="66">
        <f t="shared" si="3"/>
        <v>6</v>
      </c>
      <c r="L10" s="65">
        <f>VLOOKUP($A10,'Return Data'!$B$7:$R$2843,17,0)</f>
        <v>5.0937000000000001</v>
      </c>
      <c r="M10" s="66">
        <f t="shared" si="4"/>
        <v>4</v>
      </c>
      <c r="N10" s="65">
        <f>VLOOKUP($A10,'Return Data'!$B$7:$R$2843,14,0)</f>
        <v>5.7484000000000002</v>
      </c>
      <c r="O10" s="66">
        <f t="shared" si="5"/>
        <v>3</v>
      </c>
      <c r="P10" s="65"/>
      <c r="Q10" s="66"/>
      <c r="R10" s="65">
        <f>VLOOKUP($A10,'Return Data'!$B$7:$R$2843,16,0)</f>
        <v>6.18</v>
      </c>
      <c r="S10" s="67">
        <f t="shared" si="7"/>
        <v>16</v>
      </c>
    </row>
    <row r="11" spans="1:20" x14ac:dyDescent="0.3">
      <c r="A11" s="63" t="s">
        <v>1714</v>
      </c>
      <c r="B11" s="64">
        <f>VLOOKUP($A11,'Return Data'!$B$7:$R$2843,3,0)</f>
        <v>44455</v>
      </c>
      <c r="C11" s="65">
        <f>VLOOKUP($A11,'Return Data'!$B$7:$R$2843,4,0)</f>
        <v>11.624000000000001</v>
      </c>
      <c r="D11" s="65">
        <f>VLOOKUP($A11,'Return Data'!$B$7:$R$2843,10,0)</f>
        <v>0.68340000000000001</v>
      </c>
      <c r="E11" s="66">
        <f t="shared" si="0"/>
        <v>26</v>
      </c>
      <c r="F11" s="65">
        <f>VLOOKUP($A11,'Return Data'!$B$7:$R$2843,11,0)</f>
        <v>1.7774000000000001</v>
      </c>
      <c r="G11" s="66">
        <f t="shared" si="1"/>
        <v>26</v>
      </c>
      <c r="H11" s="65">
        <f>VLOOKUP($A11,'Return Data'!$B$7:$R$2843,12,0)</f>
        <v>2.3654000000000002</v>
      </c>
      <c r="I11" s="66">
        <f t="shared" si="2"/>
        <v>26</v>
      </c>
      <c r="J11" s="65">
        <f>VLOOKUP($A11,'Return Data'!$B$7:$R$2843,13,0)</f>
        <v>3.0268000000000002</v>
      </c>
      <c r="K11" s="66">
        <f t="shared" si="3"/>
        <v>26</v>
      </c>
      <c r="L11" s="65">
        <f>VLOOKUP($A11,'Return Data'!$B$7:$R$2843,17,0)</f>
        <v>3.7193000000000001</v>
      </c>
      <c r="M11" s="66">
        <f t="shared" si="4"/>
        <v>20</v>
      </c>
      <c r="N11" s="65">
        <f>VLOOKUP($A11,'Return Data'!$B$7:$R$2843,14,0)</f>
        <v>4.6658999999999997</v>
      </c>
      <c r="O11" s="66">
        <f t="shared" si="5"/>
        <v>17</v>
      </c>
      <c r="P11" s="65"/>
      <c r="Q11" s="66"/>
      <c r="R11" s="65">
        <f>VLOOKUP($A11,'Return Data'!$B$7:$R$2843,16,0)</f>
        <v>4.7403000000000004</v>
      </c>
      <c r="S11" s="67">
        <f t="shared" si="7"/>
        <v>21</v>
      </c>
    </row>
    <row r="12" spans="1:20" x14ac:dyDescent="0.3">
      <c r="A12" s="63" t="s">
        <v>1715</v>
      </c>
      <c r="B12" s="64">
        <f>VLOOKUP($A12,'Return Data'!$B$7:$R$2843,3,0)</f>
        <v>44455</v>
      </c>
      <c r="C12" s="65">
        <f>VLOOKUP($A12,'Return Data'!$B$7:$R$2843,4,0)</f>
        <v>12.24</v>
      </c>
      <c r="D12" s="65">
        <f>VLOOKUP($A12,'Return Data'!$B$7:$R$2843,10,0)</f>
        <v>1.0568</v>
      </c>
      <c r="E12" s="66">
        <f t="shared" si="0"/>
        <v>18</v>
      </c>
      <c r="F12" s="65">
        <f>VLOOKUP($A12,'Return Data'!$B$7:$R$2843,11,0)</f>
        <v>2.4954000000000001</v>
      </c>
      <c r="G12" s="66">
        <f t="shared" si="1"/>
        <v>16</v>
      </c>
      <c r="H12" s="65">
        <f>VLOOKUP($A12,'Return Data'!$B$7:$R$2843,12,0)</f>
        <v>3.2911000000000001</v>
      </c>
      <c r="I12" s="66">
        <f t="shared" si="2"/>
        <v>18</v>
      </c>
      <c r="J12" s="65">
        <f>VLOOKUP($A12,'Return Data'!$B$7:$R$2843,13,0)</f>
        <v>4.1612999999999998</v>
      </c>
      <c r="K12" s="66">
        <f t="shared" si="3"/>
        <v>17</v>
      </c>
      <c r="L12" s="65">
        <f>VLOOKUP($A12,'Return Data'!$B$7:$R$2843,17,0)</f>
        <v>4.6595000000000004</v>
      </c>
      <c r="M12" s="66">
        <f t="shared" si="4"/>
        <v>14</v>
      </c>
      <c r="N12" s="65">
        <f>VLOOKUP($A12,'Return Data'!$B$7:$R$2843,14,0)</f>
        <v>5.5747</v>
      </c>
      <c r="O12" s="66">
        <f t="shared" si="5"/>
        <v>11</v>
      </c>
      <c r="P12" s="65"/>
      <c r="Q12" s="66"/>
      <c r="R12" s="65">
        <f>VLOOKUP($A12,'Return Data'!$B$7:$R$2843,16,0)</f>
        <v>5.7037000000000004</v>
      </c>
      <c r="S12" s="67">
        <f t="shared" si="7"/>
        <v>18</v>
      </c>
    </row>
    <row r="13" spans="1:20" x14ac:dyDescent="0.3">
      <c r="A13" s="63" t="s">
        <v>1716</v>
      </c>
      <c r="B13" s="64">
        <f>VLOOKUP($A13,'Return Data'!$B$7:$R$2843,3,0)</f>
        <v>44455</v>
      </c>
      <c r="C13" s="65">
        <f>VLOOKUP($A13,'Return Data'!$B$7:$R$2843,4,0)</f>
        <v>16.107399999999998</v>
      </c>
      <c r="D13" s="65">
        <f>VLOOKUP($A13,'Return Data'!$B$7:$R$2843,10,0)</f>
        <v>1.1200000000000001</v>
      </c>
      <c r="E13" s="66">
        <f t="shared" si="0"/>
        <v>6</v>
      </c>
      <c r="F13" s="65">
        <f>VLOOKUP($A13,'Return Data'!$B$7:$R$2843,11,0)</f>
        <v>2.6021000000000001</v>
      </c>
      <c r="G13" s="66">
        <f t="shared" si="1"/>
        <v>8</v>
      </c>
      <c r="H13" s="65">
        <f>VLOOKUP($A13,'Return Data'!$B$7:$R$2843,12,0)</f>
        <v>3.6204999999999998</v>
      </c>
      <c r="I13" s="66">
        <f t="shared" si="2"/>
        <v>4</v>
      </c>
      <c r="J13" s="65">
        <f>VLOOKUP($A13,'Return Data'!$B$7:$R$2843,13,0)</f>
        <v>4.6363000000000003</v>
      </c>
      <c r="K13" s="66">
        <f t="shared" si="3"/>
        <v>5</v>
      </c>
      <c r="L13" s="65">
        <f>VLOOKUP($A13,'Return Data'!$B$7:$R$2843,17,0)</f>
        <v>5.1475999999999997</v>
      </c>
      <c r="M13" s="66">
        <f t="shared" si="4"/>
        <v>3</v>
      </c>
      <c r="N13" s="65">
        <f>VLOOKUP($A13,'Return Data'!$B$7:$R$2843,14,0)</f>
        <v>5.8856000000000002</v>
      </c>
      <c r="O13" s="66">
        <f t="shared" si="5"/>
        <v>1</v>
      </c>
      <c r="P13" s="65">
        <f>VLOOKUP($A13,'Return Data'!$B$7:$R$2843,15,0)</f>
        <v>6.1924999999999999</v>
      </c>
      <c r="Q13" s="66">
        <f t="shared" si="6"/>
        <v>2</v>
      </c>
      <c r="R13" s="65">
        <f>VLOOKUP($A13,'Return Data'!$B$7:$R$2843,16,0)</f>
        <v>6.8179999999999996</v>
      </c>
      <c r="S13" s="67">
        <f t="shared" si="7"/>
        <v>9</v>
      </c>
    </row>
    <row r="14" spans="1:20" x14ac:dyDescent="0.3">
      <c r="A14" s="63" t="s">
        <v>1717</v>
      </c>
      <c r="B14" s="64">
        <f>VLOOKUP($A14,'Return Data'!$B$7:$R$2843,3,0)</f>
        <v>44455</v>
      </c>
      <c r="C14" s="65">
        <f>VLOOKUP($A14,'Return Data'!$B$7:$R$2843,4,0)</f>
        <v>15.776999999999999</v>
      </c>
      <c r="D14" s="65">
        <f>VLOOKUP($A14,'Return Data'!$B$7:$R$2843,10,0)</f>
        <v>1.0633999999999999</v>
      </c>
      <c r="E14" s="66">
        <f t="shared" si="0"/>
        <v>14</v>
      </c>
      <c r="F14" s="65">
        <f>VLOOKUP($A14,'Return Data'!$B$7:$R$2843,11,0)</f>
        <v>2.5878999999999999</v>
      </c>
      <c r="G14" s="66">
        <f t="shared" si="1"/>
        <v>11</v>
      </c>
      <c r="H14" s="65">
        <f>VLOOKUP($A14,'Return Data'!$B$7:$R$2843,12,0)</f>
        <v>3.4761000000000002</v>
      </c>
      <c r="I14" s="66">
        <f t="shared" si="2"/>
        <v>10</v>
      </c>
      <c r="J14" s="65">
        <f>VLOOKUP($A14,'Return Data'!$B$7:$R$2843,13,0)</f>
        <v>4.4764999999999997</v>
      </c>
      <c r="K14" s="66">
        <f t="shared" si="3"/>
        <v>13</v>
      </c>
      <c r="L14" s="65">
        <f>VLOOKUP($A14,'Return Data'!$B$7:$R$2843,17,0)</f>
        <v>4.5495999999999999</v>
      </c>
      <c r="M14" s="66">
        <f t="shared" si="4"/>
        <v>16</v>
      </c>
      <c r="N14" s="65">
        <f>VLOOKUP($A14,'Return Data'!$B$7:$R$2843,14,0)</f>
        <v>5.3101000000000003</v>
      </c>
      <c r="O14" s="66">
        <f t="shared" si="5"/>
        <v>13</v>
      </c>
      <c r="P14" s="65">
        <f>VLOOKUP($A14,'Return Data'!$B$7:$R$2843,15,0)</f>
        <v>5.6468999999999996</v>
      </c>
      <c r="Q14" s="66">
        <f t="shared" si="6"/>
        <v>13</v>
      </c>
      <c r="R14" s="65">
        <f>VLOOKUP($A14,'Return Data'!$B$7:$R$2843,16,0)</f>
        <v>6.2953999999999999</v>
      </c>
      <c r="S14" s="67">
        <f t="shared" si="7"/>
        <v>14</v>
      </c>
    </row>
    <row r="15" spans="1:20" x14ac:dyDescent="0.3">
      <c r="A15" s="63" t="s">
        <v>1718</v>
      </c>
      <c r="B15" s="64">
        <f>VLOOKUP($A15,'Return Data'!$B$7:$R$2843,3,0)</f>
        <v>44455</v>
      </c>
      <c r="C15" s="65">
        <f>VLOOKUP($A15,'Return Data'!$B$7:$R$2843,4,0)</f>
        <v>28.687799999999999</v>
      </c>
      <c r="D15" s="65">
        <f>VLOOKUP($A15,'Return Data'!$B$7:$R$2843,10,0)</f>
        <v>1.1088</v>
      </c>
      <c r="E15" s="66">
        <f t="shared" si="0"/>
        <v>8</v>
      </c>
      <c r="F15" s="65">
        <f>VLOOKUP($A15,'Return Data'!$B$7:$R$2843,11,0)</f>
        <v>2.6135999999999999</v>
      </c>
      <c r="G15" s="66">
        <f t="shared" si="1"/>
        <v>6</v>
      </c>
      <c r="H15" s="65">
        <f>VLOOKUP($A15,'Return Data'!$B$7:$R$2843,12,0)</f>
        <v>3.4969000000000001</v>
      </c>
      <c r="I15" s="66">
        <f t="shared" si="2"/>
        <v>9</v>
      </c>
      <c r="J15" s="65">
        <f>VLOOKUP($A15,'Return Data'!$B$7:$R$2843,13,0)</f>
        <v>4.5385999999999997</v>
      </c>
      <c r="K15" s="66">
        <f t="shared" si="3"/>
        <v>12</v>
      </c>
      <c r="L15" s="65">
        <f>VLOOKUP($A15,'Return Data'!$B$7:$R$2843,17,0)</f>
        <v>4.8064999999999998</v>
      </c>
      <c r="M15" s="66">
        <f t="shared" si="4"/>
        <v>11</v>
      </c>
      <c r="N15" s="65">
        <f>VLOOKUP($A15,'Return Data'!$B$7:$R$2843,14,0)</f>
        <v>5.5960999999999999</v>
      </c>
      <c r="O15" s="66">
        <f t="shared" si="5"/>
        <v>10</v>
      </c>
      <c r="P15" s="65">
        <f>VLOOKUP($A15,'Return Data'!$B$7:$R$2843,15,0)</f>
        <v>5.9756</v>
      </c>
      <c r="Q15" s="66">
        <f t="shared" si="6"/>
        <v>8</v>
      </c>
      <c r="R15" s="65">
        <f>VLOOKUP($A15,'Return Data'!$B$7:$R$2843,16,0)</f>
        <v>7.1859000000000002</v>
      </c>
      <c r="S15" s="67">
        <f t="shared" si="7"/>
        <v>2</v>
      </c>
    </row>
    <row r="16" spans="1:20" x14ac:dyDescent="0.3">
      <c r="A16" s="63" t="s">
        <v>1719</v>
      </c>
      <c r="B16" s="64">
        <f>VLOOKUP($A16,'Return Data'!$B$7:$R$2843,3,0)</f>
        <v>44455</v>
      </c>
      <c r="C16" s="65">
        <f>VLOOKUP($A16,'Return Data'!$B$7:$R$2843,4,0)</f>
        <v>27.335100000000001</v>
      </c>
      <c r="D16" s="65">
        <f>VLOOKUP($A16,'Return Data'!$B$7:$R$2843,10,0)</f>
        <v>1.0591999999999999</v>
      </c>
      <c r="E16" s="66">
        <f t="shared" si="0"/>
        <v>16</v>
      </c>
      <c r="F16" s="65">
        <f>VLOOKUP($A16,'Return Data'!$B$7:$R$2843,11,0)</f>
        <v>2.5133999999999999</v>
      </c>
      <c r="G16" s="66">
        <f t="shared" si="1"/>
        <v>14</v>
      </c>
      <c r="H16" s="65">
        <f>VLOOKUP($A16,'Return Data'!$B$7:$R$2843,12,0)</f>
        <v>3.3889</v>
      </c>
      <c r="I16" s="66">
        <f t="shared" si="2"/>
        <v>14</v>
      </c>
      <c r="J16" s="65">
        <f>VLOOKUP($A16,'Return Data'!$B$7:$R$2843,13,0)</f>
        <v>4.4420999999999999</v>
      </c>
      <c r="K16" s="66">
        <f t="shared" si="3"/>
        <v>15</v>
      </c>
      <c r="L16" s="65">
        <f>VLOOKUP($A16,'Return Data'!$B$7:$R$2843,17,0)</f>
        <v>4.6638999999999999</v>
      </c>
      <c r="M16" s="66">
        <f t="shared" si="4"/>
        <v>13</v>
      </c>
      <c r="N16" s="65">
        <f>VLOOKUP($A16,'Return Data'!$B$7:$R$2843,14,0)</f>
        <v>5.6092000000000004</v>
      </c>
      <c r="O16" s="66">
        <f t="shared" si="5"/>
        <v>9</v>
      </c>
      <c r="P16" s="65">
        <f>VLOOKUP($A16,'Return Data'!$B$7:$R$2843,15,0)</f>
        <v>5.9558</v>
      </c>
      <c r="Q16" s="66">
        <f t="shared" si="6"/>
        <v>9</v>
      </c>
      <c r="R16" s="65">
        <f>VLOOKUP($A16,'Return Data'!$B$7:$R$2843,16,0)</f>
        <v>7.0477999999999996</v>
      </c>
      <c r="S16" s="67">
        <f t="shared" si="7"/>
        <v>5</v>
      </c>
    </row>
    <row r="17" spans="1:19" x14ac:dyDescent="0.3">
      <c r="A17" s="63" t="s">
        <v>1720</v>
      </c>
      <c r="B17" s="64">
        <f>VLOOKUP($A17,'Return Data'!$B$7:$R$2843,3,0)</f>
        <v>44455</v>
      </c>
      <c r="C17" s="65">
        <f>VLOOKUP($A17,'Return Data'!$B$7:$R$2843,4,0)</f>
        <v>15.010899999999999</v>
      </c>
      <c r="D17" s="65">
        <f>VLOOKUP($A17,'Return Data'!$B$7:$R$2843,10,0)</f>
        <v>0.78149999999999997</v>
      </c>
      <c r="E17" s="66">
        <f t="shared" si="0"/>
        <v>24</v>
      </c>
      <c r="F17" s="65">
        <f>VLOOKUP($A17,'Return Data'!$B$7:$R$2843,11,0)</f>
        <v>1.8315999999999999</v>
      </c>
      <c r="G17" s="66">
        <f t="shared" si="1"/>
        <v>25</v>
      </c>
      <c r="H17" s="65">
        <f>VLOOKUP($A17,'Return Data'!$B$7:$R$2843,12,0)</f>
        <v>2.4613999999999998</v>
      </c>
      <c r="I17" s="66">
        <f t="shared" si="2"/>
        <v>23</v>
      </c>
      <c r="J17" s="65">
        <f>VLOOKUP($A17,'Return Data'!$B$7:$R$2843,13,0)</f>
        <v>3.0947</v>
      </c>
      <c r="K17" s="66">
        <f t="shared" si="3"/>
        <v>24</v>
      </c>
      <c r="L17" s="65">
        <f>VLOOKUP($A17,'Return Data'!$B$7:$R$2843,17,0)</f>
        <v>3.7496</v>
      </c>
      <c r="M17" s="66">
        <f t="shared" si="4"/>
        <v>19</v>
      </c>
      <c r="N17" s="65">
        <f>VLOOKUP($A17,'Return Data'!$B$7:$R$2843,14,0)</f>
        <v>4.7538999999999998</v>
      </c>
      <c r="O17" s="66">
        <f t="shared" si="5"/>
        <v>16</v>
      </c>
      <c r="P17" s="65">
        <f>VLOOKUP($A17,'Return Data'!$B$7:$R$2843,15,0)</f>
        <v>5.4438000000000004</v>
      </c>
      <c r="Q17" s="66">
        <f t="shared" si="6"/>
        <v>14</v>
      </c>
      <c r="R17" s="65">
        <f>VLOOKUP($A17,'Return Data'!$B$7:$R$2843,16,0)</f>
        <v>6.2042999999999999</v>
      </c>
      <c r="S17" s="67">
        <f t="shared" si="7"/>
        <v>15</v>
      </c>
    </row>
    <row r="18" spans="1:19" x14ac:dyDescent="0.3">
      <c r="A18" s="63" t="s">
        <v>1721</v>
      </c>
      <c r="B18" s="64">
        <f>VLOOKUP($A18,'Return Data'!$B$7:$R$2843,3,0)</f>
        <v>44455</v>
      </c>
      <c r="C18" s="65">
        <f>VLOOKUP($A18,'Return Data'!$B$7:$R$2843,4,0)</f>
        <v>26.571300000000001</v>
      </c>
      <c r="D18" s="65">
        <f>VLOOKUP($A18,'Return Data'!$B$7:$R$2843,10,0)</f>
        <v>1.0642</v>
      </c>
      <c r="E18" s="66">
        <f t="shared" si="0"/>
        <v>13</v>
      </c>
      <c r="F18" s="65">
        <f>VLOOKUP($A18,'Return Data'!$B$7:$R$2843,11,0)</f>
        <v>2.4853999999999998</v>
      </c>
      <c r="G18" s="66">
        <f t="shared" si="1"/>
        <v>17</v>
      </c>
      <c r="H18" s="65">
        <f>VLOOKUP($A18,'Return Data'!$B$7:$R$2843,12,0)</f>
        <v>3.3706</v>
      </c>
      <c r="I18" s="66">
        <f t="shared" si="2"/>
        <v>15</v>
      </c>
      <c r="J18" s="65">
        <f>VLOOKUP($A18,'Return Data'!$B$7:$R$2843,13,0)</f>
        <v>4.4055</v>
      </c>
      <c r="K18" s="66">
        <f t="shared" si="3"/>
        <v>16</v>
      </c>
      <c r="L18" s="65">
        <f>VLOOKUP($A18,'Return Data'!$B$7:$R$2843,17,0)</f>
        <v>4.9019000000000004</v>
      </c>
      <c r="M18" s="66">
        <f t="shared" si="4"/>
        <v>9</v>
      </c>
      <c r="N18" s="65">
        <f>VLOOKUP($A18,'Return Data'!$B$7:$R$2843,14,0)</f>
        <v>5.5368000000000004</v>
      </c>
      <c r="O18" s="66">
        <f t="shared" si="5"/>
        <v>12</v>
      </c>
      <c r="P18" s="65">
        <f>VLOOKUP($A18,'Return Data'!$B$7:$R$2843,15,0)</f>
        <v>5.899</v>
      </c>
      <c r="Q18" s="66">
        <f t="shared" si="6"/>
        <v>10</v>
      </c>
      <c r="R18" s="65">
        <f>VLOOKUP($A18,'Return Data'!$B$7:$R$2843,16,0)</f>
        <v>6.9123000000000001</v>
      </c>
      <c r="S18" s="67">
        <f t="shared" si="7"/>
        <v>6</v>
      </c>
    </row>
    <row r="19" spans="1:19" x14ac:dyDescent="0.3">
      <c r="A19" s="63" t="s">
        <v>1722</v>
      </c>
      <c r="B19" s="64">
        <f>VLOOKUP($A19,'Return Data'!$B$7:$R$2843,3,0)</f>
        <v>44455</v>
      </c>
      <c r="C19" s="65">
        <f>VLOOKUP($A19,'Return Data'!$B$7:$R$2843,4,0)</f>
        <v>10.821099999999999</v>
      </c>
      <c r="D19" s="65">
        <f>VLOOKUP($A19,'Return Data'!$B$7:$R$2843,10,0)</f>
        <v>0.83120000000000005</v>
      </c>
      <c r="E19" s="66">
        <f t="shared" si="0"/>
        <v>22</v>
      </c>
      <c r="F19" s="65">
        <f>VLOOKUP($A19,'Return Data'!$B$7:$R$2843,11,0)</f>
        <v>2.0714000000000001</v>
      </c>
      <c r="G19" s="66">
        <f t="shared" si="1"/>
        <v>22</v>
      </c>
      <c r="H19" s="65">
        <f>VLOOKUP($A19,'Return Data'!$B$7:$R$2843,12,0)</f>
        <v>2.6688999999999998</v>
      </c>
      <c r="I19" s="66">
        <f t="shared" si="2"/>
        <v>22</v>
      </c>
      <c r="J19" s="65">
        <f>VLOOKUP($A19,'Return Data'!$B$7:$R$2843,13,0)</f>
        <v>3.4127000000000001</v>
      </c>
      <c r="K19" s="66">
        <f t="shared" si="3"/>
        <v>22</v>
      </c>
      <c r="L19" s="65"/>
      <c r="M19" s="66"/>
      <c r="N19" s="65"/>
      <c r="O19" s="66"/>
      <c r="P19" s="65"/>
      <c r="Q19" s="66"/>
      <c r="R19" s="65">
        <f>VLOOKUP($A19,'Return Data'!$B$7:$R$2843,16,0)</f>
        <v>3.98</v>
      </c>
      <c r="S19" s="67">
        <f t="shared" si="7"/>
        <v>24</v>
      </c>
    </row>
    <row r="20" spans="1:19" x14ac:dyDescent="0.3">
      <c r="A20" s="63" t="s">
        <v>1723</v>
      </c>
      <c r="B20" s="64">
        <f>VLOOKUP($A20,'Return Data'!$B$7:$R$2843,3,0)</f>
        <v>44455</v>
      </c>
      <c r="C20" s="65">
        <f>VLOOKUP($A20,'Return Data'!$B$7:$R$2843,4,0)</f>
        <v>27.4665</v>
      </c>
      <c r="D20" s="65">
        <f>VLOOKUP($A20,'Return Data'!$B$7:$R$2843,10,0)</f>
        <v>0.80889999999999995</v>
      </c>
      <c r="E20" s="66">
        <f t="shared" si="0"/>
        <v>23</v>
      </c>
      <c r="F20" s="65">
        <f>VLOOKUP($A20,'Return Data'!$B$7:$R$2843,11,0)</f>
        <v>1.9733000000000001</v>
      </c>
      <c r="G20" s="66">
        <f t="shared" si="1"/>
        <v>23</v>
      </c>
      <c r="H20" s="65">
        <f>VLOOKUP($A20,'Return Data'!$B$7:$R$2843,12,0)</f>
        <v>2.4001999999999999</v>
      </c>
      <c r="I20" s="66">
        <f t="shared" si="2"/>
        <v>25</v>
      </c>
      <c r="J20" s="65">
        <f>VLOOKUP($A20,'Return Data'!$B$7:$R$2843,13,0)</f>
        <v>3.0954999999999999</v>
      </c>
      <c r="K20" s="66">
        <f t="shared" si="3"/>
        <v>23</v>
      </c>
      <c r="L20" s="65">
        <f>VLOOKUP($A20,'Return Data'!$B$7:$R$2843,17,0)</f>
        <v>3.2378999999999998</v>
      </c>
      <c r="M20" s="66">
        <f t="shared" si="4"/>
        <v>21</v>
      </c>
      <c r="N20" s="65">
        <f>VLOOKUP($A20,'Return Data'!$B$7:$R$2843,14,0)</f>
        <v>4.2606000000000002</v>
      </c>
      <c r="O20" s="66">
        <f t="shared" si="5"/>
        <v>18</v>
      </c>
      <c r="P20" s="65">
        <f>VLOOKUP($A20,'Return Data'!$B$7:$R$2843,15,0)</f>
        <v>4.8914999999999997</v>
      </c>
      <c r="Q20" s="66">
        <f t="shared" si="6"/>
        <v>15</v>
      </c>
      <c r="R20" s="65">
        <f>VLOOKUP($A20,'Return Data'!$B$7:$R$2843,16,0)</f>
        <v>6.4255000000000004</v>
      </c>
      <c r="S20" s="67">
        <f t="shared" si="7"/>
        <v>12</v>
      </c>
    </row>
    <row r="21" spans="1:19" x14ac:dyDescent="0.3">
      <c r="A21" s="63" t="s">
        <v>1724</v>
      </c>
      <c r="B21" s="64">
        <f>VLOOKUP($A21,'Return Data'!$B$7:$R$2843,3,0)</f>
        <v>44455</v>
      </c>
      <c r="C21" s="65">
        <f>VLOOKUP($A21,'Return Data'!$B$7:$R$2843,4,0)</f>
        <v>30.965599999999998</v>
      </c>
      <c r="D21" s="65">
        <f>VLOOKUP($A21,'Return Data'!$B$7:$R$2843,10,0)</f>
        <v>1.1079000000000001</v>
      </c>
      <c r="E21" s="66">
        <f t="shared" si="0"/>
        <v>9</v>
      </c>
      <c r="F21" s="65">
        <f>VLOOKUP($A21,'Return Data'!$B$7:$R$2843,11,0)</f>
        <v>2.6030000000000002</v>
      </c>
      <c r="G21" s="66">
        <f t="shared" si="1"/>
        <v>7</v>
      </c>
      <c r="H21" s="65">
        <f>VLOOKUP($A21,'Return Data'!$B$7:$R$2843,12,0)</f>
        <v>3.6324999999999998</v>
      </c>
      <c r="I21" s="66">
        <f t="shared" si="2"/>
        <v>3</v>
      </c>
      <c r="J21" s="65">
        <f>VLOOKUP($A21,'Return Data'!$B$7:$R$2843,13,0)</f>
        <v>4.6703999999999999</v>
      </c>
      <c r="K21" s="66">
        <f t="shared" si="3"/>
        <v>3</v>
      </c>
      <c r="L21" s="65">
        <f>VLOOKUP($A21,'Return Data'!$B$7:$R$2843,17,0)</f>
        <v>4.9348000000000001</v>
      </c>
      <c r="M21" s="66">
        <f t="shared" si="4"/>
        <v>7</v>
      </c>
      <c r="N21" s="65">
        <f>VLOOKUP($A21,'Return Data'!$B$7:$R$2843,14,0)</f>
        <v>5.6708999999999996</v>
      </c>
      <c r="O21" s="66">
        <f t="shared" si="5"/>
        <v>7</v>
      </c>
      <c r="P21" s="65">
        <f>VLOOKUP($A21,'Return Data'!$B$7:$R$2843,15,0)</f>
        <v>6.0119999999999996</v>
      </c>
      <c r="Q21" s="66">
        <f t="shared" si="6"/>
        <v>5</v>
      </c>
      <c r="R21" s="65">
        <f>VLOOKUP($A21,'Return Data'!$B$7:$R$2843,16,0)</f>
        <v>7.1715999999999998</v>
      </c>
      <c r="S21" s="67">
        <f t="shared" si="7"/>
        <v>3</v>
      </c>
    </row>
    <row r="22" spans="1:19" x14ac:dyDescent="0.3">
      <c r="A22" s="63" t="s">
        <v>1725</v>
      </c>
      <c r="B22" s="64">
        <f>VLOOKUP($A22,'Return Data'!$B$7:$R$2843,3,0)</f>
        <v>44455</v>
      </c>
      <c r="C22" s="65">
        <f>VLOOKUP($A22,'Return Data'!$B$7:$R$2843,4,0)</f>
        <v>15.93</v>
      </c>
      <c r="D22" s="65">
        <f>VLOOKUP($A22,'Return Data'!$B$7:$R$2843,10,0)</f>
        <v>1.0787</v>
      </c>
      <c r="E22" s="66">
        <f t="shared" si="0"/>
        <v>12</v>
      </c>
      <c r="F22" s="65">
        <f>VLOOKUP($A22,'Return Data'!$B$7:$R$2843,11,0)</f>
        <v>2.5954999999999999</v>
      </c>
      <c r="G22" s="66">
        <f t="shared" si="1"/>
        <v>10</v>
      </c>
      <c r="H22" s="65">
        <f>VLOOKUP($A22,'Return Data'!$B$7:$R$2843,12,0)</f>
        <v>3.5895000000000001</v>
      </c>
      <c r="I22" s="66">
        <f t="shared" si="2"/>
        <v>6</v>
      </c>
      <c r="J22" s="65">
        <f>VLOOKUP($A22,'Return Data'!$B$7:$R$2843,13,0)</f>
        <v>4.6098999999999997</v>
      </c>
      <c r="K22" s="66">
        <f t="shared" si="3"/>
        <v>8</v>
      </c>
      <c r="L22" s="65">
        <f>VLOOKUP($A22,'Return Data'!$B$7:$R$2843,17,0)</f>
        <v>5.1566000000000001</v>
      </c>
      <c r="M22" s="66">
        <f t="shared" si="4"/>
        <v>2</v>
      </c>
      <c r="N22" s="65">
        <f>VLOOKUP($A22,'Return Data'!$B$7:$R$2843,14,0)</f>
        <v>5.7422000000000004</v>
      </c>
      <c r="O22" s="66">
        <f t="shared" si="5"/>
        <v>4</v>
      </c>
      <c r="P22" s="65">
        <f>VLOOKUP($A22,'Return Data'!$B$7:$R$2843,15,0)</f>
        <v>6.0909000000000004</v>
      </c>
      <c r="Q22" s="66">
        <f t="shared" si="6"/>
        <v>4</v>
      </c>
      <c r="R22" s="65">
        <f>VLOOKUP($A22,'Return Data'!$B$7:$R$2843,16,0)</f>
        <v>6.6623000000000001</v>
      </c>
      <c r="S22" s="67">
        <f t="shared" si="7"/>
        <v>10</v>
      </c>
    </row>
    <row r="23" spans="1:19" x14ac:dyDescent="0.3">
      <c r="A23" s="63" t="s">
        <v>1726</v>
      </c>
      <c r="B23" s="64">
        <f>VLOOKUP($A23,'Return Data'!$B$7:$R$2843,3,0)</f>
        <v>44455</v>
      </c>
      <c r="C23" s="65">
        <f>VLOOKUP($A23,'Return Data'!$B$7:$R$2843,4,0)</f>
        <v>11.344900000000001</v>
      </c>
      <c r="D23" s="65">
        <f>VLOOKUP($A23,'Return Data'!$B$7:$R$2843,10,0)</f>
        <v>1.0826</v>
      </c>
      <c r="E23" s="66">
        <f t="shared" si="0"/>
        <v>11</v>
      </c>
      <c r="F23" s="65">
        <f>VLOOKUP($A23,'Return Data'!$B$7:$R$2843,11,0)</f>
        <v>2.4184999999999999</v>
      </c>
      <c r="G23" s="66">
        <f t="shared" si="1"/>
        <v>19</v>
      </c>
      <c r="H23" s="65">
        <f>VLOOKUP($A23,'Return Data'!$B$7:$R$2843,12,0)</f>
        <v>3.0998000000000001</v>
      </c>
      <c r="I23" s="66">
        <f t="shared" si="2"/>
        <v>20</v>
      </c>
      <c r="J23" s="65">
        <f>VLOOKUP($A23,'Return Data'!$B$7:$R$2843,13,0)</f>
        <v>3.8538999999999999</v>
      </c>
      <c r="K23" s="66">
        <f t="shared" si="3"/>
        <v>20</v>
      </c>
      <c r="L23" s="65">
        <f>VLOOKUP($A23,'Return Data'!$B$7:$R$2843,17,0)</f>
        <v>4.3147000000000002</v>
      </c>
      <c r="M23" s="66">
        <f t="shared" si="4"/>
        <v>17</v>
      </c>
      <c r="N23" s="65"/>
      <c r="O23" s="66"/>
      <c r="P23" s="65"/>
      <c r="Q23" s="66"/>
      <c r="R23" s="65">
        <f>VLOOKUP($A23,'Return Data'!$B$7:$R$2843,16,0)</f>
        <v>4.8884999999999996</v>
      </c>
      <c r="S23" s="67">
        <f t="shared" si="7"/>
        <v>20</v>
      </c>
    </row>
    <row r="24" spans="1:19" x14ac:dyDescent="0.3">
      <c r="A24" s="63" t="s">
        <v>1727</v>
      </c>
      <c r="B24" s="64">
        <f>VLOOKUP($A24,'Return Data'!$B$7:$R$2843,3,0)</f>
        <v>44455</v>
      </c>
      <c r="C24" s="65">
        <f>VLOOKUP($A24,'Return Data'!$B$7:$R$2843,4,0)</f>
        <v>10.400399999999999</v>
      </c>
      <c r="D24" s="65">
        <f>VLOOKUP($A24,'Return Data'!$B$7:$R$2843,10,0)</f>
        <v>0.94730000000000003</v>
      </c>
      <c r="E24" s="66">
        <f t="shared" si="0"/>
        <v>21</v>
      </c>
      <c r="F24" s="65">
        <f>VLOOKUP($A24,'Return Data'!$B$7:$R$2843,11,0)</f>
        <v>2.1659999999999999</v>
      </c>
      <c r="G24" s="66">
        <f t="shared" si="1"/>
        <v>21</v>
      </c>
      <c r="H24" s="65">
        <f>VLOOKUP($A24,'Return Data'!$B$7:$R$2843,12,0)</f>
        <v>2.9478</v>
      </c>
      <c r="I24" s="66">
        <f t="shared" si="2"/>
        <v>21</v>
      </c>
      <c r="J24" s="65">
        <f>VLOOKUP($A24,'Return Data'!$B$7:$R$2843,13,0)</f>
        <v>3.6556999999999999</v>
      </c>
      <c r="K24" s="66">
        <f t="shared" si="3"/>
        <v>21</v>
      </c>
      <c r="L24" s="65"/>
      <c r="M24" s="66"/>
      <c r="N24" s="65"/>
      <c r="O24" s="66"/>
      <c r="P24" s="65"/>
      <c r="Q24" s="66"/>
      <c r="R24" s="65">
        <f>VLOOKUP($A24,'Return Data'!$B$7:$R$2843,16,0)</f>
        <v>3.7622</v>
      </c>
      <c r="S24" s="67">
        <f t="shared" si="7"/>
        <v>25</v>
      </c>
    </row>
    <row r="25" spans="1:19" x14ac:dyDescent="0.3">
      <c r="A25" s="63" t="s">
        <v>1728</v>
      </c>
      <c r="B25" s="64">
        <f>VLOOKUP($A25,'Return Data'!$B$7:$R$2843,3,0)</f>
        <v>44455</v>
      </c>
      <c r="C25" s="65">
        <f>VLOOKUP($A25,'Return Data'!$B$7:$R$2843,4,0)</f>
        <v>10.535</v>
      </c>
      <c r="D25" s="65">
        <f>VLOOKUP($A25,'Return Data'!$B$7:$R$2843,10,0)</f>
        <v>1.0939000000000001</v>
      </c>
      <c r="E25" s="66">
        <f t="shared" si="0"/>
        <v>10</v>
      </c>
      <c r="F25" s="65">
        <f>VLOOKUP($A25,'Return Data'!$B$7:$R$2843,11,0)</f>
        <v>2.6002999999999998</v>
      </c>
      <c r="G25" s="66">
        <f t="shared" si="1"/>
        <v>9</v>
      </c>
      <c r="H25" s="65">
        <f>VLOOKUP($A25,'Return Data'!$B$7:$R$2843,12,0)</f>
        <v>3.4668999999999999</v>
      </c>
      <c r="I25" s="66">
        <f t="shared" si="2"/>
        <v>12</v>
      </c>
      <c r="J25" s="65">
        <f>VLOOKUP($A25,'Return Data'!$B$7:$R$2843,13,0)</f>
        <v>4.5553999999999997</v>
      </c>
      <c r="K25" s="66">
        <f t="shared" si="3"/>
        <v>11</v>
      </c>
      <c r="L25" s="65"/>
      <c r="M25" s="66"/>
      <c r="N25" s="65"/>
      <c r="O25" s="66"/>
      <c r="P25" s="65"/>
      <c r="Q25" s="66"/>
      <c r="R25" s="65">
        <f>VLOOKUP($A25,'Return Data'!$B$7:$R$2843,16,0)</f>
        <v>4.2790999999999997</v>
      </c>
      <c r="S25" s="67">
        <f t="shared" si="7"/>
        <v>23</v>
      </c>
    </row>
    <row r="26" spans="1:19" x14ac:dyDescent="0.3">
      <c r="A26" s="63" t="s">
        <v>1729</v>
      </c>
      <c r="B26" s="64">
        <f>VLOOKUP($A26,'Return Data'!$B$7:$R$2843,3,0)</f>
        <v>44455</v>
      </c>
      <c r="C26" s="65">
        <f>VLOOKUP($A26,'Return Data'!$B$7:$R$2843,4,0)</f>
        <v>22.323899999999998</v>
      </c>
      <c r="D26" s="65">
        <f>VLOOKUP($A26,'Return Data'!$B$7:$R$2843,10,0)</f>
        <v>1.1215999999999999</v>
      </c>
      <c r="E26" s="66">
        <f t="shared" si="0"/>
        <v>5</v>
      </c>
      <c r="F26" s="65">
        <f>VLOOKUP($A26,'Return Data'!$B$7:$R$2843,11,0)</f>
        <v>2.6215999999999999</v>
      </c>
      <c r="G26" s="66">
        <f t="shared" si="1"/>
        <v>5</v>
      </c>
      <c r="H26" s="65">
        <f>VLOOKUP($A26,'Return Data'!$B$7:$R$2843,12,0)</f>
        <v>3.5651999999999999</v>
      </c>
      <c r="I26" s="66">
        <f t="shared" si="2"/>
        <v>7</v>
      </c>
      <c r="J26" s="65">
        <f>VLOOKUP($A26,'Return Data'!$B$7:$R$2843,13,0)</f>
        <v>4.6067</v>
      </c>
      <c r="K26" s="66">
        <f t="shared" si="3"/>
        <v>9</v>
      </c>
      <c r="L26" s="65">
        <f>VLOOKUP($A26,'Return Data'!$B$7:$R$2843,17,0)</f>
        <v>4.9835000000000003</v>
      </c>
      <c r="M26" s="66">
        <f t="shared" si="4"/>
        <v>5</v>
      </c>
      <c r="N26" s="65">
        <f>VLOOKUP($A26,'Return Data'!$B$7:$R$2843,14,0)</f>
        <v>5.8272000000000004</v>
      </c>
      <c r="O26" s="66">
        <f t="shared" si="5"/>
        <v>2</v>
      </c>
      <c r="P26" s="65">
        <f>VLOOKUP($A26,'Return Data'!$B$7:$R$2843,15,0)</f>
        <v>6.2046000000000001</v>
      </c>
      <c r="Q26" s="66">
        <f t="shared" si="6"/>
        <v>1</v>
      </c>
      <c r="R26" s="65">
        <f>VLOOKUP($A26,'Return Data'!$B$7:$R$2843,16,0)</f>
        <v>7.2451999999999996</v>
      </c>
      <c r="S26" s="67">
        <f t="shared" si="7"/>
        <v>1</v>
      </c>
    </row>
    <row r="27" spans="1:19" x14ac:dyDescent="0.3">
      <c r="A27" s="63" t="s">
        <v>1730</v>
      </c>
      <c r="B27" s="64">
        <f>VLOOKUP($A27,'Return Data'!$B$7:$R$2843,3,0)</f>
        <v>44455</v>
      </c>
      <c r="C27" s="65">
        <f>VLOOKUP($A27,'Return Data'!$B$7:$R$2843,4,0)</f>
        <v>15.4694</v>
      </c>
      <c r="D27" s="65">
        <f>VLOOKUP($A27,'Return Data'!$B$7:$R$2843,10,0)</f>
        <v>1.0629</v>
      </c>
      <c r="E27" s="66">
        <f t="shared" si="0"/>
        <v>15</v>
      </c>
      <c r="F27" s="65">
        <f>VLOOKUP($A27,'Return Data'!$B$7:$R$2843,11,0)</f>
        <v>2.4009</v>
      </c>
      <c r="G27" s="66">
        <f t="shared" si="1"/>
        <v>20</v>
      </c>
      <c r="H27" s="65">
        <f>VLOOKUP($A27,'Return Data'!$B$7:$R$2843,12,0)</f>
        <v>3.3401000000000001</v>
      </c>
      <c r="I27" s="66">
        <f t="shared" si="2"/>
        <v>16</v>
      </c>
      <c r="J27" s="65">
        <f>VLOOKUP($A27,'Return Data'!$B$7:$R$2843,13,0)</f>
        <v>4.5858999999999996</v>
      </c>
      <c r="K27" s="66">
        <f t="shared" si="3"/>
        <v>10</v>
      </c>
      <c r="L27" s="65">
        <f>VLOOKUP($A27,'Return Data'!$B$7:$R$2843,17,0)</f>
        <v>4.6513</v>
      </c>
      <c r="M27" s="66">
        <f t="shared" si="4"/>
        <v>15</v>
      </c>
      <c r="N27" s="65">
        <f>VLOOKUP($A27,'Return Data'!$B$7:$R$2843,14,0)</f>
        <v>5.2915999999999999</v>
      </c>
      <c r="O27" s="66">
        <f t="shared" si="5"/>
        <v>14</v>
      </c>
      <c r="P27" s="65">
        <f>VLOOKUP($A27,'Return Data'!$B$7:$R$2843,15,0)</f>
        <v>5.7451999999999996</v>
      </c>
      <c r="Q27" s="66">
        <f t="shared" si="6"/>
        <v>11</v>
      </c>
      <c r="R27" s="65">
        <f>VLOOKUP($A27,'Return Data'!$B$7:$R$2843,16,0)</f>
        <v>6.3742999999999999</v>
      </c>
      <c r="S27" s="67">
        <f t="shared" si="7"/>
        <v>13</v>
      </c>
    </row>
    <row r="28" spans="1:19" x14ac:dyDescent="0.3">
      <c r="A28" s="63" t="s">
        <v>1731</v>
      </c>
      <c r="B28" s="64">
        <f>VLOOKUP($A28,'Return Data'!$B$7:$R$2843,3,0)</f>
        <v>44455</v>
      </c>
      <c r="C28" s="65">
        <f>VLOOKUP($A28,'Return Data'!$B$7:$R$2843,4,0)</f>
        <v>12.095499999999999</v>
      </c>
      <c r="D28" s="65">
        <f>VLOOKUP($A28,'Return Data'!$B$7:$R$2843,10,0)</f>
        <v>0.7127</v>
      </c>
      <c r="E28" s="66">
        <f t="shared" si="0"/>
        <v>25</v>
      </c>
      <c r="F28" s="65">
        <f>VLOOKUP($A28,'Return Data'!$B$7:$R$2843,11,0)</f>
        <v>1.9023000000000001</v>
      </c>
      <c r="G28" s="66">
        <f t="shared" si="1"/>
        <v>24</v>
      </c>
      <c r="H28" s="65">
        <f>VLOOKUP($A28,'Return Data'!$B$7:$R$2843,12,0)</f>
        <v>2.4451999999999998</v>
      </c>
      <c r="I28" s="66">
        <f t="shared" si="2"/>
        <v>24</v>
      </c>
      <c r="J28" s="65">
        <f>VLOOKUP($A28,'Return Data'!$B$7:$R$2843,13,0)</f>
        <v>3.0790000000000002</v>
      </c>
      <c r="K28" s="66">
        <f t="shared" si="3"/>
        <v>25</v>
      </c>
      <c r="L28" s="65">
        <f>VLOOKUP($A28,'Return Data'!$B$7:$R$2843,17,0)</f>
        <v>2.9803999999999999</v>
      </c>
      <c r="M28" s="66">
        <f t="shared" si="4"/>
        <v>22</v>
      </c>
      <c r="N28" s="65">
        <f>VLOOKUP($A28,'Return Data'!$B$7:$R$2843,14,0)</f>
        <v>2.0196999999999998</v>
      </c>
      <c r="O28" s="66">
        <f t="shared" si="5"/>
        <v>19</v>
      </c>
      <c r="P28" s="65">
        <f>VLOOKUP($A28,'Return Data'!$B$7:$R$2843,15,0)</f>
        <v>3.2675999999999998</v>
      </c>
      <c r="Q28" s="66">
        <f t="shared" si="6"/>
        <v>16</v>
      </c>
      <c r="R28" s="65">
        <f>VLOOKUP($A28,'Return Data'!$B$7:$R$2843,16,0)</f>
        <v>3.5804</v>
      </c>
      <c r="S28" s="67">
        <f t="shared" si="7"/>
        <v>26</v>
      </c>
    </row>
    <row r="29" spans="1:19" x14ac:dyDescent="0.3">
      <c r="A29" s="63" t="s">
        <v>1732</v>
      </c>
      <c r="B29" s="64">
        <f>VLOOKUP($A29,'Return Data'!$B$7:$R$2843,3,0)</f>
        <v>44455</v>
      </c>
      <c r="C29" s="65">
        <f>VLOOKUP($A29,'Return Data'!$B$7:$R$2843,4,0)</f>
        <v>27.8629</v>
      </c>
      <c r="D29" s="65">
        <f>VLOOKUP($A29,'Return Data'!$B$7:$R$2843,10,0)</f>
        <v>1.0301</v>
      </c>
      <c r="E29" s="66">
        <f t="shared" si="0"/>
        <v>19</v>
      </c>
      <c r="F29" s="65">
        <f>VLOOKUP($A29,'Return Data'!$B$7:$R$2843,11,0)</f>
        <v>2.4737</v>
      </c>
      <c r="G29" s="66">
        <f t="shared" si="1"/>
        <v>18</v>
      </c>
      <c r="H29" s="65">
        <f>VLOOKUP($A29,'Return Data'!$B$7:$R$2843,12,0)</f>
        <v>3.3237000000000001</v>
      </c>
      <c r="I29" s="66">
        <f t="shared" si="2"/>
        <v>17</v>
      </c>
      <c r="J29" s="65">
        <f>VLOOKUP($A29,'Return Data'!$B$7:$R$2843,13,0)</f>
        <v>4.1569000000000003</v>
      </c>
      <c r="K29" s="66">
        <f t="shared" si="3"/>
        <v>18</v>
      </c>
      <c r="L29" s="65">
        <f>VLOOKUP($A29,'Return Data'!$B$7:$R$2843,17,0)</f>
        <v>4.2245999999999997</v>
      </c>
      <c r="M29" s="66">
        <f t="shared" si="4"/>
        <v>18</v>
      </c>
      <c r="N29" s="65">
        <f>VLOOKUP($A29,'Return Data'!$B$7:$R$2843,14,0)</f>
        <v>5.2093999999999996</v>
      </c>
      <c r="O29" s="66">
        <f t="shared" si="5"/>
        <v>15</v>
      </c>
      <c r="P29" s="65">
        <f>VLOOKUP($A29,'Return Data'!$B$7:$R$2843,15,0)</f>
        <v>5.6787999999999998</v>
      </c>
      <c r="Q29" s="66">
        <f t="shared" si="6"/>
        <v>12</v>
      </c>
      <c r="R29" s="65">
        <f>VLOOKUP($A29,'Return Data'!$B$7:$R$2843,16,0)</f>
        <v>6.8220999999999998</v>
      </c>
      <c r="S29" s="67">
        <f t="shared" si="7"/>
        <v>8</v>
      </c>
    </row>
    <row r="30" spans="1:19" x14ac:dyDescent="0.3">
      <c r="A30" s="63" t="s">
        <v>1733</v>
      </c>
      <c r="B30" s="64">
        <f>VLOOKUP($A30,'Return Data'!$B$7:$R$2843,3,0)</f>
        <v>44455</v>
      </c>
      <c r="C30" s="65">
        <f>VLOOKUP($A30,'Return Data'!$B$7:$R$2843,4,0)</f>
        <v>10.7361</v>
      </c>
      <c r="D30" s="65">
        <f>VLOOKUP($A30,'Return Data'!$B$7:$R$2843,10,0)</f>
        <v>1.0047999999999999</v>
      </c>
      <c r="E30" s="66">
        <f t="shared" si="0"/>
        <v>20</v>
      </c>
      <c r="F30" s="65">
        <f>VLOOKUP($A30,'Return Data'!$B$7:$R$2843,11,0)</f>
        <v>2.6562999999999999</v>
      </c>
      <c r="G30" s="66">
        <f t="shared" si="1"/>
        <v>4</v>
      </c>
      <c r="H30" s="65">
        <f>VLOOKUP($A30,'Return Data'!$B$7:$R$2843,12,0)</f>
        <v>3.4546000000000001</v>
      </c>
      <c r="I30" s="66">
        <f t="shared" si="2"/>
        <v>13</v>
      </c>
      <c r="J30" s="65">
        <f>VLOOKUP($A30,'Return Data'!$B$7:$R$2843,13,0)</f>
        <v>4.7179000000000002</v>
      </c>
      <c r="K30" s="66">
        <f t="shared" si="3"/>
        <v>2</v>
      </c>
      <c r="L30" s="65"/>
      <c r="M30" s="66"/>
      <c r="N30" s="65"/>
      <c r="O30" s="66"/>
      <c r="P30" s="65"/>
      <c r="Q30" s="66"/>
      <c r="R30" s="65">
        <f>VLOOKUP($A30,'Return Data'!$B$7:$R$2843,16,0)</f>
        <v>4.492</v>
      </c>
      <c r="S30" s="67">
        <f t="shared" si="7"/>
        <v>22</v>
      </c>
    </row>
    <row r="31" spans="1:19" x14ac:dyDescent="0.3">
      <c r="A31" s="63" t="s">
        <v>1734</v>
      </c>
      <c r="B31" s="64">
        <f>VLOOKUP($A31,'Return Data'!$B$7:$R$2843,3,0)</f>
        <v>44455</v>
      </c>
      <c r="C31" s="65">
        <f>VLOOKUP($A31,'Return Data'!$B$7:$R$2843,4,0)</f>
        <v>11.7531</v>
      </c>
      <c r="D31" s="65">
        <f>VLOOKUP($A31,'Return Data'!$B$7:$R$2843,10,0)</f>
        <v>1.2483</v>
      </c>
      <c r="E31" s="66">
        <f t="shared" si="0"/>
        <v>1</v>
      </c>
      <c r="F31" s="65">
        <f>VLOOKUP($A31,'Return Data'!$B$7:$R$2843,11,0)</f>
        <v>2.8565</v>
      </c>
      <c r="G31" s="66">
        <f t="shared" si="1"/>
        <v>1</v>
      </c>
      <c r="H31" s="65">
        <f>VLOOKUP($A31,'Return Data'!$B$7:$R$2843,12,0)</f>
        <v>3.8186</v>
      </c>
      <c r="I31" s="66">
        <f t="shared" si="2"/>
        <v>1</v>
      </c>
      <c r="J31" s="65">
        <f>VLOOKUP($A31,'Return Data'!$B$7:$R$2843,13,0)</f>
        <v>5.0039999999999996</v>
      </c>
      <c r="K31" s="66">
        <f t="shared" si="3"/>
        <v>1</v>
      </c>
      <c r="L31" s="65">
        <f>VLOOKUP($A31,'Return Data'!$B$7:$R$2843,17,0)</f>
        <v>5.5431999999999997</v>
      </c>
      <c r="M31" s="66">
        <f t="shared" si="4"/>
        <v>1</v>
      </c>
      <c r="N31" s="65"/>
      <c r="O31" s="66"/>
      <c r="P31" s="65"/>
      <c r="Q31" s="66"/>
      <c r="R31" s="65">
        <f>VLOOKUP($A31,'Return Data'!$B$7:$R$2843,16,0)</f>
        <v>6.0545</v>
      </c>
      <c r="S31" s="67">
        <f t="shared" si="7"/>
        <v>17</v>
      </c>
    </row>
    <row r="32" spans="1:19" x14ac:dyDescent="0.3">
      <c r="A32" s="63" t="s">
        <v>1735</v>
      </c>
      <c r="B32" s="64">
        <f>VLOOKUP($A32,'Return Data'!$B$7:$R$2843,3,0)</f>
        <v>44455</v>
      </c>
      <c r="C32" s="65">
        <f>VLOOKUP($A32,'Return Data'!$B$7:$R$2843,4,0)</f>
        <v>11.424899999999999</v>
      </c>
      <c r="D32" s="65">
        <f>VLOOKUP($A32,'Return Data'!$B$7:$R$2843,10,0)</f>
        <v>1.1356999999999999</v>
      </c>
      <c r="E32" s="66">
        <f t="shared" si="0"/>
        <v>2</v>
      </c>
      <c r="F32" s="65">
        <f>VLOOKUP($A32,'Return Data'!$B$7:$R$2843,11,0)</f>
        <v>2.5381</v>
      </c>
      <c r="G32" s="66">
        <f t="shared" si="1"/>
        <v>12</v>
      </c>
      <c r="H32" s="65">
        <f>VLOOKUP($A32,'Return Data'!$B$7:$R$2843,12,0)</f>
        <v>3.2021999999999999</v>
      </c>
      <c r="I32" s="66">
        <f t="shared" si="2"/>
        <v>19</v>
      </c>
      <c r="J32" s="65">
        <f>VLOOKUP($A32,'Return Data'!$B$7:$R$2843,13,0)</f>
        <v>4.1391999999999998</v>
      </c>
      <c r="K32" s="66">
        <f t="shared" si="3"/>
        <v>19</v>
      </c>
      <c r="L32" s="65">
        <f>VLOOKUP($A32,'Return Data'!$B$7:$R$2843,17,0)</f>
        <v>4.7858000000000001</v>
      </c>
      <c r="M32" s="66">
        <f t="shared" si="4"/>
        <v>12</v>
      </c>
      <c r="N32" s="65"/>
      <c r="O32" s="66"/>
      <c r="P32" s="65"/>
      <c r="Q32" s="66"/>
      <c r="R32" s="65">
        <f>VLOOKUP($A32,'Return Data'!$B$7:$R$2843,16,0)</f>
        <v>5.3144</v>
      </c>
      <c r="S32" s="67">
        <f t="shared" si="7"/>
        <v>19</v>
      </c>
    </row>
    <row r="33" spans="1:19" x14ac:dyDescent="0.3">
      <c r="A33" s="63" t="s">
        <v>1736</v>
      </c>
      <c r="B33" s="64">
        <f>VLOOKUP($A33,'Return Data'!$B$7:$R$2843,3,0)</f>
        <v>44455</v>
      </c>
      <c r="C33" s="65">
        <f>VLOOKUP($A33,'Return Data'!$B$7:$R$2843,4,0)</f>
        <v>29.1248</v>
      </c>
      <c r="D33" s="65">
        <f>VLOOKUP($A33,'Return Data'!$B$7:$R$2843,10,0)</f>
        <v>1.1319999999999999</v>
      </c>
      <c r="E33" s="66">
        <f t="shared" si="0"/>
        <v>4</v>
      </c>
      <c r="F33" s="65">
        <f>VLOOKUP($A33,'Return Data'!$B$7:$R$2843,11,0)</f>
        <v>2.7040000000000002</v>
      </c>
      <c r="G33" s="66">
        <f t="shared" si="1"/>
        <v>2</v>
      </c>
      <c r="H33" s="65">
        <f>VLOOKUP($A33,'Return Data'!$B$7:$R$2843,12,0)</f>
        <v>3.6160000000000001</v>
      </c>
      <c r="I33" s="66">
        <f t="shared" si="2"/>
        <v>5</v>
      </c>
      <c r="J33" s="65">
        <f>VLOOKUP($A33,'Return Data'!$B$7:$R$2843,13,0)</f>
        <v>4.6138000000000003</v>
      </c>
      <c r="K33" s="66">
        <f t="shared" si="3"/>
        <v>7</v>
      </c>
      <c r="L33" s="65">
        <f>VLOOKUP($A33,'Return Data'!$B$7:$R$2843,17,0)</f>
        <v>4.9452999999999996</v>
      </c>
      <c r="M33" s="66">
        <f t="shared" si="4"/>
        <v>6</v>
      </c>
      <c r="N33" s="65">
        <f>VLOOKUP($A33,'Return Data'!$B$7:$R$2843,14,0)</f>
        <v>5.6962000000000002</v>
      </c>
      <c r="O33" s="66">
        <f t="shared" si="5"/>
        <v>6</v>
      </c>
      <c r="P33" s="65">
        <f>VLOOKUP($A33,'Return Data'!$B$7:$R$2843,15,0)</f>
        <v>5.9828000000000001</v>
      </c>
      <c r="Q33" s="66">
        <f t="shared" si="6"/>
        <v>7</v>
      </c>
      <c r="R33" s="65">
        <f>VLOOKUP($A33,'Return Data'!$B$7:$R$2843,16,0)</f>
        <v>6.8339999999999996</v>
      </c>
      <c r="S33" s="67">
        <f t="shared" si="7"/>
        <v>7</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1.0246769230769233</v>
      </c>
      <c r="E35" s="74"/>
      <c r="F35" s="75">
        <f>AVERAGE(F8:F33)</f>
        <v>2.4316384615384612</v>
      </c>
      <c r="G35" s="74"/>
      <c r="H35" s="75">
        <f>AVERAGE(H8:H33)</f>
        <v>3.2592115384615394</v>
      </c>
      <c r="I35" s="74"/>
      <c r="J35" s="75">
        <f>AVERAGE(J8:J33)</f>
        <v>4.2025153846153849</v>
      </c>
      <c r="K35" s="74"/>
      <c r="L35" s="75">
        <f>AVERAGE(L8:L33)</f>
        <v>4.5820681818181823</v>
      </c>
      <c r="M35" s="74"/>
      <c r="N35" s="75">
        <f>AVERAGE(N8:N33)</f>
        <v>5.2506421052631591</v>
      </c>
      <c r="O35" s="74"/>
      <c r="P35" s="75">
        <f>AVERAGE(P8:P33)</f>
        <v>5.6955749999999998</v>
      </c>
      <c r="Q35" s="74"/>
      <c r="R35" s="75">
        <f>AVERAGE(R8:R33)</f>
        <v>5.9503423076923063</v>
      </c>
      <c r="S35" s="76"/>
    </row>
    <row r="36" spans="1:19" x14ac:dyDescent="0.3">
      <c r="A36" s="73" t="s">
        <v>28</v>
      </c>
      <c r="B36" s="74"/>
      <c r="C36" s="74"/>
      <c r="D36" s="75">
        <f>MIN(D8:D33)</f>
        <v>0.68340000000000001</v>
      </c>
      <c r="E36" s="74"/>
      <c r="F36" s="75">
        <f>MIN(F8:F33)</f>
        <v>1.7774000000000001</v>
      </c>
      <c r="G36" s="74"/>
      <c r="H36" s="75">
        <f>MIN(H8:H33)</f>
        <v>2.3654000000000002</v>
      </c>
      <c r="I36" s="74"/>
      <c r="J36" s="75">
        <f>MIN(J8:J33)</f>
        <v>3.0268000000000002</v>
      </c>
      <c r="K36" s="74"/>
      <c r="L36" s="75">
        <f>MIN(L8:L33)</f>
        <v>2.9803999999999999</v>
      </c>
      <c r="M36" s="74"/>
      <c r="N36" s="75">
        <f>MIN(N8:N33)</f>
        <v>2.0196999999999998</v>
      </c>
      <c r="O36" s="74"/>
      <c r="P36" s="75">
        <f>MIN(P8:P33)</f>
        <v>3.2675999999999998</v>
      </c>
      <c r="Q36" s="74"/>
      <c r="R36" s="75">
        <f>MIN(R8:R33)</f>
        <v>3.5804</v>
      </c>
      <c r="S36" s="76"/>
    </row>
    <row r="37" spans="1:19" ht="15" thickBot="1" x14ac:dyDescent="0.35">
      <c r="A37" s="77" t="s">
        <v>29</v>
      </c>
      <c r="B37" s="78"/>
      <c r="C37" s="78"/>
      <c r="D37" s="79">
        <f>MAX(D8:D33)</f>
        <v>1.2483</v>
      </c>
      <c r="E37" s="78"/>
      <c r="F37" s="79">
        <f>MAX(F8:F33)</f>
        <v>2.8565</v>
      </c>
      <c r="G37" s="78"/>
      <c r="H37" s="79">
        <f>MAX(H8:H33)</f>
        <v>3.8186</v>
      </c>
      <c r="I37" s="78"/>
      <c r="J37" s="79">
        <f>MAX(J8:J33)</f>
        <v>5.0039999999999996</v>
      </c>
      <c r="K37" s="78"/>
      <c r="L37" s="79">
        <f>MAX(L8:L33)</f>
        <v>5.5431999999999997</v>
      </c>
      <c r="M37" s="78"/>
      <c r="N37" s="79">
        <f>MAX(N8:N33)</f>
        <v>5.8856000000000002</v>
      </c>
      <c r="O37" s="78"/>
      <c r="P37" s="79">
        <f>MAX(P8:P33)</f>
        <v>6.2046000000000001</v>
      </c>
      <c r="Q37" s="78"/>
      <c r="R37" s="79">
        <f>MAX(R8:R33)</f>
        <v>7.2451999999999996</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44455</v>
      </c>
      <c r="C8" s="65">
        <f>VLOOKUP($A8,'Return Data'!$B$7:$R$2843,4,0)</f>
        <v>21.234000000000002</v>
      </c>
      <c r="D8" s="65">
        <f>VLOOKUP($A8,'Return Data'!$B$7:$R$2843,10,0)</f>
        <v>0.96430000000000005</v>
      </c>
      <c r="E8" s="66">
        <f t="shared" ref="E8:E33" si="0">RANK(D8,D$8:D$33,0)</f>
        <v>5</v>
      </c>
      <c r="F8" s="65">
        <f>VLOOKUP($A8,'Return Data'!$B$7:$R$2843,11,0)</f>
        <v>2.3542000000000001</v>
      </c>
      <c r="G8" s="66">
        <f>RANK(F8,F$8:F$33,0)</f>
        <v>4</v>
      </c>
      <c r="H8" s="65">
        <f>VLOOKUP($A8,'Return Data'!$B$7:$R$2843,12,0)</f>
        <v>3.2128999999999999</v>
      </c>
      <c r="I8" s="66">
        <f>RANK(H8,H$8:H$33,0)</f>
        <v>2</v>
      </c>
      <c r="J8" s="65">
        <f>VLOOKUP($A8,'Return Data'!$B$7:$R$2843,13,0)</f>
        <v>3.9980000000000002</v>
      </c>
      <c r="K8" s="66">
        <f>RANK(J8,J$8:J$33,0)</f>
        <v>4</v>
      </c>
      <c r="L8" s="65">
        <f>VLOOKUP($A8,'Return Data'!$B$7:$R$2843,17,0)</f>
        <v>4.2786999999999997</v>
      </c>
      <c r="M8" s="66">
        <f>RANK(L8,L$8:L$33,0)</f>
        <v>8</v>
      </c>
      <c r="N8" s="65">
        <f>VLOOKUP($A8,'Return Data'!$B$7:$R$2843,14,0)</f>
        <v>5.0591999999999997</v>
      </c>
      <c r="O8" s="66">
        <f>RANK(N8,N$8:N$33,0)</f>
        <v>7</v>
      </c>
      <c r="P8" s="65">
        <f>VLOOKUP($A8,'Return Data'!$B$7:$R$2843,15,0)</f>
        <v>5.3611000000000004</v>
      </c>
      <c r="Q8" s="66">
        <f>RANK(P8,P$8:P$33,0)</f>
        <v>6</v>
      </c>
      <c r="R8" s="65">
        <f>VLOOKUP($A8,'Return Data'!$B$7:$R$2843,16,0)</f>
        <v>6.3903999999999996</v>
      </c>
      <c r="S8" s="67">
        <f>RANK(R8,R$8:R$33,0)</f>
        <v>10</v>
      </c>
    </row>
    <row r="9" spans="1:20" x14ac:dyDescent="0.3">
      <c r="A9" s="63" t="s">
        <v>1738</v>
      </c>
      <c r="B9" s="64">
        <f>VLOOKUP($A9,'Return Data'!$B$7:$R$2843,3,0)</f>
        <v>44455</v>
      </c>
      <c r="C9" s="65">
        <f>VLOOKUP($A9,'Return Data'!$B$7:$R$2843,4,0)</f>
        <v>14.9175</v>
      </c>
      <c r="D9" s="65">
        <f>VLOOKUP($A9,'Return Data'!$B$7:$R$2843,10,0)</f>
        <v>0.92420000000000002</v>
      </c>
      <c r="E9" s="66">
        <f t="shared" si="0"/>
        <v>11</v>
      </c>
      <c r="F9" s="65">
        <f>VLOOKUP($A9,'Return Data'!$B$7:$R$2843,11,0)</f>
        <v>2.1446000000000001</v>
      </c>
      <c r="G9" s="66">
        <f t="shared" ref="G9:G33" si="1">RANK(F9,F$8:F$33,0)</f>
        <v>18</v>
      </c>
      <c r="H9" s="65">
        <f>VLOOKUP($A9,'Return Data'!$B$7:$R$2843,12,0)</f>
        <v>2.8942000000000001</v>
      </c>
      <c r="I9" s="66">
        <f t="shared" ref="I9:I33" si="2">RANK(H9,H$8:H$33,0)</f>
        <v>14</v>
      </c>
      <c r="J9" s="65">
        <f>VLOOKUP($A9,'Return Data'!$B$7:$R$2843,13,0)</f>
        <v>3.665</v>
      </c>
      <c r="K9" s="66">
        <f t="shared" ref="K9:K33" si="3">RANK(J9,J$8:J$33,0)</f>
        <v>18</v>
      </c>
      <c r="L9" s="65">
        <f>VLOOKUP($A9,'Return Data'!$B$7:$R$2843,17,0)</f>
        <v>4.0701000000000001</v>
      </c>
      <c r="M9" s="66">
        <f t="shared" ref="M9:M33" si="4">RANK(L9,L$8:L$33,0)</f>
        <v>12</v>
      </c>
      <c r="N9" s="65">
        <f>VLOOKUP($A9,'Return Data'!$B$7:$R$2843,14,0)</f>
        <v>4.8956999999999997</v>
      </c>
      <c r="O9" s="66">
        <f t="shared" ref="O9:O33" si="5">RANK(N9,N$8:N$33,0)</f>
        <v>10</v>
      </c>
      <c r="P9" s="65">
        <f>VLOOKUP($A9,'Return Data'!$B$7:$R$2843,15,0)</f>
        <v>5.3221999999999996</v>
      </c>
      <c r="Q9" s="66">
        <f t="shared" ref="Q9:Q33" si="6">RANK(P9,P$8:P$33,0)</f>
        <v>8</v>
      </c>
      <c r="R9" s="65">
        <f>VLOOKUP($A9,'Return Data'!$B$7:$R$2843,16,0)</f>
        <v>5.7981999999999996</v>
      </c>
      <c r="S9" s="67">
        <f t="shared" ref="S9:S33" si="7">RANK(R9,R$8:R$33,0)</f>
        <v>13</v>
      </c>
    </row>
    <row r="10" spans="1:20" x14ac:dyDescent="0.3">
      <c r="A10" s="63" t="s">
        <v>1739</v>
      </c>
      <c r="B10" s="64">
        <f>VLOOKUP($A10,'Return Data'!$B$7:$R$2843,3,0)</f>
        <v>44455</v>
      </c>
      <c r="C10" s="65">
        <f>VLOOKUP($A10,'Return Data'!$B$7:$R$2843,4,0)</f>
        <v>12.904</v>
      </c>
      <c r="D10" s="65">
        <f>VLOOKUP($A10,'Return Data'!$B$7:$R$2843,10,0)</f>
        <v>0.89129999999999998</v>
      </c>
      <c r="E10" s="66">
        <f t="shared" si="0"/>
        <v>17</v>
      </c>
      <c r="F10" s="65">
        <f>VLOOKUP($A10,'Return Data'!$B$7:$R$2843,11,0)</f>
        <v>2.1775000000000002</v>
      </c>
      <c r="G10" s="66">
        <f t="shared" si="1"/>
        <v>15</v>
      </c>
      <c r="H10" s="65">
        <f>VLOOKUP($A10,'Return Data'!$B$7:$R$2843,12,0)</f>
        <v>3.0177</v>
      </c>
      <c r="I10" s="66">
        <f t="shared" si="2"/>
        <v>10</v>
      </c>
      <c r="J10" s="65">
        <f>VLOOKUP($A10,'Return Data'!$B$7:$R$2843,13,0)</f>
        <v>3.9554999999999998</v>
      </c>
      <c r="K10" s="66">
        <f t="shared" si="3"/>
        <v>7</v>
      </c>
      <c r="L10" s="65">
        <f>VLOOKUP($A10,'Return Data'!$B$7:$R$2843,17,0)</f>
        <v>4.4477000000000002</v>
      </c>
      <c r="M10" s="66">
        <f t="shared" si="4"/>
        <v>3</v>
      </c>
      <c r="N10" s="65">
        <f>VLOOKUP($A10,'Return Data'!$B$7:$R$2843,14,0)</f>
        <v>5.1271000000000004</v>
      </c>
      <c r="O10" s="66">
        <f t="shared" si="5"/>
        <v>4</v>
      </c>
      <c r="P10" s="65"/>
      <c r="Q10" s="66"/>
      <c r="R10" s="65">
        <f>VLOOKUP($A10,'Return Data'!$B$7:$R$2843,16,0)</f>
        <v>5.5494000000000003</v>
      </c>
      <c r="S10" s="67">
        <f t="shared" si="7"/>
        <v>16</v>
      </c>
    </row>
    <row r="11" spans="1:20" x14ac:dyDescent="0.3">
      <c r="A11" s="63" t="s">
        <v>1740</v>
      </c>
      <c r="B11" s="64">
        <f>VLOOKUP($A11,'Return Data'!$B$7:$R$2843,3,0)</f>
        <v>44455</v>
      </c>
      <c r="C11" s="65">
        <f>VLOOKUP($A11,'Return Data'!$B$7:$R$2843,4,0)</f>
        <v>11.371499999999999</v>
      </c>
      <c r="D11" s="65">
        <f>VLOOKUP($A11,'Return Data'!$B$7:$R$2843,10,0)</f>
        <v>0.56599999999999995</v>
      </c>
      <c r="E11" s="66">
        <f t="shared" si="0"/>
        <v>26</v>
      </c>
      <c r="F11" s="65">
        <f>VLOOKUP($A11,'Return Data'!$B$7:$R$2843,11,0)</f>
        <v>1.4985999999999999</v>
      </c>
      <c r="G11" s="66">
        <f t="shared" si="1"/>
        <v>25</v>
      </c>
      <c r="H11" s="65">
        <f>VLOOKUP($A11,'Return Data'!$B$7:$R$2843,12,0)</f>
        <v>1.8859999999999999</v>
      </c>
      <c r="I11" s="66">
        <f t="shared" si="2"/>
        <v>26</v>
      </c>
      <c r="J11" s="65">
        <f>VLOOKUP($A11,'Return Data'!$B$7:$R$2843,13,0)</f>
        <v>2.3454000000000002</v>
      </c>
      <c r="K11" s="66">
        <f t="shared" si="3"/>
        <v>26</v>
      </c>
      <c r="L11" s="65">
        <f>VLOOKUP($A11,'Return Data'!$B$7:$R$2843,17,0)</f>
        <v>2.984</v>
      </c>
      <c r="M11" s="66">
        <f t="shared" si="4"/>
        <v>20</v>
      </c>
      <c r="N11" s="65">
        <f>VLOOKUP($A11,'Return Data'!$B$7:$R$2843,14,0)</f>
        <v>3.9510000000000001</v>
      </c>
      <c r="O11" s="66">
        <f t="shared" si="5"/>
        <v>17</v>
      </c>
      <c r="P11" s="65"/>
      <c r="Q11" s="66"/>
      <c r="R11" s="65">
        <f>VLOOKUP($A11,'Return Data'!$B$7:$R$2843,16,0)</f>
        <v>4.0347</v>
      </c>
      <c r="S11" s="67">
        <f t="shared" si="7"/>
        <v>21</v>
      </c>
    </row>
    <row r="12" spans="1:20" x14ac:dyDescent="0.3">
      <c r="A12" s="63" t="s">
        <v>1741</v>
      </c>
      <c r="B12" s="64">
        <f>VLOOKUP($A12,'Return Data'!$B$7:$R$2843,3,0)</f>
        <v>44455</v>
      </c>
      <c r="C12" s="65">
        <f>VLOOKUP($A12,'Return Data'!$B$7:$R$2843,4,0)</f>
        <v>11.975</v>
      </c>
      <c r="D12" s="65">
        <f>VLOOKUP($A12,'Return Data'!$B$7:$R$2843,10,0)</f>
        <v>0.90159999999999996</v>
      </c>
      <c r="E12" s="66">
        <f t="shared" si="0"/>
        <v>16</v>
      </c>
      <c r="F12" s="65">
        <f>VLOOKUP($A12,'Return Data'!$B$7:$R$2843,11,0)</f>
        <v>2.1932</v>
      </c>
      <c r="G12" s="66">
        <f t="shared" si="1"/>
        <v>14</v>
      </c>
      <c r="H12" s="65">
        <f>VLOOKUP($A12,'Return Data'!$B$7:$R$2843,12,0)</f>
        <v>2.8426999999999998</v>
      </c>
      <c r="I12" s="66">
        <f t="shared" si="2"/>
        <v>19</v>
      </c>
      <c r="J12" s="65">
        <f>VLOOKUP($A12,'Return Data'!$B$7:$R$2843,13,0)</f>
        <v>3.5630999999999999</v>
      </c>
      <c r="K12" s="66">
        <f t="shared" si="3"/>
        <v>19</v>
      </c>
      <c r="L12" s="65">
        <f>VLOOKUP($A12,'Return Data'!$B$7:$R$2843,17,0)</f>
        <v>4.0439999999999996</v>
      </c>
      <c r="M12" s="66">
        <f t="shared" si="4"/>
        <v>13</v>
      </c>
      <c r="N12" s="65">
        <f>VLOOKUP($A12,'Return Data'!$B$7:$R$2843,14,0)</f>
        <v>4.9504999999999999</v>
      </c>
      <c r="O12" s="66">
        <f t="shared" si="5"/>
        <v>9</v>
      </c>
      <c r="P12" s="65"/>
      <c r="Q12" s="66"/>
      <c r="R12" s="65">
        <f>VLOOKUP($A12,'Return Data'!$B$7:$R$2843,16,0)</f>
        <v>5.0707000000000004</v>
      </c>
      <c r="S12" s="67">
        <f t="shared" si="7"/>
        <v>18</v>
      </c>
    </row>
    <row r="13" spans="1:20" x14ac:dyDescent="0.3">
      <c r="A13" s="63" t="s">
        <v>1742</v>
      </c>
      <c r="B13" s="64">
        <f>VLOOKUP($A13,'Return Data'!$B$7:$R$2843,3,0)</f>
        <v>44455</v>
      </c>
      <c r="C13" s="65">
        <f>VLOOKUP($A13,'Return Data'!$B$7:$R$2843,4,0)</f>
        <v>15.4129</v>
      </c>
      <c r="D13" s="65">
        <f>VLOOKUP($A13,'Return Data'!$B$7:$R$2843,10,0)</f>
        <v>0.93189999999999995</v>
      </c>
      <c r="E13" s="66">
        <f t="shared" si="0"/>
        <v>9</v>
      </c>
      <c r="F13" s="65">
        <f>VLOOKUP($A13,'Return Data'!$B$7:$R$2843,11,0)</f>
        <v>2.2225000000000001</v>
      </c>
      <c r="G13" s="66">
        <f t="shared" si="1"/>
        <v>13</v>
      </c>
      <c r="H13" s="65">
        <f>VLOOKUP($A13,'Return Data'!$B$7:$R$2843,12,0)</f>
        <v>3.0583999999999998</v>
      </c>
      <c r="I13" s="66">
        <f t="shared" si="2"/>
        <v>7</v>
      </c>
      <c r="J13" s="65">
        <f>VLOOKUP($A13,'Return Data'!$B$7:$R$2843,13,0)</f>
        <v>3.8885000000000001</v>
      </c>
      <c r="K13" s="66">
        <f t="shared" si="3"/>
        <v>12</v>
      </c>
      <c r="L13" s="65">
        <f>VLOOKUP($A13,'Return Data'!$B$7:$R$2843,17,0)</f>
        <v>4.3864999999999998</v>
      </c>
      <c r="M13" s="66">
        <f t="shared" si="4"/>
        <v>4</v>
      </c>
      <c r="N13" s="65">
        <f>VLOOKUP($A13,'Return Data'!$B$7:$R$2843,14,0)</f>
        <v>5.1364999999999998</v>
      </c>
      <c r="O13" s="66">
        <f t="shared" si="5"/>
        <v>3</v>
      </c>
      <c r="P13" s="65">
        <f>VLOOKUP($A13,'Return Data'!$B$7:$R$2843,15,0)</f>
        <v>5.4671000000000003</v>
      </c>
      <c r="Q13" s="66">
        <f t="shared" si="6"/>
        <v>4</v>
      </c>
      <c r="R13" s="65">
        <f>VLOOKUP($A13,'Return Data'!$B$7:$R$2843,16,0)</f>
        <v>6.1685999999999996</v>
      </c>
      <c r="S13" s="67">
        <f t="shared" si="7"/>
        <v>11</v>
      </c>
    </row>
    <row r="14" spans="1:20" x14ac:dyDescent="0.3">
      <c r="A14" s="63" t="s">
        <v>1743</v>
      </c>
      <c r="B14" s="64">
        <f>VLOOKUP($A14,'Return Data'!$B$7:$R$2843,3,0)</f>
        <v>44455</v>
      </c>
      <c r="C14" s="65">
        <f>VLOOKUP($A14,'Return Data'!$B$7:$R$2843,4,0)</f>
        <v>24.452999999999999</v>
      </c>
      <c r="D14" s="65">
        <f>VLOOKUP($A14,'Return Data'!$B$7:$R$2843,10,0)</f>
        <v>0.92449999999999999</v>
      </c>
      <c r="E14" s="66">
        <f t="shared" si="0"/>
        <v>10</v>
      </c>
      <c r="F14" s="65">
        <f>VLOOKUP($A14,'Return Data'!$B$7:$R$2843,11,0)</f>
        <v>2.3052000000000001</v>
      </c>
      <c r="G14" s="66">
        <f t="shared" si="1"/>
        <v>7</v>
      </c>
      <c r="H14" s="65">
        <f>VLOOKUP($A14,'Return Data'!$B$7:$R$2843,12,0)</f>
        <v>3.0554999999999999</v>
      </c>
      <c r="I14" s="66">
        <f t="shared" si="2"/>
        <v>8</v>
      </c>
      <c r="J14" s="65">
        <f>VLOOKUP($A14,'Return Data'!$B$7:$R$2843,13,0)</f>
        <v>3.9049999999999998</v>
      </c>
      <c r="K14" s="66">
        <f t="shared" si="3"/>
        <v>11</v>
      </c>
      <c r="L14" s="65">
        <f>VLOOKUP($A14,'Return Data'!$B$7:$R$2843,17,0)</f>
        <v>3.9855999999999998</v>
      </c>
      <c r="M14" s="66">
        <f t="shared" si="4"/>
        <v>15</v>
      </c>
      <c r="N14" s="65">
        <f>VLOOKUP($A14,'Return Data'!$B$7:$R$2843,14,0)</f>
        <v>4.7548000000000004</v>
      </c>
      <c r="O14" s="66">
        <f t="shared" si="5"/>
        <v>13</v>
      </c>
      <c r="P14" s="65">
        <f>VLOOKUP($A14,'Return Data'!$B$7:$R$2843,15,0)</f>
        <v>5.0989000000000004</v>
      </c>
      <c r="Q14" s="66">
        <f t="shared" si="6"/>
        <v>13</v>
      </c>
      <c r="R14" s="65">
        <f>VLOOKUP($A14,'Return Data'!$B$7:$R$2843,16,0)</f>
        <v>6.6395999999999997</v>
      </c>
      <c r="S14" s="67">
        <f t="shared" si="7"/>
        <v>7</v>
      </c>
    </row>
    <row r="15" spans="1:20" x14ac:dyDescent="0.3">
      <c r="A15" s="63" t="s">
        <v>1744</v>
      </c>
      <c r="B15" s="64">
        <f>VLOOKUP($A15,'Return Data'!$B$7:$R$2843,3,0)</f>
        <v>44455</v>
      </c>
      <c r="C15" s="65">
        <f>VLOOKUP($A15,'Return Data'!$B$7:$R$2843,4,0)</f>
        <v>27.340199999999999</v>
      </c>
      <c r="D15" s="65">
        <f>VLOOKUP($A15,'Return Data'!$B$7:$R$2843,10,0)</f>
        <v>0.97350000000000003</v>
      </c>
      <c r="E15" s="66">
        <f t="shared" si="0"/>
        <v>4</v>
      </c>
      <c r="F15" s="65">
        <f>VLOOKUP($A15,'Return Data'!$B$7:$R$2843,11,0)</f>
        <v>2.3399000000000001</v>
      </c>
      <c r="G15" s="66">
        <f t="shared" si="1"/>
        <v>5</v>
      </c>
      <c r="H15" s="65">
        <f>VLOOKUP($A15,'Return Data'!$B$7:$R$2843,12,0)</f>
        <v>3.0861999999999998</v>
      </c>
      <c r="I15" s="66">
        <f t="shared" si="2"/>
        <v>5</v>
      </c>
      <c r="J15" s="65">
        <f>VLOOKUP($A15,'Return Data'!$B$7:$R$2843,13,0)</f>
        <v>3.9860000000000002</v>
      </c>
      <c r="K15" s="66">
        <f t="shared" si="3"/>
        <v>5</v>
      </c>
      <c r="L15" s="65">
        <f>VLOOKUP($A15,'Return Data'!$B$7:$R$2843,17,0)</f>
        <v>4.2523</v>
      </c>
      <c r="M15" s="66">
        <f t="shared" si="4"/>
        <v>10</v>
      </c>
      <c r="N15" s="65">
        <f>VLOOKUP($A15,'Return Data'!$B$7:$R$2843,14,0)</f>
        <v>5.0144000000000002</v>
      </c>
      <c r="O15" s="66">
        <f t="shared" si="5"/>
        <v>8</v>
      </c>
      <c r="P15" s="65">
        <f>VLOOKUP($A15,'Return Data'!$B$7:$R$2843,15,0)</f>
        <v>5.3593999999999999</v>
      </c>
      <c r="Q15" s="66">
        <f t="shared" si="6"/>
        <v>7</v>
      </c>
      <c r="R15" s="65">
        <f>VLOOKUP($A15,'Return Data'!$B$7:$R$2843,16,0)</f>
        <v>7.0698999999999996</v>
      </c>
      <c r="S15" s="67">
        <f t="shared" si="7"/>
        <v>2</v>
      </c>
    </row>
    <row r="16" spans="1:20" x14ac:dyDescent="0.3">
      <c r="A16" s="63" t="s">
        <v>1745</v>
      </c>
      <c r="B16" s="64">
        <f>VLOOKUP($A16,'Return Data'!$B$7:$R$2843,3,0)</f>
        <v>44455</v>
      </c>
      <c r="C16" s="65">
        <f>VLOOKUP($A16,'Return Data'!$B$7:$R$2843,4,0)</f>
        <v>25.9419</v>
      </c>
      <c r="D16" s="65">
        <f>VLOOKUP($A16,'Return Data'!$B$7:$R$2843,10,0)</f>
        <v>0.88629999999999998</v>
      </c>
      <c r="E16" s="66">
        <f t="shared" si="0"/>
        <v>18</v>
      </c>
      <c r="F16" s="65">
        <f>VLOOKUP($A16,'Return Data'!$B$7:$R$2843,11,0)</f>
        <v>2.1688999999999998</v>
      </c>
      <c r="G16" s="66">
        <f t="shared" si="1"/>
        <v>16</v>
      </c>
      <c r="H16" s="65">
        <f>VLOOKUP($A16,'Return Data'!$B$7:$R$2843,12,0)</f>
        <v>2.8767</v>
      </c>
      <c r="I16" s="66">
        <f t="shared" si="2"/>
        <v>16</v>
      </c>
      <c r="J16" s="65">
        <f>VLOOKUP($A16,'Return Data'!$B$7:$R$2843,13,0)</f>
        <v>3.7277999999999998</v>
      </c>
      <c r="K16" s="66">
        <f t="shared" si="3"/>
        <v>14</v>
      </c>
      <c r="L16" s="65">
        <f>VLOOKUP($A16,'Return Data'!$B$7:$R$2843,17,0)</f>
        <v>3.9134000000000002</v>
      </c>
      <c r="M16" s="66">
        <f t="shared" si="4"/>
        <v>16</v>
      </c>
      <c r="N16" s="65">
        <f>VLOOKUP($A16,'Return Data'!$B$7:$R$2843,14,0)</f>
        <v>4.8677000000000001</v>
      </c>
      <c r="O16" s="66">
        <f t="shared" si="5"/>
        <v>11</v>
      </c>
      <c r="P16" s="65">
        <f>VLOOKUP($A16,'Return Data'!$B$7:$R$2843,15,0)</f>
        <v>5.2461000000000002</v>
      </c>
      <c r="Q16" s="66">
        <f t="shared" si="6"/>
        <v>9</v>
      </c>
      <c r="R16" s="65">
        <f>VLOOKUP($A16,'Return Data'!$B$7:$R$2843,16,0)</f>
        <v>6.6772999999999998</v>
      </c>
      <c r="S16" s="67">
        <f t="shared" si="7"/>
        <v>6</v>
      </c>
    </row>
    <row r="17" spans="1:19" x14ac:dyDescent="0.3">
      <c r="A17" s="63" t="s">
        <v>1746</v>
      </c>
      <c r="B17" s="64">
        <f>VLOOKUP($A17,'Return Data'!$B$7:$R$2843,3,0)</f>
        <v>44455</v>
      </c>
      <c r="C17" s="65">
        <f>VLOOKUP($A17,'Return Data'!$B$7:$R$2843,4,0)</f>
        <v>14.411300000000001</v>
      </c>
      <c r="D17" s="65">
        <f>VLOOKUP($A17,'Return Data'!$B$7:$R$2843,10,0)</f>
        <v>0.6038</v>
      </c>
      <c r="E17" s="66">
        <f t="shared" si="0"/>
        <v>25</v>
      </c>
      <c r="F17" s="65">
        <f>VLOOKUP($A17,'Return Data'!$B$7:$R$2843,11,0)</f>
        <v>1.4722999999999999</v>
      </c>
      <c r="G17" s="66">
        <f t="shared" si="1"/>
        <v>26</v>
      </c>
      <c r="H17" s="65">
        <f>VLOOKUP($A17,'Return Data'!$B$7:$R$2843,12,0)</f>
        <v>1.9237</v>
      </c>
      <c r="I17" s="66">
        <f t="shared" si="2"/>
        <v>25</v>
      </c>
      <c r="J17" s="65">
        <f>VLOOKUP($A17,'Return Data'!$B$7:$R$2843,13,0)</f>
        <v>2.3755000000000002</v>
      </c>
      <c r="K17" s="66">
        <f t="shared" si="3"/>
        <v>25</v>
      </c>
      <c r="L17" s="65">
        <f>VLOOKUP($A17,'Return Data'!$B$7:$R$2843,17,0)</f>
        <v>3.0680000000000001</v>
      </c>
      <c r="M17" s="66">
        <f t="shared" si="4"/>
        <v>19</v>
      </c>
      <c r="N17" s="65">
        <f>VLOOKUP($A17,'Return Data'!$B$7:$R$2843,14,0)</f>
        <v>4.1189</v>
      </c>
      <c r="O17" s="66">
        <f t="shared" si="5"/>
        <v>16</v>
      </c>
      <c r="P17" s="65">
        <f>VLOOKUP($A17,'Return Data'!$B$7:$R$2843,15,0)</f>
        <v>4.8337000000000003</v>
      </c>
      <c r="Q17" s="66">
        <f t="shared" si="6"/>
        <v>14</v>
      </c>
      <c r="R17" s="65">
        <f>VLOOKUP($A17,'Return Data'!$B$7:$R$2843,16,0)</f>
        <v>5.5647000000000002</v>
      </c>
      <c r="S17" s="67">
        <f t="shared" si="7"/>
        <v>15</v>
      </c>
    </row>
    <row r="18" spans="1:19" x14ac:dyDescent="0.3">
      <c r="A18" s="63" t="s">
        <v>1747</v>
      </c>
      <c r="B18" s="64">
        <f>VLOOKUP($A18,'Return Data'!$B$7:$R$2843,3,0)</f>
        <v>44455</v>
      </c>
      <c r="C18" s="65">
        <f>VLOOKUP($A18,'Return Data'!$B$7:$R$2843,4,0)</f>
        <v>25.200099999999999</v>
      </c>
      <c r="D18" s="65">
        <f>VLOOKUP($A18,'Return Data'!$B$7:$R$2843,10,0)</f>
        <v>0.91100000000000003</v>
      </c>
      <c r="E18" s="66">
        <f t="shared" si="0"/>
        <v>13</v>
      </c>
      <c r="F18" s="65">
        <f>VLOOKUP($A18,'Return Data'!$B$7:$R$2843,11,0)</f>
        <v>2.1545999999999998</v>
      </c>
      <c r="G18" s="66">
        <f t="shared" si="1"/>
        <v>17</v>
      </c>
      <c r="H18" s="65">
        <f>VLOOKUP($A18,'Return Data'!$B$7:$R$2843,12,0)</f>
        <v>2.8592</v>
      </c>
      <c r="I18" s="66">
        <f t="shared" si="2"/>
        <v>17</v>
      </c>
      <c r="J18" s="65">
        <f>VLOOKUP($A18,'Return Data'!$B$7:$R$2843,13,0)</f>
        <v>3.7054</v>
      </c>
      <c r="K18" s="66">
        <f t="shared" si="3"/>
        <v>16</v>
      </c>
      <c r="L18" s="65">
        <f>VLOOKUP($A18,'Return Data'!$B$7:$R$2843,17,0)</f>
        <v>4.2000999999999999</v>
      </c>
      <c r="M18" s="66">
        <f t="shared" si="4"/>
        <v>11</v>
      </c>
      <c r="N18" s="65">
        <f>VLOOKUP($A18,'Return Data'!$B$7:$R$2843,14,0)</f>
        <v>4.8559999999999999</v>
      </c>
      <c r="O18" s="66">
        <f t="shared" si="5"/>
        <v>12</v>
      </c>
      <c r="P18" s="65">
        <f>VLOOKUP($A18,'Return Data'!$B$7:$R$2843,15,0)</f>
        <v>5.2356999999999996</v>
      </c>
      <c r="Q18" s="66">
        <f t="shared" si="6"/>
        <v>10</v>
      </c>
      <c r="R18" s="65">
        <f>VLOOKUP($A18,'Return Data'!$B$7:$R$2843,16,0)</f>
        <v>6.6329000000000002</v>
      </c>
      <c r="S18" s="67">
        <f t="shared" si="7"/>
        <v>8</v>
      </c>
    </row>
    <row r="19" spans="1:19" x14ac:dyDescent="0.3">
      <c r="A19" s="63" t="s">
        <v>1748</v>
      </c>
      <c r="B19" s="64">
        <f>VLOOKUP($A19,'Return Data'!$B$7:$R$2843,3,0)</f>
        <v>44455</v>
      </c>
      <c r="C19" s="65">
        <f>VLOOKUP($A19,'Return Data'!$B$7:$R$2843,4,0)</f>
        <v>10.6585</v>
      </c>
      <c r="D19" s="65">
        <f>VLOOKUP($A19,'Return Data'!$B$7:$R$2843,10,0)</f>
        <v>0.6411</v>
      </c>
      <c r="E19" s="66">
        <f t="shared" si="0"/>
        <v>23</v>
      </c>
      <c r="F19" s="65">
        <f>VLOOKUP($A19,'Return Data'!$B$7:$R$2843,11,0)</f>
        <v>1.6887000000000001</v>
      </c>
      <c r="G19" s="66">
        <f t="shared" si="1"/>
        <v>23</v>
      </c>
      <c r="H19" s="65">
        <f>VLOOKUP($A19,'Return Data'!$B$7:$R$2843,12,0)</f>
        <v>2.0949</v>
      </c>
      <c r="I19" s="66">
        <f t="shared" si="2"/>
        <v>23</v>
      </c>
      <c r="J19" s="65">
        <f>VLOOKUP($A19,'Return Data'!$B$7:$R$2843,13,0)</f>
        <v>2.6425000000000001</v>
      </c>
      <c r="K19" s="66">
        <f t="shared" si="3"/>
        <v>23</v>
      </c>
      <c r="L19" s="65"/>
      <c r="M19" s="66"/>
      <c r="N19" s="65"/>
      <c r="O19" s="66"/>
      <c r="P19" s="65"/>
      <c r="Q19" s="66"/>
      <c r="R19" s="65">
        <f>VLOOKUP($A19,'Return Data'!$B$7:$R$2843,16,0)</f>
        <v>3.2042999999999999</v>
      </c>
      <c r="S19" s="67">
        <f t="shared" si="7"/>
        <v>24</v>
      </c>
    </row>
    <row r="20" spans="1:19" x14ac:dyDescent="0.3">
      <c r="A20" s="63" t="s">
        <v>1749</v>
      </c>
      <c r="B20" s="64">
        <f>VLOOKUP($A20,'Return Data'!$B$7:$R$2843,3,0)</f>
        <v>44455</v>
      </c>
      <c r="C20" s="65">
        <f>VLOOKUP($A20,'Return Data'!$B$7:$R$2843,4,0)</f>
        <v>26.4025</v>
      </c>
      <c r="D20" s="65">
        <f>VLOOKUP($A20,'Return Data'!$B$7:$R$2843,10,0)</f>
        <v>0.70720000000000005</v>
      </c>
      <c r="E20" s="66">
        <f t="shared" si="0"/>
        <v>22</v>
      </c>
      <c r="F20" s="65">
        <f>VLOOKUP($A20,'Return Data'!$B$7:$R$2843,11,0)</f>
        <v>1.7677</v>
      </c>
      <c r="G20" s="66">
        <f t="shared" si="1"/>
        <v>21</v>
      </c>
      <c r="H20" s="65">
        <f>VLOOKUP($A20,'Return Data'!$B$7:$R$2843,12,0)</f>
        <v>2.0931000000000002</v>
      </c>
      <c r="I20" s="66">
        <f t="shared" si="2"/>
        <v>24</v>
      </c>
      <c r="J20" s="65">
        <f>VLOOKUP($A20,'Return Data'!$B$7:$R$2843,13,0)</f>
        <v>2.6839</v>
      </c>
      <c r="K20" s="66">
        <f t="shared" si="3"/>
        <v>22</v>
      </c>
      <c r="L20" s="65">
        <f>VLOOKUP($A20,'Return Data'!$B$7:$R$2843,17,0)</f>
        <v>2.8260000000000001</v>
      </c>
      <c r="M20" s="66">
        <f t="shared" si="4"/>
        <v>21</v>
      </c>
      <c r="N20" s="65">
        <f>VLOOKUP($A20,'Return Data'!$B$7:$R$2843,14,0)</f>
        <v>3.8445</v>
      </c>
      <c r="O20" s="66">
        <f t="shared" si="5"/>
        <v>18</v>
      </c>
      <c r="P20" s="65">
        <f>VLOOKUP($A20,'Return Data'!$B$7:$R$2843,15,0)</f>
        <v>4.4690000000000003</v>
      </c>
      <c r="Q20" s="66">
        <f t="shared" si="6"/>
        <v>15</v>
      </c>
      <c r="R20" s="65">
        <f>VLOOKUP($A20,'Return Data'!$B$7:$R$2843,16,0)</f>
        <v>6.6067999999999998</v>
      </c>
      <c r="S20" s="67">
        <f t="shared" si="7"/>
        <v>9</v>
      </c>
    </row>
    <row r="21" spans="1:19" x14ac:dyDescent="0.3">
      <c r="A21" s="63" t="s">
        <v>1750</v>
      </c>
      <c r="B21" s="64">
        <f>VLOOKUP($A21,'Return Data'!$B$7:$R$2843,3,0)</f>
        <v>44455</v>
      </c>
      <c r="C21" s="65">
        <f>VLOOKUP($A21,'Return Data'!$B$7:$R$2843,4,0)</f>
        <v>29.630800000000001</v>
      </c>
      <c r="D21" s="65">
        <f>VLOOKUP($A21,'Return Data'!$B$7:$R$2843,10,0)</f>
        <v>0.96120000000000005</v>
      </c>
      <c r="E21" s="66">
        <f t="shared" si="0"/>
        <v>6</v>
      </c>
      <c r="F21" s="65">
        <f>VLOOKUP($A21,'Return Data'!$B$7:$R$2843,11,0)</f>
        <v>2.3052999999999999</v>
      </c>
      <c r="G21" s="66">
        <f t="shared" si="1"/>
        <v>6</v>
      </c>
      <c r="H21" s="65">
        <f>VLOOKUP($A21,'Return Data'!$B$7:$R$2843,12,0)</f>
        <v>3.1821000000000002</v>
      </c>
      <c r="I21" s="66">
        <f t="shared" si="2"/>
        <v>3</v>
      </c>
      <c r="J21" s="65">
        <f>VLOOKUP($A21,'Return Data'!$B$7:$R$2843,13,0)</f>
        <v>4.0685000000000002</v>
      </c>
      <c r="K21" s="66">
        <f t="shared" si="3"/>
        <v>2</v>
      </c>
      <c r="L21" s="65">
        <f>VLOOKUP($A21,'Return Data'!$B$7:$R$2843,17,0)</f>
        <v>4.3495999999999997</v>
      </c>
      <c r="M21" s="66">
        <f t="shared" si="4"/>
        <v>6</v>
      </c>
      <c r="N21" s="65">
        <f>VLOOKUP($A21,'Return Data'!$B$7:$R$2843,14,0)</f>
        <v>5.1086</v>
      </c>
      <c r="O21" s="66">
        <f t="shared" si="5"/>
        <v>5</v>
      </c>
      <c r="P21" s="65">
        <f>VLOOKUP($A21,'Return Data'!$B$7:$R$2843,15,0)</f>
        <v>5.4713000000000003</v>
      </c>
      <c r="Q21" s="66">
        <f t="shared" si="6"/>
        <v>2</v>
      </c>
      <c r="R21" s="65">
        <f>VLOOKUP($A21,'Return Data'!$B$7:$R$2843,16,0)</f>
        <v>7.0358999999999998</v>
      </c>
      <c r="S21" s="67">
        <f t="shared" si="7"/>
        <v>3</v>
      </c>
    </row>
    <row r="22" spans="1:19" x14ac:dyDescent="0.3">
      <c r="A22" s="63" t="s">
        <v>1751</v>
      </c>
      <c r="B22" s="64">
        <f>VLOOKUP($A22,'Return Data'!$B$7:$R$2843,3,0)</f>
        <v>44455</v>
      </c>
      <c r="C22" s="65">
        <f>VLOOKUP($A22,'Return Data'!$B$7:$R$2843,4,0)</f>
        <v>15.262</v>
      </c>
      <c r="D22" s="65">
        <f>VLOOKUP($A22,'Return Data'!$B$7:$R$2843,10,0)</f>
        <v>0.90580000000000005</v>
      </c>
      <c r="E22" s="66">
        <f t="shared" si="0"/>
        <v>14</v>
      </c>
      <c r="F22" s="65">
        <f>VLOOKUP($A22,'Return Data'!$B$7:$R$2843,11,0)</f>
        <v>2.2443</v>
      </c>
      <c r="G22" s="66">
        <f t="shared" si="1"/>
        <v>11</v>
      </c>
      <c r="H22" s="65">
        <f>VLOOKUP($A22,'Return Data'!$B$7:$R$2843,12,0)</f>
        <v>3.0590000000000002</v>
      </c>
      <c r="I22" s="66">
        <f t="shared" si="2"/>
        <v>6</v>
      </c>
      <c r="J22" s="65">
        <f>VLOOKUP($A22,'Return Data'!$B$7:$R$2843,13,0)</f>
        <v>3.9220999999999999</v>
      </c>
      <c r="K22" s="66">
        <f t="shared" si="3"/>
        <v>9</v>
      </c>
      <c r="L22" s="65">
        <f>VLOOKUP($A22,'Return Data'!$B$7:$R$2843,17,0)</f>
        <v>4.5529999999999999</v>
      </c>
      <c r="M22" s="66">
        <f t="shared" si="4"/>
        <v>2</v>
      </c>
      <c r="N22" s="65">
        <f>VLOOKUP($A22,'Return Data'!$B$7:$R$2843,14,0)</f>
        <v>5.1424000000000003</v>
      </c>
      <c r="O22" s="66">
        <f t="shared" si="5"/>
        <v>1</v>
      </c>
      <c r="P22" s="65">
        <f>VLOOKUP($A22,'Return Data'!$B$7:$R$2843,15,0)</f>
        <v>5.4706999999999999</v>
      </c>
      <c r="Q22" s="66">
        <f t="shared" si="6"/>
        <v>3</v>
      </c>
      <c r="R22" s="65">
        <f>VLOOKUP($A22,'Return Data'!$B$7:$R$2843,16,0)</f>
        <v>6.0312000000000001</v>
      </c>
      <c r="S22" s="67">
        <f t="shared" si="7"/>
        <v>12</v>
      </c>
    </row>
    <row r="23" spans="1:19" x14ac:dyDescent="0.3">
      <c r="A23" s="63" t="s">
        <v>1752</v>
      </c>
      <c r="B23" s="64">
        <f>VLOOKUP($A23,'Return Data'!$B$7:$R$2843,3,0)</f>
        <v>44455</v>
      </c>
      <c r="C23" s="65">
        <f>VLOOKUP($A23,'Return Data'!$B$7:$R$2843,4,0)</f>
        <v>11.155799999999999</v>
      </c>
      <c r="D23" s="65">
        <f>VLOOKUP($A23,'Return Data'!$B$7:$R$2843,10,0)</f>
        <v>0.86619999999999997</v>
      </c>
      <c r="E23" s="66">
        <f t="shared" si="0"/>
        <v>19</v>
      </c>
      <c r="F23" s="65">
        <f>VLOOKUP($A23,'Return Data'!$B$7:$R$2843,11,0)</f>
        <v>2.0537000000000001</v>
      </c>
      <c r="G23" s="66">
        <f t="shared" si="1"/>
        <v>20</v>
      </c>
      <c r="H23" s="65">
        <f>VLOOKUP($A23,'Return Data'!$B$7:$R$2843,12,0)</f>
        <v>2.5914999999999999</v>
      </c>
      <c r="I23" s="66">
        <f t="shared" si="2"/>
        <v>20</v>
      </c>
      <c r="J23" s="65">
        <f>VLOOKUP($A23,'Return Data'!$B$7:$R$2843,13,0)</f>
        <v>3.1989000000000001</v>
      </c>
      <c r="K23" s="66">
        <f t="shared" si="3"/>
        <v>20</v>
      </c>
      <c r="L23" s="65">
        <f>VLOOKUP($A23,'Return Data'!$B$7:$R$2843,17,0)</f>
        <v>3.6585999999999999</v>
      </c>
      <c r="M23" s="66">
        <f t="shared" si="4"/>
        <v>18</v>
      </c>
      <c r="N23" s="65"/>
      <c r="O23" s="66"/>
      <c r="P23" s="65"/>
      <c r="Q23" s="66"/>
      <c r="R23" s="65">
        <f>VLOOKUP($A23,'Return Data'!$B$7:$R$2843,16,0)</f>
        <v>4.2237</v>
      </c>
      <c r="S23" s="67">
        <f t="shared" si="7"/>
        <v>20</v>
      </c>
    </row>
    <row r="24" spans="1:19" x14ac:dyDescent="0.3">
      <c r="A24" s="63" t="s">
        <v>1753</v>
      </c>
      <c r="B24" s="64">
        <f>VLOOKUP($A24,'Return Data'!$B$7:$R$2843,3,0)</f>
        <v>44455</v>
      </c>
      <c r="C24" s="65">
        <f>VLOOKUP($A24,'Return Data'!$B$7:$R$2843,4,0)</f>
        <v>10.307</v>
      </c>
      <c r="D24" s="65">
        <f>VLOOKUP($A24,'Return Data'!$B$7:$R$2843,10,0)</f>
        <v>0.73399999999999999</v>
      </c>
      <c r="E24" s="66">
        <f t="shared" si="0"/>
        <v>21</v>
      </c>
      <c r="F24" s="65">
        <f>VLOOKUP($A24,'Return Data'!$B$7:$R$2843,11,0)</f>
        <v>1.7332000000000001</v>
      </c>
      <c r="G24" s="66">
        <f t="shared" si="1"/>
        <v>22</v>
      </c>
      <c r="H24" s="65">
        <f>VLOOKUP($A24,'Return Data'!$B$7:$R$2843,12,0)</f>
        <v>2.2966000000000002</v>
      </c>
      <c r="I24" s="66">
        <f t="shared" si="2"/>
        <v>21</v>
      </c>
      <c r="J24" s="65">
        <f>VLOOKUP($A24,'Return Data'!$B$7:$R$2843,13,0)</f>
        <v>2.7822</v>
      </c>
      <c r="K24" s="66">
        <f t="shared" si="3"/>
        <v>21</v>
      </c>
      <c r="L24" s="65"/>
      <c r="M24" s="66"/>
      <c r="N24" s="65"/>
      <c r="O24" s="66"/>
      <c r="P24" s="65"/>
      <c r="Q24" s="66"/>
      <c r="R24" s="65">
        <f>VLOOKUP($A24,'Return Data'!$B$7:$R$2843,16,0)</f>
        <v>2.8854000000000002</v>
      </c>
      <c r="S24" s="67">
        <f t="shared" si="7"/>
        <v>26</v>
      </c>
    </row>
    <row r="25" spans="1:19" x14ac:dyDescent="0.3">
      <c r="A25" s="63" t="s">
        <v>1754</v>
      </c>
      <c r="B25" s="64">
        <f>VLOOKUP($A25,'Return Data'!$B$7:$R$2843,3,0)</f>
        <v>44455</v>
      </c>
      <c r="C25" s="65">
        <f>VLOOKUP($A25,'Return Data'!$B$7:$R$2843,4,0)</f>
        <v>10.446999999999999</v>
      </c>
      <c r="D25" s="65">
        <f>VLOOKUP($A25,'Return Data'!$B$7:$R$2843,10,0)</f>
        <v>0.93720000000000003</v>
      </c>
      <c r="E25" s="66">
        <f t="shared" si="0"/>
        <v>8</v>
      </c>
      <c r="F25" s="65">
        <f>VLOOKUP($A25,'Return Data'!$B$7:$R$2843,11,0)</f>
        <v>2.2612000000000001</v>
      </c>
      <c r="G25" s="66">
        <f t="shared" si="1"/>
        <v>10</v>
      </c>
      <c r="H25" s="65">
        <f>VLOOKUP($A25,'Return Data'!$B$7:$R$2843,12,0)</f>
        <v>2.9565000000000001</v>
      </c>
      <c r="I25" s="66">
        <f t="shared" si="2"/>
        <v>12</v>
      </c>
      <c r="J25" s="65">
        <f>VLOOKUP($A25,'Return Data'!$B$7:$R$2843,13,0)</f>
        <v>3.8675999999999999</v>
      </c>
      <c r="K25" s="66">
        <f t="shared" si="3"/>
        <v>13</v>
      </c>
      <c r="L25" s="65"/>
      <c r="M25" s="66"/>
      <c r="N25" s="65"/>
      <c r="O25" s="66"/>
      <c r="P25" s="65"/>
      <c r="Q25" s="66"/>
      <c r="R25" s="65">
        <f>VLOOKUP($A25,'Return Data'!$B$7:$R$2843,16,0)</f>
        <v>3.5783</v>
      </c>
      <c r="S25" s="67">
        <f t="shared" si="7"/>
        <v>23</v>
      </c>
    </row>
    <row r="26" spans="1:19" x14ac:dyDescent="0.3">
      <c r="A26" s="63" t="s">
        <v>1755</v>
      </c>
      <c r="B26" s="64">
        <f>VLOOKUP($A26,'Return Data'!$B$7:$R$2843,3,0)</f>
        <v>44455</v>
      </c>
      <c r="C26" s="65">
        <f>VLOOKUP($A26,'Return Data'!$B$7:$R$2843,4,0)</f>
        <v>21.236499999999999</v>
      </c>
      <c r="D26" s="65">
        <f>VLOOKUP($A26,'Return Data'!$B$7:$R$2843,10,0)</f>
        <v>0.95120000000000005</v>
      </c>
      <c r="E26" s="66">
        <f t="shared" si="0"/>
        <v>7</v>
      </c>
      <c r="F26" s="65">
        <f>VLOOKUP($A26,'Return Data'!$B$7:$R$2843,11,0)</f>
        <v>2.2755999999999998</v>
      </c>
      <c r="G26" s="66">
        <f t="shared" si="1"/>
        <v>9</v>
      </c>
      <c r="H26" s="65">
        <f>VLOOKUP($A26,'Return Data'!$B$7:$R$2843,12,0)</f>
        <v>3.0457999999999998</v>
      </c>
      <c r="I26" s="66">
        <f t="shared" si="2"/>
        <v>9</v>
      </c>
      <c r="J26" s="65">
        <f>VLOOKUP($A26,'Return Data'!$B$7:$R$2843,13,0)</f>
        <v>3.9079999999999999</v>
      </c>
      <c r="K26" s="66">
        <f t="shared" si="3"/>
        <v>10</v>
      </c>
      <c r="L26" s="65">
        <f>VLOOKUP($A26,'Return Data'!$B$7:$R$2843,17,0)</f>
        <v>4.2675000000000001</v>
      </c>
      <c r="M26" s="66">
        <f t="shared" si="4"/>
        <v>9</v>
      </c>
      <c r="N26" s="65">
        <f>VLOOKUP($A26,'Return Data'!$B$7:$R$2843,14,0)</f>
        <v>5.1040000000000001</v>
      </c>
      <c r="O26" s="66">
        <f t="shared" si="5"/>
        <v>6</v>
      </c>
      <c r="P26" s="65">
        <f>VLOOKUP($A26,'Return Data'!$B$7:$R$2843,15,0)</f>
        <v>5.5114000000000001</v>
      </c>
      <c r="Q26" s="66">
        <f t="shared" si="6"/>
        <v>1</v>
      </c>
      <c r="R26" s="65">
        <f>VLOOKUP($A26,'Return Data'!$B$7:$R$2843,16,0)</f>
        <v>7.1325000000000003</v>
      </c>
      <c r="S26" s="67">
        <f t="shared" si="7"/>
        <v>1</v>
      </c>
    </row>
    <row r="27" spans="1:19" x14ac:dyDescent="0.3">
      <c r="A27" s="63" t="s">
        <v>1756</v>
      </c>
      <c r="B27" s="64">
        <f>VLOOKUP($A27,'Return Data'!$B$7:$R$2843,3,0)</f>
        <v>44455</v>
      </c>
      <c r="C27" s="65">
        <f>VLOOKUP($A27,'Return Data'!$B$7:$R$2843,4,0)</f>
        <v>14.861599999999999</v>
      </c>
      <c r="D27" s="65">
        <f>VLOOKUP($A27,'Return Data'!$B$7:$R$2843,10,0)</f>
        <v>0.90300000000000002</v>
      </c>
      <c r="E27" s="66">
        <f t="shared" si="0"/>
        <v>15</v>
      </c>
      <c r="F27" s="65">
        <f>VLOOKUP($A27,'Return Data'!$B$7:$R$2843,11,0)</f>
        <v>2.0749</v>
      </c>
      <c r="G27" s="66">
        <f t="shared" si="1"/>
        <v>19</v>
      </c>
      <c r="H27" s="65">
        <f>VLOOKUP($A27,'Return Data'!$B$7:$R$2843,12,0)</f>
        <v>2.8483999999999998</v>
      </c>
      <c r="I27" s="66">
        <f t="shared" si="2"/>
        <v>18</v>
      </c>
      <c r="J27" s="65">
        <f>VLOOKUP($A27,'Return Data'!$B$7:$R$2843,13,0)</f>
        <v>3.9228999999999998</v>
      </c>
      <c r="K27" s="66">
        <f t="shared" si="3"/>
        <v>8</v>
      </c>
      <c r="L27" s="65">
        <f>VLOOKUP($A27,'Return Data'!$B$7:$R$2843,17,0)</f>
        <v>4.0118</v>
      </c>
      <c r="M27" s="66">
        <f t="shared" si="4"/>
        <v>14</v>
      </c>
      <c r="N27" s="65">
        <f>VLOOKUP($A27,'Return Data'!$B$7:$R$2843,14,0)</f>
        <v>4.6910999999999996</v>
      </c>
      <c r="O27" s="66">
        <f t="shared" si="5"/>
        <v>15</v>
      </c>
      <c r="P27" s="65">
        <f>VLOOKUP($A27,'Return Data'!$B$7:$R$2843,15,0)</f>
        <v>5.1439000000000004</v>
      </c>
      <c r="Q27" s="66">
        <f t="shared" si="6"/>
        <v>12</v>
      </c>
      <c r="R27" s="65">
        <f>VLOOKUP($A27,'Return Data'!$B$7:$R$2843,16,0)</f>
        <v>5.7721</v>
      </c>
      <c r="S27" s="67">
        <f t="shared" si="7"/>
        <v>14</v>
      </c>
    </row>
    <row r="28" spans="1:19" x14ac:dyDescent="0.3">
      <c r="A28" s="63" t="s">
        <v>1757</v>
      </c>
      <c r="B28" s="64">
        <f>VLOOKUP($A28,'Return Data'!$B$7:$R$2843,3,0)</f>
        <v>44455</v>
      </c>
      <c r="C28" s="65">
        <f>VLOOKUP($A28,'Return Data'!$B$7:$R$2843,4,0)</f>
        <v>11.7447</v>
      </c>
      <c r="D28" s="65">
        <f>VLOOKUP($A28,'Return Data'!$B$7:$R$2843,10,0)</f>
        <v>0.60389999999999999</v>
      </c>
      <c r="E28" s="66">
        <f t="shared" si="0"/>
        <v>24</v>
      </c>
      <c r="F28" s="65">
        <f>VLOOKUP($A28,'Return Data'!$B$7:$R$2843,11,0)</f>
        <v>1.6813</v>
      </c>
      <c r="G28" s="66">
        <f t="shared" si="1"/>
        <v>24</v>
      </c>
      <c r="H28" s="65">
        <f>VLOOKUP($A28,'Return Data'!$B$7:$R$2843,12,0)</f>
        <v>2.1181000000000001</v>
      </c>
      <c r="I28" s="66">
        <f t="shared" si="2"/>
        <v>22</v>
      </c>
      <c r="J28" s="65">
        <f>VLOOKUP($A28,'Return Data'!$B$7:$R$2843,13,0)</f>
        <v>2.6400999999999999</v>
      </c>
      <c r="K28" s="66">
        <f t="shared" si="3"/>
        <v>24</v>
      </c>
      <c r="L28" s="65">
        <f>VLOOKUP($A28,'Return Data'!$B$7:$R$2843,17,0)</f>
        <v>2.5316999999999998</v>
      </c>
      <c r="M28" s="66">
        <f t="shared" si="4"/>
        <v>22</v>
      </c>
      <c r="N28" s="65">
        <f>VLOOKUP($A28,'Return Data'!$B$7:$R$2843,14,0)</f>
        <v>1.5669999999999999</v>
      </c>
      <c r="O28" s="66">
        <f t="shared" si="5"/>
        <v>19</v>
      </c>
      <c r="P28" s="65">
        <f>VLOOKUP($A28,'Return Data'!$B$7:$R$2843,15,0)</f>
        <v>2.7199</v>
      </c>
      <c r="Q28" s="66">
        <f t="shared" si="6"/>
        <v>16</v>
      </c>
      <c r="R28" s="65">
        <f>VLOOKUP($A28,'Return Data'!$B$7:$R$2843,16,0)</f>
        <v>3.0182000000000002</v>
      </c>
      <c r="S28" s="67">
        <f t="shared" si="7"/>
        <v>25</v>
      </c>
    </row>
    <row r="29" spans="1:19" x14ac:dyDescent="0.3">
      <c r="A29" s="63" t="s">
        <v>1758</v>
      </c>
      <c r="B29" s="64">
        <f>VLOOKUP($A29,'Return Data'!$B$7:$R$2843,3,0)</f>
        <v>44455</v>
      </c>
      <c r="C29" s="65">
        <f>VLOOKUP($A29,'Return Data'!$B$7:$R$2843,4,0)</f>
        <v>26.706399999999999</v>
      </c>
      <c r="D29" s="65">
        <f>VLOOKUP($A29,'Return Data'!$B$7:$R$2843,10,0)</f>
        <v>0.91520000000000001</v>
      </c>
      <c r="E29" s="66">
        <f t="shared" si="0"/>
        <v>12</v>
      </c>
      <c r="F29" s="65">
        <f>VLOOKUP($A29,'Return Data'!$B$7:$R$2843,11,0)</f>
        <v>2.2406999999999999</v>
      </c>
      <c r="G29" s="66">
        <f t="shared" si="1"/>
        <v>12</v>
      </c>
      <c r="H29" s="65">
        <f>VLOOKUP($A29,'Return Data'!$B$7:$R$2843,12,0)</f>
        <v>2.9748000000000001</v>
      </c>
      <c r="I29" s="66">
        <f t="shared" si="2"/>
        <v>11</v>
      </c>
      <c r="J29" s="65">
        <f>VLOOKUP($A29,'Return Data'!$B$7:$R$2843,13,0)</f>
        <v>3.6892</v>
      </c>
      <c r="K29" s="66">
        <f t="shared" si="3"/>
        <v>17</v>
      </c>
      <c r="L29" s="65">
        <f>VLOOKUP($A29,'Return Data'!$B$7:$R$2843,17,0)</f>
        <v>3.7572999999999999</v>
      </c>
      <c r="M29" s="66">
        <f t="shared" si="4"/>
        <v>17</v>
      </c>
      <c r="N29" s="65">
        <f>VLOOKUP($A29,'Return Data'!$B$7:$R$2843,14,0)</f>
        <v>4.7146999999999997</v>
      </c>
      <c r="O29" s="66">
        <f t="shared" si="5"/>
        <v>14</v>
      </c>
      <c r="P29" s="65">
        <f>VLOOKUP($A29,'Return Data'!$B$7:$R$2843,15,0)</f>
        <v>5.1588000000000003</v>
      </c>
      <c r="Q29" s="66">
        <f t="shared" si="6"/>
        <v>11</v>
      </c>
      <c r="R29" s="65">
        <f>VLOOKUP($A29,'Return Data'!$B$7:$R$2843,16,0)</f>
        <v>6.8246000000000002</v>
      </c>
      <c r="S29" s="67">
        <f t="shared" si="7"/>
        <v>5</v>
      </c>
    </row>
    <row r="30" spans="1:19" x14ac:dyDescent="0.3">
      <c r="A30" s="63" t="s">
        <v>1759</v>
      </c>
      <c r="B30" s="64">
        <f>VLOOKUP($A30,'Return Data'!$B$7:$R$2843,3,0)</f>
        <v>44455</v>
      </c>
      <c r="C30" s="65">
        <f>VLOOKUP($A30,'Return Data'!$B$7:$R$2843,4,0)</f>
        <v>10.6152</v>
      </c>
      <c r="D30" s="65">
        <f>VLOOKUP($A30,'Return Data'!$B$7:$R$2843,10,0)</f>
        <v>0.81289999999999996</v>
      </c>
      <c r="E30" s="66">
        <f t="shared" si="0"/>
        <v>20</v>
      </c>
      <c r="F30" s="65">
        <f>VLOOKUP($A30,'Return Data'!$B$7:$R$2843,11,0)</f>
        <v>2.2757000000000001</v>
      </c>
      <c r="G30" s="66">
        <f t="shared" si="1"/>
        <v>8</v>
      </c>
      <c r="H30" s="65">
        <f>VLOOKUP($A30,'Return Data'!$B$7:$R$2843,12,0)</f>
        <v>2.8894000000000002</v>
      </c>
      <c r="I30" s="66">
        <f t="shared" si="2"/>
        <v>15</v>
      </c>
      <c r="J30" s="65">
        <f>VLOOKUP($A30,'Return Data'!$B$7:$R$2843,13,0)</f>
        <v>3.9636</v>
      </c>
      <c r="K30" s="66">
        <f t="shared" si="3"/>
        <v>6</v>
      </c>
      <c r="L30" s="65"/>
      <c r="M30" s="66"/>
      <c r="N30" s="65"/>
      <c r="O30" s="66"/>
      <c r="P30" s="65"/>
      <c r="Q30" s="66"/>
      <c r="R30" s="65">
        <f>VLOOKUP($A30,'Return Data'!$B$7:$R$2843,16,0)</f>
        <v>3.7625000000000002</v>
      </c>
      <c r="S30" s="67">
        <f t="shared" si="7"/>
        <v>22</v>
      </c>
    </row>
    <row r="31" spans="1:19" x14ac:dyDescent="0.3">
      <c r="A31" s="63" t="s">
        <v>1760</v>
      </c>
      <c r="B31" s="64">
        <f>VLOOKUP($A31,'Return Data'!$B$7:$R$2843,3,0)</f>
        <v>44455</v>
      </c>
      <c r="C31" s="65">
        <f>VLOOKUP($A31,'Return Data'!$B$7:$R$2843,4,0)</f>
        <v>11.5116</v>
      </c>
      <c r="D31" s="65">
        <f>VLOOKUP($A31,'Return Data'!$B$7:$R$2843,10,0)</f>
        <v>1.0499000000000001</v>
      </c>
      <c r="E31" s="66">
        <f t="shared" si="0"/>
        <v>2</v>
      </c>
      <c r="F31" s="65">
        <f>VLOOKUP($A31,'Return Data'!$B$7:$R$2843,11,0)</f>
        <v>2.4527999999999999</v>
      </c>
      <c r="G31" s="66">
        <f t="shared" si="1"/>
        <v>1</v>
      </c>
      <c r="H31" s="65">
        <f>VLOOKUP($A31,'Return Data'!$B$7:$R$2843,12,0)</f>
        <v>3.2199</v>
      </c>
      <c r="I31" s="66">
        <f t="shared" si="2"/>
        <v>1</v>
      </c>
      <c r="J31" s="65">
        <f>VLOOKUP($A31,'Return Data'!$B$7:$R$2843,13,0)</f>
        <v>4.2065999999999999</v>
      </c>
      <c r="K31" s="66">
        <f t="shared" si="3"/>
        <v>1</v>
      </c>
      <c r="L31" s="65">
        <f>VLOOKUP($A31,'Return Data'!$B$7:$R$2843,17,0)</f>
        <v>4.7297000000000002</v>
      </c>
      <c r="M31" s="66">
        <f t="shared" si="4"/>
        <v>1</v>
      </c>
      <c r="N31" s="65"/>
      <c r="O31" s="66"/>
      <c r="P31" s="65"/>
      <c r="Q31" s="66"/>
      <c r="R31" s="65">
        <f>VLOOKUP($A31,'Return Data'!$B$7:$R$2843,16,0)</f>
        <v>5.2561999999999998</v>
      </c>
      <c r="S31" s="67">
        <f t="shared" si="7"/>
        <v>17</v>
      </c>
    </row>
    <row r="32" spans="1:19" x14ac:dyDescent="0.3">
      <c r="A32" s="63" t="s">
        <v>1761</v>
      </c>
      <c r="B32" s="64">
        <f>VLOOKUP($A32,'Return Data'!$B$7:$R$2843,3,0)</f>
        <v>44455</v>
      </c>
      <c r="C32" s="65">
        <f>VLOOKUP($A32,'Return Data'!$B$7:$R$2843,4,0)</f>
        <v>11.287100000000001</v>
      </c>
      <c r="D32" s="65">
        <f>VLOOKUP($A32,'Return Data'!$B$7:$R$2843,10,0)</f>
        <v>1.0637000000000001</v>
      </c>
      <c r="E32" s="66">
        <f t="shared" si="0"/>
        <v>1</v>
      </c>
      <c r="F32" s="65">
        <f>VLOOKUP($A32,'Return Data'!$B$7:$R$2843,11,0)</f>
        <v>2.3690000000000002</v>
      </c>
      <c r="G32" s="66">
        <f t="shared" si="1"/>
        <v>3</v>
      </c>
      <c r="H32" s="65">
        <f>VLOOKUP($A32,'Return Data'!$B$7:$R$2843,12,0)</f>
        <v>2.9327999999999999</v>
      </c>
      <c r="I32" s="66">
        <f t="shared" si="2"/>
        <v>13</v>
      </c>
      <c r="J32" s="65">
        <f>VLOOKUP($A32,'Return Data'!$B$7:$R$2843,13,0)</f>
        <v>3.7149999999999999</v>
      </c>
      <c r="K32" s="66">
        <f t="shared" si="3"/>
        <v>15</v>
      </c>
      <c r="L32" s="65">
        <f>VLOOKUP($A32,'Return Data'!$B$7:$R$2843,17,0)</f>
        <v>4.3036000000000003</v>
      </c>
      <c r="M32" s="66">
        <f t="shared" si="4"/>
        <v>7</v>
      </c>
      <c r="N32" s="65"/>
      <c r="O32" s="66"/>
      <c r="P32" s="65"/>
      <c r="Q32" s="66"/>
      <c r="R32" s="65">
        <f>VLOOKUP($A32,'Return Data'!$B$7:$R$2843,16,0)</f>
        <v>4.8188000000000004</v>
      </c>
      <c r="S32" s="67">
        <f t="shared" si="7"/>
        <v>19</v>
      </c>
    </row>
    <row r="33" spans="1:19" x14ac:dyDescent="0.3">
      <c r="A33" s="63" t="s">
        <v>1762</v>
      </c>
      <c r="B33" s="64">
        <f>VLOOKUP($A33,'Return Data'!$B$7:$R$2843,3,0)</f>
        <v>44455</v>
      </c>
      <c r="C33" s="65">
        <f>VLOOKUP($A33,'Return Data'!$B$7:$R$2843,4,0)</f>
        <v>27.9389</v>
      </c>
      <c r="D33" s="65">
        <f>VLOOKUP($A33,'Return Data'!$B$7:$R$2843,10,0)</f>
        <v>0.97870000000000001</v>
      </c>
      <c r="E33" s="66">
        <f t="shared" si="0"/>
        <v>3</v>
      </c>
      <c r="F33" s="65">
        <f>VLOOKUP($A33,'Return Data'!$B$7:$R$2843,11,0)</f>
        <v>2.4011</v>
      </c>
      <c r="G33" s="66">
        <f t="shared" si="1"/>
        <v>2</v>
      </c>
      <c r="H33" s="65">
        <f>VLOOKUP($A33,'Return Data'!$B$7:$R$2843,12,0)</f>
        <v>3.1671</v>
      </c>
      <c r="I33" s="66">
        <f t="shared" si="2"/>
        <v>4</v>
      </c>
      <c r="J33" s="65">
        <f>VLOOKUP($A33,'Return Data'!$B$7:$R$2843,13,0)</f>
        <v>4.0217999999999998</v>
      </c>
      <c r="K33" s="66">
        <f t="shared" si="3"/>
        <v>3</v>
      </c>
      <c r="L33" s="65">
        <f>VLOOKUP($A33,'Return Data'!$B$7:$R$2843,17,0)</f>
        <v>4.3686999999999996</v>
      </c>
      <c r="M33" s="66">
        <f t="shared" si="4"/>
        <v>5</v>
      </c>
      <c r="N33" s="65">
        <f>VLOOKUP($A33,'Return Data'!$B$7:$R$2843,14,0)</f>
        <v>5.1397000000000004</v>
      </c>
      <c r="O33" s="66">
        <f t="shared" si="5"/>
        <v>2</v>
      </c>
      <c r="P33" s="65">
        <f>VLOOKUP($A33,'Return Data'!$B$7:$R$2843,15,0)</f>
        <v>5.4389000000000003</v>
      </c>
      <c r="Q33" s="66">
        <f t="shared" si="6"/>
        <v>5</v>
      </c>
      <c r="R33" s="65">
        <f>VLOOKUP($A33,'Return Data'!$B$7:$R$2843,16,0)</f>
        <v>6.9801000000000002</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0.86575384615384599</v>
      </c>
      <c r="E35" s="74"/>
      <c r="F35" s="75">
        <f>AVERAGE(F8:F33)</f>
        <v>2.1098730769230767</v>
      </c>
      <c r="G35" s="74"/>
      <c r="H35" s="75">
        <f>AVERAGE(H8:H33)</f>
        <v>2.7762769230769226</v>
      </c>
      <c r="I35" s="74"/>
      <c r="J35" s="75">
        <f>AVERAGE(J8:J33)</f>
        <v>3.55185</v>
      </c>
      <c r="K35" s="74"/>
      <c r="L35" s="75">
        <f>AVERAGE(L8:L33)</f>
        <v>3.9539954545454545</v>
      </c>
      <c r="M35" s="74"/>
      <c r="N35" s="75">
        <f>AVERAGE(N8:N33)</f>
        <v>4.6338842105263156</v>
      </c>
      <c r="O35" s="74"/>
      <c r="P35" s="75">
        <f>AVERAGE(P8:P33)</f>
        <v>5.0817562499999998</v>
      </c>
      <c r="Q35" s="74"/>
      <c r="R35" s="75">
        <f>AVERAGE(R8:R33)</f>
        <v>5.4895000000000005</v>
      </c>
      <c r="S35" s="76"/>
    </row>
    <row r="36" spans="1:19" x14ac:dyDescent="0.3">
      <c r="A36" s="73" t="s">
        <v>28</v>
      </c>
      <c r="B36" s="74"/>
      <c r="C36" s="74"/>
      <c r="D36" s="75">
        <f>MIN(D8:D33)</f>
        <v>0.56599999999999995</v>
      </c>
      <c r="E36" s="74"/>
      <c r="F36" s="75">
        <f>MIN(F8:F33)</f>
        <v>1.4722999999999999</v>
      </c>
      <c r="G36" s="74"/>
      <c r="H36" s="75">
        <f>MIN(H8:H33)</f>
        <v>1.8859999999999999</v>
      </c>
      <c r="I36" s="74"/>
      <c r="J36" s="75">
        <f>MIN(J8:J33)</f>
        <v>2.3454000000000002</v>
      </c>
      <c r="K36" s="74"/>
      <c r="L36" s="75">
        <f>MIN(L8:L33)</f>
        <v>2.5316999999999998</v>
      </c>
      <c r="M36" s="74"/>
      <c r="N36" s="75">
        <f>MIN(N8:N33)</f>
        <v>1.5669999999999999</v>
      </c>
      <c r="O36" s="74"/>
      <c r="P36" s="75">
        <f>MIN(P8:P33)</f>
        <v>2.7199</v>
      </c>
      <c r="Q36" s="74"/>
      <c r="R36" s="75">
        <f>MIN(R8:R33)</f>
        <v>2.8854000000000002</v>
      </c>
      <c r="S36" s="76"/>
    </row>
    <row r="37" spans="1:19" ht="15" thickBot="1" x14ac:dyDescent="0.35">
      <c r="A37" s="77" t="s">
        <v>29</v>
      </c>
      <c r="B37" s="78"/>
      <c r="C37" s="78"/>
      <c r="D37" s="79">
        <f>MAX(D8:D33)</f>
        <v>1.0637000000000001</v>
      </c>
      <c r="E37" s="78"/>
      <c r="F37" s="79">
        <f>MAX(F8:F33)</f>
        <v>2.4527999999999999</v>
      </c>
      <c r="G37" s="78"/>
      <c r="H37" s="79">
        <f>MAX(H8:H33)</f>
        <v>3.2199</v>
      </c>
      <c r="I37" s="78"/>
      <c r="J37" s="79">
        <f>MAX(J8:J33)</f>
        <v>4.2065999999999999</v>
      </c>
      <c r="K37" s="78"/>
      <c r="L37" s="79">
        <f>MAX(L8:L33)</f>
        <v>4.7297000000000002</v>
      </c>
      <c r="M37" s="78"/>
      <c r="N37" s="79">
        <f>MAX(N8:N33)</f>
        <v>5.1424000000000003</v>
      </c>
      <c r="O37" s="78"/>
      <c r="P37" s="79">
        <f>MAX(P8:P33)</f>
        <v>5.5114000000000001</v>
      </c>
      <c r="Q37" s="78"/>
      <c r="R37" s="79">
        <f>MAX(R8:R33)</f>
        <v>7.1325000000000003</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44455</v>
      </c>
      <c r="C8" s="65">
        <f>VLOOKUP($A8,'Return Data'!$B$7:$R$2843,4,0)</f>
        <v>86.03</v>
      </c>
      <c r="D8" s="65">
        <f>VLOOKUP($A8,'Return Data'!$B$7:$R$2843,10,0)</f>
        <v>10.877700000000001</v>
      </c>
      <c r="E8" s="66">
        <f>RANK(D8,D$8:D$10,0)</f>
        <v>3</v>
      </c>
      <c r="F8" s="65">
        <f>VLOOKUP($A8,'Return Data'!$B$7:$R$2843,11,0)</f>
        <v>19.9192</v>
      </c>
      <c r="G8" s="66">
        <f>RANK(F8,F$8:F$10,0)</f>
        <v>2</v>
      </c>
      <c r="H8" s="65">
        <f>VLOOKUP($A8,'Return Data'!$B$7:$R$2843,12,0)</f>
        <v>32.435299999999998</v>
      </c>
      <c r="I8" s="66">
        <f>RANK(H8,H$8:H$10,0)</f>
        <v>3</v>
      </c>
      <c r="J8" s="65">
        <f>VLOOKUP($A8,'Return Data'!$B$7:$R$2843,13,0)</f>
        <v>53.078299999999999</v>
      </c>
      <c r="K8" s="66">
        <f>RANK(J8,J$8:J$10,0)</f>
        <v>3</v>
      </c>
      <c r="L8" s="65">
        <f>VLOOKUP($A8,'Return Data'!$B$7:$R$2843,17,0)</f>
        <v>31.982500000000002</v>
      </c>
      <c r="M8" s="66">
        <f>RANK(L8,L$8:L$10,0)</f>
        <v>2</v>
      </c>
      <c r="N8" s="65">
        <f>VLOOKUP($A8,'Return Data'!$B$7:$R$2843,14,0)</f>
        <v>17.515899999999998</v>
      </c>
      <c r="O8" s="66">
        <f>RANK(N8,N$8:N$10,0)</f>
        <v>3</v>
      </c>
      <c r="P8" s="65">
        <f>VLOOKUP($A8,'Return Data'!$B$7:$R$2843,15,0)</f>
        <v>18.792300000000001</v>
      </c>
      <c r="Q8" s="66">
        <f>RANK(P8,P$8:P$10,0)</f>
        <v>1</v>
      </c>
      <c r="R8" s="65">
        <f>VLOOKUP($A8,'Return Data'!$B$7:$R$2843,16,0)</f>
        <v>20.0716</v>
      </c>
      <c r="S8" s="67">
        <f>RANK(R8,R$8:R$10,0)</f>
        <v>1</v>
      </c>
    </row>
    <row r="9" spans="1:20" x14ac:dyDescent="0.3">
      <c r="A9" s="63" t="s">
        <v>608</v>
      </c>
      <c r="B9" s="64">
        <f>VLOOKUP($A9,'Return Data'!$B$7:$R$2843,3,0)</f>
        <v>44455</v>
      </c>
      <c r="C9" s="65">
        <f>VLOOKUP($A9,'Return Data'!$B$7:$R$2843,4,0)</f>
        <v>93.96</v>
      </c>
      <c r="D9" s="65">
        <f>VLOOKUP($A9,'Return Data'!$B$7:$R$2843,10,0)</f>
        <v>11.8718</v>
      </c>
      <c r="E9" s="66">
        <f>RANK(D9,D$8:D$10,0)</f>
        <v>2</v>
      </c>
      <c r="F9" s="65">
        <f>VLOOKUP($A9,'Return Data'!$B$7:$R$2843,11,0)</f>
        <v>19.294599999999999</v>
      </c>
      <c r="G9" s="66">
        <f>RANK(F9,F$8:F$10,0)</f>
        <v>3</v>
      </c>
      <c r="H9" s="65">
        <f>VLOOKUP($A9,'Return Data'!$B$7:$R$2843,12,0)</f>
        <v>35.866700000000002</v>
      </c>
      <c r="I9" s="66">
        <f>RANK(H9,H$8:H$10,0)</f>
        <v>2</v>
      </c>
      <c r="J9" s="65">
        <f>VLOOKUP($A9,'Return Data'!$B$7:$R$2843,13,0)</f>
        <v>59.149000000000001</v>
      </c>
      <c r="K9" s="66">
        <f>RANK(J9,J$8:J$10,0)</f>
        <v>2</v>
      </c>
      <c r="L9" s="65">
        <f>VLOOKUP($A9,'Return Data'!$B$7:$R$2843,17,0)</f>
        <v>30.847899999999999</v>
      </c>
      <c r="M9" s="66">
        <f>RANK(L9,L$8:L$10,0)</f>
        <v>3</v>
      </c>
      <c r="N9" s="65">
        <f>VLOOKUP($A9,'Return Data'!$B$7:$R$2843,14,0)</f>
        <v>18.264399999999998</v>
      </c>
      <c r="O9" s="66">
        <f>RANK(N9,N$8:N$10,0)</f>
        <v>2</v>
      </c>
      <c r="P9" s="65">
        <f>VLOOKUP($A9,'Return Data'!$B$7:$R$2843,15,0)</f>
        <v>18.7669</v>
      </c>
      <c r="Q9" s="66">
        <f>RANK(P9,P$8:P$10,0)</f>
        <v>2</v>
      </c>
      <c r="R9" s="65">
        <f>VLOOKUP($A9,'Return Data'!$B$7:$R$2843,16,0)</f>
        <v>17.278099999999998</v>
      </c>
      <c r="S9" s="67">
        <f>RANK(R9,R$8:R$10,0)</f>
        <v>2</v>
      </c>
    </row>
    <row r="10" spans="1:20" x14ac:dyDescent="0.3">
      <c r="A10" s="63" t="s">
        <v>1856</v>
      </c>
      <c r="B10" s="64">
        <f>VLOOKUP($A10,'Return Data'!$B$7:$R$2843,3,0)</f>
        <v>44455</v>
      </c>
      <c r="C10" s="65">
        <f>VLOOKUP($A10,'Return Data'!$B$7:$R$2843,4,0)</f>
        <v>205.2586</v>
      </c>
      <c r="D10" s="65">
        <f>VLOOKUP($A10,'Return Data'!$B$7:$R$2843,10,0)</f>
        <v>12.5959</v>
      </c>
      <c r="E10" s="66">
        <f>RANK(D10,D$8:D$10,0)</f>
        <v>1</v>
      </c>
      <c r="F10" s="65">
        <f>VLOOKUP($A10,'Return Data'!$B$7:$R$2843,11,0)</f>
        <v>24.119900000000001</v>
      </c>
      <c r="G10" s="66">
        <f>RANK(F10,F$8:F$10,0)</f>
        <v>1</v>
      </c>
      <c r="H10" s="65">
        <f>VLOOKUP($A10,'Return Data'!$B$7:$R$2843,12,0)</f>
        <v>44.879800000000003</v>
      </c>
      <c r="I10" s="66">
        <f>RANK(H10,H$8:H$10,0)</f>
        <v>1</v>
      </c>
      <c r="J10" s="65">
        <f>VLOOKUP($A10,'Return Data'!$B$7:$R$2843,13,0)</f>
        <v>82.242800000000003</v>
      </c>
      <c r="K10" s="66">
        <f>RANK(J10,J$8:J$10,0)</f>
        <v>1</v>
      </c>
      <c r="L10" s="65">
        <f>VLOOKUP($A10,'Return Data'!$B$7:$R$2843,17,0)</f>
        <v>40.728299999999997</v>
      </c>
      <c r="M10" s="66">
        <f>RANK(L10,L$8:L$10,0)</f>
        <v>1</v>
      </c>
      <c r="N10" s="65">
        <f>VLOOKUP($A10,'Return Data'!$B$7:$R$2843,14,0)</f>
        <v>20.5853</v>
      </c>
      <c r="O10" s="66">
        <f>RANK(N10,N$8:N$10,0)</f>
        <v>1</v>
      </c>
      <c r="P10" s="65">
        <f>VLOOKUP($A10,'Return Data'!$B$7:$R$2843,15,0)</f>
        <v>15.6769</v>
      </c>
      <c r="Q10" s="66">
        <f>RANK(P10,P$8:P$10,0)</f>
        <v>3</v>
      </c>
      <c r="R10" s="65">
        <f>VLOOKUP($A10,'Return Data'!$B$7:$R$2843,16,0)</f>
        <v>15.3643</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11.781799999999999</v>
      </c>
      <c r="E12" s="74"/>
      <c r="F12" s="75">
        <f>AVERAGE(F8:F10)</f>
        <v>21.111233333333335</v>
      </c>
      <c r="G12" s="74"/>
      <c r="H12" s="75">
        <f>AVERAGE(H8:H10)</f>
        <v>37.727266666666665</v>
      </c>
      <c r="I12" s="74"/>
      <c r="J12" s="75">
        <f>AVERAGE(J8:J10)</f>
        <v>64.823366666666672</v>
      </c>
      <c r="K12" s="74"/>
      <c r="L12" s="75">
        <f>AVERAGE(L8:L10)</f>
        <v>34.519566666666663</v>
      </c>
      <c r="M12" s="74"/>
      <c r="N12" s="75">
        <f>AVERAGE(N8:N10)</f>
        <v>18.788533333333334</v>
      </c>
      <c r="O12" s="74"/>
      <c r="P12" s="75">
        <f>AVERAGE(P8:P10)</f>
        <v>17.745366666666669</v>
      </c>
      <c r="Q12" s="74"/>
      <c r="R12" s="75">
        <f>AVERAGE(R8:R10)</f>
        <v>17.571333333333332</v>
      </c>
      <c r="S12" s="76"/>
    </row>
    <row r="13" spans="1:20" x14ac:dyDescent="0.3">
      <c r="A13" s="73" t="s">
        <v>28</v>
      </c>
      <c r="B13" s="74"/>
      <c r="C13" s="74"/>
      <c r="D13" s="75">
        <f>MIN(D8:D10)</f>
        <v>10.877700000000001</v>
      </c>
      <c r="E13" s="74"/>
      <c r="F13" s="75">
        <f>MIN(F8:F10)</f>
        <v>19.294599999999999</v>
      </c>
      <c r="G13" s="74"/>
      <c r="H13" s="75">
        <f>MIN(H8:H10)</f>
        <v>32.435299999999998</v>
      </c>
      <c r="I13" s="74"/>
      <c r="J13" s="75">
        <f>MIN(J8:J10)</f>
        <v>53.078299999999999</v>
      </c>
      <c r="K13" s="74"/>
      <c r="L13" s="75">
        <f>MIN(L8:L10)</f>
        <v>30.847899999999999</v>
      </c>
      <c r="M13" s="74"/>
      <c r="N13" s="75">
        <f>MIN(N8:N10)</f>
        <v>17.515899999999998</v>
      </c>
      <c r="O13" s="74"/>
      <c r="P13" s="75">
        <f>MIN(P8:P10)</f>
        <v>15.6769</v>
      </c>
      <c r="Q13" s="74"/>
      <c r="R13" s="75">
        <f>MIN(R8:R10)</f>
        <v>15.3643</v>
      </c>
      <c r="S13" s="76"/>
    </row>
    <row r="14" spans="1:20" ht="15" thickBot="1" x14ac:dyDescent="0.35">
      <c r="A14" s="77" t="s">
        <v>29</v>
      </c>
      <c r="B14" s="78"/>
      <c r="C14" s="78"/>
      <c r="D14" s="79">
        <f>MAX(D8:D10)</f>
        <v>12.5959</v>
      </c>
      <c r="E14" s="78"/>
      <c r="F14" s="79">
        <f>MAX(F8:F10)</f>
        <v>24.119900000000001</v>
      </c>
      <c r="G14" s="78"/>
      <c r="H14" s="79">
        <f>MAX(H8:H10)</f>
        <v>44.879800000000003</v>
      </c>
      <c r="I14" s="78"/>
      <c r="J14" s="79">
        <f>MAX(J8:J10)</f>
        <v>82.242800000000003</v>
      </c>
      <c r="K14" s="78"/>
      <c r="L14" s="79">
        <f>MAX(L8:L10)</f>
        <v>40.728299999999997</v>
      </c>
      <c r="M14" s="78"/>
      <c r="N14" s="79">
        <f>MAX(N8:N10)</f>
        <v>20.5853</v>
      </c>
      <c r="O14" s="78"/>
      <c r="P14" s="79">
        <f>MAX(P8:P10)</f>
        <v>18.792300000000001</v>
      </c>
      <c r="Q14" s="78"/>
      <c r="R14" s="79">
        <f>MAX(R8:R10)</f>
        <v>20.0716</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44455</v>
      </c>
      <c r="C8" s="65">
        <f>VLOOKUP($A8,'Return Data'!$B$7:$R$2843,4,0)</f>
        <v>76.77</v>
      </c>
      <c r="D8" s="65">
        <f>VLOOKUP($A8,'Return Data'!$B$7:$R$2843,10,0)</f>
        <v>10.508100000000001</v>
      </c>
      <c r="E8" s="66">
        <f>RANK(D8,D$8:D$10,0)</f>
        <v>3</v>
      </c>
      <c r="F8" s="65">
        <f>VLOOKUP($A8,'Return Data'!$B$7:$R$2843,11,0)</f>
        <v>19.115600000000001</v>
      </c>
      <c r="G8" s="66">
        <f>RANK(F8,F$8:F$10,0)</f>
        <v>2</v>
      </c>
      <c r="H8" s="65">
        <f>VLOOKUP($A8,'Return Data'!$B$7:$R$2843,12,0)</f>
        <v>31.1187</v>
      </c>
      <c r="I8" s="66">
        <f>RANK(H8,H$8:H$10,0)</f>
        <v>3</v>
      </c>
      <c r="J8" s="65">
        <f>VLOOKUP($A8,'Return Data'!$B$7:$R$2843,13,0)</f>
        <v>51.062600000000003</v>
      </c>
      <c r="K8" s="66">
        <f>RANK(J8,J$8:J$10,0)</f>
        <v>3</v>
      </c>
      <c r="L8" s="65">
        <f>VLOOKUP($A8,'Return Data'!$B$7:$R$2843,17,0)</f>
        <v>30.378299999999999</v>
      </c>
      <c r="M8" s="66">
        <f>RANK(L8,L$8:L$10,0)</f>
        <v>2</v>
      </c>
      <c r="N8" s="65">
        <f>VLOOKUP($A8,'Return Data'!$B$7:$R$2843,14,0)</f>
        <v>16.1206</v>
      </c>
      <c r="O8" s="66">
        <f>RANK(N8,N$8:N$10,0)</f>
        <v>3</v>
      </c>
      <c r="P8" s="65">
        <f>VLOOKUP($A8,'Return Data'!$B$7:$R$2843,15,0)</f>
        <v>17.1951</v>
      </c>
      <c r="Q8" s="66">
        <f>RANK(P8,P$8:P$10,0)</f>
        <v>1</v>
      </c>
      <c r="R8" s="65">
        <f>VLOOKUP($A8,'Return Data'!$B$7:$R$2843,16,0)</f>
        <v>15.1556</v>
      </c>
      <c r="S8" s="67">
        <f>RANK(R8,R$8:R$10,0)</f>
        <v>2</v>
      </c>
    </row>
    <row r="9" spans="1:20" x14ac:dyDescent="0.3">
      <c r="A9" s="63" t="s">
        <v>607</v>
      </c>
      <c r="B9" s="64">
        <f>VLOOKUP($A9,'Return Data'!$B$7:$R$2843,3,0)</f>
        <v>44455</v>
      </c>
      <c r="C9" s="65">
        <f>VLOOKUP($A9,'Return Data'!$B$7:$R$2843,4,0)</f>
        <v>83.906000000000006</v>
      </c>
      <c r="D9" s="65">
        <f>VLOOKUP($A9,'Return Data'!$B$7:$R$2843,10,0)</f>
        <v>11.4808</v>
      </c>
      <c r="E9" s="66">
        <f>RANK(D9,D$8:D$10,0)</f>
        <v>2</v>
      </c>
      <c r="F9" s="65">
        <f>VLOOKUP($A9,'Return Data'!$B$7:$R$2843,11,0)</f>
        <v>18.474499999999999</v>
      </c>
      <c r="G9" s="66">
        <f>RANK(F9,F$8:F$10,0)</f>
        <v>3</v>
      </c>
      <c r="H9" s="65">
        <f>VLOOKUP($A9,'Return Data'!$B$7:$R$2843,12,0)</f>
        <v>34.492800000000003</v>
      </c>
      <c r="I9" s="66">
        <f>RANK(H9,H$8:H$10,0)</f>
        <v>2</v>
      </c>
      <c r="J9" s="65">
        <f>VLOOKUP($A9,'Return Data'!$B$7:$R$2843,13,0)</f>
        <v>57.018500000000003</v>
      </c>
      <c r="K9" s="66">
        <f>RANK(J9,J$8:J$10,0)</f>
        <v>2</v>
      </c>
      <c r="L9" s="65">
        <f>VLOOKUP($A9,'Return Data'!$B$7:$R$2843,17,0)</f>
        <v>29.098700000000001</v>
      </c>
      <c r="M9" s="66">
        <f>RANK(L9,L$8:L$10,0)</f>
        <v>3</v>
      </c>
      <c r="N9" s="65">
        <f>VLOOKUP($A9,'Return Data'!$B$7:$R$2843,14,0)</f>
        <v>16.66</v>
      </c>
      <c r="O9" s="66">
        <f>RANK(N9,N$8:N$10,0)</f>
        <v>2</v>
      </c>
      <c r="P9" s="65">
        <f>VLOOKUP($A9,'Return Data'!$B$7:$R$2843,15,0)</f>
        <v>17.0901</v>
      </c>
      <c r="Q9" s="66">
        <f>RANK(P9,P$8:P$10,0)</f>
        <v>2</v>
      </c>
      <c r="R9" s="65">
        <f>VLOOKUP($A9,'Return Data'!$B$7:$R$2843,16,0)</f>
        <v>14.0771</v>
      </c>
      <c r="S9" s="67">
        <f>RANK(R9,R$8:R$10,0)</f>
        <v>3</v>
      </c>
    </row>
    <row r="10" spans="1:20" x14ac:dyDescent="0.3">
      <c r="A10" s="63" t="s">
        <v>1857</v>
      </c>
      <c r="B10" s="64">
        <f>VLOOKUP($A10,'Return Data'!$B$7:$R$2843,3,0)</f>
        <v>44455</v>
      </c>
      <c r="C10" s="65">
        <f>VLOOKUP($A10,'Return Data'!$B$7:$R$2843,4,0)</f>
        <v>491.79949361629099</v>
      </c>
      <c r="D10" s="65">
        <f>VLOOKUP($A10,'Return Data'!$B$7:$R$2843,10,0)</f>
        <v>12.3713</v>
      </c>
      <c r="E10" s="66">
        <f>RANK(D10,D$8:D$10,0)</f>
        <v>1</v>
      </c>
      <c r="F10" s="65">
        <f>VLOOKUP($A10,'Return Data'!$B$7:$R$2843,11,0)</f>
        <v>23.674499999999998</v>
      </c>
      <c r="G10" s="66">
        <f>RANK(F10,F$8:F$10,0)</f>
        <v>1</v>
      </c>
      <c r="H10" s="65">
        <f>VLOOKUP($A10,'Return Data'!$B$7:$R$2843,12,0)</f>
        <v>44.132899999999999</v>
      </c>
      <c r="I10" s="66">
        <f>RANK(H10,H$8:H$10,0)</f>
        <v>1</v>
      </c>
      <c r="J10" s="65">
        <f>VLOOKUP($A10,'Return Data'!$B$7:$R$2843,13,0)</f>
        <v>81.028800000000004</v>
      </c>
      <c r="K10" s="66">
        <f>RANK(J10,J$8:J$10,0)</f>
        <v>1</v>
      </c>
      <c r="L10" s="65">
        <f>VLOOKUP($A10,'Return Data'!$B$7:$R$2843,17,0)</f>
        <v>39.850499999999997</v>
      </c>
      <c r="M10" s="66">
        <f>RANK(L10,L$8:L$10,0)</f>
        <v>1</v>
      </c>
      <c r="N10" s="65">
        <f>VLOOKUP($A10,'Return Data'!$B$7:$R$2843,14,0)</f>
        <v>19.843399999999999</v>
      </c>
      <c r="O10" s="66">
        <f>RANK(N10,N$8:N$10,0)</f>
        <v>1</v>
      </c>
      <c r="P10" s="65">
        <f>VLOOKUP($A10,'Return Data'!$B$7:$R$2843,15,0)</f>
        <v>14.9368</v>
      </c>
      <c r="Q10" s="66">
        <f>RANK(P10,P$8:P$10,0)</f>
        <v>3</v>
      </c>
      <c r="R10" s="65">
        <f>VLOOKUP($A10,'Return Data'!$B$7:$R$2843,16,0)</f>
        <v>18.682700000000001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11.4534</v>
      </c>
      <c r="E12" s="74"/>
      <c r="F12" s="75">
        <f>AVERAGE(F8:F10)</f>
        <v>20.421533333333333</v>
      </c>
      <c r="G12" s="74"/>
      <c r="H12" s="75">
        <f>AVERAGE(H8:H10)</f>
        <v>36.581466666666671</v>
      </c>
      <c r="I12" s="74"/>
      <c r="J12" s="75">
        <f>AVERAGE(J8:J10)</f>
        <v>63.036633333333334</v>
      </c>
      <c r="K12" s="74"/>
      <c r="L12" s="75">
        <f>AVERAGE(L8:L10)</f>
        <v>33.109166666666667</v>
      </c>
      <c r="M12" s="74"/>
      <c r="N12" s="75">
        <f>AVERAGE(N8:N10)</f>
        <v>17.541333333333331</v>
      </c>
      <c r="O12" s="74"/>
      <c r="P12" s="75">
        <f>AVERAGE(P8:P10)</f>
        <v>16.407333333333334</v>
      </c>
      <c r="Q12" s="74"/>
      <c r="R12" s="75">
        <f>AVERAGE(R8:R10)</f>
        <v>15.971800000000002</v>
      </c>
      <c r="S12" s="76"/>
    </row>
    <row r="13" spans="1:20" x14ac:dyDescent="0.3">
      <c r="A13" s="73" t="s">
        <v>28</v>
      </c>
      <c r="B13" s="74"/>
      <c r="C13" s="74"/>
      <c r="D13" s="75">
        <f>MIN(D8:D10)</f>
        <v>10.508100000000001</v>
      </c>
      <c r="E13" s="74"/>
      <c r="F13" s="75">
        <f>MIN(F8:F10)</f>
        <v>18.474499999999999</v>
      </c>
      <c r="G13" s="74"/>
      <c r="H13" s="75">
        <f>MIN(H8:H10)</f>
        <v>31.1187</v>
      </c>
      <c r="I13" s="74"/>
      <c r="J13" s="75">
        <f>MIN(J8:J10)</f>
        <v>51.062600000000003</v>
      </c>
      <c r="K13" s="74"/>
      <c r="L13" s="75">
        <f>MIN(L8:L10)</f>
        <v>29.098700000000001</v>
      </c>
      <c r="M13" s="74"/>
      <c r="N13" s="75">
        <f>MIN(N8:N10)</f>
        <v>16.1206</v>
      </c>
      <c r="O13" s="74"/>
      <c r="P13" s="75">
        <f>MIN(P8:P10)</f>
        <v>14.9368</v>
      </c>
      <c r="Q13" s="74"/>
      <c r="R13" s="75">
        <f>MIN(R8:R10)</f>
        <v>14.0771</v>
      </c>
      <c r="S13" s="76"/>
    </row>
    <row r="14" spans="1:20" ht="15" thickBot="1" x14ac:dyDescent="0.35">
      <c r="A14" s="77" t="s">
        <v>29</v>
      </c>
      <c r="B14" s="78"/>
      <c r="C14" s="78"/>
      <c r="D14" s="79">
        <f>MAX(D8:D10)</f>
        <v>12.3713</v>
      </c>
      <c r="E14" s="78"/>
      <c r="F14" s="79">
        <f>MAX(F8:F10)</f>
        <v>23.674499999999998</v>
      </c>
      <c r="G14" s="78"/>
      <c r="H14" s="79">
        <f>MAX(H8:H10)</f>
        <v>44.132899999999999</v>
      </c>
      <c r="I14" s="78"/>
      <c r="J14" s="79">
        <f>MAX(J8:J10)</f>
        <v>81.028800000000004</v>
      </c>
      <c r="K14" s="78"/>
      <c r="L14" s="79">
        <f>MAX(L8:L10)</f>
        <v>39.850499999999997</v>
      </c>
      <c r="M14" s="78"/>
      <c r="N14" s="79">
        <f>MAX(N8:N10)</f>
        <v>19.843399999999999</v>
      </c>
      <c r="O14" s="78"/>
      <c r="P14" s="79">
        <f>MAX(P8:P10)</f>
        <v>17.1951</v>
      </c>
      <c r="Q14" s="78"/>
      <c r="R14" s="79">
        <f>MAX(R8:R10)</f>
        <v>18.682700000000001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44455</v>
      </c>
      <c r="C8" s="65">
        <f>VLOOKUP($A8,'Return Data'!$B$7:$R$2843,4,0)</f>
        <v>80.489999999999995</v>
      </c>
      <c r="D8" s="65">
        <f>VLOOKUP($A8,'Return Data'!$B$7:$R$2843,10,0)</f>
        <v>10.633699999999999</v>
      </c>
      <c r="E8" s="66">
        <f t="shared" ref="E8:E21" si="0">RANK(D8,D$8:D$21,0)</f>
        <v>12</v>
      </c>
      <c r="F8" s="65">
        <f>VLOOKUP($A8,'Return Data'!$B$7:$R$2843,11,0)</f>
        <v>23.0472</v>
      </c>
      <c r="G8" s="66">
        <f t="shared" ref="G8:G21" si="1">RANK(F8,F$8:F$21,0)</f>
        <v>4</v>
      </c>
      <c r="H8" s="65">
        <f>VLOOKUP($A8,'Return Data'!$B$7:$R$2843,12,0)</f>
        <v>40.204500000000003</v>
      </c>
      <c r="I8" s="66">
        <f t="shared" ref="I8:I21" si="2">RANK(H8,H$8:H$21,0)</f>
        <v>5</v>
      </c>
      <c r="J8" s="65">
        <f>VLOOKUP($A8,'Return Data'!$B$7:$R$2843,13,0)</f>
        <v>61.524700000000003</v>
      </c>
      <c r="K8" s="66">
        <f t="shared" ref="K8:K21" si="3">RANK(J8,J$8:J$21,0)</f>
        <v>5</v>
      </c>
      <c r="L8" s="65">
        <f>VLOOKUP($A8,'Return Data'!$B$7:$R$2843,17,0)</f>
        <v>28.956099999999999</v>
      </c>
      <c r="M8" s="66">
        <f t="shared" ref="M8:M21" si="4">RANK(L8,L$8:L$21,0)</f>
        <v>9</v>
      </c>
      <c r="N8" s="65">
        <f>VLOOKUP($A8,'Return Data'!$B$7:$R$2843,14,0)</f>
        <v>9.8459000000000003</v>
      </c>
      <c r="O8" s="66">
        <f t="shared" ref="O8:O19" si="5">RANK(N8,N$8:N$21,0)</f>
        <v>13</v>
      </c>
      <c r="P8" s="65">
        <f>VLOOKUP($A8,'Return Data'!$B$7:$R$2843,15,0)</f>
        <v>10.9481</v>
      </c>
      <c r="Q8" s="66">
        <f>RANK(P8,P$8:P$21,0)</f>
        <v>12</v>
      </c>
      <c r="R8" s="65">
        <f>VLOOKUP($A8,'Return Data'!$B$7:$R$2843,16,0)</f>
        <v>18.430299999999999</v>
      </c>
      <c r="S8" s="67">
        <f t="shared" ref="S8:S21" si="6">RANK(R8,R$8:R$21,0)</f>
        <v>4</v>
      </c>
    </row>
    <row r="9" spans="1:19" s="68" customFormat="1" x14ac:dyDescent="0.3">
      <c r="A9" s="63" t="s">
        <v>12</v>
      </c>
      <c r="B9" s="64">
        <f>VLOOKUP($A9,'Return Data'!$B$7:$R$2843,3,0)</f>
        <v>44455</v>
      </c>
      <c r="C9" s="65">
        <f>VLOOKUP($A9,'Return Data'!$B$7:$R$2843,4,0)</f>
        <v>465.02499999999998</v>
      </c>
      <c r="D9" s="65">
        <f>VLOOKUP($A9,'Return Data'!$B$7:$R$2843,10,0)</f>
        <v>12.9444</v>
      </c>
      <c r="E9" s="66">
        <f t="shared" si="0"/>
        <v>3</v>
      </c>
      <c r="F9" s="65">
        <f>VLOOKUP($A9,'Return Data'!$B$7:$R$2843,11,0)</f>
        <v>21.538599999999999</v>
      </c>
      <c r="G9" s="66">
        <f t="shared" si="1"/>
        <v>6</v>
      </c>
      <c r="H9" s="65">
        <f>VLOOKUP($A9,'Return Data'!$B$7:$R$2843,12,0)</f>
        <v>37.563499999999998</v>
      </c>
      <c r="I9" s="66">
        <f t="shared" si="2"/>
        <v>8</v>
      </c>
      <c r="J9" s="65">
        <f>VLOOKUP($A9,'Return Data'!$B$7:$R$2843,13,0)</f>
        <v>58.992100000000001</v>
      </c>
      <c r="K9" s="66">
        <f t="shared" si="3"/>
        <v>9</v>
      </c>
      <c r="L9" s="65">
        <f>VLOOKUP($A9,'Return Data'!$B$7:$R$2843,17,0)</f>
        <v>27.786899999999999</v>
      </c>
      <c r="M9" s="66">
        <f t="shared" si="4"/>
        <v>12</v>
      </c>
      <c r="N9" s="65">
        <f>VLOOKUP($A9,'Return Data'!$B$7:$R$2843,14,0)</f>
        <v>13.290100000000001</v>
      </c>
      <c r="O9" s="66">
        <f t="shared" si="5"/>
        <v>9</v>
      </c>
      <c r="P9" s="65">
        <f>VLOOKUP($A9,'Return Data'!$B$7:$R$2843,15,0)</f>
        <v>15.0723</v>
      </c>
      <c r="Q9" s="66">
        <f>RANK(P9,P$8:P$21,0)</f>
        <v>7</v>
      </c>
      <c r="R9" s="65">
        <f>VLOOKUP($A9,'Return Data'!$B$7:$R$2843,16,0)</f>
        <v>17.1814</v>
      </c>
      <c r="S9" s="67">
        <f t="shared" si="6"/>
        <v>8</v>
      </c>
    </row>
    <row r="10" spans="1:19" s="68" customFormat="1" x14ac:dyDescent="0.3">
      <c r="A10" s="63" t="s">
        <v>13</v>
      </c>
      <c r="B10" s="64">
        <f>VLOOKUP($A10,'Return Data'!$B$7:$R$2843,3,0)</f>
        <v>44455</v>
      </c>
      <c r="C10" s="65">
        <f>VLOOKUP($A10,'Return Data'!$B$7:$R$2843,4,0)</f>
        <v>257.04000000000002</v>
      </c>
      <c r="D10" s="65">
        <f>VLOOKUP($A10,'Return Data'!$B$7:$R$2843,10,0)</f>
        <v>10.6357</v>
      </c>
      <c r="E10" s="66">
        <f t="shared" si="0"/>
        <v>11</v>
      </c>
      <c r="F10" s="65">
        <f>VLOOKUP($A10,'Return Data'!$B$7:$R$2843,11,0)</f>
        <v>22.115100000000002</v>
      </c>
      <c r="G10" s="66">
        <f t="shared" si="1"/>
        <v>5</v>
      </c>
      <c r="H10" s="65">
        <f>VLOOKUP($A10,'Return Data'!$B$7:$R$2843,12,0)</f>
        <v>38.476500000000001</v>
      </c>
      <c r="I10" s="66">
        <f t="shared" si="2"/>
        <v>7</v>
      </c>
      <c r="J10" s="65">
        <f>VLOOKUP($A10,'Return Data'!$B$7:$R$2843,13,0)</f>
        <v>59.563000000000002</v>
      </c>
      <c r="K10" s="66">
        <f t="shared" si="3"/>
        <v>7</v>
      </c>
      <c r="L10" s="65">
        <f>VLOOKUP($A10,'Return Data'!$B$7:$R$2843,17,0)</f>
        <v>32.317900000000002</v>
      </c>
      <c r="M10" s="66">
        <f t="shared" si="4"/>
        <v>4</v>
      </c>
      <c r="N10" s="65">
        <f>VLOOKUP($A10,'Return Data'!$B$7:$R$2843,14,0)</f>
        <v>16.174900000000001</v>
      </c>
      <c r="O10" s="66">
        <f t="shared" si="5"/>
        <v>7</v>
      </c>
      <c r="P10" s="65">
        <f>VLOOKUP($A10,'Return Data'!$B$7:$R$2843,15,0)</f>
        <v>14.549300000000001</v>
      </c>
      <c r="Q10" s="66">
        <f>RANK(P10,P$8:P$21,0)</f>
        <v>8</v>
      </c>
      <c r="R10" s="65">
        <f>VLOOKUP($A10,'Return Data'!$B$7:$R$2843,16,0)</f>
        <v>18.625800000000002</v>
      </c>
      <c r="S10" s="67">
        <f t="shared" si="6"/>
        <v>3</v>
      </c>
    </row>
    <row r="11" spans="1:19" s="68" customFormat="1" x14ac:dyDescent="0.3">
      <c r="A11" s="63" t="s">
        <v>14</v>
      </c>
      <c r="B11" s="64">
        <f>VLOOKUP($A11,'Return Data'!$B$7:$R$2843,3,0)</f>
        <v>44455</v>
      </c>
      <c r="C11" s="65">
        <f>VLOOKUP($A11,'Return Data'!$B$7:$R$2843,4,0)</f>
        <v>16.5</v>
      </c>
      <c r="D11" s="65">
        <f>VLOOKUP($A11,'Return Data'!$B$7:$R$2843,10,0)</f>
        <v>11.336</v>
      </c>
      <c r="E11" s="66">
        <f t="shared" si="0"/>
        <v>9</v>
      </c>
      <c r="F11" s="65">
        <f>VLOOKUP($A11,'Return Data'!$B$7:$R$2843,11,0)</f>
        <v>20.437999999999999</v>
      </c>
      <c r="G11" s="66">
        <f t="shared" si="1"/>
        <v>10</v>
      </c>
      <c r="H11" s="65">
        <f>VLOOKUP($A11,'Return Data'!$B$7:$R$2843,12,0)</f>
        <v>38.655500000000004</v>
      </c>
      <c r="I11" s="66">
        <f t="shared" si="2"/>
        <v>6</v>
      </c>
      <c r="J11" s="65">
        <f>VLOOKUP($A11,'Return Data'!$B$7:$R$2843,13,0)</f>
        <v>56.6952</v>
      </c>
      <c r="K11" s="66">
        <f t="shared" si="3"/>
        <v>10</v>
      </c>
      <c r="L11" s="65">
        <f>VLOOKUP($A11,'Return Data'!$B$7:$R$2843,17,0)</f>
        <v>27.9619</v>
      </c>
      <c r="M11" s="66">
        <f t="shared" si="4"/>
        <v>11</v>
      </c>
      <c r="N11" s="65">
        <f>VLOOKUP($A11,'Return Data'!$B$7:$R$2843,14,0)</f>
        <v>17.917000000000002</v>
      </c>
      <c r="O11" s="66">
        <f t="shared" si="5"/>
        <v>2</v>
      </c>
      <c r="P11" s="65"/>
      <c r="Q11" s="66"/>
      <c r="R11" s="65">
        <f>VLOOKUP($A11,'Return Data'!$B$7:$R$2843,16,0)</f>
        <v>17.675799999999999</v>
      </c>
      <c r="S11" s="67">
        <f t="shared" si="6"/>
        <v>7</v>
      </c>
    </row>
    <row r="12" spans="1:19" s="68" customFormat="1" x14ac:dyDescent="0.3">
      <c r="A12" s="63" t="s">
        <v>15</v>
      </c>
      <c r="B12" s="64">
        <f>VLOOKUP($A12,'Return Data'!$B$7:$R$2843,3,0)</f>
        <v>44455</v>
      </c>
      <c r="C12" s="65">
        <f>VLOOKUP($A12,'Return Data'!$B$7:$R$2843,4,0)</f>
        <v>91.73</v>
      </c>
      <c r="D12" s="65">
        <f>VLOOKUP($A12,'Return Data'!$B$7:$R$2843,10,0)</f>
        <v>11.8659</v>
      </c>
      <c r="E12" s="66">
        <f t="shared" si="0"/>
        <v>8</v>
      </c>
      <c r="F12" s="65">
        <f>VLOOKUP($A12,'Return Data'!$B$7:$R$2843,11,0)</f>
        <v>28.906700000000001</v>
      </c>
      <c r="G12" s="66">
        <f t="shared" si="1"/>
        <v>1</v>
      </c>
      <c r="H12" s="65">
        <f>VLOOKUP($A12,'Return Data'!$B$7:$R$2843,12,0)</f>
        <v>55.659300000000002</v>
      </c>
      <c r="I12" s="66">
        <f t="shared" si="2"/>
        <v>1</v>
      </c>
      <c r="J12" s="65">
        <f>VLOOKUP($A12,'Return Data'!$B$7:$R$2843,13,0)</f>
        <v>84.827699999999993</v>
      </c>
      <c r="K12" s="66">
        <f t="shared" si="3"/>
        <v>1</v>
      </c>
      <c r="L12" s="65">
        <f>VLOOKUP($A12,'Return Data'!$B$7:$R$2843,17,0)</f>
        <v>38.222299999999997</v>
      </c>
      <c r="M12" s="66">
        <f t="shared" si="4"/>
        <v>1</v>
      </c>
      <c r="N12" s="65">
        <f>VLOOKUP($A12,'Return Data'!$B$7:$R$2843,14,0)</f>
        <v>16.9998</v>
      </c>
      <c r="O12" s="66">
        <f t="shared" si="5"/>
        <v>4</v>
      </c>
      <c r="P12" s="65">
        <f>VLOOKUP($A12,'Return Data'!$B$7:$R$2843,15,0)</f>
        <v>18.1006</v>
      </c>
      <c r="Q12" s="66">
        <f t="shared" ref="Q12:Q19" si="7">RANK(P12,P$8:P$21,0)</f>
        <v>1</v>
      </c>
      <c r="R12" s="65">
        <f>VLOOKUP($A12,'Return Data'!$B$7:$R$2843,16,0)</f>
        <v>17.8748</v>
      </c>
      <c r="S12" s="67">
        <f t="shared" si="6"/>
        <v>6</v>
      </c>
    </row>
    <row r="13" spans="1:19" s="68" customFormat="1" x14ac:dyDescent="0.3">
      <c r="A13" s="63" t="s">
        <v>16</v>
      </c>
      <c r="B13" s="64">
        <f>VLOOKUP($A13,'Return Data'!$B$7:$R$2843,3,0)</f>
        <v>44455</v>
      </c>
      <c r="C13" s="65">
        <f>VLOOKUP($A13,'Return Data'!$B$7:$R$2843,4,0)</f>
        <v>19.345099999999999</v>
      </c>
      <c r="D13" s="65">
        <f>VLOOKUP($A13,'Return Data'!$B$7:$R$2843,10,0)</f>
        <v>11.2561</v>
      </c>
      <c r="E13" s="66">
        <f t="shared" si="0"/>
        <v>10</v>
      </c>
      <c r="F13" s="65">
        <f>VLOOKUP($A13,'Return Data'!$B$7:$R$2843,11,0)</f>
        <v>21.266100000000002</v>
      </c>
      <c r="G13" s="66">
        <f t="shared" si="1"/>
        <v>7</v>
      </c>
      <c r="H13" s="65">
        <f>VLOOKUP($A13,'Return Data'!$B$7:$R$2843,12,0)</f>
        <v>30.037099999999999</v>
      </c>
      <c r="I13" s="66">
        <f t="shared" si="2"/>
        <v>14</v>
      </c>
      <c r="J13" s="65">
        <f>VLOOKUP($A13,'Return Data'!$B$7:$R$2843,13,0)</f>
        <v>53.02</v>
      </c>
      <c r="K13" s="66">
        <f t="shared" si="3"/>
        <v>13</v>
      </c>
      <c r="L13" s="65">
        <f>VLOOKUP($A13,'Return Data'!$B$7:$R$2843,17,0)</f>
        <v>28.8962</v>
      </c>
      <c r="M13" s="66">
        <f t="shared" si="4"/>
        <v>10</v>
      </c>
      <c r="N13" s="65">
        <f>VLOOKUP($A13,'Return Data'!$B$7:$R$2843,14,0)</f>
        <v>12.191599999999999</v>
      </c>
      <c r="O13" s="66">
        <f t="shared" si="5"/>
        <v>12</v>
      </c>
      <c r="P13" s="65">
        <f>VLOOKUP($A13,'Return Data'!$B$7:$R$2843,15,0)</f>
        <v>11.206200000000001</v>
      </c>
      <c r="Q13" s="66">
        <f t="shared" si="7"/>
        <v>11</v>
      </c>
      <c r="R13" s="65">
        <f>VLOOKUP($A13,'Return Data'!$B$7:$R$2843,16,0)</f>
        <v>11.563800000000001</v>
      </c>
      <c r="S13" s="67">
        <f t="shared" si="6"/>
        <v>14</v>
      </c>
    </row>
    <row r="14" spans="1:19" s="68" customFormat="1" x14ac:dyDescent="0.3">
      <c r="A14" s="63" t="s">
        <v>17</v>
      </c>
      <c r="B14" s="64">
        <f>VLOOKUP($A14,'Return Data'!$B$7:$R$2843,3,0)</f>
        <v>44455</v>
      </c>
      <c r="C14" s="65">
        <f>VLOOKUP($A14,'Return Data'!$B$7:$R$2843,4,0)</f>
        <v>55.396000000000001</v>
      </c>
      <c r="D14" s="65">
        <f>VLOOKUP($A14,'Return Data'!$B$7:$R$2843,10,0)</f>
        <v>12.213100000000001</v>
      </c>
      <c r="E14" s="66">
        <f t="shared" si="0"/>
        <v>4</v>
      </c>
      <c r="F14" s="65">
        <f>VLOOKUP($A14,'Return Data'!$B$7:$R$2843,11,0)</f>
        <v>20.321999999999999</v>
      </c>
      <c r="G14" s="66">
        <f t="shared" si="1"/>
        <v>11</v>
      </c>
      <c r="H14" s="65">
        <f>VLOOKUP($A14,'Return Data'!$B$7:$R$2843,12,0)</f>
        <v>36.0824</v>
      </c>
      <c r="I14" s="66">
        <f t="shared" si="2"/>
        <v>9</v>
      </c>
      <c r="J14" s="65">
        <f>VLOOKUP($A14,'Return Data'!$B$7:$R$2843,13,0)</f>
        <v>64.605000000000004</v>
      </c>
      <c r="K14" s="66">
        <f t="shared" si="3"/>
        <v>4</v>
      </c>
      <c r="L14" s="65">
        <f>VLOOKUP($A14,'Return Data'!$B$7:$R$2843,17,0)</f>
        <v>31.235199999999999</v>
      </c>
      <c r="M14" s="66">
        <f t="shared" si="4"/>
        <v>7</v>
      </c>
      <c r="N14" s="65">
        <f>VLOOKUP($A14,'Return Data'!$B$7:$R$2843,14,0)</f>
        <v>16.7057</v>
      </c>
      <c r="O14" s="66">
        <f t="shared" si="5"/>
        <v>5</v>
      </c>
      <c r="P14" s="65">
        <f>VLOOKUP($A14,'Return Data'!$B$7:$R$2843,15,0)</f>
        <v>16.028500000000001</v>
      </c>
      <c r="Q14" s="66">
        <f t="shared" si="7"/>
        <v>4</v>
      </c>
      <c r="R14" s="65">
        <f>VLOOKUP($A14,'Return Data'!$B$7:$R$2843,16,0)</f>
        <v>16.6448</v>
      </c>
      <c r="S14" s="67">
        <f t="shared" si="6"/>
        <v>9</v>
      </c>
    </row>
    <row r="15" spans="1:19" s="68" customFormat="1" x14ac:dyDescent="0.3">
      <c r="A15" s="63" t="s">
        <v>18</v>
      </c>
      <c r="B15" s="64">
        <f>VLOOKUP($A15,'Return Data'!$B$7:$R$2843,3,0)</f>
        <v>44455</v>
      </c>
      <c r="C15" s="65">
        <f>VLOOKUP($A15,'Return Data'!$B$7:$R$2843,4,0)</f>
        <v>61.55</v>
      </c>
      <c r="D15" s="65">
        <f>VLOOKUP($A15,'Return Data'!$B$7:$R$2843,10,0)</f>
        <v>13.975099999999999</v>
      </c>
      <c r="E15" s="66">
        <f t="shared" si="0"/>
        <v>1</v>
      </c>
      <c r="F15" s="65">
        <f>VLOOKUP($A15,'Return Data'!$B$7:$R$2843,11,0)</f>
        <v>24.665800000000001</v>
      </c>
      <c r="G15" s="66">
        <f t="shared" si="1"/>
        <v>2</v>
      </c>
      <c r="H15" s="65">
        <f>VLOOKUP($A15,'Return Data'!$B$7:$R$2843,12,0)</f>
        <v>41.526800000000001</v>
      </c>
      <c r="I15" s="66">
        <f t="shared" si="2"/>
        <v>4</v>
      </c>
      <c r="J15" s="65">
        <f>VLOOKUP($A15,'Return Data'!$B$7:$R$2843,13,0)</f>
        <v>60.986600000000003</v>
      </c>
      <c r="K15" s="66">
        <f t="shared" si="3"/>
        <v>6</v>
      </c>
      <c r="L15" s="65">
        <f>VLOOKUP($A15,'Return Data'!$B$7:$R$2843,17,0)</f>
        <v>32.138399999999997</v>
      </c>
      <c r="M15" s="66">
        <f t="shared" si="4"/>
        <v>5</v>
      </c>
      <c r="N15" s="65">
        <f>VLOOKUP($A15,'Return Data'!$B$7:$R$2843,14,0)</f>
        <v>16.333200000000001</v>
      </c>
      <c r="O15" s="66">
        <f t="shared" si="5"/>
        <v>6</v>
      </c>
      <c r="P15" s="65">
        <f>VLOOKUP($A15,'Return Data'!$B$7:$R$2843,15,0)</f>
        <v>16.235600000000002</v>
      </c>
      <c r="Q15" s="66">
        <f t="shared" si="7"/>
        <v>3</v>
      </c>
      <c r="R15" s="65">
        <f>VLOOKUP($A15,'Return Data'!$B$7:$R$2843,16,0)</f>
        <v>20.324300000000001</v>
      </c>
      <c r="S15" s="67">
        <f t="shared" si="6"/>
        <v>2</v>
      </c>
    </row>
    <row r="16" spans="1:19" s="68" customFormat="1" x14ac:dyDescent="0.3">
      <c r="A16" s="63" t="s">
        <v>19</v>
      </c>
      <c r="B16" s="64">
        <f>VLOOKUP($A16,'Return Data'!$B$7:$R$2843,3,0)</f>
        <v>44455</v>
      </c>
      <c r="C16" s="65">
        <f>VLOOKUP($A16,'Return Data'!$B$7:$R$2843,4,0)</f>
        <v>129.97290000000001</v>
      </c>
      <c r="D16" s="65">
        <f>VLOOKUP($A16,'Return Data'!$B$7:$R$2843,10,0)</f>
        <v>13.420999999999999</v>
      </c>
      <c r="E16" s="66">
        <f t="shared" si="0"/>
        <v>2</v>
      </c>
      <c r="F16" s="65">
        <f>VLOOKUP($A16,'Return Data'!$B$7:$R$2843,11,0)</f>
        <v>24.381</v>
      </c>
      <c r="G16" s="66">
        <f t="shared" si="1"/>
        <v>3</v>
      </c>
      <c r="H16" s="65">
        <f>VLOOKUP($A16,'Return Data'!$B$7:$R$2843,12,0)</f>
        <v>42.661999999999999</v>
      </c>
      <c r="I16" s="66">
        <f t="shared" si="2"/>
        <v>3</v>
      </c>
      <c r="J16" s="65">
        <f>VLOOKUP($A16,'Return Data'!$B$7:$R$2843,13,0)</f>
        <v>66.464600000000004</v>
      </c>
      <c r="K16" s="66">
        <f t="shared" si="3"/>
        <v>3</v>
      </c>
      <c r="L16" s="65">
        <f>VLOOKUP($A16,'Return Data'!$B$7:$R$2843,17,0)</f>
        <v>33.350900000000003</v>
      </c>
      <c r="M16" s="66">
        <f t="shared" si="4"/>
        <v>2</v>
      </c>
      <c r="N16" s="65">
        <f>VLOOKUP($A16,'Return Data'!$B$7:$R$2843,14,0)</f>
        <v>18.694600000000001</v>
      </c>
      <c r="O16" s="66">
        <f t="shared" si="5"/>
        <v>1</v>
      </c>
      <c r="P16" s="65">
        <f>VLOOKUP($A16,'Return Data'!$B$7:$R$2843,15,0)</f>
        <v>16.628599999999999</v>
      </c>
      <c r="Q16" s="66">
        <f t="shared" si="7"/>
        <v>2</v>
      </c>
      <c r="R16" s="65">
        <f>VLOOKUP($A16,'Return Data'!$B$7:$R$2843,16,0)</f>
        <v>16.510999999999999</v>
      </c>
      <c r="S16" s="67">
        <f t="shared" si="6"/>
        <v>10</v>
      </c>
    </row>
    <row r="17" spans="1:21" s="68" customFormat="1" x14ac:dyDescent="0.3">
      <c r="A17" s="63" t="s">
        <v>20</v>
      </c>
      <c r="B17" s="64">
        <f>VLOOKUP($A17,'Return Data'!$B$7:$R$2843,3,0)</f>
        <v>44455</v>
      </c>
      <c r="C17" s="65">
        <f>VLOOKUP($A17,'Return Data'!$B$7:$R$2843,4,0)</f>
        <v>78.69</v>
      </c>
      <c r="D17" s="65">
        <f>VLOOKUP($A17,'Return Data'!$B$7:$R$2843,10,0)</f>
        <v>7.6471</v>
      </c>
      <c r="E17" s="66">
        <f t="shared" si="0"/>
        <v>14</v>
      </c>
      <c r="F17" s="65">
        <f>VLOOKUP($A17,'Return Data'!$B$7:$R$2843,11,0)</f>
        <v>16.941600000000001</v>
      </c>
      <c r="G17" s="66">
        <f t="shared" si="1"/>
        <v>14</v>
      </c>
      <c r="H17" s="65">
        <f>VLOOKUP($A17,'Return Data'!$B$7:$R$2843,12,0)</f>
        <v>30.931799999999999</v>
      </c>
      <c r="I17" s="66">
        <f t="shared" si="2"/>
        <v>12</v>
      </c>
      <c r="J17" s="65">
        <f>VLOOKUP($A17,'Return Data'!$B$7:$R$2843,13,0)</f>
        <v>56.659399999999998</v>
      </c>
      <c r="K17" s="66">
        <f t="shared" si="3"/>
        <v>11</v>
      </c>
      <c r="L17" s="65">
        <f>VLOOKUP($A17,'Return Data'!$B$7:$R$2843,17,0)</f>
        <v>22.909400000000002</v>
      </c>
      <c r="M17" s="66">
        <f t="shared" si="4"/>
        <v>14</v>
      </c>
      <c r="N17" s="65">
        <f>VLOOKUP($A17,'Return Data'!$B$7:$R$2843,14,0)</f>
        <v>12.1922</v>
      </c>
      <c r="O17" s="66">
        <f t="shared" si="5"/>
        <v>11</v>
      </c>
      <c r="P17" s="65">
        <f>VLOOKUP($A17,'Return Data'!$B$7:$R$2843,15,0)</f>
        <v>11.415900000000001</v>
      </c>
      <c r="Q17" s="66">
        <f t="shared" si="7"/>
        <v>10</v>
      </c>
      <c r="R17" s="65">
        <f>VLOOKUP($A17,'Return Data'!$B$7:$R$2843,16,0)</f>
        <v>14.2127</v>
      </c>
      <c r="S17" s="67">
        <f t="shared" si="6"/>
        <v>13</v>
      </c>
    </row>
    <row r="18" spans="1:21" s="68" customFormat="1" x14ac:dyDescent="0.3">
      <c r="A18" s="63" t="s">
        <v>21</v>
      </c>
      <c r="B18" s="64">
        <f>VLOOKUP($A18,'Return Data'!$B$7:$R$2843,3,0)</f>
        <v>44455</v>
      </c>
      <c r="C18" s="65">
        <f>VLOOKUP($A18,'Return Data'!$B$7:$R$2843,4,0)</f>
        <v>214.1611</v>
      </c>
      <c r="D18" s="65">
        <f>VLOOKUP($A18,'Return Data'!$B$7:$R$2843,10,0)</f>
        <v>12.0778</v>
      </c>
      <c r="E18" s="66">
        <f t="shared" si="0"/>
        <v>7</v>
      </c>
      <c r="F18" s="65">
        <f>VLOOKUP($A18,'Return Data'!$B$7:$R$2843,11,0)</f>
        <v>19.212800000000001</v>
      </c>
      <c r="G18" s="66">
        <f t="shared" si="1"/>
        <v>13</v>
      </c>
      <c r="H18" s="65">
        <f>VLOOKUP($A18,'Return Data'!$B$7:$R$2843,12,0)</f>
        <v>30.207699999999999</v>
      </c>
      <c r="I18" s="66">
        <f t="shared" si="2"/>
        <v>13</v>
      </c>
      <c r="J18" s="65">
        <f>VLOOKUP($A18,'Return Data'!$B$7:$R$2843,13,0)</f>
        <v>48.241</v>
      </c>
      <c r="K18" s="66">
        <f t="shared" si="3"/>
        <v>14</v>
      </c>
      <c r="L18" s="65">
        <f>VLOOKUP($A18,'Return Data'!$B$7:$R$2843,17,0)</f>
        <v>26.195599999999999</v>
      </c>
      <c r="M18" s="66">
        <f t="shared" si="4"/>
        <v>13</v>
      </c>
      <c r="N18" s="65">
        <f>VLOOKUP($A18,'Return Data'!$B$7:$R$2843,14,0)</f>
        <v>13.263199999999999</v>
      </c>
      <c r="O18" s="66">
        <f t="shared" si="5"/>
        <v>10</v>
      </c>
      <c r="P18" s="65">
        <f>VLOOKUP($A18,'Return Data'!$B$7:$R$2843,15,0)</f>
        <v>15.537699999999999</v>
      </c>
      <c r="Q18" s="66">
        <f t="shared" si="7"/>
        <v>6</v>
      </c>
      <c r="R18" s="65">
        <f>VLOOKUP($A18,'Return Data'!$B$7:$R$2843,16,0)</f>
        <v>17.9754</v>
      </c>
      <c r="S18" s="67">
        <f t="shared" si="6"/>
        <v>5</v>
      </c>
    </row>
    <row r="19" spans="1:21" s="68" customFormat="1" x14ac:dyDescent="0.3">
      <c r="A19" s="63" t="s">
        <v>24</v>
      </c>
      <c r="B19" s="64">
        <f>VLOOKUP($A19,'Return Data'!$B$7:$R$2843,3,0)</f>
        <v>44455</v>
      </c>
      <c r="C19" s="65">
        <f>VLOOKUP($A19,'Return Data'!$B$7:$R$2843,4,0)</f>
        <v>417.4178</v>
      </c>
      <c r="D19" s="65">
        <f>VLOOKUP($A19,'Return Data'!$B$7:$R$2843,10,0)</f>
        <v>10.5954</v>
      </c>
      <c r="E19" s="66">
        <f t="shared" si="0"/>
        <v>13</v>
      </c>
      <c r="F19" s="65">
        <f>VLOOKUP($A19,'Return Data'!$B$7:$R$2843,11,0)</f>
        <v>20.488800000000001</v>
      </c>
      <c r="G19" s="66">
        <f t="shared" si="1"/>
        <v>9</v>
      </c>
      <c r="H19" s="65">
        <f>VLOOKUP($A19,'Return Data'!$B$7:$R$2843,12,0)</f>
        <v>45.0075</v>
      </c>
      <c r="I19" s="66">
        <f t="shared" si="2"/>
        <v>2</v>
      </c>
      <c r="J19" s="65">
        <f>VLOOKUP($A19,'Return Data'!$B$7:$R$2843,13,0)</f>
        <v>78.552700000000002</v>
      </c>
      <c r="K19" s="66">
        <f t="shared" si="3"/>
        <v>2</v>
      </c>
      <c r="L19" s="65">
        <f>VLOOKUP($A19,'Return Data'!$B$7:$R$2843,17,0)</f>
        <v>31.828499999999998</v>
      </c>
      <c r="M19" s="66">
        <f t="shared" si="4"/>
        <v>6</v>
      </c>
      <c r="N19" s="65">
        <f>VLOOKUP($A19,'Return Data'!$B$7:$R$2843,14,0)</f>
        <v>14.6515</v>
      </c>
      <c r="O19" s="66">
        <f t="shared" si="5"/>
        <v>8</v>
      </c>
      <c r="P19" s="65">
        <f>VLOOKUP($A19,'Return Data'!$B$7:$R$2843,15,0)</f>
        <v>13.9811</v>
      </c>
      <c r="Q19" s="66">
        <f t="shared" si="7"/>
        <v>9</v>
      </c>
      <c r="R19" s="65">
        <f>VLOOKUP($A19,'Return Data'!$B$7:$R$2843,16,0)</f>
        <v>14.746</v>
      </c>
      <c r="S19" s="67">
        <f t="shared" si="6"/>
        <v>12</v>
      </c>
    </row>
    <row r="20" spans="1:21" s="68" customFormat="1" x14ac:dyDescent="0.3">
      <c r="A20" s="63" t="s">
        <v>25</v>
      </c>
      <c r="B20" s="64">
        <f>VLOOKUP($A20,'Return Data'!$B$7:$R$2843,3,0)</f>
        <v>44455</v>
      </c>
      <c r="C20" s="65">
        <f>VLOOKUP($A20,'Return Data'!$B$7:$R$2843,4,0)</f>
        <v>17.04</v>
      </c>
      <c r="D20" s="65">
        <f>VLOOKUP($A20,'Return Data'!$B$7:$R$2843,10,0)</f>
        <v>12.1791</v>
      </c>
      <c r="E20" s="66">
        <f t="shared" si="0"/>
        <v>5</v>
      </c>
      <c r="F20" s="65">
        <f>VLOOKUP($A20,'Return Data'!$B$7:$R$2843,11,0)</f>
        <v>20.1693</v>
      </c>
      <c r="G20" s="66">
        <f t="shared" si="1"/>
        <v>12</v>
      </c>
      <c r="H20" s="65">
        <f>VLOOKUP($A20,'Return Data'!$B$7:$R$2843,12,0)</f>
        <v>34.173200000000001</v>
      </c>
      <c r="I20" s="66">
        <f t="shared" si="2"/>
        <v>11</v>
      </c>
      <c r="J20" s="65">
        <f>VLOOKUP($A20,'Return Data'!$B$7:$R$2843,13,0)</f>
        <v>55.616399999999999</v>
      </c>
      <c r="K20" s="66">
        <f t="shared" si="3"/>
        <v>12</v>
      </c>
      <c r="L20" s="65">
        <f>VLOOKUP($A20,'Return Data'!$B$7:$R$2843,17,0)</f>
        <v>30.751200000000001</v>
      </c>
      <c r="M20" s="66">
        <f t="shared" si="4"/>
        <v>8</v>
      </c>
      <c r="N20" s="65"/>
      <c r="O20" s="66"/>
      <c r="P20" s="65"/>
      <c r="Q20" s="66"/>
      <c r="R20" s="65">
        <f>VLOOKUP($A20,'Return Data'!$B$7:$R$2843,16,0)</f>
        <v>21.103300000000001</v>
      </c>
      <c r="S20" s="67">
        <f t="shared" si="6"/>
        <v>1</v>
      </c>
    </row>
    <row r="21" spans="1:21" s="68" customFormat="1" x14ac:dyDescent="0.3">
      <c r="A21" s="63" t="s">
        <v>26</v>
      </c>
      <c r="B21" s="64">
        <f>VLOOKUP($A21,'Return Data'!$B$7:$R$2843,3,0)</f>
        <v>44455</v>
      </c>
      <c r="C21" s="65">
        <f>VLOOKUP($A21,'Return Data'!$B$7:$R$2843,4,0)</f>
        <v>107.598</v>
      </c>
      <c r="D21" s="65">
        <f>VLOOKUP($A21,'Return Data'!$B$7:$R$2843,10,0)</f>
        <v>12.1366</v>
      </c>
      <c r="E21" s="66">
        <f t="shared" si="0"/>
        <v>6</v>
      </c>
      <c r="F21" s="65">
        <f>VLOOKUP($A21,'Return Data'!$B$7:$R$2843,11,0)</f>
        <v>20.797699999999999</v>
      </c>
      <c r="G21" s="66">
        <f t="shared" si="1"/>
        <v>8</v>
      </c>
      <c r="H21" s="65">
        <f>VLOOKUP($A21,'Return Data'!$B$7:$R$2843,12,0)</f>
        <v>34.901699999999998</v>
      </c>
      <c r="I21" s="66">
        <f t="shared" si="2"/>
        <v>10</v>
      </c>
      <c r="J21" s="65">
        <f>VLOOKUP($A21,'Return Data'!$B$7:$R$2843,13,0)</f>
        <v>59.428100000000001</v>
      </c>
      <c r="K21" s="66">
        <f t="shared" si="3"/>
        <v>8</v>
      </c>
      <c r="L21" s="65">
        <f>VLOOKUP($A21,'Return Data'!$B$7:$R$2843,17,0)</f>
        <v>32.339500000000001</v>
      </c>
      <c r="M21" s="66">
        <f t="shared" si="4"/>
        <v>3</v>
      </c>
      <c r="N21" s="65">
        <f>VLOOKUP($A21,'Return Data'!$B$7:$R$2843,14,0)</f>
        <v>17.811</v>
      </c>
      <c r="O21" s="66">
        <f>RANK(N21,N$8:N$21,0)</f>
        <v>3</v>
      </c>
      <c r="P21" s="65">
        <f>VLOOKUP($A21,'Return Data'!$B$7:$R$2843,15,0)</f>
        <v>15.689</v>
      </c>
      <c r="Q21" s="66">
        <f>RANK(P21,P$8:P$21,0)</f>
        <v>5</v>
      </c>
      <c r="R21" s="65">
        <f>VLOOKUP($A21,'Return Data'!$B$7:$R$2843,16,0)</f>
        <v>14.790800000000001</v>
      </c>
      <c r="S21" s="67">
        <f t="shared" si="6"/>
        <v>11</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11.636928571428571</v>
      </c>
      <c r="E23" s="74"/>
      <c r="F23" s="75">
        <f>AVERAGE(F8:F21)</f>
        <v>21.735050000000005</v>
      </c>
      <c r="G23" s="74"/>
      <c r="H23" s="75">
        <f>AVERAGE(H8:H21)</f>
        <v>38.292107142857141</v>
      </c>
      <c r="I23" s="74"/>
      <c r="J23" s="75">
        <f>AVERAGE(J8:J21)</f>
        <v>61.79832142857142</v>
      </c>
      <c r="K23" s="74"/>
      <c r="L23" s="75">
        <f>AVERAGE(L8:L21)</f>
        <v>30.349285714285713</v>
      </c>
      <c r="M23" s="74"/>
      <c r="N23" s="75">
        <f>AVERAGE(N8:N21)</f>
        <v>15.082361538461543</v>
      </c>
      <c r="O23" s="74"/>
      <c r="P23" s="75">
        <f>AVERAGE(P8:P21)</f>
        <v>14.616075</v>
      </c>
      <c r="Q23" s="74"/>
      <c r="R23" s="75">
        <f>AVERAGE(R8:R21)</f>
        <v>16.975728571428572</v>
      </c>
      <c r="S23" s="76"/>
    </row>
    <row r="24" spans="1:21" s="68" customFormat="1" x14ac:dyDescent="0.3">
      <c r="A24" s="73" t="s">
        <v>28</v>
      </c>
      <c r="B24" s="74"/>
      <c r="C24" s="74"/>
      <c r="D24" s="75">
        <f>MIN(D8:D21)</f>
        <v>7.6471</v>
      </c>
      <c r="E24" s="74"/>
      <c r="F24" s="75">
        <f>MIN(F8:F21)</f>
        <v>16.941600000000001</v>
      </c>
      <c r="G24" s="74"/>
      <c r="H24" s="75">
        <f>MIN(H8:H21)</f>
        <v>30.037099999999999</v>
      </c>
      <c r="I24" s="74"/>
      <c r="J24" s="75">
        <f>MIN(J8:J21)</f>
        <v>48.241</v>
      </c>
      <c r="K24" s="74"/>
      <c r="L24" s="75">
        <f>MIN(L8:L21)</f>
        <v>22.909400000000002</v>
      </c>
      <c r="M24" s="74"/>
      <c r="N24" s="75">
        <f>MIN(N8:N21)</f>
        <v>9.8459000000000003</v>
      </c>
      <c r="O24" s="74"/>
      <c r="P24" s="75">
        <f>MIN(P8:P21)</f>
        <v>10.9481</v>
      </c>
      <c r="Q24" s="74"/>
      <c r="R24" s="75">
        <f>MIN(R8:R21)</f>
        <v>11.563800000000001</v>
      </c>
      <c r="S24" s="76"/>
    </row>
    <row r="25" spans="1:21" s="68" customFormat="1" ht="15" thickBot="1" x14ac:dyDescent="0.35">
      <c r="A25" s="77" t="s">
        <v>29</v>
      </c>
      <c r="B25" s="78"/>
      <c r="C25" s="78"/>
      <c r="D25" s="79">
        <f>MAX(D8:D21)</f>
        <v>13.975099999999999</v>
      </c>
      <c r="E25" s="78"/>
      <c r="F25" s="79">
        <f>MAX(F8:F21)</f>
        <v>28.906700000000001</v>
      </c>
      <c r="G25" s="78"/>
      <c r="H25" s="79">
        <f>MAX(H8:H21)</f>
        <v>55.659300000000002</v>
      </c>
      <c r="I25" s="78"/>
      <c r="J25" s="79">
        <f>MAX(J8:J21)</f>
        <v>84.827699999999993</v>
      </c>
      <c r="K25" s="78"/>
      <c r="L25" s="79">
        <f>MAX(L8:L21)</f>
        <v>38.222299999999997</v>
      </c>
      <c r="M25" s="78"/>
      <c r="N25" s="79">
        <f>MAX(N8:N21)</f>
        <v>18.694600000000001</v>
      </c>
      <c r="O25" s="78"/>
      <c r="P25" s="79">
        <f>MAX(P8:P21)</f>
        <v>18.1006</v>
      </c>
      <c r="Q25" s="78"/>
      <c r="R25" s="79">
        <f>MAX(R8:R21)</f>
        <v>21.103300000000001</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44455</v>
      </c>
      <c r="C8" s="65">
        <f>VLOOKUP($A8,'Return Data'!$B$7:$R$2843,4,0)</f>
        <v>271.13</v>
      </c>
      <c r="D8" s="65">
        <f>VLOOKUP($A8,'Return Data'!$B$7:$R$2843,10,0)</f>
        <v>10.683400000000001</v>
      </c>
      <c r="E8" s="66">
        <f t="shared" ref="E8:E13" si="0">RANK(D8,D$8:D$13,0)</f>
        <v>5</v>
      </c>
      <c r="F8" s="65">
        <f>VLOOKUP($A8,'Return Data'!$B$7:$R$2843,11,0)</f>
        <v>27.957899999999999</v>
      </c>
      <c r="G8" s="66">
        <f t="shared" ref="G8:G13" si="1">RANK(F8,F$8:F$13,0)</f>
        <v>2</v>
      </c>
      <c r="H8" s="65">
        <f>VLOOKUP($A8,'Return Data'!$B$7:$R$2843,12,0)</f>
        <v>37.155999999999999</v>
      </c>
      <c r="I8" s="66">
        <f t="shared" ref="I8:I13" si="2">RANK(H8,H$8:H$13,0)</f>
        <v>5</v>
      </c>
      <c r="J8" s="65">
        <f>VLOOKUP($A8,'Return Data'!$B$7:$R$2843,13,0)</f>
        <v>54.551699999999997</v>
      </c>
      <c r="K8" s="66">
        <f t="shared" ref="K8:K13" si="3">RANK(J8,J$8:J$13,0)</f>
        <v>5</v>
      </c>
      <c r="L8" s="65">
        <f>VLOOKUP($A8,'Return Data'!$B$7:$R$2843,17,0)</f>
        <v>30.532299999999999</v>
      </c>
      <c r="M8" s="66">
        <f>RANK(L8,L$8:L$13,0)</f>
        <v>4</v>
      </c>
      <c r="N8" s="65">
        <f>VLOOKUP($A8,'Return Data'!$B$7:$R$2843,14,0)</f>
        <v>14.143000000000001</v>
      </c>
      <c r="O8" s="66">
        <f>RANK(N8,N$8:N$13,0)</f>
        <v>5</v>
      </c>
      <c r="P8" s="65">
        <f>VLOOKUP($A8,'Return Data'!$B$7:$R$2843,15,0)</f>
        <v>12.4626</v>
      </c>
      <c r="Q8" s="66">
        <f>RANK(P8,P$8:P$13,0)</f>
        <v>5</v>
      </c>
      <c r="R8" s="65">
        <f>VLOOKUP($A8,'Return Data'!$B$7:$R$2843,16,0)</f>
        <v>12.7278</v>
      </c>
      <c r="S8" s="67">
        <f t="shared" ref="S8:S13" si="4">RANK(R8,R$8:R$13,0)</f>
        <v>6</v>
      </c>
    </row>
    <row r="9" spans="1:20" x14ac:dyDescent="0.3">
      <c r="A9" s="63" t="s">
        <v>767</v>
      </c>
      <c r="B9" s="64">
        <f>VLOOKUP($A9,'Return Data'!$B$7:$R$2843,3,0)</f>
        <v>44455</v>
      </c>
      <c r="C9" s="65">
        <f>VLOOKUP($A9,'Return Data'!$B$7:$R$2843,4,0)</f>
        <v>27.04</v>
      </c>
      <c r="D9" s="65">
        <f>VLOOKUP($A9,'Return Data'!$B$7:$R$2843,10,0)</f>
        <v>12.7606</v>
      </c>
      <c r="E9" s="66">
        <f t="shared" si="0"/>
        <v>3</v>
      </c>
      <c r="F9" s="65">
        <f>VLOOKUP($A9,'Return Data'!$B$7:$R$2843,11,0)</f>
        <v>24.3218</v>
      </c>
      <c r="G9" s="66">
        <f t="shared" si="1"/>
        <v>3</v>
      </c>
      <c r="H9" s="65">
        <f>VLOOKUP($A9,'Return Data'!$B$7:$R$2843,12,0)</f>
        <v>43.753300000000003</v>
      </c>
      <c r="I9" s="66">
        <f t="shared" si="2"/>
        <v>1</v>
      </c>
      <c r="J9" s="65">
        <f>VLOOKUP($A9,'Return Data'!$B$7:$R$2843,13,0)</f>
        <v>69.211500000000001</v>
      </c>
      <c r="K9" s="66">
        <f t="shared" si="3"/>
        <v>2</v>
      </c>
      <c r="L9" s="65">
        <f>VLOOKUP($A9,'Return Data'!$B$7:$R$2843,17,0)</f>
        <v>29.549700000000001</v>
      </c>
      <c r="M9" s="66">
        <f>RANK(L9,L$8:L$13,0)</f>
        <v>5</v>
      </c>
      <c r="N9" s="65">
        <f>VLOOKUP($A9,'Return Data'!$B$7:$R$2843,14,0)</f>
        <v>14.1701</v>
      </c>
      <c r="O9" s="66">
        <f>RANK(N9,N$8:N$13,0)</f>
        <v>4</v>
      </c>
      <c r="P9" s="65">
        <f>VLOOKUP($A9,'Return Data'!$B$7:$R$2843,15,0)</f>
        <v>13.868499999999999</v>
      </c>
      <c r="Q9" s="66">
        <f>RANK(P9,P$8:P$13,0)</f>
        <v>4</v>
      </c>
      <c r="R9" s="65">
        <f>VLOOKUP($A9,'Return Data'!$B$7:$R$2843,16,0)</f>
        <v>14.5082</v>
      </c>
      <c r="S9" s="67">
        <f t="shared" si="4"/>
        <v>5</v>
      </c>
    </row>
    <row r="10" spans="1:20" x14ac:dyDescent="0.3">
      <c r="A10" s="63" t="s">
        <v>768</v>
      </c>
      <c r="B10" s="64">
        <f>VLOOKUP($A10,'Return Data'!$B$7:$R$2843,3,0)</f>
        <v>44455</v>
      </c>
      <c r="C10" s="65">
        <f>VLOOKUP($A10,'Return Data'!$B$7:$R$2843,4,0)</f>
        <v>17.7</v>
      </c>
      <c r="D10" s="65">
        <f>VLOOKUP($A10,'Return Data'!$B$7:$R$2843,10,0)</f>
        <v>11.671900000000001</v>
      </c>
      <c r="E10" s="66">
        <f t="shared" si="0"/>
        <v>4</v>
      </c>
      <c r="F10" s="65">
        <f>VLOOKUP($A10,'Return Data'!$B$7:$R$2843,11,0)</f>
        <v>20.819099999999999</v>
      </c>
      <c r="G10" s="66">
        <f t="shared" si="1"/>
        <v>6</v>
      </c>
      <c r="H10" s="65">
        <f>VLOOKUP($A10,'Return Data'!$B$7:$R$2843,12,0)</f>
        <v>30.434799999999999</v>
      </c>
      <c r="I10" s="66">
        <f t="shared" si="2"/>
        <v>6</v>
      </c>
      <c r="J10" s="65">
        <f>VLOOKUP($A10,'Return Data'!$B$7:$R$2843,13,0)</f>
        <v>46.280999999999999</v>
      </c>
      <c r="K10" s="66">
        <f t="shared" si="3"/>
        <v>6</v>
      </c>
      <c r="L10" s="65"/>
      <c r="M10" s="66"/>
      <c r="N10" s="65"/>
      <c r="O10" s="66"/>
      <c r="P10" s="65"/>
      <c r="Q10" s="66"/>
      <c r="R10" s="65">
        <f>VLOOKUP($A10,'Return Data'!$B$7:$R$2843,16,0)</f>
        <v>23.171500000000002</v>
      </c>
      <c r="S10" s="67">
        <f t="shared" si="4"/>
        <v>1</v>
      </c>
    </row>
    <row r="11" spans="1:20" x14ac:dyDescent="0.3">
      <c r="A11" s="63" t="s">
        <v>771</v>
      </c>
      <c r="B11" s="64">
        <f>VLOOKUP($A11,'Return Data'!$B$7:$R$2843,3,0)</f>
        <v>44455</v>
      </c>
      <c r="C11" s="65">
        <f>VLOOKUP($A11,'Return Data'!$B$7:$R$2843,4,0)</f>
        <v>91.73</v>
      </c>
      <c r="D11" s="65">
        <f>VLOOKUP($A11,'Return Data'!$B$7:$R$2843,10,0)</f>
        <v>13.8513</v>
      </c>
      <c r="E11" s="66">
        <f t="shared" si="0"/>
        <v>2</v>
      </c>
      <c r="F11" s="65">
        <f>VLOOKUP($A11,'Return Data'!$B$7:$R$2843,11,0)</f>
        <v>24.177600000000002</v>
      </c>
      <c r="G11" s="66">
        <f t="shared" si="1"/>
        <v>4</v>
      </c>
      <c r="H11" s="65">
        <f>VLOOKUP($A11,'Return Data'!$B$7:$R$2843,12,0)</f>
        <v>37.340899999999998</v>
      </c>
      <c r="I11" s="66">
        <f t="shared" si="2"/>
        <v>4</v>
      </c>
      <c r="J11" s="65">
        <f>VLOOKUP($A11,'Return Data'!$B$7:$R$2843,13,0)</f>
        <v>56.4557</v>
      </c>
      <c r="K11" s="66">
        <f t="shared" si="3"/>
        <v>4</v>
      </c>
      <c r="L11" s="65">
        <f>VLOOKUP($A11,'Return Data'!$B$7:$R$2843,17,0)</f>
        <v>32.995600000000003</v>
      </c>
      <c r="M11" s="66">
        <f>RANK(L11,L$8:L$13,0)</f>
        <v>1</v>
      </c>
      <c r="N11" s="65">
        <f>VLOOKUP($A11,'Return Data'!$B$7:$R$2843,14,0)</f>
        <v>17.2319</v>
      </c>
      <c r="O11" s="66">
        <f>RANK(N11,N$8:N$13,0)</f>
        <v>3</v>
      </c>
      <c r="P11" s="65">
        <f>VLOOKUP($A11,'Return Data'!$B$7:$R$2843,15,0)</f>
        <v>17.9224</v>
      </c>
      <c r="Q11" s="66">
        <f>RANK(P11,P$8:P$13,0)</f>
        <v>1</v>
      </c>
      <c r="R11" s="65">
        <f>VLOOKUP($A11,'Return Data'!$B$7:$R$2843,16,0)</f>
        <v>15.337899999999999</v>
      </c>
      <c r="S11" s="67">
        <f t="shared" si="4"/>
        <v>3</v>
      </c>
    </row>
    <row r="12" spans="1:20" x14ac:dyDescent="0.3">
      <c r="A12" s="63" t="s">
        <v>773</v>
      </c>
      <c r="B12" s="64">
        <f>VLOOKUP($A12,'Return Data'!$B$7:$R$2843,3,0)</f>
        <v>44455</v>
      </c>
      <c r="C12" s="65">
        <f>VLOOKUP($A12,'Return Data'!$B$7:$R$2843,4,0)</f>
        <v>83.148799999999994</v>
      </c>
      <c r="D12" s="65">
        <f>VLOOKUP($A12,'Return Data'!$B$7:$R$2843,10,0)</f>
        <v>8.7609999999999992</v>
      </c>
      <c r="E12" s="66">
        <f t="shared" si="0"/>
        <v>6</v>
      </c>
      <c r="F12" s="65">
        <f>VLOOKUP($A12,'Return Data'!$B$7:$R$2843,11,0)</f>
        <v>22.1876</v>
      </c>
      <c r="G12" s="66">
        <f t="shared" si="1"/>
        <v>5</v>
      </c>
      <c r="H12" s="65">
        <f>VLOOKUP($A12,'Return Data'!$B$7:$R$2843,12,0)</f>
        <v>42.195700000000002</v>
      </c>
      <c r="I12" s="66">
        <f t="shared" si="2"/>
        <v>3</v>
      </c>
      <c r="J12" s="65">
        <f>VLOOKUP($A12,'Return Data'!$B$7:$R$2843,13,0)</f>
        <v>69.519499999999994</v>
      </c>
      <c r="K12" s="66">
        <f t="shared" si="3"/>
        <v>1</v>
      </c>
      <c r="L12" s="65">
        <f>VLOOKUP($A12,'Return Data'!$B$7:$R$2843,17,0)</f>
        <v>32.9146</v>
      </c>
      <c r="M12" s="66">
        <f>RANK(L12,L$8:L$13,0)</f>
        <v>2</v>
      </c>
      <c r="N12" s="65">
        <f>VLOOKUP($A12,'Return Data'!$B$7:$R$2843,14,0)</f>
        <v>18.900700000000001</v>
      </c>
      <c r="O12" s="66">
        <f>RANK(N12,N$8:N$13,0)</f>
        <v>1</v>
      </c>
      <c r="P12" s="65">
        <f>VLOOKUP($A12,'Return Data'!$B$7:$R$2843,15,0)</f>
        <v>16.701699999999999</v>
      </c>
      <c r="Q12" s="66">
        <f>RANK(P12,P$8:P$13,0)</f>
        <v>3</v>
      </c>
      <c r="R12" s="65">
        <f>VLOOKUP($A12,'Return Data'!$B$7:$R$2843,16,0)</f>
        <v>15.679500000000001</v>
      </c>
      <c r="S12" s="67">
        <f t="shared" si="4"/>
        <v>2</v>
      </c>
    </row>
    <row r="13" spans="1:20" x14ac:dyDescent="0.3">
      <c r="A13" s="63" t="s">
        <v>774</v>
      </c>
      <c r="B13" s="64">
        <f>VLOOKUP($A13,'Return Data'!$B$7:$R$2843,3,0)</f>
        <v>44455</v>
      </c>
      <c r="C13" s="65">
        <f>VLOOKUP($A13,'Return Data'!$B$7:$R$2843,4,0)</f>
        <v>115.8287</v>
      </c>
      <c r="D13" s="65">
        <f>VLOOKUP($A13,'Return Data'!$B$7:$R$2843,10,0)</f>
        <v>15.905900000000001</v>
      </c>
      <c r="E13" s="66">
        <f t="shared" si="0"/>
        <v>1</v>
      </c>
      <c r="F13" s="65">
        <f>VLOOKUP($A13,'Return Data'!$B$7:$R$2843,11,0)</f>
        <v>29.907599999999999</v>
      </c>
      <c r="G13" s="66">
        <f t="shared" si="1"/>
        <v>1</v>
      </c>
      <c r="H13" s="65">
        <f>VLOOKUP($A13,'Return Data'!$B$7:$R$2843,12,0)</f>
        <v>43.467599999999997</v>
      </c>
      <c r="I13" s="66">
        <f t="shared" si="2"/>
        <v>2</v>
      </c>
      <c r="J13" s="65">
        <f>VLOOKUP($A13,'Return Data'!$B$7:$R$2843,13,0)</f>
        <v>62.466999999999999</v>
      </c>
      <c r="K13" s="66">
        <f t="shared" si="3"/>
        <v>3</v>
      </c>
      <c r="L13" s="65">
        <f>VLOOKUP($A13,'Return Data'!$B$7:$R$2843,17,0)</f>
        <v>32.666200000000003</v>
      </c>
      <c r="M13" s="66">
        <f>RANK(L13,L$8:L$13,0)</f>
        <v>3</v>
      </c>
      <c r="N13" s="65">
        <f>VLOOKUP($A13,'Return Data'!$B$7:$R$2843,14,0)</f>
        <v>18.520399999999999</v>
      </c>
      <c r="O13" s="66">
        <f>RANK(N13,N$8:N$13,0)</f>
        <v>2</v>
      </c>
      <c r="P13" s="65">
        <f>VLOOKUP($A13,'Return Data'!$B$7:$R$2843,15,0)</f>
        <v>17.319500000000001</v>
      </c>
      <c r="Q13" s="66">
        <f>RANK(P13,P$8:P$13,0)</f>
        <v>2</v>
      </c>
      <c r="R13" s="65">
        <f>VLOOKUP($A13,'Return Data'!$B$7:$R$2843,16,0)</f>
        <v>14.8001</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12.272350000000001</v>
      </c>
      <c r="E15" s="74"/>
      <c r="F15" s="75">
        <f>AVERAGE(F8:F13)</f>
        <v>24.895266666666668</v>
      </c>
      <c r="G15" s="74"/>
      <c r="H15" s="75">
        <f>AVERAGE(H8:H13)</f>
        <v>39.058050000000001</v>
      </c>
      <c r="I15" s="74"/>
      <c r="J15" s="75">
        <f>AVERAGE(J8:J13)</f>
        <v>59.747733333333336</v>
      </c>
      <c r="K15" s="74"/>
      <c r="L15" s="75">
        <f>AVERAGE(L8:L13)</f>
        <v>31.731680000000001</v>
      </c>
      <c r="M15" s="74"/>
      <c r="N15" s="75">
        <f>AVERAGE(N8:N13)</f>
        <v>16.593219999999999</v>
      </c>
      <c r="O15" s="74"/>
      <c r="P15" s="75">
        <f>AVERAGE(P8:P13)</f>
        <v>15.654940000000002</v>
      </c>
      <c r="Q15" s="74"/>
      <c r="R15" s="75">
        <f>AVERAGE(R8:R13)</f>
        <v>16.037500000000001</v>
      </c>
      <c r="S15" s="76"/>
    </row>
    <row r="16" spans="1:20" x14ac:dyDescent="0.3">
      <c r="A16" s="73" t="s">
        <v>28</v>
      </c>
      <c r="B16" s="74"/>
      <c r="C16" s="74"/>
      <c r="D16" s="75">
        <f>MIN(D8:D13)</f>
        <v>8.7609999999999992</v>
      </c>
      <c r="E16" s="74"/>
      <c r="F16" s="75">
        <f>MIN(F8:F13)</f>
        <v>20.819099999999999</v>
      </c>
      <c r="G16" s="74"/>
      <c r="H16" s="75">
        <f>MIN(H8:H13)</f>
        <v>30.434799999999999</v>
      </c>
      <c r="I16" s="74"/>
      <c r="J16" s="75">
        <f>MIN(J8:J13)</f>
        <v>46.280999999999999</v>
      </c>
      <c r="K16" s="74"/>
      <c r="L16" s="75">
        <f>MIN(L8:L13)</f>
        <v>29.549700000000001</v>
      </c>
      <c r="M16" s="74"/>
      <c r="N16" s="75">
        <f>MIN(N8:N13)</f>
        <v>14.143000000000001</v>
      </c>
      <c r="O16" s="74"/>
      <c r="P16" s="75">
        <f>MIN(P8:P13)</f>
        <v>12.4626</v>
      </c>
      <c r="Q16" s="74"/>
      <c r="R16" s="75">
        <f>MIN(R8:R13)</f>
        <v>12.7278</v>
      </c>
      <c r="S16" s="76"/>
    </row>
    <row r="17" spans="1:19" ht="15" thickBot="1" x14ac:dyDescent="0.35">
      <c r="A17" s="77" t="s">
        <v>29</v>
      </c>
      <c r="B17" s="78"/>
      <c r="C17" s="78"/>
      <c r="D17" s="79">
        <f>MAX(D8:D13)</f>
        <v>15.905900000000001</v>
      </c>
      <c r="E17" s="78"/>
      <c r="F17" s="79">
        <f>MAX(F8:F13)</f>
        <v>29.907599999999999</v>
      </c>
      <c r="G17" s="78"/>
      <c r="H17" s="79">
        <f>MAX(H8:H13)</f>
        <v>43.753300000000003</v>
      </c>
      <c r="I17" s="78"/>
      <c r="J17" s="79">
        <f>MAX(J8:J13)</f>
        <v>69.519499999999994</v>
      </c>
      <c r="K17" s="78"/>
      <c r="L17" s="79">
        <f>MAX(L8:L13)</f>
        <v>32.995600000000003</v>
      </c>
      <c r="M17" s="78"/>
      <c r="N17" s="79">
        <f>MAX(N8:N13)</f>
        <v>18.900700000000001</v>
      </c>
      <c r="O17" s="78"/>
      <c r="P17" s="79">
        <f>MAX(P8:P13)</f>
        <v>17.9224</v>
      </c>
      <c r="Q17" s="78"/>
      <c r="R17" s="79">
        <f>MAX(R8:R13)</f>
        <v>23.171500000000002</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44455</v>
      </c>
      <c r="C8" s="65">
        <f>VLOOKUP($A8,'Return Data'!$B$7:$R$2843,4,0)</f>
        <v>254.27</v>
      </c>
      <c r="D8" s="65">
        <f>VLOOKUP($A8,'Return Data'!$B$7:$R$2843,10,0)</f>
        <v>10.508900000000001</v>
      </c>
      <c r="E8" s="66">
        <f t="shared" ref="E8:E13" si="0">RANK(D8,D$8:D$13,0)</f>
        <v>5</v>
      </c>
      <c r="F8" s="65">
        <f>VLOOKUP($A8,'Return Data'!$B$7:$R$2843,11,0)</f>
        <v>27.5687</v>
      </c>
      <c r="G8" s="66">
        <f t="shared" ref="G8:G13" si="1">RANK(F8,F$8:F$13,0)</f>
        <v>2</v>
      </c>
      <c r="H8" s="65">
        <f>VLOOKUP($A8,'Return Data'!$B$7:$R$2843,12,0)</f>
        <v>36.520800000000001</v>
      </c>
      <c r="I8" s="66">
        <f t="shared" ref="I8:I13" si="2">RANK(H8,H$8:H$13,0)</f>
        <v>5</v>
      </c>
      <c r="J8" s="65">
        <f>VLOOKUP($A8,'Return Data'!$B$7:$R$2843,13,0)</f>
        <v>53.554000000000002</v>
      </c>
      <c r="K8" s="66">
        <f t="shared" ref="K8:K13" si="3">RANK(J8,J$8:J$13,0)</f>
        <v>5</v>
      </c>
      <c r="L8" s="65">
        <f>VLOOKUP($A8,'Return Data'!$B$7:$R$2843,17,0)</f>
        <v>29.672000000000001</v>
      </c>
      <c r="M8" s="66">
        <f>RANK(L8,L$8:L$13,0)</f>
        <v>4</v>
      </c>
      <c r="N8" s="65">
        <f>VLOOKUP($A8,'Return Data'!$B$7:$R$2843,14,0)</f>
        <v>13.3878</v>
      </c>
      <c r="O8" s="66">
        <f>RANK(N8,N$8:N$13,0)</f>
        <v>4</v>
      </c>
      <c r="P8" s="65">
        <f>VLOOKUP($A8,'Return Data'!$B$7:$R$2843,15,0)</f>
        <v>11.6639</v>
      </c>
      <c r="Q8" s="66">
        <f>RANK(P8,P$8:P$13,0)</f>
        <v>5</v>
      </c>
      <c r="R8" s="65">
        <f>VLOOKUP($A8,'Return Data'!$B$7:$R$2843,16,0)</f>
        <v>18.989599999999999</v>
      </c>
      <c r="S8" s="67">
        <f t="shared" ref="S8:S13" si="4">RANK(R8,R$8:R$13,0)</f>
        <v>2</v>
      </c>
    </row>
    <row r="9" spans="1:20" x14ac:dyDescent="0.3">
      <c r="A9" s="63" t="s">
        <v>766</v>
      </c>
      <c r="B9" s="64">
        <f>VLOOKUP($A9,'Return Data'!$B$7:$R$2843,3,0)</f>
        <v>44455</v>
      </c>
      <c r="C9" s="65">
        <f>VLOOKUP($A9,'Return Data'!$B$7:$R$2843,4,0)</f>
        <v>25.56</v>
      </c>
      <c r="D9" s="65">
        <f>VLOOKUP($A9,'Return Data'!$B$7:$R$2843,10,0)</f>
        <v>12.4505</v>
      </c>
      <c r="E9" s="66">
        <f t="shared" si="0"/>
        <v>3</v>
      </c>
      <c r="F9" s="65">
        <f>VLOOKUP($A9,'Return Data'!$B$7:$R$2843,11,0)</f>
        <v>23.717300000000002</v>
      </c>
      <c r="G9" s="66">
        <f t="shared" si="1"/>
        <v>4</v>
      </c>
      <c r="H9" s="65">
        <f>VLOOKUP($A9,'Return Data'!$B$7:$R$2843,12,0)</f>
        <v>42.7136</v>
      </c>
      <c r="I9" s="66">
        <f t="shared" si="2"/>
        <v>2</v>
      </c>
      <c r="J9" s="65">
        <f>VLOOKUP($A9,'Return Data'!$B$7:$R$2843,13,0)</f>
        <v>67.6066</v>
      </c>
      <c r="K9" s="66">
        <f t="shared" si="3"/>
        <v>2</v>
      </c>
      <c r="L9" s="65">
        <f>VLOOKUP($A9,'Return Data'!$B$7:$R$2843,17,0)</f>
        <v>28.453499999999998</v>
      </c>
      <c r="M9" s="66">
        <f>RANK(L9,L$8:L$13,0)</f>
        <v>5</v>
      </c>
      <c r="N9" s="65">
        <f>VLOOKUP($A9,'Return Data'!$B$7:$R$2843,14,0)</f>
        <v>13.2057</v>
      </c>
      <c r="O9" s="66">
        <f>RANK(N9,N$8:N$13,0)</f>
        <v>5</v>
      </c>
      <c r="P9" s="65">
        <f>VLOOKUP($A9,'Return Data'!$B$7:$R$2843,15,0)</f>
        <v>12.964700000000001</v>
      </c>
      <c r="Q9" s="66">
        <f>RANK(P9,P$8:P$13,0)</f>
        <v>4</v>
      </c>
      <c r="R9" s="65">
        <f>VLOOKUP($A9,'Return Data'!$B$7:$R$2843,16,0)</f>
        <v>13.633800000000001</v>
      </c>
      <c r="S9" s="67">
        <f t="shared" si="4"/>
        <v>6</v>
      </c>
    </row>
    <row r="10" spans="1:20" x14ac:dyDescent="0.3">
      <c r="A10" s="63" t="s">
        <v>769</v>
      </c>
      <c r="B10" s="64">
        <f>VLOOKUP($A10,'Return Data'!$B$7:$R$2843,3,0)</f>
        <v>44455</v>
      </c>
      <c r="C10" s="65">
        <f>VLOOKUP($A10,'Return Data'!$B$7:$R$2843,4,0)</f>
        <v>17.05</v>
      </c>
      <c r="D10" s="65">
        <f>VLOOKUP($A10,'Return Data'!$B$7:$R$2843,10,0)</f>
        <v>11.437900000000001</v>
      </c>
      <c r="E10" s="66">
        <f t="shared" si="0"/>
        <v>4</v>
      </c>
      <c r="F10" s="65">
        <f>VLOOKUP($A10,'Return Data'!$B$7:$R$2843,11,0)</f>
        <v>20.239799999999999</v>
      </c>
      <c r="G10" s="66">
        <f t="shared" si="1"/>
        <v>6</v>
      </c>
      <c r="H10" s="65">
        <f>VLOOKUP($A10,'Return Data'!$B$7:$R$2843,12,0)</f>
        <v>29.5593</v>
      </c>
      <c r="I10" s="66">
        <f t="shared" si="2"/>
        <v>6</v>
      </c>
      <c r="J10" s="65">
        <f>VLOOKUP($A10,'Return Data'!$B$7:$R$2843,13,0)</f>
        <v>44.8598</v>
      </c>
      <c r="K10" s="66">
        <f t="shared" si="3"/>
        <v>6</v>
      </c>
      <c r="L10" s="65"/>
      <c r="M10" s="66"/>
      <c r="N10" s="65"/>
      <c r="O10" s="66"/>
      <c r="P10" s="65"/>
      <c r="Q10" s="66"/>
      <c r="R10" s="65">
        <f>VLOOKUP($A10,'Return Data'!$B$7:$R$2843,16,0)</f>
        <v>21.500900000000001</v>
      </c>
      <c r="S10" s="67">
        <f t="shared" si="4"/>
        <v>1</v>
      </c>
    </row>
    <row r="11" spans="1:20" x14ac:dyDescent="0.3">
      <c r="A11" s="63" t="s">
        <v>770</v>
      </c>
      <c r="B11" s="64">
        <f>VLOOKUP($A11,'Return Data'!$B$7:$R$2843,3,0)</f>
        <v>44455</v>
      </c>
      <c r="C11" s="65">
        <f>VLOOKUP($A11,'Return Data'!$B$7:$R$2843,4,0)</f>
        <v>87.7</v>
      </c>
      <c r="D11" s="65">
        <f>VLOOKUP($A11,'Return Data'!$B$7:$R$2843,10,0)</f>
        <v>13.733599999999999</v>
      </c>
      <c r="E11" s="66">
        <f t="shared" si="0"/>
        <v>2</v>
      </c>
      <c r="F11" s="65">
        <f>VLOOKUP($A11,'Return Data'!$B$7:$R$2843,11,0)</f>
        <v>23.905100000000001</v>
      </c>
      <c r="G11" s="66">
        <f t="shared" si="1"/>
        <v>3</v>
      </c>
      <c r="H11" s="65">
        <f>VLOOKUP($A11,'Return Data'!$B$7:$R$2843,12,0)</f>
        <v>36.902900000000002</v>
      </c>
      <c r="I11" s="66">
        <f t="shared" si="2"/>
        <v>4</v>
      </c>
      <c r="J11" s="65">
        <f>VLOOKUP($A11,'Return Data'!$B$7:$R$2843,13,0)</f>
        <v>55.772599999999997</v>
      </c>
      <c r="K11" s="66">
        <f t="shared" si="3"/>
        <v>4</v>
      </c>
      <c r="L11" s="65">
        <f>VLOOKUP($A11,'Return Data'!$B$7:$R$2843,17,0)</f>
        <v>32.348100000000002</v>
      </c>
      <c r="M11" s="66">
        <f>RANK(L11,L$8:L$13,0)</f>
        <v>1</v>
      </c>
      <c r="N11" s="65">
        <f>VLOOKUP($A11,'Return Data'!$B$7:$R$2843,14,0)</f>
        <v>16.553000000000001</v>
      </c>
      <c r="O11" s="66">
        <f>RANK(N11,N$8:N$13,0)</f>
        <v>3</v>
      </c>
      <c r="P11" s="65">
        <f>VLOOKUP($A11,'Return Data'!$B$7:$R$2843,15,0)</f>
        <v>17.3385</v>
      </c>
      <c r="Q11" s="66">
        <f>RANK(P11,P$8:P$13,0)</f>
        <v>1</v>
      </c>
      <c r="R11" s="65">
        <f>VLOOKUP($A11,'Return Data'!$B$7:$R$2843,16,0)</f>
        <v>13.6829</v>
      </c>
      <c r="S11" s="67">
        <f t="shared" si="4"/>
        <v>5</v>
      </c>
    </row>
    <row r="12" spans="1:20" x14ac:dyDescent="0.3">
      <c r="A12" s="63" t="s">
        <v>772</v>
      </c>
      <c r="B12" s="64">
        <f>VLOOKUP($A12,'Return Data'!$B$7:$R$2843,3,0)</f>
        <v>44455</v>
      </c>
      <c r="C12" s="65">
        <f>VLOOKUP($A12,'Return Data'!$B$7:$R$2843,4,0)</f>
        <v>78.323999999999998</v>
      </c>
      <c r="D12" s="65">
        <f>VLOOKUP($A12,'Return Data'!$B$7:$R$2843,10,0)</f>
        <v>8.5703999999999994</v>
      </c>
      <c r="E12" s="66">
        <f t="shared" si="0"/>
        <v>6</v>
      </c>
      <c r="F12" s="65">
        <f>VLOOKUP($A12,'Return Data'!$B$7:$R$2843,11,0)</f>
        <v>21.7559</v>
      </c>
      <c r="G12" s="66">
        <f t="shared" si="1"/>
        <v>5</v>
      </c>
      <c r="H12" s="65">
        <f>VLOOKUP($A12,'Return Data'!$B$7:$R$2843,12,0)</f>
        <v>41.410499999999999</v>
      </c>
      <c r="I12" s="66">
        <f t="shared" si="2"/>
        <v>3</v>
      </c>
      <c r="J12" s="65">
        <f>VLOOKUP($A12,'Return Data'!$B$7:$R$2843,13,0)</f>
        <v>68.178700000000006</v>
      </c>
      <c r="K12" s="66">
        <f t="shared" si="3"/>
        <v>1</v>
      </c>
      <c r="L12" s="65">
        <f>VLOOKUP($A12,'Return Data'!$B$7:$R$2843,17,0)</f>
        <v>31.6816</v>
      </c>
      <c r="M12" s="66">
        <f>RANK(L12,L$8:L$13,0)</f>
        <v>3</v>
      </c>
      <c r="N12" s="65">
        <f>VLOOKUP($A12,'Return Data'!$B$7:$R$2843,14,0)</f>
        <v>17.93</v>
      </c>
      <c r="O12" s="66">
        <f>RANK(N12,N$8:N$13,0)</f>
        <v>1</v>
      </c>
      <c r="P12" s="65">
        <f>VLOOKUP($A12,'Return Data'!$B$7:$R$2843,15,0)</f>
        <v>15.798999999999999</v>
      </c>
      <c r="Q12" s="66">
        <f>RANK(P12,P$8:P$13,0)</f>
        <v>3</v>
      </c>
      <c r="R12" s="65">
        <f>VLOOKUP($A12,'Return Data'!$B$7:$R$2843,16,0)</f>
        <v>14.356999999999999</v>
      </c>
      <c r="S12" s="67">
        <f t="shared" si="4"/>
        <v>4</v>
      </c>
    </row>
    <row r="13" spans="1:20" x14ac:dyDescent="0.3">
      <c r="A13" s="63" t="s">
        <v>775</v>
      </c>
      <c r="B13" s="64">
        <f>VLOOKUP($A13,'Return Data'!$B$7:$R$2843,3,0)</f>
        <v>44455</v>
      </c>
      <c r="C13" s="65">
        <f>VLOOKUP($A13,'Return Data'!$B$7:$R$2843,4,0)</f>
        <v>109.84610000000001</v>
      </c>
      <c r="D13" s="65">
        <f>VLOOKUP($A13,'Return Data'!$B$7:$R$2843,10,0)</f>
        <v>15.7355</v>
      </c>
      <c r="E13" s="66">
        <f t="shared" si="0"/>
        <v>1</v>
      </c>
      <c r="F13" s="65">
        <f>VLOOKUP($A13,'Return Data'!$B$7:$R$2843,11,0)</f>
        <v>29.5318</v>
      </c>
      <c r="G13" s="66">
        <f t="shared" si="1"/>
        <v>1</v>
      </c>
      <c r="H13" s="65">
        <f>VLOOKUP($A13,'Return Data'!$B$7:$R$2843,12,0)</f>
        <v>42.849499999999999</v>
      </c>
      <c r="I13" s="66">
        <f t="shared" si="2"/>
        <v>1</v>
      </c>
      <c r="J13" s="65">
        <f>VLOOKUP($A13,'Return Data'!$B$7:$R$2843,13,0)</f>
        <v>61.535499999999999</v>
      </c>
      <c r="K13" s="66">
        <f t="shared" si="3"/>
        <v>3</v>
      </c>
      <c r="L13" s="65">
        <f>VLOOKUP($A13,'Return Data'!$B$7:$R$2843,17,0)</f>
        <v>31.926600000000001</v>
      </c>
      <c r="M13" s="66">
        <f>RANK(L13,L$8:L$13,0)</f>
        <v>2</v>
      </c>
      <c r="N13" s="65">
        <f>VLOOKUP($A13,'Return Data'!$B$7:$R$2843,14,0)</f>
        <v>17.834299999999999</v>
      </c>
      <c r="O13" s="66">
        <f>RANK(N13,N$8:N$13,0)</f>
        <v>2</v>
      </c>
      <c r="P13" s="65">
        <f>VLOOKUP($A13,'Return Data'!$B$7:$R$2843,15,0)</f>
        <v>16.613900000000001</v>
      </c>
      <c r="Q13" s="66">
        <f>RANK(P13,P$8:P$13,0)</f>
        <v>2</v>
      </c>
      <c r="R13" s="65">
        <f>VLOOKUP($A13,'Return Data'!$B$7:$R$2843,16,0)</f>
        <v>15.7514</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12.072799999999999</v>
      </c>
      <c r="E15" s="74"/>
      <c r="F15" s="75">
        <f>AVERAGE(F8:F13)</f>
        <v>24.453100000000003</v>
      </c>
      <c r="G15" s="74"/>
      <c r="H15" s="75">
        <f>AVERAGE(H8:H13)</f>
        <v>38.326100000000004</v>
      </c>
      <c r="I15" s="74"/>
      <c r="J15" s="75">
        <f>AVERAGE(J8:J13)</f>
        <v>58.584533333333333</v>
      </c>
      <c r="K15" s="74"/>
      <c r="L15" s="75">
        <f>AVERAGE(L8:L13)</f>
        <v>30.816360000000003</v>
      </c>
      <c r="M15" s="74"/>
      <c r="N15" s="75">
        <f>AVERAGE(N8:N13)</f>
        <v>15.782159999999999</v>
      </c>
      <c r="O15" s="74"/>
      <c r="P15" s="75">
        <f>AVERAGE(P8:P13)</f>
        <v>14.875999999999999</v>
      </c>
      <c r="Q15" s="74"/>
      <c r="R15" s="75">
        <f>AVERAGE(R8:R13)</f>
        <v>16.319266666666667</v>
      </c>
      <c r="S15" s="76"/>
    </row>
    <row r="16" spans="1:20" x14ac:dyDescent="0.3">
      <c r="A16" s="73" t="s">
        <v>28</v>
      </c>
      <c r="B16" s="74"/>
      <c r="C16" s="74"/>
      <c r="D16" s="75">
        <f>MIN(D8:D13)</f>
        <v>8.5703999999999994</v>
      </c>
      <c r="E16" s="74"/>
      <c r="F16" s="75">
        <f>MIN(F8:F13)</f>
        <v>20.239799999999999</v>
      </c>
      <c r="G16" s="74"/>
      <c r="H16" s="75">
        <f>MIN(H8:H13)</f>
        <v>29.5593</v>
      </c>
      <c r="I16" s="74"/>
      <c r="J16" s="75">
        <f>MIN(J8:J13)</f>
        <v>44.8598</v>
      </c>
      <c r="K16" s="74"/>
      <c r="L16" s="75">
        <f>MIN(L8:L13)</f>
        <v>28.453499999999998</v>
      </c>
      <c r="M16" s="74"/>
      <c r="N16" s="75">
        <f>MIN(N8:N13)</f>
        <v>13.2057</v>
      </c>
      <c r="O16" s="74"/>
      <c r="P16" s="75">
        <f>MIN(P8:P13)</f>
        <v>11.6639</v>
      </c>
      <c r="Q16" s="74"/>
      <c r="R16" s="75">
        <f>MIN(R8:R13)</f>
        <v>13.633800000000001</v>
      </c>
      <c r="S16" s="76"/>
    </row>
    <row r="17" spans="1:19" ht="15" thickBot="1" x14ac:dyDescent="0.35">
      <c r="A17" s="77" t="s">
        <v>29</v>
      </c>
      <c r="B17" s="78"/>
      <c r="C17" s="78"/>
      <c r="D17" s="79">
        <f>MAX(D8:D13)</f>
        <v>15.7355</v>
      </c>
      <c r="E17" s="78"/>
      <c r="F17" s="79">
        <f>MAX(F8:F13)</f>
        <v>29.5318</v>
      </c>
      <c r="G17" s="78"/>
      <c r="H17" s="79">
        <f>MAX(H8:H13)</f>
        <v>42.849499999999999</v>
      </c>
      <c r="I17" s="78"/>
      <c r="J17" s="79">
        <f>MAX(J8:J13)</f>
        <v>68.178700000000006</v>
      </c>
      <c r="K17" s="78"/>
      <c r="L17" s="79">
        <f>MAX(L8:L13)</f>
        <v>32.348100000000002</v>
      </c>
      <c r="M17" s="78"/>
      <c r="N17" s="79">
        <f>MAX(N8:N13)</f>
        <v>17.93</v>
      </c>
      <c r="O17" s="78"/>
      <c r="P17" s="79">
        <f>MAX(P8:P13)</f>
        <v>17.3385</v>
      </c>
      <c r="Q17" s="78"/>
      <c r="R17" s="79">
        <f>MAX(R8:R13)</f>
        <v>21.500900000000001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44455</v>
      </c>
      <c r="C8" s="65">
        <f>VLOOKUP($A8,'Return Data'!$B$7:$R$2843,4,0)</f>
        <v>100.36069999999999</v>
      </c>
      <c r="D8" s="65">
        <f>VLOOKUP($A8,'Return Data'!$B$7:$R$2843,10,0)</f>
        <v>12.8423</v>
      </c>
      <c r="E8" s="66">
        <f t="shared" ref="E8:E29" si="0">RANK(D8,D$8:D$29,0)</f>
        <v>11</v>
      </c>
      <c r="F8" s="65">
        <f>VLOOKUP($A8,'Return Data'!$B$7:$R$2843,11,0)</f>
        <v>20.8993</v>
      </c>
      <c r="G8" s="66">
        <f t="shared" ref="G8:G29" si="1">RANK(F8,F$8:F$29,0)</f>
        <v>13</v>
      </c>
      <c r="H8" s="65">
        <f>VLOOKUP($A8,'Return Data'!$B$7:$R$2843,12,0)</f>
        <v>30.5396</v>
      </c>
      <c r="I8" s="66">
        <f t="shared" ref="I8:I27" si="2">RANK(H8,H$8:H$29,0)</f>
        <v>15</v>
      </c>
      <c r="J8" s="65">
        <f>VLOOKUP($A8,'Return Data'!$B$7:$R$2843,13,0)</f>
        <v>54.516100000000002</v>
      </c>
      <c r="K8" s="66">
        <f t="shared" ref="K8:K26" si="3">RANK(J8,J$8:J$29,0)</f>
        <v>14</v>
      </c>
      <c r="L8" s="65">
        <f>VLOOKUP($A8,'Return Data'!$B$7:$R$2843,17,0)</f>
        <v>28.351800000000001</v>
      </c>
      <c r="M8" s="66">
        <f t="shared" ref="M8:M26" si="4">RANK(L8,L$8:L$29,0)</f>
        <v>11</v>
      </c>
      <c r="N8" s="65">
        <f>VLOOKUP($A8,'Return Data'!$B$7:$R$2843,14,0)</f>
        <v>16.817499999999999</v>
      </c>
      <c r="O8" s="66">
        <f t="shared" ref="O8" si="5">RANK(N8,N$8:N$29,0)</f>
        <v>10</v>
      </c>
      <c r="P8" s="65">
        <f>VLOOKUP($A8,'Return Data'!$B$7:$R$2843,15,0)</f>
        <v>15.2477</v>
      </c>
      <c r="Q8" s="66">
        <f t="shared" ref="Q8" si="6">RANK(P8,P$8:P$29,0)</f>
        <v>11</v>
      </c>
      <c r="R8" s="65">
        <f>VLOOKUP($A8,'Return Data'!$B$7:$R$2843,16,0)</f>
        <v>16.652699999999999</v>
      </c>
      <c r="S8" s="67">
        <f t="shared" ref="S8:S29" si="7">RANK(R8,R$8:R$29,0)</f>
        <v>13</v>
      </c>
    </row>
    <row r="9" spans="1:20" x14ac:dyDescent="0.3">
      <c r="A9" s="63" t="s">
        <v>821</v>
      </c>
      <c r="B9" s="64">
        <f>VLOOKUP($A9,'Return Data'!$B$7:$R$2843,3,0)</f>
        <v>44455</v>
      </c>
      <c r="C9" s="65">
        <f>VLOOKUP($A9,'Return Data'!$B$7:$R$2843,4,0)</f>
        <v>52.91</v>
      </c>
      <c r="D9" s="65">
        <f>VLOOKUP($A9,'Return Data'!$B$7:$R$2843,10,0)</f>
        <v>15.9544</v>
      </c>
      <c r="E9" s="66">
        <f t="shared" si="0"/>
        <v>3</v>
      </c>
      <c r="F9" s="65">
        <f>VLOOKUP($A9,'Return Data'!$B$7:$R$2843,11,0)</f>
        <v>24.6114</v>
      </c>
      <c r="G9" s="66">
        <f t="shared" si="1"/>
        <v>3</v>
      </c>
      <c r="H9" s="65">
        <f>VLOOKUP($A9,'Return Data'!$B$7:$R$2843,12,0)</f>
        <v>32.440600000000003</v>
      </c>
      <c r="I9" s="66">
        <f t="shared" si="2"/>
        <v>13</v>
      </c>
      <c r="J9" s="65">
        <f>VLOOKUP($A9,'Return Data'!$B$7:$R$2843,13,0)</f>
        <v>60.479199999999999</v>
      </c>
      <c r="K9" s="66">
        <f t="shared" si="3"/>
        <v>9</v>
      </c>
      <c r="L9" s="65">
        <f>VLOOKUP($A9,'Return Data'!$B$7:$R$2843,17,0)</f>
        <v>33.486800000000002</v>
      </c>
      <c r="M9" s="66">
        <f t="shared" si="4"/>
        <v>6</v>
      </c>
      <c r="N9" s="65">
        <f>VLOOKUP($A9,'Return Data'!$B$7:$R$2843,14,0)</f>
        <v>19.667000000000002</v>
      </c>
      <c r="O9" s="66">
        <f t="shared" ref="O9:O27" si="8">RANK(N9,N$8:N$29,0)</f>
        <v>4</v>
      </c>
      <c r="P9" s="65">
        <f>VLOOKUP($A9,'Return Data'!$B$7:$R$2843,15,0)</f>
        <v>20.459800000000001</v>
      </c>
      <c r="Q9" s="66">
        <f t="shared" ref="Q9:Q27" si="9">RANK(P9,P$8:P$29,0)</f>
        <v>1</v>
      </c>
      <c r="R9" s="65">
        <f>VLOOKUP($A9,'Return Data'!$B$7:$R$2843,16,0)</f>
        <v>18.9575</v>
      </c>
      <c r="S9" s="67">
        <f t="shared" si="7"/>
        <v>8</v>
      </c>
    </row>
    <row r="10" spans="1:20" x14ac:dyDescent="0.3">
      <c r="A10" s="63" t="s">
        <v>823</v>
      </c>
      <c r="B10" s="64">
        <f>VLOOKUP($A10,'Return Data'!$B$7:$R$2843,3,0)</f>
        <v>44455</v>
      </c>
      <c r="C10" s="65">
        <f>VLOOKUP($A10,'Return Data'!$B$7:$R$2843,4,0)</f>
        <v>15.579000000000001</v>
      </c>
      <c r="D10" s="65">
        <f>VLOOKUP($A10,'Return Data'!$B$7:$R$2843,10,0)</f>
        <v>13.1044</v>
      </c>
      <c r="E10" s="66">
        <f t="shared" si="0"/>
        <v>9</v>
      </c>
      <c r="F10" s="65">
        <f>VLOOKUP($A10,'Return Data'!$B$7:$R$2843,11,0)</f>
        <v>19.700299999999999</v>
      </c>
      <c r="G10" s="66">
        <f t="shared" si="1"/>
        <v>16</v>
      </c>
      <c r="H10" s="65">
        <f>VLOOKUP($A10,'Return Data'!$B$7:$R$2843,12,0)</f>
        <v>28.232800000000001</v>
      </c>
      <c r="I10" s="66">
        <f t="shared" si="2"/>
        <v>19</v>
      </c>
      <c r="J10" s="65">
        <f>VLOOKUP($A10,'Return Data'!$B$7:$R$2843,13,0)</f>
        <v>51.1937</v>
      </c>
      <c r="K10" s="66">
        <f t="shared" si="3"/>
        <v>16</v>
      </c>
      <c r="L10" s="65">
        <f>VLOOKUP($A10,'Return Data'!$B$7:$R$2843,17,0)</f>
        <v>27.793600000000001</v>
      </c>
      <c r="M10" s="66">
        <f t="shared" si="4"/>
        <v>13</v>
      </c>
      <c r="N10" s="65">
        <f>VLOOKUP($A10,'Return Data'!$B$7:$R$2843,14,0)</f>
        <v>17.2151</v>
      </c>
      <c r="O10" s="66">
        <f t="shared" si="8"/>
        <v>9</v>
      </c>
      <c r="P10" s="65"/>
      <c r="Q10" s="66"/>
      <c r="R10" s="65">
        <f>VLOOKUP($A10,'Return Data'!$B$7:$R$2843,16,0)</f>
        <v>11.884399999999999</v>
      </c>
      <c r="S10" s="67">
        <f t="shared" si="7"/>
        <v>22</v>
      </c>
    </row>
    <row r="11" spans="1:20" x14ac:dyDescent="0.3">
      <c r="A11" s="63" t="s">
        <v>825</v>
      </c>
      <c r="B11" s="64">
        <f>VLOOKUP($A11,'Return Data'!$B$7:$R$2843,3,0)</f>
        <v>44455</v>
      </c>
      <c r="C11" s="65">
        <f>VLOOKUP($A11,'Return Data'!$B$7:$R$2843,4,0)</f>
        <v>37.816000000000003</v>
      </c>
      <c r="D11" s="65">
        <f>VLOOKUP($A11,'Return Data'!$B$7:$R$2843,10,0)</f>
        <v>10.4504</v>
      </c>
      <c r="E11" s="66">
        <f t="shared" si="0"/>
        <v>17</v>
      </c>
      <c r="F11" s="65">
        <f>VLOOKUP($A11,'Return Data'!$B$7:$R$2843,11,0)</f>
        <v>19.875699999999998</v>
      </c>
      <c r="G11" s="66">
        <f t="shared" si="1"/>
        <v>15</v>
      </c>
      <c r="H11" s="65">
        <f>VLOOKUP($A11,'Return Data'!$B$7:$R$2843,12,0)</f>
        <v>30.206900000000001</v>
      </c>
      <c r="I11" s="66">
        <f t="shared" si="2"/>
        <v>16</v>
      </c>
      <c r="J11" s="65">
        <f>VLOOKUP($A11,'Return Data'!$B$7:$R$2843,13,0)</f>
        <v>49.9148</v>
      </c>
      <c r="K11" s="66">
        <f t="shared" si="3"/>
        <v>18</v>
      </c>
      <c r="L11" s="65">
        <f>VLOOKUP($A11,'Return Data'!$B$7:$R$2843,17,0)</f>
        <v>27.0992</v>
      </c>
      <c r="M11" s="66">
        <f t="shared" si="4"/>
        <v>15</v>
      </c>
      <c r="N11" s="65">
        <f>VLOOKUP($A11,'Return Data'!$B$7:$R$2843,14,0)</f>
        <v>15.7629</v>
      </c>
      <c r="O11" s="66">
        <f t="shared" si="8"/>
        <v>13</v>
      </c>
      <c r="P11" s="65">
        <f>VLOOKUP($A11,'Return Data'!$B$7:$R$2843,15,0)</f>
        <v>13.4773</v>
      </c>
      <c r="Q11" s="66">
        <f t="shared" si="9"/>
        <v>13</v>
      </c>
      <c r="R11" s="65">
        <f>VLOOKUP($A11,'Return Data'!$B$7:$R$2843,16,0)</f>
        <v>15.1393</v>
      </c>
      <c r="S11" s="67">
        <f t="shared" si="7"/>
        <v>16</v>
      </c>
    </row>
    <row r="12" spans="1:20" x14ac:dyDescent="0.3">
      <c r="A12" s="63" t="s">
        <v>828</v>
      </c>
      <c r="B12" s="64">
        <f>VLOOKUP($A12,'Return Data'!$B$7:$R$2843,3,0)</f>
        <v>44455</v>
      </c>
      <c r="C12" s="65">
        <f>VLOOKUP($A12,'Return Data'!$B$7:$R$2843,4,0)</f>
        <v>71.311999999999998</v>
      </c>
      <c r="D12" s="65">
        <f>VLOOKUP($A12,'Return Data'!$B$7:$R$2843,10,0)</f>
        <v>11.4482</v>
      </c>
      <c r="E12" s="66">
        <f t="shared" si="0"/>
        <v>14</v>
      </c>
      <c r="F12" s="65">
        <f>VLOOKUP($A12,'Return Data'!$B$7:$R$2843,11,0)</f>
        <v>21.630600000000001</v>
      </c>
      <c r="G12" s="66">
        <f t="shared" si="1"/>
        <v>11</v>
      </c>
      <c r="H12" s="65">
        <f>VLOOKUP($A12,'Return Data'!$B$7:$R$2843,12,0)</f>
        <v>42.442</v>
      </c>
      <c r="I12" s="66">
        <f t="shared" si="2"/>
        <v>3</v>
      </c>
      <c r="J12" s="65">
        <f>VLOOKUP($A12,'Return Data'!$B$7:$R$2843,13,0)</f>
        <v>77.906800000000004</v>
      </c>
      <c r="K12" s="66">
        <f t="shared" si="3"/>
        <v>1</v>
      </c>
      <c r="L12" s="65">
        <f>VLOOKUP($A12,'Return Data'!$B$7:$R$2843,17,0)</f>
        <v>30.94</v>
      </c>
      <c r="M12" s="66">
        <f t="shared" si="4"/>
        <v>8</v>
      </c>
      <c r="N12" s="65">
        <f>VLOOKUP($A12,'Return Data'!$B$7:$R$2843,14,0)</f>
        <v>19.108899999999998</v>
      </c>
      <c r="O12" s="66">
        <f t="shared" si="8"/>
        <v>6</v>
      </c>
      <c r="P12" s="65">
        <f>VLOOKUP($A12,'Return Data'!$B$7:$R$2843,15,0)</f>
        <v>16.322299999999998</v>
      </c>
      <c r="Q12" s="66">
        <f t="shared" si="9"/>
        <v>7</v>
      </c>
      <c r="R12" s="65">
        <f>VLOOKUP($A12,'Return Data'!$B$7:$R$2843,16,0)</f>
        <v>19.95</v>
      </c>
      <c r="S12" s="67">
        <f t="shared" si="7"/>
        <v>6</v>
      </c>
    </row>
    <row r="13" spans="1:20" x14ac:dyDescent="0.3">
      <c r="A13" s="63" t="s">
        <v>830</v>
      </c>
      <c r="B13" s="64">
        <f>VLOOKUP($A13,'Return Data'!$B$7:$R$2843,3,0)</f>
        <v>44455</v>
      </c>
      <c r="C13" s="65">
        <f>VLOOKUP($A13,'Return Data'!$B$7:$R$2843,4,0)</f>
        <v>116.28700000000001</v>
      </c>
      <c r="D13" s="65">
        <f>VLOOKUP($A13,'Return Data'!$B$7:$R$2843,10,0)</f>
        <v>10.3355</v>
      </c>
      <c r="E13" s="66">
        <f t="shared" si="0"/>
        <v>20</v>
      </c>
      <c r="F13" s="65">
        <f>VLOOKUP($A13,'Return Data'!$B$7:$R$2843,11,0)</f>
        <v>19.634399999999999</v>
      </c>
      <c r="G13" s="66">
        <f t="shared" si="1"/>
        <v>17</v>
      </c>
      <c r="H13" s="65">
        <f>VLOOKUP($A13,'Return Data'!$B$7:$R$2843,12,0)</f>
        <v>34.844299999999997</v>
      </c>
      <c r="I13" s="66">
        <f t="shared" si="2"/>
        <v>12</v>
      </c>
      <c r="J13" s="65">
        <f>VLOOKUP($A13,'Return Data'!$B$7:$R$2843,13,0)</f>
        <v>59.129399999999997</v>
      </c>
      <c r="K13" s="66">
        <f t="shared" si="3"/>
        <v>11</v>
      </c>
      <c r="L13" s="65">
        <f>VLOOKUP($A13,'Return Data'!$B$7:$R$2843,17,0)</f>
        <v>23.069700000000001</v>
      </c>
      <c r="M13" s="66">
        <f t="shared" si="4"/>
        <v>17</v>
      </c>
      <c r="N13" s="65">
        <f>VLOOKUP($A13,'Return Data'!$B$7:$R$2843,14,0)</f>
        <v>12.1172</v>
      </c>
      <c r="O13" s="66">
        <f t="shared" si="8"/>
        <v>16</v>
      </c>
      <c r="P13" s="65">
        <f>VLOOKUP($A13,'Return Data'!$B$7:$R$2843,15,0)</f>
        <v>11.512600000000001</v>
      </c>
      <c r="Q13" s="66">
        <f t="shared" si="9"/>
        <v>15</v>
      </c>
      <c r="R13" s="65">
        <f>VLOOKUP($A13,'Return Data'!$B$7:$R$2843,16,0)</f>
        <v>13.098100000000001</v>
      </c>
      <c r="S13" s="67">
        <f t="shared" si="7"/>
        <v>21</v>
      </c>
    </row>
    <row r="14" spans="1:20" x14ac:dyDescent="0.3">
      <c r="A14" s="63" t="s">
        <v>833</v>
      </c>
      <c r="B14" s="64">
        <f>VLOOKUP($A14,'Return Data'!$B$7:$R$2843,3,0)</f>
        <v>44455</v>
      </c>
      <c r="C14" s="65">
        <f>VLOOKUP($A14,'Return Data'!$B$7:$R$2843,4,0)</f>
        <v>53.52</v>
      </c>
      <c r="D14" s="65">
        <f>VLOOKUP($A14,'Return Data'!$B$7:$R$2843,10,0)</f>
        <v>12.84</v>
      </c>
      <c r="E14" s="66">
        <f t="shared" si="0"/>
        <v>12</v>
      </c>
      <c r="F14" s="65">
        <f>VLOOKUP($A14,'Return Data'!$B$7:$R$2843,11,0)</f>
        <v>22.639800000000001</v>
      </c>
      <c r="G14" s="66">
        <f t="shared" si="1"/>
        <v>6</v>
      </c>
      <c r="H14" s="65">
        <f>VLOOKUP($A14,'Return Data'!$B$7:$R$2843,12,0)</f>
        <v>37.4069</v>
      </c>
      <c r="I14" s="66">
        <f t="shared" si="2"/>
        <v>11</v>
      </c>
      <c r="J14" s="65">
        <f>VLOOKUP($A14,'Return Data'!$B$7:$R$2843,13,0)</f>
        <v>58.436900000000001</v>
      </c>
      <c r="K14" s="66">
        <f t="shared" si="3"/>
        <v>12</v>
      </c>
      <c r="L14" s="65">
        <f>VLOOKUP($A14,'Return Data'!$B$7:$R$2843,17,0)</f>
        <v>32.633499999999998</v>
      </c>
      <c r="M14" s="66">
        <f t="shared" si="4"/>
        <v>7</v>
      </c>
      <c r="N14" s="65">
        <f>VLOOKUP($A14,'Return Data'!$B$7:$R$2843,14,0)</f>
        <v>16.392499999999998</v>
      </c>
      <c r="O14" s="66">
        <f t="shared" si="8"/>
        <v>12</v>
      </c>
      <c r="P14" s="65">
        <f>VLOOKUP($A14,'Return Data'!$B$7:$R$2843,15,0)</f>
        <v>14.9902</v>
      </c>
      <c r="Q14" s="66">
        <f t="shared" si="9"/>
        <v>12</v>
      </c>
      <c r="R14" s="65">
        <f>VLOOKUP($A14,'Return Data'!$B$7:$R$2843,16,0)</f>
        <v>15.455500000000001</v>
      </c>
      <c r="S14" s="67">
        <f t="shared" si="7"/>
        <v>15</v>
      </c>
    </row>
    <row r="15" spans="1:20" x14ac:dyDescent="0.3">
      <c r="A15" s="63" t="s">
        <v>834</v>
      </c>
      <c r="B15" s="64">
        <f>VLOOKUP($A15,'Return Data'!$B$7:$R$2843,3,0)</f>
        <v>44455</v>
      </c>
      <c r="C15" s="65">
        <f>VLOOKUP($A15,'Return Data'!$B$7:$R$2843,4,0)</f>
        <v>16.21</v>
      </c>
      <c r="D15" s="65">
        <f>VLOOKUP($A15,'Return Data'!$B$7:$R$2843,10,0)</f>
        <v>14.396599999999999</v>
      </c>
      <c r="E15" s="66">
        <f t="shared" si="0"/>
        <v>7</v>
      </c>
      <c r="F15" s="65">
        <f>VLOOKUP($A15,'Return Data'!$B$7:$R$2843,11,0)</f>
        <v>21.971399999999999</v>
      </c>
      <c r="G15" s="66">
        <f t="shared" si="1"/>
        <v>10</v>
      </c>
      <c r="H15" s="65">
        <f>VLOOKUP($A15,'Return Data'!$B$7:$R$2843,12,0)</f>
        <v>29.68</v>
      </c>
      <c r="I15" s="66">
        <f t="shared" si="2"/>
        <v>17</v>
      </c>
      <c r="J15" s="65">
        <f>VLOOKUP($A15,'Return Data'!$B$7:$R$2843,13,0)</f>
        <v>51.071800000000003</v>
      </c>
      <c r="K15" s="66">
        <f t="shared" si="3"/>
        <v>17</v>
      </c>
      <c r="L15" s="65">
        <f>VLOOKUP($A15,'Return Data'!$B$7:$R$2843,17,0)</f>
        <v>29.360199999999999</v>
      </c>
      <c r="M15" s="66">
        <f t="shared" si="4"/>
        <v>9</v>
      </c>
      <c r="N15" s="65">
        <f>VLOOKUP($A15,'Return Data'!$B$7:$R$2843,14,0)</f>
        <v>15.202199999999999</v>
      </c>
      <c r="O15" s="66">
        <f t="shared" si="8"/>
        <v>14</v>
      </c>
      <c r="P15" s="65"/>
      <c r="Q15" s="66"/>
      <c r="R15" s="65">
        <f>VLOOKUP($A15,'Return Data'!$B$7:$R$2843,16,0)</f>
        <v>13.4312</v>
      </c>
      <c r="S15" s="67">
        <f t="shared" si="7"/>
        <v>20</v>
      </c>
    </row>
    <row r="16" spans="1:20" x14ac:dyDescent="0.3">
      <c r="A16" s="63" t="s">
        <v>836</v>
      </c>
      <c r="B16" s="64">
        <f>VLOOKUP($A16,'Return Data'!$B$7:$R$2843,3,0)</f>
        <v>44455</v>
      </c>
      <c r="C16" s="65">
        <f>VLOOKUP($A16,'Return Data'!$B$7:$R$2843,4,0)</f>
        <v>60.81</v>
      </c>
      <c r="D16" s="65">
        <f>VLOOKUP($A16,'Return Data'!$B$7:$R$2843,10,0)</f>
        <v>10.4231</v>
      </c>
      <c r="E16" s="66">
        <f t="shared" si="0"/>
        <v>18</v>
      </c>
      <c r="F16" s="65">
        <f>VLOOKUP($A16,'Return Data'!$B$7:$R$2843,11,0)</f>
        <v>15.939</v>
      </c>
      <c r="G16" s="66">
        <f t="shared" si="1"/>
        <v>21</v>
      </c>
      <c r="H16" s="65">
        <f>VLOOKUP($A16,'Return Data'!$B$7:$R$2843,12,0)</f>
        <v>24.866499999999998</v>
      </c>
      <c r="I16" s="66">
        <f t="shared" si="2"/>
        <v>21</v>
      </c>
      <c r="J16" s="65">
        <f>VLOOKUP($A16,'Return Data'!$B$7:$R$2843,13,0)</f>
        <v>36.990299999999998</v>
      </c>
      <c r="K16" s="66">
        <f t="shared" si="3"/>
        <v>22</v>
      </c>
      <c r="L16" s="65">
        <f>VLOOKUP($A16,'Return Data'!$B$7:$R$2843,17,0)</f>
        <v>28.1906</v>
      </c>
      <c r="M16" s="66">
        <f t="shared" si="4"/>
        <v>12</v>
      </c>
      <c r="N16" s="65">
        <f>VLOOKUP($A16,'Return Data'!$B$7:$R$2843,14,0)</f>
        <v>12.6913</v>
      </c>
      <c r="O16" s="66">
        <f t="shared" si="8"/>
        <v>15</v>
      </c>
      <c r="P16" s="65">
        <f>VLOOKUP($A16,'Return Data'!$B$7:$R$2843,15,0)</f>
        <v>15.4925</v>
      </c>
      <c r="Q16" s="66">
        <f t="shared" si="9"/>
        <v>10</v>
      </c>
      <c r="R16" s="65">
        <f>VLOOKUP($A16,'Return Data'!$B$7:$R$2843,16,0)</f>
        <v>13.6267</v>
      </c>
      <c r="S16" s="67">
        <f t="shared" si="7"/>
        <v>19</v>
      </c>
    </row>
    <row r="17" spans="1:19" x14ac:dyDescent="0.3">
      <c r="A17" s="63" t="s">
        <v>838</v>
      </c>
      <c r="B17" s="64">
        <f>VLOOKUP($A17,'Return Data'!$B$7:$R$2843,3,0)</f>
        <v>44455</v>
      </c>
      <c r="C17" s="65">
        <f>VLOOKUP($A17,'Return Data'!$B$7:$R$2843,4,0)</f>
        <v>32.993299999999998</v>
      </c>
      <c r="D17" s="65">
        <f>VLOOKUP($A17,'Return Data'!$B$7:$R$2843,10,0)</f>
        <v>15.986499999999999</v>
      </c>
      <c r="E17" s="66">
        <f t="shared" si="0"/>
        <v>2</v>
      </c>
      <c r="F17" s="65">
        <f>VLOOKUP($A17,'Return Data'!$B$7:$R$2843,11,0)</f>
        <v>24.809200000000001</v>
      </c>
      <c r="G17" s="66">
        <f t="shared" si="1"/>
        <v>2</v>
      </c>
      <c r="H17" s="65">
        <f>VLOOKUP($A17,'Return Data'!$B$7:$R$2843,12,0)</f>
        <v>38.5289</v>
      </c>
      <c r="I17" s="66">
        <f t="shared" si="2"/>
        <v>7</v>
      </c>
      <c r="J17" s="65">
        <f>VLOOKUP($A17,'Return Data'!$B$7:$R$2843,13,0)</f>
        <v>63.662100000000002</v>
      </c>
      <c r="K17" s="66">
        <f t="shared" si="3"/>
        <v>4</v>
      </c>
      <c r="L17" s="65">
        <f>VLOOKUP($A17,'Return Data'!$B$7:$R$2843,17,0)</f>
        <v>38.8992</v>
      </c>
      <c r="M17" s="66">
        <f t="shared" si="4"/>
        <v>1</v>
      </c>
      <c r="N17" s="65">
        <f>VLOOKUP($A17,'Return Data'!$B$7:$R$2843,14,0)</f>
        <v>26.098700000000001</v>
      </c>
      <c r="O17" s="66">
        <f t="shared" si="8"/>
        <v>1</v>
      </c>
      <c r="P17" s="65">
        <f>VLOOKUP($A17,'Return Data'!$B$7:$R$2843,15,0)</f>
        <v>20.424600000000002</v>
      </c>
      <c r="Q17" s="66">
        <f t="shared" si="9"/>
        <v>2</v>
      </c>
      <c r="R17" s="65">
        <f>VLOOKUP($A17,'Return Data'!$B$7:$R$2843,16,0)</f>
        <v>18.931999999999999</v>
      </c>
      <c r="S17" s="67">
        <f t="shared" si="7"/>
        <v>9</v>
      </c>
    </row>
    <row r="18" spans="1:19" x14ac:dyDescent="0.3">
      <c r="A18" s="63" t="s">
        <v>841</v>
      </c>
      <c r="B18" s="64">
        <f>VLOOKUP($A18,'Return Data'!$B$7:$R$2843,3,0)</f>
        <v>44455</v>
      </c>
      <c r="C18" s="65">
        <f>VLOOKUP($A18,'Return Data'!$B$7:$R$2843,4,0)</f>
        <v>12.9284</v>
      </c>
      <c r="D18" s="65">
        <f>VLOOKUP($A18,'Return Data'!$B$7:$R$2843,10,0)</f>
        <v>10.467000000000001</v>
      </c>
      <c r="E18" s="66">
        <f t="shared" si="0"/>
        <v>16</v>
      </c>
      <c r="F18" s="65">
        <f>VLOOKUP($A18,'Return Data'!$B$7:$R$2843,11,0)</f>
        <v>14.7376</v>
      </c>
      <c r="G18" s="66">
        <f t="shared" si="1"/>
        <v>22</v>
      </c>
      <c r="H18" s="65">
        <f>VLOOKUP($A18,'Return Data'!$B$7:$R$2843,12,0)</f>
        <v>18.4755</v>
      </c>
      <c r="I18" s="66">
        <f t="shared" si="2"/>
        <v>22</v>
      </c>
      <c r="J18" s="65">
        <f>VLOOKUP($A18,'Return Data'!$B$7:$R$2843,13,0)</f>
        <v>46.149700000000003</v>
      </c>
      <c r="K18" s="66">
        <f t="shared" si="3"/>
        <v>20</v>
      </c>
      <c r="L18" s="65">
        <f>VLOOKUP($A18,'Return Data'!$B$7:$R$2843,17,0)</f>
        <v>17.2957</v>
      </c>
      <c r="M18" s="66">
        <f t="shared" si="4"/>
        <v>18</v>
      </c>
      <c r="N18" s="65">
        <f>VLOOKUP($A18,'Return Data'!$B$7:$R$2843,14,0)</f>
        <v>10.3148</v>
      </c>
      <c r="O18" s="66">
        <f t="shared" si="8"/>
        <v>17</v>
      </c>
      <c r="P18" s="65">
        <f>VLOOKUP($A18,'Return Data'!$B$7:$R$2843,15,0)</f>
        <v>11.803699999999999</v>
      </c>
      <c r="Q18" s="66">
        <f t="shared" si="9"/>
        <v>14</v>
      </c>
      <c r="R18" s="65">
        <f>VLOOKUP($A18,'Return Data'!$B$7:$R$2843,16,0)</f>
        <v>14.795500000000001</v>
      </c>
      <c r="S18" s="67">
        <f t="shared" si="7"/>
        <v>17</v>
      </c>
    </row>
    <row r="19" spans="1:19" x14ac:dyDescent="0.3">
      <c r="A19" s="63" t="s">
        <v>842</v>
      </c>
      <c r="B19" s="64">
        <f>VLOOKUP($A19,'Return Data'!$B$7:$R$2843,3,0)</f>
        <v>44455</v>
      </c>
      <c r="C19" s="65">
        <f>VLOOKUP($A19,'Return Data'!$B$7:$R$2843,4,0)</f>
        <v>17.123999999999999</v>
      </c>
      <c r="D19" s="65">
        <f>VLOOKUP($A19,'Return Data'!$B$7:$R$2843,10,0)</f>
        <v>13.0745</v>
      </c>
      <c r="E19" s="66">
        <f t="shared" si="0"/>
        <v>10</v>
      </c>
      <c r="F19" s="65">
        <f>VLOOKUP($A19,'Return Data'!$B$7:$R$2843,11,0)</f>
        <v>21.507100000000001</v>
      </c>
      <c r="G19" s="66">
        <f t="shared" si="1"/>
        <v>12</v>
      </c>
      <c r="H19" s="65">
        <f>VLOOKUP($A19,'Return Data'!$B$7:$R$2843,12,0)</f>
        <v>37.752400000000002</v>
      </c>
      <c r="I19" s="66">
        <f t="shared" si="2"/>
        <v>10</v>
      </c>
      <c r="J19" s="65">
        <f>VLOOKUP($A19,'Return Data'!$B$7:$R$2843,13,0)</f>
        <v>59.159799999999997</v>
      </c>
      <c r="K19" s="66">
        <f t="shared" si="3"/>
        <v>10</v>
      </c>
      <c r="L19" s="65"/>
      <c r="M19" s="66"/>
      <c r="N19" s="65"/>
      <c r="O19" s="66"/>
      <c r="P19" s="65"/>
      <c r="Q19" s="66"/>
      <c r="R19" s="65">
        <f>VLOOKUP($A19,'Return Data'!$B$7:$R$2843,16,0)</f>
        <v>28.092400000000001</v>
      </c>
      <c r="S19" s="67">
        <f t="shared" si="7"/>
        <v>4</v>
      </c>
    </row>
    <row r="20" spans="1:19" x14ac:dyDescent="0.3">
      <c r="A20" s="63" t="s">
        <v>844</v>
      </c>
      <c r="B20" s="64">
        <f>VLOOKUP($A20,'Return Data'!$B$7:$R$2843,3,0)</f>
        <v>44455</v>
      </c>
      <c r="C20" s="65">
        <f>VLOOKUP($A20,'Return Data'!$B$7:$R$2843,4,0)</f>
        <v>17.100000000000001</v>
      </c>
      <c r="D20" s="65">
        <f>VLOOKUP($A20,'Return Data'!$B$7:$R$2843,10,0)</f>
        <v>10.010300000000001</v>
      </c>
      <c r="E20" s="66">
        <f t="shared" si="0"/>
        <v>21</v>
      </c>
      <c r="F20" s="65">
        <f>VLOOKUP($A20,'Return Data'!$B$7:$R$2843,11,0)</f>
        <v>18.257300000000001</v>
      </c>
      <c r="G20" s="66">
        <f t="shared" si="1"/>
        <v>18</v>
      </c>
      <c r="H20" s="65">
        <f>VLOOKUP($A20,'Return Data'!$B$7:$R$2843,12,0)</f>
        <v>28.426600000000001</v>
      </c>
      <c r="I20" s="66">
        <f t="shared" si="2"/>
        <v>18</v>
      </c>
      <c r="J20" s="65">
        <f>VLOOKUP($A20,'Return Data'!$B$7:$R$2843,13,0)</f>
        <v>42.405099999999997</v>
      </c>
      <c r="K20" s="66">
        <f t="shared" si="3"/>
        <v>21</v>
      </c>
      <c r="L20" s="65">
        <f>VLOOKUP($A20,'Return Data'!$B$7:$R$2843,17,0)</f>
        <v>27.694400000000002</v>
      </c>
      <c r="M20" s="66">
        <f t="shared" si="4"/>
        <v>14</v>
      </c>
      <c r="N20" s="65"/>
      <c r="O20" s="66"/>
      <c r="P20" s="65"/>
      <c r="Q20" s="66"/>
      <c r="R20" s="65">
        <f>VLOOKUP($A20,'Return Data'!$B$7:$R$2843,16,0)</f>
        <v>20.587900000000001</v>
      </c>
      <c r="S20" s="67">
        <f t="shared" si="7"/>
        <v>5</v>
      </c>
    </row>
    <row r="21" spans="1:19" x14ac:dyDescent="0.3">
      <c r="A21" s="63" t="s">
        <v>846</v>
      </c>
      <c r="B21" s="64">
        <f>VLOOKUP($A21,'Return Data'!$B$7:$R$2843,3,0)</f>
        <v>44455</v>
      </c>
      <c r="C21" s="65">
        <f>VLOOKUP($A21,'Return Data'!$B$7:$R$2843,4,0)</f>
        <v>20.553999999999998</v>
      </c>
      <c r="D21" s="65">
        <f>VLOOKUP($A21,'Return Data'!$B$7:$R$2843,10,0)</f>
        <v>16.380700000000001</v>
      </c>
      <c r="E21" s="66">
        <f t="shared" si="0"/>
        <v>1</v>
      </c>
      <c r="F21" s="65">
        <f>VLOOKUP($A21,'Return Data'!$B$7:$R$2843,11,0)</f>
        <v>24.5169</v>
      </c>
      <c r="G21" s="66">
        <f t="shared" si="1"/>
        <v>4</v>
      </c>
      <c r="H21" s="65">
        <f>VLOOKUP($A21,'Return Data'!$B$7:$R$2843,12,0)</f>
        <v>43.034100000000002</v>
      </c>
      <c r="I21" s="66">
        <f t="shared" si="2"/>
        <v>1</v>
      </c>
      <c r="J21" s="65">
        <f>VLOOKUP($A21,'Return Data'!$B$7:$R$2843,13,0)</f>
        <v>63.139899999999997</v>
      </c>
      <c r="K21" s="66">
        <f t="shared" si="3"/>
        <v>6</v>
      </c>
      <c r="L21" s="65"/>
      <c r="M21" s="66"/>
      <c r="N21" s="65"/>
      <c r="O21" s="66"/>
      <c r="P21" s="65"/>
      <c r="Q21" s="66"/>
      <c r="R21" s="65">
        <f>VLOOKUP($A21,'Return Data'!$B$7:$R$2843,16,0)</f>
        <v>35.962600000000002</v>
      </c>
      <c r="S21" s="67">
        <f t="shared" si="7"/>
        <v>1</v>
      </c>
    </row>
    <row r="22" spans="1:19" x14ac:dyDescent="0.3">
      <c r="A22" s="63" t="s">
        <v>848</v>
      </c>
      <c r="B22" s="64">
        <f>VLOOKUP($A22,'Return Data'!$B$7:$R$2843,3,0)</f>
        <v>44455</v>
      </c>
      <c r="C22" s="65">
        <f>VLOOKUP($A22,'Return Data'!$B$7:$R$2843,4,0)</f>
        <v>38.6723</v>
      </c>
      <c r="D22" s="65">
        <f>VLOOKUP($A22,'Return Data'!$B$7:$R$2843,10,0)</f>
        <v>10.3665</v>
      </c>
      <c r="E22" s="66">
        <f t="shared" si="0"/>
        <v>19</v>
      </c>
      <c r="F22" s="65">
        <f>VLOOKUP($A22,'Return Data'!$B$7:$R$2843,11,0)</f>
        <v>16.345500000000001</v>
      </c>
      <c r="G22" s="66">
        <f t="shared" si="1"/>
        <v>20</v>
      </c>
      <c r="H22" s="65">
        <f>VLOOKUP($A22,'Return Data'!$B$7:$R$2843,12,0)</f>
        <v>25.1782</v>
      </c>
      <c r="I22" s="66">
        <f t="shared" si="2"/>
        <v>20</v>
      </c>
      <c r="J22" s="65">
        <f>VLOOKUP($A22,'Return Data'!$B$7:$R$2843,13,0)</f>
        <v>48.551600000000001</v>
      </c>
      <c r="K22" s="66">
        <f t="shared" si="3"/>
        <v>19</v>
      </c>
      <c r="L22" s="65">
        <f>VLOOKUP($A22,'Return Data'!$B$7:$R$2843,17,0)</f>
        <v>28.828800000000001</v>
      </c>
      <c r="M22" s="66">
        <f t="shared" si="4"/>
        <v>10</v>
      </c>
      <c r="N22" s="65">
        <f>VLOOKUP($A22,'Return Data'!$B$7:$R$2843,14,0)</f>
        <v>17.399799999999999</v>
      </c>
      <c r="O22" s="66">
        <f t="shared" si="8"/>
        <v>8</v>
      </c>
      <c r="P22" s="65">
        <f>VLOOKUP($A22,'Return Data'!$B$7:$R$2843,15,0)</f>
        <v>16.121099999999998</v>
      </c>
      <c r="Q22" s="66">
        <f t="shared" si="9"/>
        <v>8</v>
      </c>
      <c r="R22" s="65">
        <f>VLOOKUP($A22,'Return Data'!$B$7:$R$2843,16,0)</f>
        <v>17.5822</v>
      </c>
      <c r="S22" s="67">
        <f t="shared" si="7"/>
        <v>12</v>
      </c>
    </row>
    <row r="23" spans="1:19" x14ac:dyDescent="0.3">
      <c r="A23" s="63" t="s">
        <v>851</v>
      </c>
      <c r="B23" s="64">
        <f>VLOOKUP($A23,'Return Data'!$B$7:$R$2843,3,0)</f>
        <v>44455</v>
      </c>
      <c r="C23" s="65">
        <f>VLOOKUP($A23,'Return Data'!$B$7:$R$2843,4,0)</f>
        <v>82.575500000000005</v>
      </c>
      <c r="D23" s="65">
        <f>VLOOKUP($A23,'Return Data'!$B$7:$R$2843,10,0)</f>
        <v>11.3781</v>
      </c>
      <c r="E23" s="66">
        <f t="shared" si="0"/>
        <v>15</v>
      </c>
      <c r="F23" s="65">
        <f>VLOOKUP($A23,'Return Data'!$B$7:$R$2843,11,0)</f>
        <v>17.759599999999999</v>
      </c>
      <c r="G23" s="66">
        <f t="shared" si="1"/>
        <v>19</v>
      </c>
      <c r="H23" s="65">
        <f>VLOOKUP($A23,'Return Data'!$B$7:$R$2843,12,0)</f>
        <v>42.845199999999998</v>
      </c>
      <c r="I23" s="66">
        <f t="shared" si="2"/>
        <v>2</v>
      </c>
      <c r="J23" s="65">
        <f>VLOOKUP($A23,'Return Data'!$B$7:$R$2843,13,0)</f>
        <v>68.357900000000001</v>
      </c>
      <c r="K23" s="66">
        <f t="shared" si="3"/>
        <v>2</v>
      </c>
      <c r="L23" s="65">
        <f>VLOOKUP($A23,'Return Data'!$B$7:$R$2843,17,0)</f>
        <v>34.761000000000003</v>
      </c>
      <c r="M23" s="66">
        <f t="shared" si="4"/>
        <v>4</v>
      </c>
      <c r="N23" s="65">
        <f>VLOOKUP($A23,'Return Data'!$B$7:$R$2843,14,0)</f>
        <v>18.341100000000001</v>
      </c>
      <c r="O23" s="66">
        <f t="shared" si="8"/>
        <v>7</v>
      </c>
      <c r="P23" s="65">
        <f>VLOOKUP($A23,'Return Data'!$B$7:$R$2843,15,0)</f>
        <v>15.8964</v>
      </c>
      <c r="Q23" s="66">
        <f t="shared" si="9"/>
        <v>9</v>
      </c>
      <c r="R23" s="65">
        <f>VLOOKUP($A23,'Return Data'!$B$7:$R$2843,16,0)</f>
        <v>19.659700000000001</v>
      </c>
      <c r="S23" s="67">
        <f t="shared" si="7"/>
        <v>7</v>
      </c>
    </row>
    <row r="24" spans="1:19" x14ac:dyDescent="0.3">
      <c r="A24" s="63" t="s">
        <v>853</v>
      </c>
      <c r="B24" s="64">
        <f>VLOOKUP($A24,'Return Data'!$B$7:$R$2843,3,0)</f>
        <v>44455</v>
      </c>
      <c r="C24" s="65">
        <f>VLOOKUP($A24,'Return Data'!$B$7:$R$2843,4,0)</f>
        <v>117.18</v>
      </c>
      <c r="D24" s="65">
        <f>VLOOKUP($A24,'Return Data'!$B$7:$R$2843,10,0)</f>
        <v>12.0161</v>
      </c>
      <c r="E24" s="66">
        <f t="shared" si="0"/>
        <v>13</v>
      </c>
      <c r="F24" s="65">
        <f>VLOOKUP($A24,'Return Data'!$B$7:$R$2843,11,0)</f>
        <v>22.228000000000002</v>
      </c>
      <c r="G24" s="66">
        <f t="shared" si="1"/>
        <v>9</v>
      </c>
      <c r="H24" s="65">
        <f>VLOOKUP($A24,'Return Data'!$B$7:$R$2843,12,0)</f>
        <v>37.8264</v>
      </c>
      <c r="I24" s="66">
        <f t="shared" si="2"/>
        <v>9</v>
      </c>
      <c r="J24" s="65">
        <f>VLOOKUP($A24,'Return Data'!$B$7:$R$2843,13,0)</f>
        <v>61.072200000000002</v>
      </c>
      <c r="K24" s="66">
        <f t="shared" si="3"/>
        <v>8</v>
      </c>
      <c r="L24" s="65">
        <f>VLOOKUP($A24,'Return Data'!$B$7:$R$2843,17,0)</f>
        <v>34.888300000000001</v>
      </c>
      <c r="M24" s="66">
        <f t="shared" si="4"/>
        <v>3</v>
      </c>
      <c r="N24" s="65">
        <f>VLOOKUP($A24,'Return Data'!$B$7:$R$2843,14,0)</f>
        <v>20.758299999999998</v>
      </c>
      <c r="O24" s="66">
        <f t="shared" si="8"/>
        <v>3</v>
      </c>
      <c r="P24" s="65">
        <f>VLOOKUP($A24,'Return Data'!$B$7:$R$2843,15,0)</f>
        <v>17.332999999999998</v>
      </c>
      <c r="Q24" s="66">
        <f t="shared" si="9"/>
        <v>4</v>
      </c>
      <c r="R24" s="65">
        <f>VLOOKUP($A24,'Return Data'!$B$7:$R$2843,16,0)</f>
        <v>16.4846</v>
      </c>
      <c r="S24" s="67">
        <f t="shared" si="7"/>
        <v>14</v>
      </c>
    </row>
    <row r="25" spans="1:19" x14ac:dyDescent="0.3">
      <c r="A25" s="63" t="s">
        <v>855</v>
      </c>
      <c r="B25" s="64">
        <f>VLOOKUP($A25,'Return Data'!$B$7:$R$2843,3,0)</f>
        <v>44455</v>
      </c>
      <c r="C25" s="65">
        <f>VLOOKUP($A25,'Return Data'!$B$7:$R$2843,4,0)</f>
        <v>55.946899999999999</v>
      </c>
      <c r="D25" s="65">
        <f>VLOOKUP($A25,'Return Data'!$B$7:$R$2843,10,0)</f>
        <v>7.5536000000000003</v>
      </c>
      <c r="E25" s="66">
        <f t="shared" si="0"/>
        <v>22</v>
      </c>
      <c r="F25" s="65">
        <f>VLOOKUP($A25,'Return Data'!$B$7:$R$2843,11,0)</f>
        <v>22.299800000000001</v>
      </c>
      <c r="G25" s="66">
        <f t="shared" si="1"/>
        <v>8</v>
      </c>
      <c r="H25" s="65">
        <f>VLOOKUP($A25,'Return Data'!$B$7:$R$2843,12,0)</f>
        <v>41.942399999999999</v>
      </c>
      <c r="I25" s="66">
        <f t="shared" si="2"/>
        <v>4</v>
      </c>
      <c r="J25" s="65">
        <f>VLOOKUP($A25,'Return Data'!$B$7:$R$2843,13,0)</f>
        <v>65.297399999999996</v>
      </c>
      <c r="K25" s="66">
        <f t="shared" si="3"/>
        <v>3</v>
      </c>
      <c r="L25" s="65">
        <f>VLOOKUP($A25,'Return Data'!$B$7:$R$2843,17,0)</f>
        <v>36.461199999999998</v>
      </c>
      <c r="M25" s="66">
        <f t="shared" si="4"/>
        <v>2</v>
      </c>
      <c r="N25" s="65">
        <f>VLOOKUP($A25,'Return Data'!$B$7:$R$2843,14,0)</f>
        <v>19.364699999999999</v>
      </c>
      <c r="O25" s="66">
        <f t="shared" si="8"/>
        <v>5</v>
      </c>
      <c r="P25" s="65">
        <f>VLOOKUP($A25,'Return Data'!$B$7:$R$2843,15,0)</f>
        <v>16.813600000000001</v>
      </c>
      <c r="Q25" s="66">
        <f t="shared" si="9"/>
        <v>6</v>
      </c>
      <c r="R25" s="65">
        <f>VLOOKUP($A25,'Return Data'!$B$7:$R$2843,16,0)</f>
        <v>18.690300000000001</v>
      </c>
      <c r="S25" s="67">
        <f t="shared" si="7"/>
        <v>10</v>
      </c>
    </row>
    <row r="26" spans="1:19" x14ac:dyDescent="0.3">
      <c r="A26" s="63" t="s">
        <v>856</v>
      </c>
      <c r="B26" s="64">
        <f>VLOOKUP($A26,'Return Data'!$B$7:$R$2843,3,0)</f>
        <v>44455</v>
      </c>
      <c r="C26" s="65">
        <f>VLOOKUP($A26,'Return Data'!$B$7:$R$2843,4,0)</f>
        <v>260.99860000000001</v>
      </c>
      <c r="D26" s="65">
        <f>VLOOKUP($A26,'Return Data'!$B$7:$R$2843,10,0)</f>
        <v>15.3188</v>
      </c>
      <c r="E26" s="66">
        <f t="shared" si="0"/>
        <v>4</v>
      </c>
      <c r="F26" s="65">
        <f>VLOOKUP($A26,'Return Data'!$B$7:$R$2843,11,0)</f>
        <v>27.945900000000002</v>
      </c>
      <c r="G26" s="66">
        <f t="shared" si="1"/>
        <v>1</v>
      </c>
      <c r="H26" s="65">
        <f>VLOOKUP($A26,'Return Data'!$B$7:$R$2843,12,0)</f>
        <v>39.601599999999998</v>
      </c>
      <c r="I26" s="66">
        <f t="shared" si="2"/>
        <v>6</v>
      </c>
      <c r="J26" s="65">
        <f>VLOOKUP($A26,'Return Data'!$B$7:$R$2843,13,0)</f>
        <v>63.272300000000001</v>
      </c>
      <c r="K26" s="66">
        <f t="shared" si="3"/>
        <v>5</v>
      </c>
      <c r="L26" s="65">
        <f>VLOOKUP($A26,'Return Data'!$B$7:$R$2843,17,0)</f>
        <v>33.681699999999999</v>
      </c>
      <c r="M26" s="66">
        <f t="shared" si="4"/>
        <v>5</v>
      </c>
      <c r="N26" s="65">
        <f>VLOOKUP($A26,'Return Data'!$B$7:$R$2843,14,0)</f>
        <v>21.424600000000002</v>
      </c>
      <c r="O26" s="66">
        <f t="shared" si="8"/>
        <v>2</v>
      </c>
      <c r="P26" s="65">
        <f>VLOOKUP($A26,'Return Data'!$B$7:$R$2843,15,0)</f>
        <v>18.972300000000001</v>
      </c>
      <c r="Q26" s="66">
        <f t="shared" si="9"/>
        <v>3</v>
      </c>
      <c r="R26" s="65">
        <f>VLOOKUP($A26,'Return Data'!$B$7:$R$2843,16,0)</f>
        <v>18.055700000000002</v>
      </c>
      <c r="S26" s="67">
        <f t="shared" si="7"/>
        <v>11</v>
      </c>
    </row>
    <row r="27" spans="1:19" x14ac:dyDescent="0.3">
      <c r="A27" s="63" t="s">
        <v>859</v>
      </c>
      <c r="B27" s="64">
        <f>VLOOKUP($A27,'Return Data'!$B$7:$R$2843,3,0)</f>
        <v>44455</v>
      </c>
      <c r="C27" s="65">
        <f>VLOOKUP($A27,'Return Data'!$B$7:$R$2843,4,0)</f>
        <v>296.00470000000001</v>
      </c>
      <c r="D27" s="65">
        <f>VLOOKUP($A27,'Return Data'!$B$7:$R$2843,10,0)</f>
        <v>13.727499999999999</v>
      </c>
      <c r="E27" s="66">
        <f t="shared" si="0"/>
        <v>8</v>
      </c>
      <c r="F27" s="65">
        <f>VLOOKUP($A27,'Return Data'!$B$7:$R$2843,11,0)</f>
        <v>20.144600000000001</v>
      </c>
      <c r="G27" s="66">
        <f t="shared" si="1"/>
        <v>14</v>
      </c>
      <c r="H27" s="65">
        <f>VLOOKUP($A27,'Return Data'!$B$7:$R$2843,12,0)</f>
        <v>31.863099999999999</v>
      </c>
      <c r="I27" s="66">
        <f t="shared" si="2"/>
        <v>14</v>
      </c>
      <c r="J27" s="65">
        <f>VLOOKUP($A27,'Return Data'!$B$7:$R$2843,13,0)</f>
        <v>52.065600000000003</v>
      </c>
      <c r="K27" s="66">
        <f t="shared" ref="K27" si="10">RANK(J27,J$8:J$29,0)</f>
        <v>15</v>
      </c>
      <c r="L27" s="65">
        <f>VLOOKUP($A27,'Return Data'!$B$7:$R$2843,17,0)</f>
        <v>27.0777</v>
      </c>
      <c r="M27" s="66">
        <f t="shared" ref="M27" si="11">RANK(L27,L$8:L$29,0)</f>
        <v>16</v>
      </c>
      <c r="N27" s="65">
        <f>VLOOKUP($A27,'Return Data'!$B$7:$R$2843,14,0)</f>
        <v>16.7315</v>
      </c>
      <c r="O27" s="66">
        <f t="shared" si="8"/>
        <v>11</v>
      </c>
      <c r="P27" s="65">
        <f>VLOOKUP($A27,'Return Data'!$B$7:$R$2843,15,0)</f>
        <v>17.281700000000001</v>
      </c>
      <c r="Q27" s="66">
        <f t="shared" si="9"/>
        <v>5</v>
      </c>
      <c r="R27" s="65">
        <f>VLOOKUP($A27,'Return Data'!$B$7:$R$2843,16,0)</f>
        <v>14.446099999999999</v>
      </c>
      <c r="S27" s="67">
        <f t="shared" si="7"/>
        <v>18</v>
      </c>
    </row>
    <row r="28" spans="1:19" x14ac:dyDescent="0.3">
      <c r="A28" s="63" t="s">
        <v>860</v>
      </c>
      <c r="B28" s="64">
        <f>VLOOKUP($A28,'Return Data'!$B$7:$R$2843,3,0)</f>
        <v>44455</v>
      </c>
      <c r="C28" s="65">
        <f>VLOOKUP($A28,'Return Data'!$B$7:$R$2843,4,0)</f>
        <v>15.8346</v>
      </c>
      <c r="D28" s="65">
        <f>VLOOKUP($A28,'Return Data'!$B$7:$R$2843,10,0)</f>
        <v>15.019399999999999</v>
      </c>
      <c r="E28" s="66">
        <f t="shared" si="0"/>
        <v>6</v>
      </c>
      <c r="F28" s="65">
        <f>VLOOKUP($A28,'Return Data'!$B$7:$R$2843,11,0)</f>
        <v>24.3842</v>
      </c>
      <c r="G28" s="66">
        <f t="shared" si="1"/>
        <v>5</v>
      </c>
      <c r="H28" s="65">
        <f>VLOOKUP($A28,'Return Data'!$B$7:$R$2843,12,0)</f>
        <v>40.660699999999999</v>
      </c>
      <c r="I28" s="66">
        <f t="shared" ref="I28" si="12">RANK(H28,H$8:H$29,0)</f>
        <v>5</v>
      </c>
      <c r="J28" s="65">
        <f>VLOOKUP($A28,'Return Data'!$B$7:$R$2843,13,0)</f>
        <v>63.011400000000002</v>
      </c>
      <c r="K28" s="66">
        <f t="shared" ref="K28:K29" si="13">RANK(J28,J$8:J$29,0)</f>
        <v>7</v>
      </c>
      <c r="L28" s="65"/>
      <c r="M28" s="66"/>
      <c r="N28" s="65"/>
      <c r="O28" s="66"/>
      <c r="P28" s="65"/>
      <c r="Q28" s="66"/>
      <c r="R28" s="65">
        <f>VLOOKUP($A28,'Return Data'!$B$7:$R$2843,16,0)</f>
        <v>29.394200000000001</v>
      </c>
      <c r="S28" s="67">
        <f t="shared" si="7"/>
        <v>3</v>
      </c>
    </row>
    <row r="29" spans="1:19" x14ac:dyDescent="0.3">
      <c r="A29" s="63" t="s">
        <v>862</v>
      </c>
      <c r="B29" s="64">
        <f>VLOOKUP($A29,'Return Data'!$B$7:$R$2843,3,0)</f>
        <v>44455</v>
      </c>
      <c r="C29" s="65">
        <f>VLOOKUP($A29,'Return Data'!$B$7:$R$2843,4,0)</f>
        <v>18.52</v>
      </c>
      <c r="D29" s="65">
        <f>VLOOKUP($A29,'Return Data'!$B$7:$R$2843,10,0)</f>
        <v>15.102499999999999</v>
      </c>
      <c r="E29" s="66">
        <f t="shared" si="0"/>
        <v>5</v>
      </c>
      <c r="F29" s="65">
        <f>VLOOKUP($A29,'Return Data'!$B$7:$R$2843,11,0)</f>
        <v>22.486799999999999</v>
      </c>
      <c r="G29" s="66">
        <f t="shared" si="1"/>
        <v>7</v>
      </c>
      <c r="H29" s="65">
        <f>VLOOKUP($A29,'Return Data'!$B$7:$R$2843,12,0)</f>
        <v>38.519100000000002</v>
      </c>
      <c r="I29" s="66">
        <f>RANK(H29,H$8:H$29,0)</f>
        <v>8</v>
      </c>
      <c r="J29" s="65">
        <f>VLOOKUP($A29,'Return Data'!$B$7:$R$2843,13,0)</f>
        <v>57.751300000000001</v>
      </c>
      <c r="K29" s="66">
        <f t="shared" si="13"/>
        <v>13</v>
      </c>
      <c r="L29" s="65"/>
      <c r="M29" s="66"/>
      <c r="N29" s="65"/>
      <c r="O29" s="66"/>
      <c r="P29" s="65"/>
      <c r="Q29" s="66"/>
      <c r="R29" s="65">
        <f>VLOOKUP($A29,'Return Data'!$B$7:$R$2843,16,0)</f>
        <v>33.775399999999998</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12.64529090909091</v>
      </c>
      <c r="E31" s="74"/>
      <c r="F31" s="75">
        <f>AVERAGE(F8:F29)</f>
        <v>21.105654545454549</v>
      </c>
      <c r="G31" s="74"/>
      <c r="H31" s="75">
        <f>AVERAGE(H8:H29)</f>
        <v>34.332445454545457</v>
      </c>
      <c r="I31" s="74"/>
      <c r="J31" s="75">
        <f>AVERAGE(J8:J29)</f>
        <v>56.97887727272726</v>
      </c>
      <c r="K31" s="74"/>
      <c r="L31" s="75">
        <f>AVERAGE(L8:L29)</f>
        <v>30.028522222222232</v>
      </c>
      <c r="M31" s="74"/>
      <c r="N31" s="75">
        <f>AVERAGE(N8:N29)</f>
        <v>17.376947058823525</v>
      </c>
      <c r="O31" s="74"/>
      <c r="P31" s="75">
        <f>AVERAGE(P8:P29)</f>
        <v>16.143253333333334</v>
      </c>
      <c r="Q31" s="74"/>
      <c r="R31" s="75">
        <f>AVERAGE(R8:R29)</f>
        <v>19.302454545454541</v>
      </c>
      <c r="S31" s="76"/>
    </row>
    <row r="32" spans="1:19" x14ac:dyDescent="0.3">
      <c r="A32" s="73" t="s">
        <v>28</v>
      </c>
      <c r="B32" s="74"/>
      <c r="C32" s="74"/>
      <c r="D32" s="75">
        <f>MIN(D8:D29)</f>
        <v>7.5536000000000003</v>
      </c>
      <c r="E32" s="74"/>
      <c r="F32" s="75">
        <f>MIN(F8:F29)</f>
        <v>14.7376</v>
      </c>
      <c r="G32" s="74"/>
      <c r="H32" s="75">
        <f>MIN(H8:H29)</f>
        <v>18.4755</v>
      </c>
      <c r="I32" s="74"/>
      <c r="J32" s="75">
        <f>MIN(J8:J29)</f>
        <v>36.990299999999998</v>
      </c>
      <c r="K32" s="74"/>
      <c r="L32" s="75">
        <f>MIN(L8:L29)</f>
        <v>17.2957</v>
      </c>
      <c r="M32" s="74"/>
      <c r="N32" s="75">
        <f>MIN(N8:N29)</f>
        <v>10.3148</v>
      </c>
      <c r="O32" s="74"/>
      <c r="P32" s="75">
        <f>MIN(P8:P29)</f>
        <v>11.512600000000001</v>
      </c>
      <c r="Q32" s="74"/>
      <c r="R32" s="75">
        <f>MIN(R8:R29)</f>
        <v>11.884399999999999</v>
      </c>
      <c r="S32" s="76"/>
    </row>
    <row r="33" spans="1:19" ht="15" thickBot="1" x14ac:dyDescent="0.35">
      <c r="A33" s="77" t="s">
        <v>29</v>
      </c>
      <c r="B33" s="78"/>
      <c r="C33" s="78"/>
      <c r="D33" s="79">
        <f>MAX(D8:D29)</f>
        <v>16.380700000000001</v>
      </c>
      <c r="E33" s="78"/>
      <c r="F33" s="79">
        <f>MAX(F8:F29)</f>
        <v>27.945900000000002</v>
      </c>
      <c r="G33" s="78"/>
      <c r="H33" s="79">
        <f>MAX(H8:H29)</f>
        <v>43.034100000000002</v>
      </c>
      <c r="I33" s="78"/>
      <c r="J33" s="79">
        <f>MAX(J8:J29)</f>
        <v>77.906800000000004</v>
      </c>
      <c r="K33" s="78"/>
      <c r="L33" s="79">
        <f>MAX(L8:L29)</f>
        <v>38.8992</v>
      </c>
      <c r="M33" s="78"/>
      <c r="N33" s="79">
        <f>MAX(N8:N29)</f>
        <v>26.098700000000001</v>
      </c>
      <c r="O33" s="78"/>
      <c r="P33" s="79">
        <f>MAX(P8:P29)</f>
        <v>20.459800000000001</v>
      </c>
      <c r="Q33" s="78"/>
      <c r="R33" s="79">
        <f>MAX(R8:R29)</f>
        <v>35.962600000000002</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44455</v>
      </c>
      <c r="C8" s="65">
        <f>VLOOKUP($A8,'Return Data'!$B$7:$R$2843,4,0)</f>
        <v>92.406300000000002</v>
      </c>
      <c r="D8" s="65">
        <f>VLOOKUP($A8,'Return Data'!$B$7:$R$2843,10,0)</f>
        <v>12.593500000000001</v>
      </c>
      <c r="E8" s="66">
        <f t="shared" ref="E8:E29" si="0">RANK(D8,D$8:D$29,0)</f>
        <v>11</v>
      </c>
      <c r="F8" s="65">
        <f>VLOOKUP($A8,'Return Data'!$B$7:$R$2843,11,0)</f>
        <v>20.369900000000001</v>
      </c>
      <c r="G8" s="66">
        <f t="shared" ref="G8:G29" si="1">RANK(F8,F$8:F$29,0)</f>
        <v>13</v>
      </c>
      <c r="H8" s="65">
        <f>VLOOKUP($A8,'Return Data'!$B$7:$R$2843,12,0)</f>
        <v>29.703399999999998</v>
      </c>
      <c r="I8" s="66">
        <f t="shared" ref="I8:I27" si="2">RANK(H8,H$8:H$29,0)</f>
        <v>15</v>
      </c>
      <c r="J8" s="65">
        <f>VLOOKUP($A8,'Return Data'!$B$7:$R$2843,13,0)</f>
        <v>53.159700000000001</v>
      </c>
      <c r="K8" s="66">
        <f t="shared" ref="K8:K18" si="3">RANK(J8,J$8:J$29,0)</f>
        <v>14</v>
      </c>
      <c r="L8" s="65">
        <f>VLOOKUP($A8,'Return Data'!$B$7:$R$2843,17,0)</f>
        <v>27.217400000000001</v>
      </c>
      <c r="M8" s="66">
        <f t="shared" ref="M8:M18" si="4">RANK(L8,L$8:L$29,0)</f>
        <v>11</v>
      </c>
      <c r="N8" s="65">
        <f>VLOOKUP($A8,'Return Data'!$B$7:$R$2843,14,0)</f>
        <v>15.7904</v>
      </c>
      <c r="O8" s="66">
        <f t="shared" ref="O8:O14" si="5">RANK(N8,N$8:N$29,0)</f>
        <v>9</v>
      </c>
      <c r="P8" s="65">
        <f>VLOOKUP($A8,'Return Data'!$B$7:$R$2843,15,0)</f>
        <v>14.086399999999999</v>
      </c>
      <c r="Q8" s="66">
        <f>RANK(P8,P$8:P$29,0)</f>
        <v>10</v>
      </c>
      <c r="R8" s="65">
        <f>VLOOKUP($A8,'Return Data'!$B$7:$R$2843,16,0)</f>
        <v>15.0032</v>
      </c>
      <c r="S8" s="67">
        <f t="shared" ref="S8:S29" si="6">RANK(R8,R$8:R$29,0)</f>
        <v>12</v>
      </c>
    </row>
    <row r="9" spans="1:20" x14ac:dyDescent="0.3">
      <c r="A9" s="63" t="s">
        <v>822</v>
      </c>
      <c r="B9" s="64">
        <f>VLOOKUP($A9,'Return Data'!$B$7:$R$2843,3,0)</f>
        <v>44455</v>
      </c>
      <c r="C9" s="65">
        <f>VLOOKUP($A9,'Return Data'!$B$7:$R$2843,4,0)</f>
        <v>47.62</v>
      </c>
      <c r="D9" s="65">
        <f>VLOOKUP($A9,'Return Data'!$B$7:$R$2843,10,0)</f>
        <v>15.5825</v>
      </c>
      <c r="E9" s="66">
        <f t="shared" si="0"/>
        <v>3</v>
      </c>
      <c r="F9" s="65">
        <f>VLOOKUP($A9,'Return Data'!$B$7:$R$2843,11,0)</f>
        <v>23.8492</v>
      </c>
      <c r="G9" s="66">
        <f t="shared" si="1"/>
        <v>3</v>
      </c>
      <c r="H9" s="65">
        <f>VLOOKUP($A9,'Return Data'!$B$7:$R$2843,12,0)</f>
        <v>31.3293</v>
      </c>
      <c r="I9" s="66">
        <f t="shared" si="2"/>
        <v>13</v>
      </c>
      <c r="J9" s="65">
        <f>VLOOKUP($A9,'Return Data'!$B$7:$R$2843,13,0)</f>
        <v>58.574800000000003</v>
      </c>
      <c r="K9" s="66">
        <f t="shared" si="3"/>
        <v>9</v>
      </c>
      <c r="L9" s="65">
        <f>VLOOKUP($A9,'Return Data'!$B$7:$R$2843,17,0)</f>
        <v>31.950199999999999</v>
      </c>
      <c r="M9" s="66">
        <f t="shared" si="4"/>
        <v>6</v>
      </c>
      <c r="N9" s="65">
        <f>VLOOKUP($A9,'Return Data'!$B$7:$R$2843,14,0)</f>
        <v>18.1953</v>
      </c>
      <c r="O9" s="66">
        <f t="shared" si="5"/>
        <v>4</v>
      </c>
      <c r="P9" s="65">
        <f>VLOOKUP($A9,'Return Data'!$B$7:$R$2843,15,0)</f>
        <v>19.006699999999999</v>
      </c>
      <c r="Q9" s="66">
        <f>RANK(P9,P$8:P$29,0)</f>
        <v>1</v>
      </c>
      <c r="R9" s="65">
        <f>VLOOKUP($A9,'Return Data'!$B$7:$R$2843,16,0)</f>
        <v>18.439800000000002</v>
      </c>
      <c r="S9" s="67">
        <f t="shared" si="6"/>
        <v>8</v>
      </c>
    </row>
    <row r="10" spans="1:20" x14ac:dyDescent="0.3">
      <c r="A10" s="63" t="s">
        <v>824</v>
      </c>
      <c r="B10" s="64">
        <f>VLOOKUP($A10,'Return Data'!$B$7:$R$2843,3,0)</f>
        <v>44455</v>
      </c>
      <c r="C10" s="65">
        <f>VLOOKUP($A10,'Return Data'!$B$7:$R$2843,4,0)</f>
        <v>14.726000000000001</v>
      </c>
      <c r="D10" s="65">
        <f>VLOOKUP($A10,'Return Data'!$B$7:$R$2843,10,0)</f>
        <v>12.6272</v>
      </c>
      <c r="E10" s="66">
        <f t="shared" si="0"/>
        <v>9</v>
      </c>
      <c r="F10" s="65">
        <f>VLOOKUP($A10,'Return Data'!$B$7:$R$2843,11,0)</f>
        <v>18.7102</v>
      </c>
      <c r="G10" s="66">
        <f t="shared" si="1"/>
        <v>17</v>
      </c>
      <c r="H10" s="65">
        <f>VLOOKUP($A10,'Return Data'!$B$7:$R$2843,12,0)</f>
        <v>26.697099999999999</v>
      </c>
      <c r="I10" s="66">
        <f t="shared" si="2"/>
        <v>19</v>
      </c>
      <c r="J10" s="65">
        <f>VLOOKUP($A10,'Return Data'!$B$7:$R$2843,13,0)</f>
        <v>48.837699999999998</v>
      </c>
      <c r="K10" s="66">
        <f t="shared" si="3"/>
        <v>17</v>
      </c>
      <c r="L10" s="65">
        <f>VLOOKUP($A10,'Return Data'!$B$7:$R$2843,17,0)</f>
        <v>25.917000000000002</v>
      </c>
      <c r="M10" s="66">
        <f t="shared" si="4"/>
        <v>15</v>
      </c>
      <c r="N10" s="65">
        <f>VLOOKUP($A10,'Return Data'!$B$7:$R$2843,14,0)</f>
        <v>15.5808</v>
      </c>
      <c r="O10" s="66">
        <f t="shared" si="5"/>
        <v>11</v>
      </c>
      <c r="P10" s="65"/>
      <c r="Q10" s="66"/>
      <c r="R10" s="65">
        <f>VLOOKUP($A10,'Return Data'!$B$7:$R$2843,16,0)</f>
        <v>10.299899999999999</v>
      </c>
      <c r="S10" s="67">
        <f t="shared" si="6"/>
        <v>21</v>
      </c>
    </row>
    <row r="11" spans="1:20" x14ac:dyDescent="0.3">
      <c r="A11" s="63" t="s">
        <v>826</v>
      </c>
      <c r="B11" s="64">
        <f>VLOOKUP($A11,'Return Data'!$B$7:$R$2843,3,0)</f>
        <v>44455</v>
      </c>
      <c r="C11" s="65">
        <f>VLOOKUP($A11,'Return Data'!$B$7:$R$2843,4,0)</f>
        <v>35.270000000000003</v>
      </c>
      <c r="D11" s="65">
        <f>VLOOKUP($A11,'Return Data'!$B$7:$R$2843,10,0)</f>
        <v>10.1637</v>
      </c>
      <c r="E11" s="66">
        <f t="shared" si="0"/>
        <v>16</v>
      </c>
      <c r="F11" s="65">
        <f>VLOOKUP($A11,'Return Data'!$B$7:$R$2843,11,0)</f>
        <v>19.244</v>
      </c>
      <c r="G11" s="66">
        <f t="shared" si="1"/>
        <v>15</v>
      </c>
      <c r="H11" s="65">
        <f>VLOOKUP($A11,'Return Data'!$B$7:$R$2843,12,0)</f>
        <v>29.184699999999999</v>
      </c>
      <c r="I11" s="66">
        <f t="shared" si="2"/>
        <v>16</v>
      </c>
      <c r="J11" s="65">
        <f>VLOOKUP($A11,'Return Data'!$B$7:$R$2843,13,0)</f>
        <v>48.3429</v>
      </c>
      <c r="K11" s="66">
        <f t="shared" si="3"/>
        <v>18</v>
      </c>
      <c r="L11" s="65">
        <f>VLOOKUP($A11,'Return Data'!$B$7:$R$2843,17,0)</f>
        <v>25.751000000000001</v>
      </c>
      <c r="M11" s="66">
        <f t="shared" si="4"/>
        <v>16</v>
      </c>
      <c r="N11" s="65">
        <f>VLOOKUP($A11,'Return Data'!$B$7:$R$2843,14,0)</f>
        <v>14.5448</v>
      </c>
      <c r="O11" s="66">
        <f t="shared" si="5"/>
        <v>13</v>
      </c>
      <c r="P11" s="65">
        <f>VLOOKUP($A11,'Return Data'!$B$7:$R$2843,15,0)</f>
        <v>12.4186</v>
      </c>
      <c r="Q11" s="66">
        <f>RANK(P11,P$8:P$29,0)</f>
        <v>13</v>
      </c>
      <c r="R11" s="65">
        <f>VLOOKUP($A11,'Return Data'!$B$7:$R$2843,16,0)</f>
        <v>11.8261</v>
      </c>
      <c r="S11" s="67">
        <f t="shared" si="6"/>
        <v>18</v>
      </c>
    </row>
    <row r="12" spans="1:20" x14ac:dyDescent="0.3">
      <c r="A12" s="63" t="s">
        <v>827</v>
      </c>
      <c r="B12" s="64">
        <f>VLOOKUP($A12,'Return Data'!$B$7:$R$2843,3,0)</f>
        <v>44455</v>
      </c>
      <c r="C12" s="65">
        <f>VLOOKUP($A12,'Return Data'!$B$7:$R$2843,4,0)</f>
        <v>65.304500000000004</v>
      </c>
      <c r="D12" s="65">
        <f>VLOOKUP($A12,'Return Data'!$B$7:$R$2843,10,0)</f>
        <v>11.2301</v>
      </c>
      <c r="E12" s="66">
        <f t="shared" si="0"/>
        <v>14</v>
      </c>
      <c r="F12" s="65">
        <f>VLOOKUP($A12,'Return Data'!$B$7:$R$2843,11,0)</f>
        <v>21.145600000000002</v>
      </c>
      <c r="G12" s="66">
        <f t="shared" si="1"/>
        <v>10</v>
      </c>
      <c r="H12" s="65">
        <f>VLOOKUP($A12,'Return Data'!$B$7:$R$2843,12,0)</f>
        <v>41.565600000000003</v>
      </c>
      <c r="I12" s="66">
        <f t="shared" si="2"/>
        <v>2</v>
      </c>
      <c r="J12" s="65">
        <f>VLOOKUP($A12,'Return Data'!$B$7:$R$2843,13,0)</f>
        <v>76.458100000000002</v>
      </c>
      <c r="K12" s="66">
        <f t="shared" si="3"/>
        <v>1</v>
      </c>
      <c r="L12" s="65">
        <f>VLOOKUP($A12,'Return Data'!$B$7:$R$2843,17,0)</f>
        <v>29.855399999999999</v>
      </c>
      <c r="M12" s="66">
        <f t="shared" si="4"/>
        <v>8</v>
      </c>
      <c r="N12" s="65">
        <f>VLOOKUP($A12,'Return Data'!$B$7:$R$2843,14,0)</f>
        <v>18.049299999999999</v>
      </c>
      <c r="O12" s="66">
        <f t="shared" si="5"/>
        <v>5</v>
      </c>
      <c r="P12" s="65">
        <f>VLOOKUP($A12,'Return Data'!$B$7:$R$2843,15,0)</f>
        <v>15.1724</v>
      </c>
      <c r="Q12" s="66">
        <f>RANK(P12,P$8:P$29,0)</f>
        <v>7</v>
      </c>
      <c r="R12" s="65">
        <f>VLOOKUP($A12,'Return Data'!$B$7:$R$2843,16,0)</f>
        <v>14.177199999999999</v>
      </c>
      <c r="S12" s="67">
        <f t="shared" si="6"/>
        <v>15</v>
      </c>
    </row>
    <row r="13" spans="1:20" x14ac:dyDescent="0.3">
      <c r="A13" s="63" t="s">
        <v>829</v>
      </c>
      <c r="B13" s="64">
        <f>VLOOKUP($A13,'Return Data'!$B$7:$R$2843,3,0)</f>
        <v>44455</v>
      </c>
      <c r="C13" s="65">
        <f>VLOOKUP($A13,'Return Data'!$B$7:$R$2843,4,0)</f>
        <v>107.60899999999999</v>
      </c>
      <c r="D13" s="65">
        <f>VLOOKUP($A13,'Return Data'!$B$7:$R$2843,10,0)</f>
        <v>10.0342</v>
      </c>
      <c r="E13" s="66">
        <f t="shared" si="0"/>
        <v>19</v>
      </c>
      <c r="F13" s="65">
        <f>VLOOKUP($A13,'Return Data'!$B$7:$R$2843,11,0)</f>
        <v>18.954899999999999</v>
      </c>
      <c r="G13" s="66">
        <f t="shared" si="1"/>
        <v>16</v>
      </c>
      <c r="H13" s="65">
        <f>VLOOKUP($A13,'Return Data'!$B$7:$R$2843,12,0)</f>
        <v>33.689100000000003</v>
      </c>
      <c r="I13" s="66">
        <f t="shared" si="2"/>
        <v>12</v>
      </c>
      <c r="J13" s="65">
        <f>VLOOKUP($A13,'Return Data'!$B$7:$R$2843,13,0)</f>
        <v>57.389800000000001</v>
      </c>
      <c r="K13" s="66">
        <f t="shared" si="3"/>
        <v>10</v>
      </c>
      <c r="L13" s="65">
        <f>VLOOKUP($A13,'Return Data'!$B$7:$R$2843,17,0)</f>
        <v>21.8276</v>
      </c>
      <c r="M13" s="66">
        <f t="shared" si="4"/>
        <v>17</v>
      </c>
      <c r="N13" s="65">
        <f>VLOOKUP($A13,'Return Data'!$B$7:$R$2843,14,0)</f>
        <v>11.049899999999999</v>
      </c>
      <c r="O13" s="66">
        <f t="shared" si="5"/>
        <v>16</v>
      </c>
      <c r="P13" s="65">
        <f>VLOOKUP($A13,'Return Data'!$B$7:$R$2843,15,0)</f>
        <v>10.3658</v>
      </c>
      <c r="Q13" s="66">
        <f>RANK(P13,P$8:P$29,0)</f>
        <v>14</v>
      </c>
      <c r="R13" s="65">
        <f>VLOOKUP($A13,'Return Data'!$B$7:$R$2843,16,0)</f>
        <v>14.992000000000001</v>
      </c>
      <c r="S13" s="67">
        <f t="shared" si="6"/>
        <v>13</v>
      </c>
    </row>
    <row r="14" spans="1:20" x14ac:dyDescent="0.3">
      <c r="A14" s="63" t="s">
        <v>832</v>
      </c>
      <c r="B14" s="64">
        <f>VLOOKUP($A14,'Return Data'!$B$7:$R$2843,3,0)</f>
        <v>44455</v>
      </c>
      <c r="C14" s="65">
        <f>VLOOKUP($A14,'Return Data'!$B$7:$R$2843,4,0)</f>
        <v>48.96</v>
      </c>
      <c r="D14" s="65">
        <f>VLOOKUP($A14,'Return Data'!$B$7:$R$2843,10,0)</f>
        <v>12.5</v>
      </c>
      <c r="E14" s="66">
        <f t="shared" si="0"/>
        <v>12</v>
      </c>
      <c r="F14" s="65">
        <f>VLOOKUP($A14,'Return Data'!$B$7:$R$2843,11,0)</f>
        <v>21.912400000000002</v>
      </c>
      <c r="G14" s="66">
        <f t="shared" si="1"/>
        <v>7</v>
      </c>
      <c r="H14" s="65">
        <f>VLOOKUP($A14,'Return Data'!$B$7:$R$2843,12,0)</f>
        <v>36.151299999999999</v>
      </c>
      <c r="I14" s="66">
        <f t="shared" si="2"/>
        <v>10</v>
      </c>
      <c r="J14" s="65">
        <f>VLOOKUP($A14,'Return Data'!$B$7:$R$2843,13,0)</f>
        <v>56.521700000000003</v>
      </c>
      <c r="K14" s="66">
        <f t="shared" si="3"/>
        <v>11</v>
      </c>
      <c r="L14" s="65">
        <f>VLOOKUP($A14,'Return Data'!$B$7:$R$2843,17,0)</f>
        <v>31.134899999999998</v>
      </c>
      <c r="M14" s="66">
        <f t="shared" si="4"/>
        <v>7</v>
      </c>
      <c r="N14" s="65">
        <f>VLOOKUP($A14,'Return Data'!$B$7:$R$2843,14,0)</f>
        <v>15.1251</v>
      </c>
      <c r="O14" s="66">
        <f t="shared" si="5"/>
        <v>12</v>
      </c>
      <c r="P14" s="65">
        <f>VLOOKUP($A14,'Return Data'!$B$7:$R$2843,15,0)</f>
        <v>13.7234</v>
      </c>
      <c r="Q14" s="66">
        <f>RANK(P14,P$8:P$29,0)</f>
        <v>12</v>
      </c>
      <c r="R14" s="65">
        <f>VLOOKUP($A14,'Return Data'!$B$7:$R$2843,16,0)</f>
        <v>13.770200000000001</v>
      </c>
      <c r="S14" s="67">
        <f t="shared" si="6"/>
        <v>16</v>
      </c>
    </row>
    <row r="15" spans="1:20" x14ac:dyDescent="0.3">
      <c r="A15" s="63" t="s">
        <v>835</v>
      </c>
      <c r="B15" s="64">
        <f>VLOOKUP($A15,'Return Data'!$B$7:$R$2843,3,0)</f>
        <v>44455</v>
      </c>
      <c r="C15" s="65">
        <f>VLOOKUP($A15,'Return Data'!$B$7:$R$2843,4,0)</f>
        <v>15.28</v>
      </c>
      <c r="D15" s="65">
        <f>VLOOKUP($A15,'Return Data'!$B$7:$R$2843,10,0)</f>
        <v>14.2003</v>
      </c>
      <c r="E15" s="66">
        <f t="shared" si="0"/>
        <v>7</v>
      </c>
      <c r="F15" s="65">
        <f>VLOOKUP($A15,'Return Data'!$B$7:$R$2843,11,0)</f>
        <v>21.462599999999998</v>
      </c>
      <c r="G15" s="66">
        <f t="shared" si="1"/>
        <v>9</v>
      </c>
      <c r="H15" s="65">
        <f>VLOOKUP($A15,'Return Data'!$B$7:$R$2843,12,0)</f>
        <v>28.836400000000001</v>
      </c>
      <c r="I15" s="66">
        <f t="shared" si="2"/>
        <v>17</v>
      </c>
      <c r="J15" s="65">
        <f>VLOOKUP($A15,'Return Data'!$B$7:$R$2843,13,0)</f>
        <v>49.803899999999999</v>
      </c>
      <c r="K15" s="66">
        <f t="shared" si="3"/>
        <v>16</v>
      </c>
      <c r="L15" s="65">
        <f>VLOOKUP($A15,'Return Data'!$B$7:$R$2843,17,0)</f>
        <v>28.205300000000001</v>
      </c>
      <c r="M15" s="66">
        <f t="shared" si="4"/>
        <v>9</v>
      </c>
      <c r="N15" s="65">
        <f>VLOOKUP($A15,'Return Data'!$B$7:$R$2843,14,0)</f>
        <v>13.825699999999999</v>
      </c>
      <c r="O15" s="66">
        <f>RANK(N15,N$8:N$29,0)</f>
        <v>14</v>
      </c>
      <c r="P15" s="65"/>
      <c r="Q15" s="66"/>
      <c r="R15" s="65">
        <f>VLOOKUP($A15,'Return Data'!$B$7:$R$2843,16,0)</f>
        <v>11.696099999999999</v>
      </c>
      <c r="S15" s="67">
        <f t="shared" si="6"/>
        <v>19</v>
      </c>
    </row>
    <row r="16" spans="1:20" x14ac:dyDescent="0.3">
      <c r="A16" s="63" t="s">
        <v>837</v>
      </c>
      <c r="B16" s="64">
        <f>VLOOKUP($A16,'Return Data'!$B$7:$R$2843,3,0)</f>
        <v>44455</v>
      </c>
      <c r="C16" s="65">
        <f>VLOOKUP($A16,'Return Data'!$B$7:$R$2843,4,0)</f>
        <v>54.3</v>
      </c>
      <c r="D16" s="65">
        <f>VLOOKUP($A16,'Return Data'!$B$7:$R$2843,10,0)</f>
        <v>10.0527</v>
      </c>
      <c r="E16" s="66">
        <f t="shared" si="0"/>
        <v>18</v>
      </c>
      <c r="F16" s="65">
        <f>VLOOKUP($A16,'Return Data'!$B$7:$R$2843,11,0)</f>
        <v>15.139900000000001</v>
      </c>
      <c r="G16" s="66">
        <f t="shared" si="1"/>
        <v>21</v>
      </c>
      <c r="H16" s="65">
        <f>VLOOKUP($A16,'Return Data'!$B$7:$R$2843,12,0)</f>
        <v>23.5776</v>
      </c>
      <c r="I16" s="66">
        <f t="shared" si="2"/>
        <v>21</v>
      </c>
      <c r="J16" s="65">
        <f>VLOOKUP($A16,'Return Data'!$B$7:$R$2843,13,0)</f>
        <v>35.1419</v>
      </c>
      <c r="K16" s="66">
        <f t="shared" si="3"/>
        <v>22</v>
      </c>
      <c r="L16" s="65">
        <f>VLOOKUP($A16,'Return Data'!$B$7:$R$2843,17,0)</f>
        <v>26.464400000000001</v>
      </c>
      <c r="M16" s="66">
        <f t="shared" si="4"/>
        <v>12</v>
      </c>
      <c r="N16" s="65">
        <f>VLOOKUP($A16,'Return Data'!$B$7:$R$2843,14,0)</f>
        <v>11.1676</v>
      </c>
      <c r="O16" s="66">
        <f>RANK(N16,N$8:N$29,0)</f>
        <v>15</v>
      </c>
      <c r="P16" s="65">
        <f>VLOOKUP($A16,'Return Data'!$B$7:$R$2843,15,0)</f>
        <v>13.808</v>
      </c>
      <c r="Q16" s="66">
        <f>RANK(P16,P$8:P$29,0)</f>
        <v>11</v>
      </c>
      <c r="R16" s="65">
        <f>VLOOKUP($A16,'Return Data'!$B$7:$R$2843,16,0)</f>
        <v>11.522</v>
      </c>
      <c r="S16" s="67">
        <f t="shared" si="6"/>
        <v>20</v>
      </c>
    </row>
    <row r="17" spans="1:19" x14ac:dyDescent="0.3">
      <c r="A17" s="63" t="s">
        <v>839</v>
      </c>
      <c r="B17" s="64">
        <f>VLOOKUP($A17,'Return Data'!$B$7:$R$2843,3,0)</f>
        <v>44455</v>
      </c>
      <c r="C17" s="65">
        <f>VLOOKUP($A17,'Return Data'!$B$7:$R$2843,4,0)</f>
        <v>30.253</v>
      </c>
      <c r="D17" s="65">
        <f>VLOOKUP($A17,'Return Data'!$B$7:$R$2843,10,0)</f>
        <v>15.654400000000001</v>
      </c>
      <c r="E17" s="66">
        <f t="shared" si="0"/>
        <v>2</v>
      </c>
      <c r="F17" s="65">
        <f>VLOOKUP($A17,'Return Data'!$B$7:$R$2843,11,0)</f>
        <v>24.102699999999999</v>
      </c>
      <c r="G17" s="66">
        <f t="shared" si="1"/>
        <v>2</v>
      </c>
      <c r="H17" s="65">
        <f>VLOOKUP($A17,'Return Data'!$B$7:$R$2843,12,0)</f>
        <v>37.422400000000003</v>
      </c>
      <c r="I17" s="66">
        <f t="shared" si="2"/>
        <v>8</v>
      </c>
      <c r="J17" s="65">
        <f>VLOOKUP($A17,'Return Data'!$B$7:$R$2843,13,0)</f>
        <v>61.832700000000003</v>
      </c>
      <c r="K17" s="66">
        <f t="shared" si="3"/>
        <v>4</v>
      </c>
      <c r="L17" s="65">
        <f>VLOOKUP($A17,'Return Data'!$B$7:$R$2843,17,0)</f>
        <v>37.145899999999997</v>
      </c>
      <c r="M17" s="66">
        <f t="shared" si="4"/>
        <v>1</v>
      </c>
      <c r="N17" s="65">
        <f>VLOOKUP($A17,'Return Data'!$B$7:$R$2843,14,0)</f>
        <v>24.408899999999999</v>
      </c>
      <c r="O17" s="66">
        <f>RANK(N17,N$8:N$29,0)</f>
        <v>1</v>
      </c>
      <c r="P17" s="65">
        <f>VLOOKUP($A17,'Return Data'!$B$7:$R$2843,15,0)</f>
        <v>18.8062</v>
      </c>
      <c r="Q17" s="66">
        <f>RANK(P17,P$8:P$29,0)</f>
        <v>2</v>
      </c>
      <c r="R17" s="65">
        <f>VLOOKUP($A17,'Return Data'!$B$7:$R$2843,16,0)</f>
        <v>17.4435</v>
      </c>
      <c r="S17" s="67">
        <f t="shared" si="6"/>
        <v>9</v>
      </c>
    </row>
    <row r="18" spans="1:19" x14ac:dyDescent="0.3">
      <c r="A18" s="63" t="s">
        <v>840</v>
      </c>
      <c r="B18" s="64">
        <f>VLOOKUP($A18,'Return Data'!$B$7:$R$2843,3,0)</f>
        <v>44455</v>
      </c>
      <c r="C18" s="65">
        <f>VLOOKUP($A18,'Return Data'!$B$7:$R$2843,4,0)</f>
        <v>11.573499999999999</v>
      </c>
      <c r="D18" s="65">
        <f>VLOOKUP($A18,'Return Data'!$B$7:$R$2843,10,0)</f>
        <v>10.1609</v>
      </c>
      <c r="E18" s="66">
        <f t="shared" si="0"/>
        <v>17</v>
      </c>
      <c r="F18" s="65">
        <f>VLOOKUP($A18,'Return Data'!$B$7:$R$2843,11,0)</f>
        <v>14.103300000000001</v>
      </c>
      <c r="G18" s="66">
        <f t="shared" si="1"/>
        <v>22</v>
      </c>
      <c r="H18" s="65">
        <f>VLOOKUP($A18,'Return Data'!$B$7:$R$2843,12,0)</f>
        <v>17.501000000000001</v>
      </c>
      <c r="I18" s="66">
        <f t="shared" si="2"/>
        <v>22</v>
      </c>
      <c r="J18" s="65">
        <f>VLOOKUP($A18,'Return Data'!$B$7:$R$2843,13,0)</f>
        <v>44.549500000000002</v>
      </c>
      <c r="K18" s="66">
        <f t="shared" si="3"/>
        <v>20</v>
      </c>
      <c r="L18" s="65">
        <f>VLOOKUP($A18,'Return Data'!$B$7:$R$2843,17,0)</f>
        <v>15.6853</v>
      </c>
      <c r="M18" s="66">
        <f t="shared" si="4"/>
        <v>18</v>
      </c>
      <c r="N18" s="65">
        <f>VLOOKUP($A18,'Return Data'!$B$7:$R$2843,14,0)</f>
        <v>8.6402000000000001</v>
      </c>
      <c r="O18" s="66">
        <f>RANK(N18,N$8:N$29,0)</f>
        <v>17</v>
      </c>
      <c r="P18" s="65">
        <f>VLOOKUP($A18,'Return Data'!$B$7:$R$2843,15,0)</f>
        <v>10.3409</v>
      </c>
      <c r="Q18" s="66">
        <f>RANK(P18,P$8:P$29,0)</f>
        <v>15</v>
      </c>
      <c r="R18" s="65">
        <f>VLOOKUP($A18,'Return Data'!$B$7:$R$2843,16,0)</f>
        <v>1.0849</v>
      </c>
      <c r="S18" s="67">
        <f t="shared" si="6"/>
        <v>22</v>
      </c>
    </row>
    <row r="19" spans="1:19" x14ac:dyDescent="0.3">
      <c r="A19" s="63" t="s">
        <v>843</v>
      </c>
      <c r="B19" s="64">
        <f>VLOOKUP($A19,'Return Data'!$B$7:$R$2843,3,0)</f>
        <v>44455</v>
      </c>
      <c r="C19" s="65">
        <f>VLOOKUP($A19,'Return Data'!$B$7:$R$2843,4,0)</f>
        <v>16.488</v>
      </c>
      <c r="D19" s="65">
        <f>VLOOKUP($A19,'Return Data'!$B$7:$R$2843,10,0)</f>
        <v>12.6076</v>
      </c>
      <c r="E19" s="66">
        <f t="shared" si="0"/>
        <v>10</v>
      </c>
      <c r="F19" s="65">
        <f>VLOOKUP($A19,'Return Data'!$B$7:$R$2843,11,0)</f>
        <v>20.491099999999999</v>
      </c>
      <c r="G19" s="66">
        <f t="shared" si="1"/>
        <v>12</v>
      </c>
      <c r="H19" s="65">
        <f>VLOOKUP($A19,'Return Data'!$B$7:$R$2843,12,0)</f>
        <v>35.994700000000002</v>
      </c>
      <c r="I19" s="66">
        <f t="shared" si="2"/>
        <v>11</v>
      </c>
      <c r="J19" s="65">
        <f>VLOOKUP($A19,'Return Data'!$B$7:$R$2843,13,0)</f>
        <v>56.462299999999999</v>
      </c>
      <c r="K19" s="66">
        <f t="shared" ref="K19" si="7">RANK(J19,J$8:J$29,0)</f>
        <v>12</v>
      </c>
      <c r="L19" s="65"/>
      <c r="M19" s="66"/>
      <c r="N19" s="65"/>
      <c r="O19" s="66"/>
      <c r="P19" s="65"/>
      <c r="Q19" s="66"/>
      <c r="R19" s="65">
        <f>VLOOKUP($A19,'Return Data'!$B$7:$R$2843,16,0)</f>
        <v>25.880199999999999</v>
      </c>
      <c r="S19" s="67">
        <f t="shared" si="6"/>
        <v>4</v>
      </c>
    </row>
    <row r="20" spans="1:19" x14ac:dyDescent="0.3">
      <c r="A20" s="63" t="s">
        <v>845</v>
      </c>
      <c r="B20" s="64">
        <f>VLOOKUP($A20,'Return Data'!$B$7:$R$2843,3,0)</f>
        <v>44455</v>
      </c>
      <c r="C20" s="65">
        <f>VLOOKUP($A20,'Return Data'!$B$7:$R$2843,4,0)</f>
        <v>16.553999999999998</v>
      </c>
      <c r="D20" s="65">
        <f>VLOOKUP($A20,'Return Data'!$B$7:$R$2843,10,0)</f>
        <v>9.6654999999999998</v>
      </c>
      <c r="E20" s="66">
        <f t="shared" si="0"/>
        <v>21</v>
      </c>
      <c r="F20" s="65">
        <f>VLOOKUP($A20,'Return Data'!$B$7:$R$2843,11,0)</f>
        <v>17.537600000000001</v>
      </c>
      <c r="G20" s="66">
        <f t="shared" si="1"/>
        <v>18</v>
      </c>
      <c r="H20" s="65">
        <f>VLOOKUP($A20,'Return Data'!$B$7:$R$2843,12,0)</f>
        <v>27.2699</v>
      </c>
      <c r="I20" s="66">
        <f t="shared" si="2"/>
        <v>18</v>
      </c>
      <c r="J20" s="65">
        <f>VLOOKUP($A20,'Return Data'!$B$7:$R$2843,13,0)</f>
        <v>40.729399999999998</v>
      </c>
      <c r="K20" s="66">
        <f t="shared" ref="K20:K27" si="8">RANK(J20,J$8:J$29,0)</f>
        <v>21</v>
      </c>
      <c r="L20" s="65">
        <f>VLOOKUP($A20,'Return Data'!$B$7:$R$2843,17,0)</f>
        <v>26.220700000000001</v>
      </c>
      <c r="M20" s="66">
        <f t="shared" ref="M20" si="9">RANK(L20,L$8:L$29,0)</f>
        <v>13</v>
      </c>
      <c r="N20" s="65"/>
      <c r="O20" s="66"/>
      <c r="P20" s="65"/>
      <c r="Q20" s="66"/>
      <c r="R20" s="65">
        <f>VLOOKUP($A20,'Return Data'!$B$7:$R$2843,16,0)</f>
        <v>19.2301</v>
      </c>
      <c r="S20" s="67">
        <f t="shared" si="6"/>
        <v>6</v>
      </c>
    </row>
    <row r="21" spans="1:19" x14ac:dyDescent="0.3">
      <c r="A21" s="63" t="s">
        <v>847</v>
      </c>
      <c r="B21" s="64">
        <f>VLOOKUP($A21,'Return Data'!$B$7:$R$2843,3,0)</f>
        <v>44455</v>
      </c>
      <c r="C21" s="65">
        <f>VLOOKUP($A21,'Return Data'!$B$7:$R$2843,4,0)</f>
        <v>19.795999999999999</v>
      </c>
      <c r="D21" s="65">
        <f>VLOOKUP($A21,'Return Data'!$B$7:$R$2843,10,0)</f>
        <v>15.956</v>
      </c>
      <c r="E21" s="66">
        <f t="shared" si="0"/>
        <v>1</v>
      </c>
      <c r="F21" s="65">
        <f>VLOOKUP($A21,'Return Data'!$B$7:$R$2843,11,0)</f>
        <v>23.609100000000002</v>
      </c>
      <c r="G21" s="66">
        <f t="shared" si="1"/>
        <v>4</v>
      </c>
      <c r="H21" s="65">
        <f>VLOOKUP($A21,'Return Data'!$B$7:$R$2843,12,0)</f>
        <v>41.440399999999997</v>
      </c>
      <c r="I21" s="66">
        <f t="shared" si="2"/>
        <v>3</v>
      </c>
      <c r="J21" s="65">
        <f>VLOOKUP($A21,'Return Data'!$B$7:$R$2843,13,0)</f>
        <v>60.707900000000002</v>
      </c>
      <c r="K21" s="66">
        <f t="shared" si="8"/>
        <v>6</v>
      </c>
      <c r="L21" s="65"/>
      <c r="M21" s="66"/>
      <c r="N21" s="65"/>
      <c r="O21" s="66"/>
      <c r="P21" s="65"/>
      <c r="Q21" s="66"/>
      <c r="R21" s="65">
        <f>VLOOKUP($A21,'Return Data'!$B$7:$R$2843,16,0)</f>
        <v>33.801600000000001</v>
      </c>
      <c r="S21" s="67">
        <f t="shared" si="6"/>
        <v>1</v>
      </c>
    </row>
    <row r="22" spans="1:19" x14ac:dyDescent="0.3">
      <c r="A22" s="63" t="s">
        <v>849</v>
      </c>
      <c r="B22" s="64">
        <f>VLOOKUP($A22,'Return Data'!$B$7:$R$2843,3,0)</f>
        <v>44455</v>
      </c>
      <c r="C22" s="65">
        <f>VLOOKUP($A22,'Return Data'!$B$7:$R$2843,4,0)</f>
        <v>34.585099999999997</v>
      </c>
      <c r="D22" s="65">
        <f>VLOOKUP($A22,'Return Data'!$B$7:$R$2843,10,0)</f>
        <v>10.0168</v>
      </c>
      <c r="E22" s="66">
        <f t="shared" si="0"/>
        <v>20</v>
      </c>
      <c r="F22" s="65">
        <f>VLOOKUP($A22,'Return Data'!$B$7:$R$2843,11,0)</f>
        <v>15.6302</v>
      </c>
      <c r="G22" s="66">
        <f t="shared" si="1"/>
        <v>20</v>
      </c>
      <c r="H22" s="65">
        <f>VLOOKUP($A22,'Return Data'!$B$7:$R$2843,12,0)</f>
        <v>24.059200000000001</v>
      </c>
      <c r="I22" s="66">
        <f t="shared" si="2"/>
        <v>20</v>
      </c>
      <c r="J22" s="65">
        <f>VLOOKUP($A22,'Return Data'!$B$7:$R$2843,13,0)</f>
        <v>46.782800000000002</v>
      </c>
      <c r="K22" s="66">
        <f t="shared" si="8"/>
        <v>19</v>
      </c>
      <c r="L22" s="65">
        <f>VLOOKUP($A22,'Return Data'!$B$7:$R$2843,17,0)</f>
        <v>27.2364</v>
      </c>
      <c r="M22" s="66">
        <f t="shared" ref="M22:M27" si="10">RANK(L22,L$8:L$29,0)</f>
        <v>10</v>
      </c>
      <c r="N22" s="65">
        <f>VLOOKUP($A22,'Return Data'!$B$7:$R$2843,14,0)</f>
        <v>15.9876</v>
      </c>
      <c r="O22" s="66">
        <f t="shared" ref="O22:O27" si="11">RANK(N22,N$8:N$29,0)</f>
        <v>8</v>
      </c>
      <c r="P22" s="65">
        <f>VLOOKUP($A22,'Return Data'!$B$7:$R$2843,15,0)</f>
        <v>14.6447</v>
      </c>
      <c r="Q22" s="66">
        <f t="shared" ref="Q22:Q27" si="12">RANK(P22,P$8:P$29,0)</f>
        <v>9</v>
      </c>
      <c r="R22" s="65">
        <f>VLOOKUP($A22,'Return Data'!$B$7:$R$2843,16,0)</f>
        <v>16.0199</v>
      </c>
      <c r="S22" s="67">
        <f t="shared" si="6"/>
        <v>11</v>
      </c>
    </row>
    <row r="23" spans="1:19" x14ac:dyDescent="0.3">
      <c r="A23" s="63" t="s">
        <v>850</v>
      </c>
      <c r="B23" s="64">
        <f>VLOOKUP($A23,'Return Data'!$B$7:$R$2843,3,0)</f>
        <v>44455</v>
      </c>
      <c r="C23" s="65">
        <f>VLOOKUP($A23,'Return Data'!$B$7:$R$2843,4,0)</f>
        <v>77.078400000000002</v>
      </c>
      <c r="D23" s="65">
        <f>VLOOKUP($A23,'Return Data'!$B$7:$R$2843,10,0)</f>
        <v>11.193</v>
      </c>
      <c r="E23" s="66">
        <f t="shared" si="0"/>
        <v>15</v>
      </c>
      <c r="F23" s="65">
        <f>VLOOKUP($A23,'Return Data'!$B$7:$R$2843,11,0)</f>
        <v>17.364100000000001</v>
      </c>
      <c r="G23" s="66">
        <f t="shared" si="1"/>
        <v>19</v>
      </c>
      <c r="H23" s="65">
        <f>VLOOKUP($A23,'Return Data'!$B$7:$R$2843,12,0)</f>
        <v>42.139499999999998</v>
      </c>
      <c r="I23" s="66">
        <f t="shared" si="2"/>
        <v>1</v>
      </c>
      <c r="J23" s="65">
        <f>VLOOKUP($A23,'Return Data'!$B$7:$R$2843,13,0)</f>
        <v>67.221800000000002</v>
      </c>
      <c r="K23" s="66">
        <f t="shared" si="8"/>
        <v>2</v>
      </c>
      <c r="L23" s="65">
        <f>VLOOKUP($A23,'Return Data'!$B$7:$R$2843,17,0)</f>
        <v>33.863</v>
      </c>
      <c r="M23" s="66">
        <f t="shared" si="10"/>
        <v>3</v>
      </c>
      <c r="N23" s="65">
        <f>VLOOKUP($A23,'Return Data'!$B$7:$R$2843,14,0)</f>
        <v>17.5487</v>
      </c>
      <c r="O23" s="66">
        <f t="shared" si="11"/>
        <v>7</v>
      </c>
      <c r="P23" s="65">
        <f>VLOOKUP($A23,'Return Data'!$B$7:$R$2843,15,0)</f>
        <v>14.956099999999999</v>
      </c>
      <c r="Q23" s="66">
        <f t="shared" si="12"/>
        <v>8</v>
      </c>
      <c r="R23" s="65">
        <f>VLOOKUP($A23,'Return Data'!$B$7:$R$2843,16,0)</f>
        <v>14.867000000000001</v>
      </c>
      <c r="S23" s="67">
        <f t="shared" si="6"/>
        <v>14</v>
      </c>
    </row>
    <row r="24" spans="1:19" x14ac:dyDescent="0.3">
      <c r="A24" s="63" t="s">
        <v>852</v>
      </c>
      <c r="B24" s="64">
        <f>VLOOKUP($A24,'Return Data'!$B$7:$R$2843,3,0)</f>
        <v>44455</v>
      </c>
      <c r="C24" s="65">
        <f>VLOOKUP($A24,'Return Data'!$B$7:$R$2843,4,0)</f>
        <v>110.1</v>
      </c>
      <c r="D24" s="65">
        <f>VLOOKUP($A24,'Return Data'!$B$7:$R$2843,10,0)</f>
        <v>11.742599999999999</v>
      </c>
      <c r="E24" s="66">
        <f t="shared" si="0"/>
        <v>13</v>
      </c>
      <c r="F24" s="65">
        <f>VLOOKUP($A24,'Return Data'!$B$7:$R$2843,11,0)</f>
        <v>21.657499999999999</v>
      </c>
      <c r="G24" s="66">
        <f t="shared" si="1"/>
        <v>8</v>
      </c>
      <c r="H24" s="65">
        <f>VLOOKUP($A24,'Return Data'!$B$7:$R$2843,12,0)</f>
        <v>36.855200000000004</v>
      </c>
      <c r="I24" s="66">
        <f t="shared" si="2"/>
        <v>9</v>
      </c>
      <c r="J24" s="65">
        <f>VLOOKUP($A24,'Return Data'!$B$7:$R$2843,13,0)</f>
        <v>59.588299999999997</v>
      </c>
      <c r="K24" s="66">
        <f t="shared" si="8"/>
        <v>8</v>
      </c>
      <c r="L24" s="65">
        <f>VLOOKUP($A24,'Return Data'!$B$7:$R$2843,17,0)</f>
        <v>33.779299999999999</v>
      </c>
      <c r="M24" s="66">
        <f t="shared" si="10"/>
        <v>4</v>
      </c>
      <c r="N24" s="65">
        <f>VLOOKUP($A24,'Return Data'!$B$7:$R$2843,14,0)</f>
        <v>19.8249</v>
      </c>
      <c r="O24" s="66">
        <f t="shared" si="11"/>
        <v>3</v>
      </c>
      <c r="P24" s="65">
        <f>VLOOKUP($A24,'Return Data'!$B$7:$R$2843,15,0)</f>
        <v>16.424499999999998</v>
      </c>
      <c r="Q24" s="66">
        <f t="shared" si="12"/>
        <v>4</v>
      </c>
      <c r="R24" s="65">
        <f>VLOOKUP($A24,'Return Data'!$B$7:$R$2843,16,0)</f>
        <v>16.331299999999999</v>
      </c>
      <c r="S24" s="67">
        <f t="shared" si="6"/>
        <v>10</v>
      </c>
    </row>
    <row r="25" spans="1:19" x14ac:dyDescent="0.3">
      <c r="A25" s="63" t="s">
        <v>854</v>
      </c>
      <c r="B25" s="64">
        <f>VLOOKUP($A25,'Return Data'!$B$7:$R$2843,3,0)</f>
        <v>44455</v>
      </c>
      <c r="C25" s="65">
        <f>VLOOKUP($A25,'Return Data'!$B$7:$R$2843,4,0)</f>
        <v>53.857300000000002</v>
      </c>
      <c r="D25" s="65">
        <f>VLOOKUP($A25,'Return Data'!$B$7:$R$2843,10,0)</f>
        <v>7.0545</v>
      </c>
      <c r="E25" s="66">
        <f t="shared" si="0"/>
        <v>22</v>
      </c>
      <c r="F25" s="65">
        <f>VLOOKUP($A25,'Return Data'!$B$7:$R$2843,11,0)</f>
        <v>20.946100000000001</v>
      </c>
      <c r="G25" s="66">
        <f t="shared" si="1"/>
        <v>11</v>
      </c>
      <c r="H25" s="65">
        <f>VLOOKUP($A25,'Return Data'!$B$7:$R$2843,12,0)</f>
        <v>39.673999999999999</v>
      </c>
      <c r="I25" s="66">
        <f t="shared" si="2"/>
        <v>4</v>
      </c>
      <c r="J25" s="65">
        <f>VLOOKUP($A25,'Return Data'!$B$7:$R$2843,13,0)</f>
        <v>61.891100000000002</v>
      </c>
      <c r="K25" s="66">
        <f t="shared" si="8"/>
        <v>3</v>
      </c>
      <c r="L25" s="65">
        <f>VLOOKUP($A25,'Return Data'!$B$7:$R$2843,17,0)</f>
        <v>34.052700000000002</v>
      </c>
      <c r="M25" s="66">
        <f t="shared" si="10"/>
        <v>2</v>
      </c>
      <c r="N25" s="65">
        <f>VLOOKUP($A25,'Return Data'!$B$7:$R$2843,14,0)</f>
        <v>17.6159</v>
      </c>
      <c r="O25" s="66">
        <f t="shared" si="11"/>
        <v>6</v>
      </c>
      <c r="P25" s="65">
        <f>VLOOKUP($A25,'Return Data'!$B$7:$R$2843,15,0)</f>
        <v>15.6836</v>
      </c>
      <c r="Q25" s="66">
        <f t="shared" si="12"/>
        <v>6</v>
      </c>
      <c r="R25" s="65">
        <f>VLOOKUP($A25,'Return Data'!$B$7:$R$2843,16,0)</f>
        <v>13.6775</v>
      </c>
      <c r="S25" s="67">
        <f t="shared" si="6"/>
        <v>17</v>
      </c>
    </row>
    <row r="26" spans="1:19" x14ac:dyDescent="0.3">
      <c r="A26" s="63" t="s">
        <v>857</v>
      </c>
      <c r="B26" s="64">
        <f>VLOOKUP($A26,'Return Data'!$B$7:$R$2843,3,0)</f>
        <v>44455</v>
      </c>
      <c r="C26" s="65">
        <f>VLOOKUP($A26,'Return Data'!$B$7:$R$2843,4,0)</f>
        <v>240.7587</v>
      </c>
      <c r="D26" s="65">
        <f>VLOOKUP($A26,'Return Data'!$B$7:$R$2843,10,0)</f>
        <v>15.0197</v>
      </c>
      <c r="E26" s="66">
        <f t="shared" si="0"/>
        <v>4</v>
      </c>
      <c r="F26" s="65">
        <f>VLOOKUP($A26,'Return Data'!$B$7:$R$2843,11,0)</f>
        <v>27.257200000000001</v>
      </c>
      <c r="G26" s="66">
        <f t="shared" si="1"/>
        <v>1</v>
      </c>
      <c r="H26" s="65">
        <f>VLOOKUP($A26,'Return Data'!$B$7:$R$2843,12,0)</f>
        <v>38.4739</v>
      </c>
      <c r="I26" s="66">
        <f t="shared" si="2"/>
        <v>6</v>
      </c>
      <c r="J26" s="65">
        <f>VLOOKUP($A26,'Return Data'!$B$7:$R$2843,13,0)</f>
        <v>61.544899999999998</v>
      </c>
      <c r="K26" s="66">
        <f t="shared" si="8"/>
        <v>5</v>
      </c>
      <c r="L26" s="65">
        <f>VLOOKUP($A26,'Return Data'!$B$7:$R$2843,17,0)</f>
        <v>32.2759</v>
      </c>
      <c r="M26" s="66">
        <f t="shared" si="10"/>
        <v>5</v>
      </c>
      <c r="N26" s="65">
        <f>VLOOKUP($A26,'Return Data'!$B$7:$R$2843,14,0)</f>
        <v>20.1938</v>
      </c>
      <c r="O26" s="66">
        <f t="shared" si="11"/>
        <v>2</v>
      </c>
      <c r="P26" s="65">
        <f>VLOOKUP($A26,'Return Data'!$B$7:$R$2843,15,0)</f>
        <v>17.802700000000002</v>
      </c>
      <c r="Q26" s="66">
        <f t="shared" si="12"/>
        <v>3</v>
      </c>
      <c r="R26" s="65">
        <f>VLOOKUP($A26,'Return Data'!$B$7:$R$2843,16,0)</f>
        <v>20.655100000000001</v>
      </c>
      <c r="S26" s="67">
        <f t="shared" si="6"/>
        <v>5</v>
      </c>
    </row>
    <row r="27" spans="1:19" x14ac:dyDescent="0.3">
      <c r="A27" s="63" t="s">
        <v>858</v>
      </c>
      <c r="B27" s="64">
        <f>VLOOKUP($A27,'Return Data'!$B$7:$R$2843,3,0)</f>
        <v>44455</v>
      </c>
      <c r="C27" s="65">
        <f>VLOOKUP($A27,'Return Data'!$B$7:$R$2843,4,0)</f>
        <v>277.3777</v>
      </c>
      <c r="D27" s="65">
        <f>VLOOKUP($A27,'Return Data'!$B$7:$R$2843,10,0)</f>
        <v>13.4459</v>
      </c>
      <c r="E27" s="66">
        <f t="shared" si="0"/>
        <v>8</v>
      </c>
      <c r="F27" s="65">
        <f>VLOOKUP($A27,'Return Data'!$B$7:$R$2843,11,0)</f>
        <v>19.552399999999999</v>
      </c>
      <c r="G27" s="66">
        <f t="shared" si="1"/>
        <v>14</v>
      </c>
      <c r="H27" s="65">
        <f>VLOOKUP($A27,'Return Data'!$B$7:$R$2843,12,0)</f>
        <v>30.9069</v>
      </c>
      <c r="I27" s="66">
        <f t="shared" si="2"/>
        <v>14</v>
      </c>
      <c r="J27" s="65">
        <f>VLOOKUP($A27,'Return Data'!$B$7:$R$2843,13,0)</f>
        <v>50.589599999999997</v>
      </c>
      <c r="K27" s="66">
        <f t="shared" si="8"/>
        <v>15</v>
      </c>
      <c r="L27" s="65">
        <f>VLOOKUP($A27,'Return Data'!$B$7:$R$2843,17,0)</f>
        <v>25.918299999999999</v>
      </c>
      <c r="M27" s="66">
        <f t="shared" si="10"/>
        <v>14</v>
      </c>
      <c r="N27" s="65">
        <f>VLOOKUP($A27,'Return Data'!$B$7:$R$2843,14,0)</f>
        <v>15.6861</v>
      </c>
      <c r="O27" s="66">
        <f t="shared" si="11"/>
        <v>10</v>
      </c>
      <c r="P27" s="65">
        <f>VLOOKUP($A27,'Return Data'!$B$7:$R$2843,15,0)</f>
        <v>16.126300000000001</v>
      </c>
      <c r="Q27" s="66">
        <f t="shared" si="12"/>
        <v>5</v>
      </c>
      <c r="R27" s="65">
        <f>VLOOKUP($A27,'Return Data'!$B$7:$R$2843,16,0)</f>
        <v>18.9529</v>
      </c>
      <c r="S27" s="67">
        <f t="shared" si="6"/>
        <v>7</v>
      </c>
    </row>
    <row r="28" spans="1:19" x14ac:dyDescent="0.3">
      <c r="A28" s="63" t="s">
        <v>861</v>
      </c>
      <c r="B28" s="64">
        <f>VLOOKUP($A28,'Return Data'!$B$7:$R$2843,3,0)</f>
        <v>44455</v>
      </c>
      <c r="C28" s="65">
        <f>VLOOKUP($A28,'Return Data'!$B$7:$R$2843,4,0)</f>
        <v>15.306900000000001</v>
      </c>
      <c r="D28" s="65">
        <f>VLOOKUP($A28,'Return Data'!$B$7:$R$2843,10,0)</f>
        <v>14.600099999999999</v>
      </c>
      <c r="E28" s="66">
        <f t="shared" si="0"/>
        <v>6</v>
      </c>
      <c r="F28" s="65">
        <f>VLOOKUP($A28,'Return Data'!$B$7:$R$2843,11,0)</f>
        <v>23.3781</v>
      </c>
      <c r="G28" s="66">
        <f t="shared" si="1"/>
        <v>5</v>
      </c>
      <c r="H28" s="65">
        <f>VLOOKUP($A28,'Return Data'!$B$7:$R$2843,12,0)</f>
        <v>38.9313</v>
      </c>
      <c r="I28" s="66">
        <f>RANK(H28,H$8:H$29,0)</f>
        <v>5</v>
      </c>
      <c r="J28" s="65">
        <f>VLOOKUP($A28,'Return Data'!$B$7:$R$2843,13,0)</f>
        <v>60.298499999999997</v>
      </c>
      <c r="K28" s="66">
        <f t="shared" ref="K28" si="13">RANK(J28,J$8:J$29,0)</f>
        <v>7</v>
      </c>
      <c r="L28" s="65"/>
      <c r="M28" s="66"/>
      <c r="N28" s="65"/>
      <c r="O28" s="66"/>
      <c r="P28" s="65"/>
      <c r="Q28" s="66"/>
      <c r="R28" s="65">
        <f>VLOOKUP($A28,'Return Data'!$B$7:$R$2843,16,0)</f>
        <v>26.958500000000001</v>
      </c>
      <c r="S28" s="67">
        <f t="shared" si="6"/>
        <v>3</v>
      </c>
    </row>
    <row r="29" spans="1:19" x14ac:dyDescent="0.3">
      <c r="A29" s="63" t="s">
        <v>863</v>
      </c>
      <c r="B29" s="64">
        <f>VLOOKUP($A29,'Return Data'!$B$7:$R$2843,3,0)</f>
        <v>44455</v>
      </c>
      <c r="C29" s="65">
        <f>VLOOKUP($A29,'Return Data'!$B$7:$R$2843,4,0)</f>
        <v>18.170000000000002</v>
      </c>
      <c r="D29" s="65">
        <f>VLOOKUP($A29,'Return Data'!$B$7:$R$2843,10,0)</f>
        <v>14.8546</v>
      </c>
      <c r="E29" s="66">
        <f t="shared" si="0"/>
        <v>5</v>
      </c>
      <c r="F29" s="65">
        <f>VLOOKUP($A29,'Return Data'!$B$7:$R$2843,11,0)</f>
        <v>22.028199999999998</v>
      </c>
      <c r="G29" s="66">
        <f t="shared" si="1"/>
        <v>6</v>
      </c>
      <c r="H29" s="65">
        <f>VLOOKUP($A29,'Return Data'!$B$7:$R$2843,12,0)</f>
        <v>37.755899999999997</v>
      </c>
      <c r="I29" s="66">
        <f>RANK(H29,H$8:H$29,0)</f>
        <v>7</v>
      </c>
      <c r="J29" s="65">
        <f>VLOOKUP($A29,'Return Data'!$B$7:$R$2843,13,0)</f>
        <v>56.368299999999998</v>
      </c>
      <c r="K29" s="66">
        <f t="shared" ref="K29" si="14">RANK(J29,J$8:J$29,0)</f>
        <v>13</v>
      </c>
      <c r="L29" s="65"/>
      <c r="M29" s="66"/>
      <c r="N29" s="65"/>
      <c r="O29" s="66"/>
      <c r="P29" s="65"/>
      <c r="Q29" s="66"/>
      <c r="R29" s="65">
        <f>VLOOKUP($A29,'Return Data'!$B$7:$R$2843,16,0)</f>
        <v>32.575699999999998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12.316172727272727</v>
      </c>
      <c r="E31" s="74"/>
      <c r="F31" s="75">
        <f>AVERAGE(F8:F29)</f>
        <v>20.383922727272729</v>
      </c>
      <c r="G31" s="74"/>
      <c r="H31" s="75">
        <f>AVERAGE(H8:H29)</f>
        <v>33.143581818181808</v>
      </c>
      <c r="I31" s="74"/>
      <c r="J31" s="75">
        <f>AVERAGE(J8:J29)</f>
        <v>55.127163636363655</v>
      </c>
      <c r="K31" s="74"/>
      <c r="L31" s="75">
        <f>AVERAGE(L8:L29)</f>
        <v>28.58337222222222</v>
      </c>
      <c r="M31" s="74"/>
      <c r="N31" s="75">
        <f>AVERAGE(N8:N29)</f>
        <v>16.072647058823531</v>
      </c>
      <c r="O31" s="74"/>
      <c r="P31" s="75">
        <f>AVERAGE(P8:P29)</f>
        <v>14.891086666666668</v>
      </c>
      <c r="Q31" s="74"/>
      <c r="R31" s="75">
        <f>AVERAGE(R8:R29)</f>
        <v>17.236577272727274</v>
      </c>
      <c r="S31" s="76"/>
    </row>
    <row r="32" spans="1:19" x14ac:dyDescent="0.3">
      <c r="A32" s="73" t="s">
        <v>28</v>
      </c>
      <c r="B32" s="74"/>
      <c r="C32" s="74"/>
      <c r="D32" s="75">
        <f>MIN(D8:D29)</f>
        <v>7.0545</v>
      </c>
      <c r="E32" s="74"/>
      <c r="F32" s="75">
        <f>MIN(F8:F29)</f>
        <v>14.103300000000001</v>
      </c>
      <c r="G32" s="74"/>
      <c r="H32" s="75">
        <f>MIN(H8:H29)</f>
        <v>17.501000000000001</v>
      </c>
      <c r="I32" s="74"/>
      <c r="J32" s="75">
        <f>MIN(J8:J29)</f>
        <v>35.1419</v>
      </c>
      <c r="K32" s="74"/>
      <c r="L32" s="75">
        <f>MIN(L8:L29)</f>
        <v>15.6853</v>
      </c>
      <c r="M32" s="74"/>
      <c r="N32" s="75">
        <f>MIN(N8:N29)</f>
        <v>8.6402000000000001</v>
      </c>
      <c r="O32" s="74"/>
      <c r="P32" s="75">
        <f>MIN(P8:P29)</f>
        <v>10.3409</v>
      </c>
      <c r="Q32" s="74"/>
      <c r="R32" s="75">
        <f>MIN(R8:R29)</f>
        <v>1.0849</v>
      </c>
      <c r="S32" s="76"/>
    </row>
    <row r="33" spans="1:19" ht="15" thickBot="1" x14ac:dyDescent="0.35">
      <c r="A33" s="77" t="s">
        <v>29</v>
      </c>
      <c r="B33" s="78"/>
      <c r="C33" s="78"/>
      <c r="D33" s="79">
        <f>MAX(D8:D29)</f>
        <v>15.956</v>
      </c>
      <c r="E33" s="78"/>
      <c r="F33" s="79">
        <f>MAX(F8:F29)</f>
        <v>27.257200000000001</v>
      </c>
      <c r="G33" s="78"/>
      <c r="H33" s="79">
        <f>MAX(H8:H29)</f>
        <v>42.139499999999998</v>
      </c>
      <c r="I33" s="78"/>
      <c r="J33" s="79">
        <f>MAX(J8:J29)</f>
        <v>76.458100000000002</v>
      </c>
      <c r="K33" s="78"/>
      <c r="L33" s="79">
        <f>MAX(L8:L29)</f>
        <v>37.145899999999997</v>
      </c>
      <c r="M33" s="78"/>
      <c r="N33" s="79">
        <f>MAX(N8:N29)</f>
        <v>24.408899999999999</v>
      </c>
      <c r="O33" s="78"/>
      <c r="P33" s="79">
        <f>MAX(P8:P29)</f>
        <v>19.006699999999999</v>
      </c>
      <c r="Q33" s="78"/>
      <c r="R33" s="79">
        <f>MAX(R8:R29)</f>
        <v>33.801600000000001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44455</v>
      </c>
      <c r="C8" s="65">
        <f>VLOOKUP($A8,'Return Data'!$B$7:$R$2843,4,0)</f>
        <v>60.100299999999997</v>
      </c>
      <c r="D8" s="65">
        <f>VLOOKUP($A8,'Return Data'!$B$7:$R$2843,10,0)</f>
        <v>12.093299999999999</v>
      </c>
      <c r="E8" s="66">
        <f t="shared" ref="E8:E30" si="0">RANK(D8,D$8:D$30,0)</f>
        <v>21</v>
      </c>
      <c r="F8" s="65">
        <f>VLOOKUP($A8,'Return Data'!$B$7:$R$2843,11,0)</f>
        <v>26.942499999999999</v>
      </c>
      <c r="G8" s="66">
        <f t="shared" ref="G8:G18" si="1">RANK(F8,F$8:F$30,0)</f>
        <v>21</v>
      </c>
      <c r="H8" s="65">
        <f>VLOOKUP($A8,'Return Data'!$B$7:$R$2843,12,0)</f>
        <v>52.673699999999997</v>
      </c>
      <c r="I8" s="66">
        <f t="shared" ref="I8" si="2">RANK(H8,H$8:H$30,0)</f>
        <v>20</v>
      </c>
      <c r="J8" s="65">
        <f>VLOOKUP($A8,'Return Data'!$B$7:$R$2843,13,0)</f>
        <v>80.435900000000004</v>
      </c>
      <c r="K8" s="66">
        <f t="shared" ref="K8" si="3">RANK(J8,J$8:J$30,0)</f>
        <v>15</v>
      </c>
      <c r="L8" s="65">
        <f>VLOOKUP($A8,'Return Data'!$B$7:$R$2843,17,0)</f>
        <v>37.011600000000001</v>
      </c>
      <c r="M8" s="66">
        <f>RANK(L8,L$8:L$30,0)</f>
        <v>20</v>
      </c>
      <c r="N8" s="65">
        <f>VLOOKUP($A8,'Return Data'!$B$7:$R$2843,14,0)</f>
        <v>14.3301</v>
      </c>
      <c r="O8" s="66">
        <f>RANK(N8,N$8:N$30,0)</f>
        <v>15</v>
      </c>
      <c r="P8" s="65">
        <f>VLOOKUP($A8,'Return Data'!$B$7:$R$2843,15,0)</f>
        <v>13.580399999999999</v>
      </c>
      <c r="Q8" s="66">
        <f>RANK(P8,P$8:P$30,0)</f>
        <v>14</v>
      </c>
      <c r="R8" s="65">
        <f>VLOOKUP($A8,'Return Data'!$B$7:$R$2843,16,0)</f>
        <v>18.931799999999999</v>
      </c>
      <c r="S8" s="67">
        <f t="shared" ref="S8:S30" si="4">RANK(R8,R$8:R$30,0)</f>
        <v>18</v>
      </c>
    </row>
    <row r="9" spans="1:20" x14ac:dyDescent="0.3">
      <c r="A9" s="63" t="s">
        <v>1448</v>
      </c>
      <c r="B9" s="64">
        <f>VLOOKUP($A9,'Return Data'!$B$7:$R$2843,3,0)</f>
        <v>44455</v>
      </c>
      <c r="C9" s="65">
        <f>VLOOKUP($A9,'Return Data'!$B$7:$R$2843,4,0)</f>
        <v>65.34</v>
      </c>
      <c r="D9" s="65">
        <f>VLOOKUP($A9,'Return Data'!$B$7:$R$2843,10,0)</f>
        <v>18.433900000000001</v>
      </c>
      <c r="E9" s="66">
        <f t="shared" si="0"/>
        <v>3</v>
      </c>
      <c r="F9" s="65">
        <f>VLOOKUP($A9,'Return Data'!$B$7:$R$2843,11,0)</f>
        <v>36.323799999999999</v>
      </c>
      <c r="G9" s="66">
        <f t="shared" si="1"/>
        <v>9</v>
      </c>
      <c r="H9" s="65">
        <f>VLOOKUP($A9,'Return Data'!$B$7:$R$2843,12,0)</f>
        <v>55.386400000000002</v>
      </c>
      <c r="I9" s="66">
        <f t="shared" ref="I9:I30" si="5">RANK(H9,H$8:H$30,0)</f>
        <v>19</v>
      </c>
      <c r="J9" s="65">
        <f>VLOOKUP($A9,'Return Data'!$B$7:$R$2843,13,0)</f>
        <v>75.786900000000003</v>
      </c>
      <c r="K9" s="66">
        <f t="shared" ref="K9:K30" si="6">RANK(J9,J$8:J$30,0)</f>
        <v>19</v>
      </c>
      <c r="L9" s="65">
        <f>VLOOKUP($A9,'Return Data'!$B$7:$R$2843,17,0)</f>
        <v>44.525799999999997</v>
      </c>
      <c r="M9" s="66">
        <f t="shared" ref="M9:M30" si="7">RANK(L9,L$8:L$30,0)</f>
        <v>12</v>
      </c>
      <c r="N9" s="65">
        <f>VLOOKUP($A9,'Return Data'!$B$7:$R$2843,14,0)</f>
        <v>30.760999999999999</v>
      </c>
      <c r="O9" s="66">
        <f t="shared" ref="O9:O30" si="8">RANK(N9,N$8:N$30,0)</f>
        <v>3</v>
      </c>
      <c r="P9" s="65">
        <f>VLOOKUP($A9,'Return Data'!$B$7:$R$2843,15,0)</f>
        <v>23.2943</v>
      </c>
      <c r="Q9" s="66">
        <f t="shared" ref="Q9:Q30" si="9">RANK(P9,P$8:P$30,0)</f>
        <v>3</v>
      </c>
      <c r="R9" s="65">
        <f>VLOOKUP($A9,'Return Data'!$B$7:$R$2843,16,0)</f>
        <v>27.196000000000002</v>
      </c>
      <c r="S9" s="67">
        <f t="shared" si="4"/>
        <v>10</v>
      </c>
    </row>
    <row r="10" spans="1:20" x14ac:dyDescent="0.3">
      <c r="A10" s="63" t="s">
        <v>1450</v>
      </c>
      <c r="B10" s="64">
        <f>VLOOKUP($A10,'Return Data'!$B$7:$R$2843,3,0)</f>
        <v>44455</v>
      </c>
      <c r="C10" s="65">
        <f>VLOOKUP($A10,'Return Data'!$B$7:$R$2843,4,0)</f>
        <v>26.7</v>
      </c>
      <c r="D10" s="65">
        <f>VLOOKUP($A10,'Return Data'!$B$7:$R$2843,10,0)</f>
        <v>16.187999999999999</v>
      </c>
      <c r="E10" s="66">
        <f t="shared" si="0"/>
        <v>10</v>
      </c>
      <c r="F10" s="65">
        <f>VLOOKUP($A10,'Return Data'!$B$7:$R$2843,11,0)</f>
        <v>38.557299999999998</v>
      </c>
      <c r="G10" s="66">
        <f t="shared" si="1"/>
        <v>6</v>
      </c>
      <c r="H10" s="65">
        <f>VLOOKUP($A10,'Return Data'!$B$7:$R$2843,12,0)</f>
        <v>64.814800000000005</v>
      </c>
      <c r="I10" s="66">
        <f t="shared" si="5"/>
        <v>8</v>
      </c>
      <c r="J10" s="65">
        <f>VLOOKUP($A10,'Return Data'!$B$7:$R$2843,13,0)</f>
        <v>83.127600000000001</v>
      </c>
      <c r="K10" s="66">
        <f t="shared" si="6"/>
        <v>11</v>
      </c>
      <c r="L10" s="65">
        <f>VLOOKUP($A10,'Return Data'!$B$7:$R$2843,17,0)</f>
        <v>64.4452</v>
      </c>
      <c r="M10" s="66">
        <f t="shared" si="7"/>
        <v>2</v>
      </c>
      <c r="N10" s="65"/>
      <c r="O10" s="66"/>
      <c r="P10" s="65"/>
      <c r="Q10" s="66"/>
      <c r="R10" s="65">
        <f>VLOOKUP($A10,'Return Data'!$B$7:$R$2843,16,0)</f>
        <v>43.009799999999998</v>
      </c>
      <c r="S10" s="67">
        <f t="shared" si="4"/>
        <v>3</v>
      </c>
    </row>
    <row r="11" spans="1:20" x14ac:dyDescent="0.3">
      <c r="A11" s="63" t="s">
        <v>1452</v>
      </c>
      <c r="B11" s="64">
        <f>VLOOKUP($A11,'Return Data'!$B$7:$R$2843,3,0)</f>
        <v>44455</v>
      </c>
      <c r="C11" s="65">
        <f>VLOOKUP($A11,'Return Data'!$B$7:$R$2843,4,0)</f>
        <v>22.94</v>
      </c>
      <c r="D11" s="65">
        <f>VLOOKUP($A11,'Return Data'!$B$7:$R$2843,10,0)</f>
        <v>19.479199999999999</v>
      </c>
      <c r="E11" s="66">
        <f t="shared" si="0"/>
        <v>1</v>
      </c>
      <c r="F11" s="65">
        <f>VLOOKUP($A11,'Return Data'!$B$7:$R$2843,11,0)</f>
        <v>41.2562</v>
      </c>
      <c r="G11" s="66">
        <f t="shared" si="1"/>
        <v>2</v>
      </c>
      <c r="H11" s="65">
        <f>VLOOKUP($A11,'Return Data'!$B$7:$R$2843,12,0)</f>
        <v>67.935599999999994</v>
      </c>
      <c r="I11" s="66">
        <f t="shared" si="5"/>
        <v>3</v>
      </c>
      <c r="J11" s="65">
        <f>VLOOKUP($A11,'Return Data'!$B$7:$R$2843,13,0)</f>
        <v>85.598699999999994</v>
      </c>
      <c r="K11" s="66">
        <f t="shared" si="6"/>
        <v>9</v>
      </c>
      <c r="L11" s="65">
        <f>VLOOKUP($A11,'Return Data'!$B$7:$R$2843,17,0)</f>
        <v>57.808900000000001</v>
      </c>
      <c r="M11" s="66">
        <f t="shared" si="7"/>
        <v>3</v>
      </c>
      <c r="N11" s="65"/>
      <c r="O11" s="66"/>
      <c r="P11" s="65"/>
      <c r="Q11" s="66"/>
      <c r="R11" s="65">
        <f>VLOOKUP($A11,'Return Data'!$B$7:$R$2843,16,0)</f>
        <v>37.855600000000003</v>
      </c>
      <c r="S11" s="67">
        <f t="shared" si="4"/>
        <v>5</v>
      </c>
    </row>
    <row r="12" spans="1:20" x14ac:dyDescent="0.3">
      <c r="A12" s="63" t="s">
        <v>1454</v>
      </c>
      <c r="B12" s="64">
        <f>VLOOKUP($A12,'Return Data'!$B$7:$R$2843,3,0)</f>
        <v>44455</v>
      </c>
      <c r="C12" s="65">
        <f>VLOOKUP($A12,'Return Data'!$B$7:$R$2843,4,0)</f>
        <v>111.203</v>
      </c>
      <c r="D12" s="65">
        <f>VLOOKUP($A12,'Return Data'!$B$7:$R$2843,10,0)</f>
        <v>12.8575</v>
      </c>
      <c r="E12" s="66">
        <f t="shared" si="0"/>
        <v>20</v>
      </c>
      <c r="F12" s="65">
        <f>VLOOKUP($A12,'Return Data'!$B$7:$R$2843,11,0)</f>
        <v>31.305900000000001</v>
      </c>
      <c r="G12" s="66">
        <f t="shared" si="1"/>
        <v>19</v>
      </c>
      <c r="H12" s="65">
        <f>VLOOKUP($A12,'Return Data'!$B$7:$R$2843,12,0)</f>
        <v>48.510300000000001</v>
      </c>
      <c r="I12" s="66">
        <f t="shared" si="5"/>
        <v>21</v>
      </c>
      <c r="J12" s="65">
        <f>VLOOKUP($A12,'Return Data'!$B$7:$R$2843,13,0)</f>
        <v>71.028899999999993</v>
      </c>
      <c r="K12" s="66">
        <f t="shared" si="6"/>
        <v>21</v>
      </c>
      <c r="L12" s="65">
        <f>VLOOKUP($A12,'Return Data'!$B$7:$R$2843,17,0)</f>
        <v>45.613700000000001</v>
      </c>
      <c r="M12" s="66">
        <f t="shared" si="7"/>
        <v>10</v>
      </c>
      <c r="N12" s="65">
        <f>VLOOKUP($A12,'Return Data'!$B$7:$R$2843,14,0)</f>
        <v>22.091200000000001</v>
      </c>
      <c r="O12" s="66">
        <f t="shared" si="8"/>
        <v>8</v>
      </c>
      <c r="P12" s="65">
        <f>VLOOKUP($A12,'Return Data'!$B$7:$R$2843,15,0)</f>
        <v>16.084199999999999</v>
      </c>
      <c r="Q12" s="66">
        <f t="shared" si="9"/>
        <v>10</v>
      </c>
      <c r="R12" s="65">
        <f>VLOOKUP($A12,'Return Data'!$B$7:$R$2843,16,0)</f>
        <v>23.616700000000002</v>
      </c>
      <c r="S12" s="67">
        <f t="shared" si="4"/>
        <v>12</v>
      </c>
    </row>
    <row r="13" spans="1:20" x14ac:dyDescent="0.3">
      <c r="A13" s="63" t="s">
        <v>1456</v>
      </c>
      <c r="B13" s="64">
        <f>VLOOKUP($A13,'Return Data'!$B$7:$R$2843,3,0)</f>
        <v>44455</v>
      </c>
      <c r="C13" s="65">
        <f>VLOOKUP($A13,'Return Data'!$B$7:$R$2843,4,0)</f>
        <v>24.489000000000001</v>
      </c>
      <c r="D13" s="65">
        <f>VLOOKUP($A13,'Return Data'!$B$7:$R$2843,10,0)</f>
        <v>15.1394</v>
      </c>
      <c r="E13" s="66">
        <f t="shared" si="0"/>
        <v>13</v>
      </c>
      <c r="F13" s="65">
        <f>VLOOKUP($A13,'Return Data'!$B$7:$R$2843,11,0)</f>
        <v>32.0518</v>
      </c>
      <c r="G13" s="66">
        <f t="shared" si="1"/>
        <v>18</v>
      </c>
      <c r="H13" s="65">
        <f>VLOOKUP($A13,'Return Data'!$B$7:$R$2843,12,0)</f>
        <v>62.6096</v>
      </c>
      <c r="I13" s="66">
        <f t="shared" si="5"/>
        <v>10</v>
      </c>
      <c r="J13" s="65">
        <f>VLOOKUP($A13,'Return Data'!$B$7:$R$2843,13,0)</f>
        <v>82.169200000000004</v>
      </c>
      <c r="K13" s="66">
        <f t="shared" si="6"/>
        <v>13</v>
      </c>
      <c r="L13" s="65">
        <f>VLOOKUP($A13,'Return Data'!$B$7:$R$2843,17,0)</f>
        <v>52.884500000000003</v>
      </c>
      <c r="M13" s="66">
        <f t="shared" si="7"/>
        <v>5</v>
      </c>
      <c r="N13" s="65"/>
      <c r="O13" s="66"/>
      <c r="P13" s="65"/>
      <c r="Q13" s="66"/>
      <c r="R13" s="65">
        <f>VLOOKUP($A13,'Return Data'!$B$7:$R$2843,16,0)</f>
        <v>40.972000000000001</v>
      </c>
      <c r="S13" s="67">
        <f t="shared" si="4"/>
        <v>4</v>
      </c>
    </row>
    <row r="14" spans="1:20" x14ac:dyDescent="0.3">
      <c r="A14" s="63" t="s">
        <v>1459</v>
      </c>
      <c r="B14" s="64">
        <f>VLOOKUP($A14,'Return Data'!$B$7:$R$2843,3,0)</f>
        <v>44455</v>
      </c>
      <c r="C14" s="65">
        <f>VLOOKUP($A14,'Return Data'!$B$7:$R$2843,4,0)</f>
        <v>98.083200000000005</v>
      </c>
      <c r="D14" s="65">
        <f>VLOOKUP($A14,'Return Data'!$B$7:$R$2843,10,0)</f>
        <v>17.409199999999998</v>
      </c>
      <c r="E14" s="66">
        <f t="shared" si="0"/>
        <v>6</v>
      </c>
      <c r="F14" s="65">
        <f>VLOOKUP($A14,'Return Data'!$B$7:$R$2843,11,0)</f>
        <v>31.146899999999999</v>
      </c>
      <c r="G14" s="66">
        <f t="shared" si="1"/>
        <v>20</v>
      </c>
      <c r="H14" s="65">
        <f>VLOOKUP($A14,'Return Data'!$B$7:$R$2843,12,0)</f>
        <v>55.558199999999999</v>
      </c>
      <c r="I14" s="66">
        <f t="shared" si="5"/>
        <v>18</v>
      </c>
      <c r="J14" s="65">
        <f>VLOOKUP($A14,'Return Data'!$B$7:$R$2843,13,0)</f>
        <v>83.321799999999996</v>
      </c>
      <c r="K14" s="66">
        <f t="shared" si="6"/>
        <v>10</v>
      </c>
      <c r="L14" s="65">
        <f>VLOOKUP($A14,'Return Data'!$B$7:$R$2843,17,0)</f>
        <v>37.320300000000003</v>
      </c>
      <c r="M14" s="66">
        <f t="shared" si="7"/>
        <v>19</v>
      </c>
      <c r="N14" s="65">
        <f>VLOOKUP($A14,'Return Data'!$B$7:$R$2843,14,0)</f>
        <v>17.6724</v>
      </c>
      <c r="O14" s="66">
        <f t="shared" si="8"/>
        <v>14</v>
      </c>
      <c r="P14" s="65">
        <f>VLOOKUP($A14,'Return Data'!$B$7:$R$2843,15,0)</f>
        <v>14.759</v>
      </c>
      <c r="Q14" s="66">
        <f t="shared" si="9"/>
        <v>12</v>
      </c>
      <c r="R14" s="65">
        <f>VLOOKUP($A14,'Return Data'!$B$7:$R$2843,16,0)</f>
        <v>22.1174</v>
      </c>
      <c r="S14" s="67">
        <f t="shared" si="4"/>
        <v>15</v>
      </c>
    </row>
    <row r="15" spans="1:20" x14ac:dyDescent="0.3">
      <c r="A15" s="63" t="s">
        <v>1460</v>
      </c>
      <c r="B15" s="64">
        <f>VLOOKUP($A15,'Return Data'!$B$7:$R$2843,3,0)</f>
        <v>44455</v>
      </c>
      <c r="C15" s="65">
        <f>VLOOKUP($A15,'Return Data'!$B$7:$R$2843,4,0)</f>
        <v>80.534000000000006</v>
      </c>
      <c r="D15" s="65">
        <f>VLOOKUP($A15,'Return Data'!$B$7:$R$2843,10,0)</f>
        <v>14.495699999999999</v>
      </c>
      <c r="E15" s="66">
        <f t="shared" si="0"/>
        <v>17</v>
      </c>
      <c r="F15" s="65">
        <f>VLOOKUP($A15,'Return Data'!$B$7:$R$2843,11,0)</f>
        <v>37.060499999999998</v>
      </c>
      <c r="G15" s="66">
        <f t="shared" si="1"/>
        <v>7</v>
      </c>
      <c r="H15" s="65">
        <f>VLOOKUP($A15,'Return Data'!$B$7:$R$2843,12,0)</f>
        <v>64.097200000000001</v>
      </c>
      <c r="I15" s="66">
        <f t="shared" si="5"/>
        <v>9</v>
      </c>
      <c r="J15" s="65">
        <f>VLOOKUP($A15,'Return Data'!$B$7:$R$2843,13,0)</f>
        <v>88.405699999999996</v>
      </c>
      <c r="K15" s="66">
        <f t="shared" si="6"/>
        <v>4</v>
      </c>
      <c r="L15" s="65">
        <f>VLOOKUP($A15,'Return Data'!$B$7:$R$2843,17,0)</f>
        <v>39.422800000000002</v>
      </c>
      <c r="M15" s="66">
        <f t="shared" si="7"/>
        <v>17</v>
      </c>
      <c r="N15" s="65">
        <f>VLOOKUP($A15,'Return Data'!$B$7:$R$2843,14,0)</f>
        <v>18.5548</v>
      </c>
      <c r="O15" s="66">
        <f t="shared" si="8"/>
        <v>12</v>
      </c>
      <c r="P15" s="65">
        <f>VLOOKUP($A15,'Return Data'!$B$7:$R$2843,15,0)</f>
        <v>20.703800000000001</v>
      </c>
      <c r="Q15" s="66">
        <f t="shared" si="9"/>
        <v>6</v>
      </c>
      <c r="R15" s="65">
        <f>VLOOKUP($A15,'Return Data'!$B$7:$R$2843,16,0)</f>
        <v>20.4602</v>
      </c>
      <c r="S15" s="67">
        <f t="shared" si="4"/>
        <v>16</v>
      </c>
    </row>
    <row r="16" spans="1:20" x14ac:dyDescent="0.3">
      <c r="A16" s="63" t="s">
        <v>1463</v>
      </c>
      <c r="B16" s="64">
        <f>VLOOKUP($A16,'Return Data'!$B$7:$R$2843,3,0)</f>
        <v>44455</v>
      </c>
      <c r="C16" s="65">
        <f>VLOOKUP($A16,'Return Data'!$B$7:$R$2843,4,0)</f>
        <v>93.789599999999993</v>
      </c>
      <c r="D16" s="65">
        <f>VLOOKUP($A16,'Return Data'!$B$7:$R$2843,10,0)</f>
        <v>18.9407</v>
      </c>
      <c r="E16" s="66">
        <f t="shared" si="0"/>
        <v>2</v>
      </c>
      <c r="F16" s="65">
        <f>VLOOKUP($A16,'Return Data'!$B$7:$R$2843,11,0)</f>
        <v>34.4895</v>
      </c>
      <c r="G16" s="66">
        <f t="shared" si="1"/>
        <v>14</v>
      </c>
      <c r="H16" s="65">
        <f>VLOOKUP($A16,'Return Data'!$B$7:$R$2843,12,0)</f>
        <v>58.760899999999999</v>
      </c>
      <c r="I16" s="66">
        <f t="shared" si="5"/>
        <v>14</v>
      </c>
      <c r="J16" s="65">
        <f>VLOOKUP($A16,'Return Data'!$B$7:$R$2843,13,0)</f>
        <v>80.016999999999996</v>
      </c>
      <c r="K16" s="66">
        <f t="shared" si="6"/>
        <v>16</v>
      </c>
      <c r="L16" s="65">
        <f>VLOOKUP($A16,'Return Data'!$B$7:$R$2843,17,0)</f>
        <v>42.536200000000001</v>
      </c>
      <c r="M16" s="66">
        <f t="shared" si="7"/>
        <v>14</v>
      </c>
      <c r="N16" s="65">
        <f>VLOOKUP($A16,'Return Data'!$B$7:$R$2843,14,0)</f>
        <v>19.1511</v>
      </c>
      <c r="O16" s="66">
        <f t="shared" si="8"/>
        <v>10</v>
      </c>
      <c r="P16" s="65">
        <f>VLOOKUP($A16,'Return Data'!$B$7:$R$2843,15,0)</f>
        <v>15.471</v>
      </c>
      <c r="Q16" s="66">
        <f t="shared" si="9"/>
        <v>11</v>
      </c>
      <c r="R16" s="65">
        <f>VLOOKUP($A16,'Return Data'!$B$7:$R$2843,16,0)</f>
        <v>18.946000000000002</v>
      </c>
      <c r="S16" s="67">
        <f t="shared" si="4"/>
        <v>17</v>
      </c>
    </row>
    <row r="17" spans="1:19" x14ac:dyDescent="0.3">
      <c r="A17" s="63" t="s">
        <v>1465</v>
      </c>
      <c r="B17" s="64">
        <f>VLOOKUP($A17,'Return Data'!$B$7:$R$2843,3,0)</f>
        <v>44455</v>
      </c>
      <c r="C17" s="65">
        <f>VLOOKUP($A17,'Return Data'!$B$7:$R$2843,4,0)</f>
        <v>52.72</v>
      </c>
      <c r="D17" s="65">
        <f>VLOOKUP($A17,'Return Data'!$B$7:$R$2843,10,0)</f>
        <v>14.0632</v>
      </c>
      <c r="E17" s="66">
        <f t="shared" si="0"/>
        <v>18</v>
      </c>
      <c r="F17" s="65">
        <f>VLOOKUP($A17,'Return Data'!$B$7:$R$2843,11,0)</f>
        <v>33.198599999999999</v>
      </c>
      <c r="G17" s="66">
        <f t="shared" si="1"/>
        <v>16</v>
      </c>
      <c r="H17" s="65">
        <f>VLOOKUP($A17,'Return Data'!$B$7:$R$2843,12,0)</f>
        <v>60.194499999999998</v>
      </c>
      <c r="I17" s="66">
        <f t="shared" si="5"/>
        <v>12</v>
      </c>
      <c r="J17" s="65">
        <f>VLOOKUP($A17,'Return Data'!$B$7:$R$2843,13,0)</f>
        <v>86.817899999999995</v>
      </c>
      <c r="K17" s="66">
        <f t="shared" si="6"/>
        <v>7</v>
      </c>
      <c r="L17" s="65">
        <f>VLOOKUP($A17,'Return Data'!$B$7:$R$2843,17,0)</f>
        <v>44.825200000000002</v>
      </c>
      <c r="M17" s="66">
        <f t="shared" si="7"/>
        <v>11</v>
      </c>
      <c r="N17" s="65">
        <f>VLOOKUP($A17,'Return Data'!$B$7:$R$2843,14,0)</f>
        <v>26.183700000000002</v>
      </c>
      <c r="O17" s="66">
        <f t="shared" si="8"/>
        <v>4</v>
      </c>
      <c r="P17" s="65">
        <f>VLOOKUP($A17,'Return Data'!$B$7:$R$2843,15,0)</f>
        <v>17.8917</v>
      </c>
      <c r="Q17" s="66">
        <f t="shared" si="9"/>
        <v>8</v>
      </c>
      <c r="R17" s="65">
        <f>VLOOKUP($A17,'Return Data'!$B$7:$R$2843,16,0)</f>
        <v>18.198599999999999</v>
      </c>
      <c r="S17" s="67">
        <f t="shared" si="4"/>
        <v>20</v>
      </c>
    </row>
    <row r="18" spans="1:19" x14ac:dyDescent="0.3">
      <c r="A18" s="63" t="s">
        <v>1467</v>
      </c>
      <c r="B18" s="64">
        <f>VLOOKUP($A18,'Return Data'!$B$7:$R$2843,3,0)</f>
        <v>44455</v>
      </c>
      <c r="C18" s="65">
        <f>VLOOKUP($A18,'Return Data'!$B$7:$R$2843,4,0)</f>
        <v>17.649999999999999</v>
      </c>
      <c r="D18" s="65">
        <f>VLOOKUP($A18,'Return Data'!$B$7:$R$2843,10,0)</f>
        <v>15.5105</v>
      </c>
      <c r="E18" s="66">
        <f t="shared" si="0"/>
        <v>12</v>
      </c>
      <c r="F18" s="65">
        <f>VLOOKUP($A18,'Return Data'!$B$7:$R$2843,11,0)</f>
        <v>32.706800000000001</v>
      </c>
      <c r="G18" s="66">
        <f t="shared" si="1"/>
        <v>17</v>
      </c>
      <c r="H18" s="65">
        <f>VLOOKUP($A18,'Return Data'!$B$7:$R$2843,12,0)</f>
        <v>58.722999999999999</v>
      </c>
      <c r="I18" s="66">
        <f t="shared" si="5"/>
        <v>15</v>
      </c>
      <c r="J18" s="65">
        <f>VLOOKUP($A18,'Return Data'!$B$7:$R$2843,13,0)</f>
        <v>75.796800000000005</v>
      </c>
      <c r="K18" s="66">
        <f t="shared" si="6"/>
        <v>18</v>
      </c>
      <c r="L18" s="65">
        <f>VLOOKUP($A18,'Return Data'!$B$7:$R$2843,17,0)</f>
        <v>39.128700000000002</v>
      </c>
      <c r="M18" s="66">
        <f t="shared" si="7"/>
        <v>18</v>
      </c>
      <c r="N18" s="65">
        <f>VLOOKUP($A18,'Return Data'!$B$7:$R$2843,14,0)</f>
        <v>18.8447</v>
      </c>
      <c r="O18" s="66">
        <f t="shared" si="8"/>
        <v>11</v>
      </c>
      <c r="P18" s="65"/>
      <c r="Q18" s="66"/>
      <c r="R18" s="65">
        <f>VLOOKUP($A18,'Return Data'!$B$7:$R$2843,16,0)</f>
        <v>14.335100000000001</v>
      </c>
      <c r="S18" s="67">
        <f t="shared" si="4"/>
        <v>23</v>
      </c>
    </row>
    <row r="19" spans="1:19" x14ac:dyDescent="0.3">
      <c r="A19" s="63" t="s">
        <v>1468</v>
      </c>
      <c r="B19" s="64">
        <f>VLOOKUP($A19,'Return Data'!$B$7:$R$2843,3,0)</f>
        <v>44455</v>
      </c>
      <c r="C19" s="65">
        <f>VLOOKUP($A19,'Return Data'!$B$7:$R$2843,4,0)</f>
        <v>23.54</v>
      </c>
      <c r="D19" s="65">
        <f>VLOOKUP($A19,'Return Data'!$B$7:$R$2843,10,0)</f>
        <v>16.707999999999998</v>
      </c>
      <c r="E19" s="66">
        <f t="shared" si="0"/>
        <v>8</v>
      </c>
      <c r="F19" s="65">
        <f>VLOOKUP($A19,'Return Data'!$B$7:$R$2843,11,0)</f>
        <v>39.289900000000003</v>
      </c>
      <c r="G19" s="66">
        <f t="shared" ref="G19" si="10">RANK(F19,F$8:F$30,0)</f>
        <v>5</v>
      </c>
      <c r="H19" s="65">
        <f>VLOOKUP($A19,'Return Data'!$B$7:$R$2843,12,0)</f>
        <v>57.774799999999999</v>
      </c>
      <c r="I19" s="66">
        <f t="shared" si="5"/>
        <v>16</v>
      </c>
      <c r="J19" s="65">
        <f>VLOOKUP($A19,'Return Data'!$B$7:$R$2843,13,0)</f>
        <v>81.495800000000003</v>
      </c>
      <c r="K19" s="66">
        <f t="shared" si="6"/>
        <v>14</v>
      </c>
      <c r="L19" s="65"/>
      <c r="M19" s="66"/>
      <c r="N19" s="65"/>
      <c r="O19" s="66"/>
      <c r="P19" s="65"/>
      <c r="Q19" s="66"/>
      <c r="R19" s="65">
        <f>VLOOKUP($A19,'Return Data'!$B$7:$R$2843,16,0)</f>
        <v>73.182900000000004</v>
      </c>
      <c r="S19" s="67">
        <f t="shared" si="4"/>
        <v>1</v>
      </c>
    </row>
    <row r="20" spans="1:19" x14ac:dyDescent="0.3">
      <c r="A20" s="63" t="s">
        <v>1470</v>
      </c>
      <c r="B20" s="64">
        <f>VLOOKUP($A20,'Return Data'!$B$7:$R$2843,3,0)</f>
        <v>44455</v>
      </c>
      <c r="C20" s="65">
        <f>VLOOKUP($A20,'Return Data'!$B$7:$R$2843,4,0)</f>
        <v>21.71</v>
      </c>
      <c r="D20" s="65">
        <f>VLOOKUP($A20,'Return Data'!$B$7:$R$2843,10,0)</f>
        <v>14.9894</v>
      </c>
      <c r="E20" s="66">
        <f t="shared" si="0"/>
        <v>15</v>
      </c>
      <c r="F20" s="65">
        <f>VLOOKUP($A20,'Return Data'!$B$7:$R$2843,11,0)</f>
        <v>33.271900000000002</v>
      </c>
      <c r="G20" s="66">
        <f>RANK(F20,F$8:F$30,0)</f>
        <v>15</v>
      </c>
      <c r="H20" s="65">
        <f>VLOOKUP($A20,'Return Data'!$B$7:$R$2843,12,0)</f>
        <v>59.985300000000002</v>
      </c>
      <c r="I20" s="66">
        <f t="shared" si="5"/>
        <v>13</v>
      </c>
      <c r="J20" s="65">
        <f>VLOOKUP($A20,'Return Data'!$B$7:$R$2843,13,0)</f>
        <v>77.659599999999998</v>
      </c>
      <c r="K20" s="66">
        <f t="shared" si="6"/>
        <v>17</v>
      </c>
      <c r="L20" s="65">
        <f>VLOOKUP($A20,'Return Data'!$B$7:$R$2843,17,0)</f>
        <v>47.634099999999997</v>
      </c>
      <c r="M20" s="66">
        <f t="shared" si="7"/>
        <v>9</v>
      </c>
      <c r="N20" s="65"/>
      <c r="O20" s="66"/>
      <c r="P20" s="65"/>
      <c r="Q20" s="66"/>
      <c r="R20" s="65">
        <f>VLOOKUP($A20,'Return Data'!$B$7:$R$2843,16,0)</f>
        <v>30.86</v>
      </c>
      <c r="S20" s="67">
        <f t="shared" si="4"/>
        <v>8</v>
      </c>
    </row>
    <row r="21" spans="1:19" x14ac:dyDescent="0.3">
      <c r="A21" s="63" t="s">
        <v>1472</v>
      </c>
      <c r="B21" s="64">
        <f>VLOOKUP($A21,'Return Data'!$B$7:$R$2843,3,0)</f>
        <v>44455</v>
      </c>
      <c r="C21" s="65">
        <f>VLOOKUP($A21,'Return Data'!$B$7:$R$2843,4,0)</f>
        <v>16.122399999999999</v>
      </c>
      <c r="D21" s="65">
        <f>VLOOKUP($A21,'Return Data'!$B$7:$R$2843,10,0)</f>
        <v>5.0155000000000003</v>
      </c>
      <c r="E21" s="66">
        <f t="shared" si="0"/>
        <v>23</v>
      </c>
      <c r="F21" s="65">
        <f>VLOOKUP($A21,'Return Data'!$B$7:$R$2843,11,0)</f>
        <v>22.787800000000001</v>
      </c>
      <c r="G21" s="66">
        <f>RANK(F21,F$8:F$30,0)</f>
        <v>23</v>
      </c>
      <c r="H21" s="65">
        <f>VLOOKUP($A21,'Return Data'!$B$7:$R$2843,12,0)</f>
        <v>40.2119</v>
      </c>
      <c r="I21" s="66">
        <f t="shared" si="5"/>
        <v>23</v>
      </c>
      <c r="J21" s="65">
        <f>VLOOKUP($A21,'Return Data'!$B$7:$R$2843,13,0)</f>
        <v>59.518700000000003</v>
      </c>
      <c r="K21" s="66">
        <f t="shared" si="6"/>
        <v>23</v>
      </c>
      <c r="L21" s="65"/>
      <c r="M21" s="66"/>
      <c r="N21" s="65"/>
      <c r="O21" s="66"/>
      <c r="P21" s="65"/>
      <c r="Q21" s="66"/>
      <c r="R21" s="65">
        <f>VLOOKUP($A21,'Return Data'!$B$7:$R$2843,16,0)</f>
        <v>35.2746</v>
      </c>
      <c r="S21" s="67">
        <f t="shared" si="4"/>
        <v>6</v>
      </c>
    </row>
    <row r="22" spans="1:19" x14ac:dyDescent="0.3">
      <c r="A22" s="63" t="s">
        <v>1475</v>
      </c>
      <c r="B22" s="64">
        <f>VLOOKUP($A22,'Return Data'!$B$7:$R$2843,3,0)</f>
        <v>44455</v>
      </c>
      <c r="C22" s="65">
        <f>VLOOKUP($A22,'Return Data'!$B$7:$R$2843,4,0)</f>
        <v>179.24</v>
      </c>
      <c r="D22" s="65">
        <f>VLOOKUP($A22,'Return Data'!$B$7:$R$2843,10,0)</f>
        <v>16.771000000000001</v>
      </c>
      <c r="E22" s="66">
        <f t="shared" si="0"/>
        <v>7</v>
      </c>
      <c r="F22" s="65">
        <f>VLOOKUP($A22,'Return Data'!$B$7:$R$2843,11,0)</f>
        <v>34.709200000000003</v>
      </c>
      <c r="G22" s="66">
        <f t="shared" ref="G22:G30" si="11">RANK(F22,F$8:F$30,0)</f>
        <v>12</v>
      </c>
      <c r="H22" s="65">
        <f>VLOOKUP($A22,'Return Data'!$B$7:$R$2843,12,0)</f>
        <v>68.144199999999998</v>
      </c>
      <c r="I22" s="66">
        <f t="shared" si="5"/>
        <v>2</v>
      </c>
      <c r="J22" s="65">
        <f>VLOOKUP($A22,'Return Data'!$B$7:$R$2843,13,0)</f>
        <v>98.579700000000003</v>
      </c>
      <c r="K22" s="66">
        <f t="shared" si="6"/>
        <v>2</v>
      </c>
      <c r="L22" s="65">
        <f>VLOOKUP($A22,'Return Data'!$B$7:$R$2843,17,0)</f>
        <v>56.38</v>
      </c>
      <c r="M22" s="66">
        <f t="shared" si="7"/>
        <v>4</v>
      </c>
      <c r="N22" s="65">
        <f>VLOOKUP($A22,'Return Data'!$B$7:$R$2843,14,0)</f>
        <v>30.856999999999999</v>
      </c>
      <c r="O22" s="66">
        <f t="shared" si="8"/>
        <v>2</v>
      </c>
      <c r="P22" s="65">
        <f>VLOOKUP($A22,'Return Data'!$B$7:$R$2843,15,0)</f>
        <v>22.4101</v>
      </c>
      <c r="Q22" s="66">
        <f t="shared" si="9"/>
        <v>5</v>
      </c>
      <c r="R22" s="65">
        <f>VLOOKUP($A22,'Return Data'!$B$7:$R$2843,16,0)</f>
        <v>22.576000000000001</v>
      </c>
      <c r="S22" s="67">
        <f t="shared" si="4"/>
        <v>14</v>
      </c>
    </row>
    <row r="23" spans="1:19" x14ac:dyDescent="0.3">
      <c r="A23" s="63" t="s">
        <v>1476</v>
      </c>
      <c r="B23" s="64">
        <f>VLOOKUP($A23,'Return Data'!$B$7:$R$2843,3,0)</f>
        <v>44455</v>
      </c>
      <c r="C23" s="65">
        <f>VLOOKUP($A23,'Return Data'!$B$7:$R$2843,4,0)</f>
        <v>45.78</v>
      </c>
      <c r="D23" s="65">
        <f>VLOOKUP($A23,'Return Data'!$B$7:$R$2843,10,0)</f>
        <v>18.206</v>
      </c>
      <c r="E23" s="66">
        <f t="shared" si="0"/>
        <v>4</v>
      </c>
      <c r="F23" s="65">
        <f>VLOOKUP($A23,'Return Data'!$B$7:$R$2843,11,0)</f>
        <v>40.347700000000003</v>
      </c>
      <c r="G23" s="66">
        <f t="shared" si="11"/>
        <v>3</v>
      </c>
      <c r="H23" s="65">
        <f>VLOOKUP($A23,'Return Data'!$B$7:$R$2843,12,0)</f>
        <v>66.527199999999993</v>
      </c>
      <c r="I23" s="66">
        <f t="shared" si="5"/>
        <v>6</v>
      </c>
      <c r="J23" s="65">
        <f>VLOOKUP($A23,'Return Data'!$B$7:$R$2843,13,0)</f>
        <v>89.753799999999998</v>
      </c>
      <c r="K23" s="66">
        <f t="shared" si="6"/>
        <v>3</v>
      </c>
      <c r="L23" s="65">
        <f>VLOOKUP($A23,'Return Data'!$B$7:$R$2843,17,0)</f>
        <v>40.933799999999998</v>
      </c>
      <c r="M23" s="66">
        <f t="shared" si="7"/>
        <v>16</v>
      </c>
      <c r="N23" s="65">
        <f>VLOOKUP($A23,'Return Data'!$B$7:$R$2843,14,0)</f>
        <v>18.300699999999999</v>
      </c>
      <c r="O23" s="66">
        <f t="shared" si="8"/>
        <v>13</v>
      </c>
      <c r="P23" s="65">
        <f>VLOOKUP($A23,'Return Data'!$B$7:$R$2843,15,0)</f>
        <v>20.319199999999999</v>
      </c>
      <c r="Q23" s="66">
        <f t="shared" si="9"/>
        <v>7</v>
      </c>
      <c r="R23" s="65">
        <f>VLOOKUP($A23,'Return Data'!$B$7:$R$2843,16,0)</f>
        <v>22.9833</v>
      </c>
      <c r="S23" s="67">
        <f t="shared" si="4"/>
        <v>13</v>
      </c>
    </row>
    <row r="24" spans="1:19" x14ac:dyDescent="0.3">
      <c r="A24" s="63" t="s">
        <v>1479</v>
      </c>
      <c r="B24" s="64">
        <f>VLOOKUP($A24,'Return Data'!$B$7:$R$2843,3,0)</f>
        <v>44455</v>
      </c>
      <c r="C24" s="65">
        <f>VLOOKUP($A24,'Return Data'!$B$7:$R$2843,4,0)</f>
        <v>88.727699999999999</v>
      </c>
      <c r="D24" s="65">
        <f>VLOOKUP($A24,'Return Data'!$B$7:$R$2843,10,0)</f>
        <v>16.149100000000001</v>
      </c>
      <c r="E24" s="66">
        <f t="shared" si="0"/>
        <v>11</v>
      </c>
      <c r="F24" s="65">
        <f>VLOOKUP($A24,'Return Data'!$B$7:$R$2843,11,0)</f>
        <v>36.412700000000001</v>
      </c>
      <c r="G24" s="66">
        <f t="shared" si="11"/>
        <v>8</v>
      </c>
      <c r="H24" s="65">
        <f>VLOOKUP($A24,'Return Data'!$B$7:$R$2843,12,0)</f>
        <v>67.143000000000001</v>
      </c>
      <c r="I24" s="66">
        <f t="shared" si="5"/>
        <v>4</v>
      </c>
      <c r="J24" s="65">
        <f>VLOOKUP($A24,'Return Data'!$B$7:$R$2843,13,0)</f>
        <v>88.3048</v>
      </c>
      <c r="K24" s="66">
        <f t="shared" si="6"/>
        <v>5</v>
      </c>
      <c r="L24" s="65">
        <f>VLOOKUP($A24,'Return Data'!$B$7:$R$2843,17,0)</f>
        <v>50.3795</v>
      </c>
      <c r="M24" s="66">
        <f t="shared" si="7"/>
        <v>7</v>
      </c>
      <c r="N24" s="65">
        <f>VLOOKUP($A24,'Return Data'!$B$7:$R$2843,14,0)</f>
        <v>24.0486</v>
      </c>
      <c r="O24" s="66">
        <f t="shared" si="8"/>
        <v>6</v>
      </c>
      <c r="P24" s="65">
        <f>VLOOKUP($A24,'Return Data'!$B$7:$R$2843,15,0)</f>
        <v>23.640599999999999</v>
      </c>
      <c r="Q24" s="66">
        <f t="shared" si="9"/>
        <v>2</v>
      </c>
      <c r="R24" s="65">
        <f>VLOOKUP($A24,'Return Data'!$B$7:$R$2843,16,0)</f>
        <v>27.085899999999999</v>
      </c>
      <c r="S24" s="67">
        <f t="shared" si="4"/>
        <v>11</v>
      </c>
    </row>
    <row r="25" spans="1:19" x14ac:dyDescent="0.3">
      <c r="A25" s="63" t="s">
        <v>1480</v>
      </c>
      <c r="B25" s="64">
        <f>VLOOKUP($A25,'Return Data'!$B$7:$R$2843,3,0)</f>
        <v>44455</v>
      </c>
      <c r="C25" s="65">
        <f>VLOOKUP($A25,'Return Data'!$B$7:$R$2843,4,0)</f>
        <v>23.46</v>
      </c>
      <c r="D25" s="65">
        <f>VLOOKUP($A25,'Return Data'!$B$7:$R$2843,10,0)</f>
        <v>17.5351</v>
      </c>
      <c r="E25" s="66">
        <f t="shared" si="0"/>
        <v>5</v>
      </c>
      <c r="F25" s="65">
        <f>VLOOKUP($A25,'Return Data'!$B$7:$R$2843,11,0)</f>
        <v>39.725999999999999</v>
      </c>
      <c r="G25" s="66">
        <f t="shared" si="11"/>
        <v>4</v>
      </c>
      <c r="H25" s="65">
        <f>VLOOKUP($A25,'Return Data'!$B$7:$R$2843,12,0)</f>
        <v>65.444299999999998</v>
      </c>
      <c r="I25" s="66">
        <f t="shared" si="5"/>
        <v>7</v>
      </c>
      <c r="J25" s="65">
        <f>VLOOKUP($A25,'Return Data'!$B$7:$R$2843,13,0)</f>
        <v>86.932299999999998</v>
      </c>
      <c r="K25" s="66">
        <f t="shared" si="6"/>
        <v>6</v>
      </c>
      <c r="L25" s="65"/>
      <c r="M25" s="66"/>
      <c r="N25" s="65"/>
      <c r="O25" s="66"/>
      <c r="P25" s="65"/>
      <c r="Q25" s="66"/>
      <c r="R25" s="65">
        <f>VLOOKUP($A25,'Return Data'!$B$7:$R$2843,16,0)</f>
        <v>43.788499999999999</v>
      </c>
      <c r="S25" s="67">
        <f t="shared" si="4"/>
        <v>2</v>
      </c>
    </row>
    <row r="26" spans="1:19" x14ac:dyDescent="0.3">
      <c r="A26" s="63" t="s">
        <v>1483</v>
      </c>
      <c r="B26" s="64">
        <f>VLOOKUP($A26,'Return Data'!$B$7:$R$2843,3,0)</f>
        <v>44455</v>
      </c>
      <c r="C26" s="65">
        <f>VLOOKUP($A26,'Return Data'!$B$7:$R$2843,4,0)</f>
        <v>132.40479999999999</v>
      </c>
      <c r="D26" s="65">
        <f>VLOOKUP($A26,'Return Data'!$B$7:$R$2843,10,0)</f>
        <v>14.9857</v>
      </c>
      <c r="E26" s="66">
        <f t="shared" si="0"/>
        <v>16</v>
      </c>
      <c r="F26" s="65">
        <f>VLOOKUP($A26,'Return Data'!$B$7:$R$2843,11,0)</f>
        <v>56.258200000000002</v>
      </c>
      <c r="G26" s="66">
        <f t="shared" si="11"/>
        <v>1</v>
      </c>
      <c r="H26" s="65">
        <f>VLOOKUP($A26,'Return Data'!$B$7:$R$2843,12,0)</f>
        <v>85.777100000000004</v>
      </c>
      <c r="I26" s="66">
        <f t="shared" si="5"/>
        <v>1</v>
      </c>
      <c r="J26" s="65">
        <f>VLOOKUP($A26,'Return Data'!$B$7:$R$2843,13,0)</f>
        <v>115.5682</v>
      </c>
      <c r="K26" s="66">
        <f t="shared" si="6"/>
        <v>1</v>
      </c>
      <c r="L26" s="65">
        <f>VLOOKUP($A26,'Return Data'!$B$7:$R$2843,17,0)</f>
        <v>81.474999999999994</v>
      </c>
      <c r="M26" s="66">
        <f t="shared" si="7"/>
        <v>1</v>
      </c>
      <c r="N26" s="65">
        <f>VLOOKUP($A26,'Return Data'!$B$7:$R$2843,14,0)</f>
        <v>36.502600000000001</v>
      </c>
      <c r="O26" s="66">
        <f t="shared" si="8"/>
        <v>1</v>
      </c>
      <c r="P26" s="65">
        <f>VLOOKUP($A26,'Return Data'!$B$7:$R$2843,15,0)</f>
        <v>22.6053</v>
      </c>
      <c r="Q26" s="66">
        <f t="shared" si="9"/>
        <v>4</v>
      </c>
      <c r="R26" s="65">
        <f>VLOOKUP($A26,'Return Data'!$B$7:$R$2843,16,0)</f>
        <v>16.878900000000002</v>
      </c>
      <c r="S26" s="67">
        <f t="shared" si="4"/>
        <v>21</v>
      </c>
    </row>
    <row r="27" spans="1:19" x14ac:dyDescent="0.3">
      <c r="A27" s="63" t="s">
        <v>1484</v>
      </c>
      <c r="B27" s="64">
        <f>VLOOKUP($A27,'Return Data'!$B$7:$R$2843,3,0)</f>
        <v>44455</v>
      </c>
      <c r="C27" s="65">
        <f>VLOOKUP($A27,'Return Data'!$B$7:$R$2843,4,0)</f>
        <v>110.188</v>
      </c>
      <c r="D27" s="65">
        <f>VLOOKUP($A27,'Return Data'!$B$7:$R$2843,10,0)</f>
        <v>11.1508</v>
      </c>
      <c r="E27" s="66">
        <f t="shared" si="0"/>
        <v>22</v>
      </c>
      <c r="F27" s="65">
        <f>VLOOKUP($A27,'Return Data'!$B$7:$R$2843,11,0)</f>
        <v>24.410299999999999</v>
      </c>
      <c r="G27" s="66">
        <f t="shared" si="11"/>
        <v>22</v>
      </c>
      <c r="H27" s="65">
        <f>VLOOKUP($A27,'Return Data'!$B$7:$R$2843,12,0)</f>
        <v>42.850499999999997</v>
      </c>
      <c r="I27" s="66">
        <f t="shared" si="5"/>
        <v>22</v>
      </c>
      <c r="J27" s="65">
        <f>VLOOKUP($A27,'Return Data'!$B$7:$R$2843,13,0)</f>
        <v>65.197199999999995</v>
      </c>
      <c r="K27" s="66">
        <f t="shared" si="6"/>
        <v>22</v>
      </c>
      <c r="L27" s="65">
        <f>VLOOKUP($A27,'Return Data'!$B$7:$R$2843,17,0)</f>
        <v>43.023200000000003</v>
      </c>
      <c r="M27" s="66">
        <f t="shared" si="7"/>
        <v>13</v>
      </c>
      <c r="N27" s="65">
        <f>VLOOKUP($A27,'Return Data'!$B$7:$R$2843,14,0)</f>
        <v>23.2182</v>
      </c>
      <c r="O27" s="66">
        <f t="shared" si="8"/>
        <v>7</v>
      </c>
      <c r="P27" s="65">
        <f>VLOOKUP($A27,'Return Data'!$B$7:$R$2843,15,0)</f>
        <v>24.0108</v>
      </c>
      <c r="Q27" s="66">
        <f t="shared" si="9"/>
        <v>1</v>
      </c>
      <c r="R27" s="65">
        <f>VLOOKUP($A27,'Return Data'!$B$7:$R$2843,16,0)</f>
        <v>28.052600000000002</v>
      </c>
      <c r="S27" s="67">
        <f t="shared" si="4"/>
        <v>9</v>
      </c>
    </row>
    <row r="28" spans="1:19" x14ac:dyDescent="0.3">
      <c r="A28" s="63" t="s">
        <v>1487</v>
      </c>
      <c r="B28" s="64">
        <f>VLOOKUP($A28,'Return Data'!$B$7:$R$2843,3,0)</f>
        <v>44455</v>
      </c>
      <c r="C28" s="65">
        <f>VLOOKUP($A28,'Return Data'!$B$7:$R$2843,4,0)</f>
        <v>153.21039999999999</v>
      </c>
      <c r="D28" s="65">
        <f>VLOOKUP($A28,'Return Data'!$B$7:$R$2843,10,0)</f>
        <v>15.0954</v>
      </c>
      <c r="E28" s="66">
        <f t="shared" si="0"/>
        <v>14</v>
      </c>
      <c r="F28" s="65">
        <f>VLOOKUP($A28,'Return Data'!$B$7:$R$2843,11,0)</f>
        <v>34.549799999999998</v>
      </c>
      <c r="G28" s="66">
        <f t="shared" si="11"/>
        <v>13</v>
      </c>
      <c r="H28" s="65">
        <f>VLOOKUP($A28,'Return Data'!$B$7:$R$2843,12,0)</f>
        <v>56.041800000000002</v>
      </c>
      <c r="I28" s="66">
        <f t="shared" si="5"/>
        <v>17</v>
      </c>
      <c r="J28" s="65">
        <f>VLOOKUP($A28,'Return Data'!$B$7:$R$2843,13,0)</f>
        <v>83.017600000000002</v>
      </c>
      <c r="K28" s="66">
        <f t="shared" si="6"/>
        <v>12</v>
      </c>
      <c r="L28" s="65">
        <f>VLOOKUP($A28,'Return Data'!$B$7:$R$2843,17,0)</f>
        <v>41.772100000000002</v>
      </c>
      <c r="M28" s="66">
        <f t="shared" si="7"/>
        <v>15</v>
      </c>
      <c r="N28" s="65">
        <f>VLOOKUP($A28,'Return Data'!$B$7:$R$2843,14,0)</f>
        <v>19.3522</v>
      </c>
      <c r="O28" s="66">
        <f t="shared" si="8"/>
        <v>9</v>
      </c>
      <c r="P28" s="65">
        <f>VLOOKUP($A28,'Return Data'!$B$7:$R$2843,15,0)</f>
        <v>13.820499999999999</v>
      </c>
      <c r="Q28" s="66">
        <f t="shared" si="9"/>
        <v>13</v>
      </c>
      <c r="R28" s="65">
        <f>VLOOKUP($A28,'Return Data'!$B$7:$R$2843,16,0)</f>
        <v>18.66</v>
      </c>
      <c r="S28" s="67">
        <f t="shared" si="4"/>
        <v>19</v>
      </c>
    </row>
    <row r="29" spans="1:19" x14ac:dyDescent="0.3">
      <c r="A29" s="63" t="s">
        <v>1488</v>
      </c>
      <c r="B29" s="64">
        <f>VLOOKUP($A29,'Return Data'!$B$7:$R$2843,3,0)</f>
        <v>44455</v>
      </c>
      <c r="C29" s="65">
        <f>VLOOKUP($A29,'Return Data'!$B$7:$R$2843,4,0)</f>
        <v>22.094100000000001</v>
      </c>
      <c r="D29" s="65">
        <f>VLOOKUP($A29,'Return Data'!$B$7:$R$2843,10,0)</f>
        <v>12.9717</v>
      </c>
      <c r="E29" s="66">
        <f t="shared" si="0"/>
        <v>19</v>
      </c>
      <c r="F29" s="65">
        <f>VLOOKUP($A29,'Return Data'!$B$7:$R$2843,11,0)</f>
        <v>36.233600000000003</v>
      </c>
      <c r="G29" s="66">
        <f t="shared" si="11"/>
        <v>10</v>
      </c>
      <c r="H29" s="65">
        <f>VLOOKUP($A29,'Return Data'!$B$7:$R$2843,12,0)</f>
        <v>66.598299999999995</v>
      </c>
      <c r="I29" s="66">
        <f t="shared" si="5"/>
        <v>5</v>
      </c>
      <c r="J29" s="65">
        <f>VLOOKUP($A29,'Return Data'!$B$7:$R$2843,13,0)</f>
        <v>86.0822</v>
      </c>
      <c r="K29" s="66">
        <f t="shared" si="6"/>
        <v>8</v>
      </c>
      <c r="L29" s="65">
        <f>VLOOKUP($A29,'Return Data'!$B$7:$R$2843,17,0)</f>
        <v>47.694800000000001</v>
      </c>
      <c r="M29" s="66">
        <f t="shared" si="7"/>
        <v>8</v>
      </c>
      <c r="N29" s="65"/>
      <c r="O29" s="66"/>
      <c r="P29" s="65"/>
      <c r="Q29" s="66"/>
      <c r="R29" s="65">
        <f>VLOOKUP($A29,'Return Data'!$B$7:$R$2843,16,0)</f>
        <v>32.112499999999997</v>
      </c>
      <c r="S29" s="67">
        <f t="shared" si="4"/>
        <v>7</v>
      </c>
    </row>
    <row r="30" spans="1:19" x14ac:dyDescent="0.3">
      <c r="A30" s="63" t="s">
        <v>1490</v>
      </c>
      <c r="B30" s="64">
        <f>VLOOKUP($A30,'Return Data'!$B$7:$R$2843,3,0)</f>
        <v>44455</v>
      </c>
      <c r="C30" s="65">
        <f>VLOOKUP($A30,'Return Data'!$B$7:$R$2843,4,0)</f>
        <v>30.35</v>
      </c>
      <c r="D30" s="65">
        <f>VLOOKUP($A30,'Return Data'!$B$7:$R$2843,10,0)</f>
        <v>16.417300000000001</v>
      </c>
      <c r="E30" s="66">
        <f t="shared" si="0"/>
        <v>9</v>
      </c>
      <c r="F30" s="65">
        <f>VLOOKUP($A30,'Return Data'!$B$7:$R$2843,11,0)</f>
        <v>35.430599999999998</v>
      </c>
      <c r="G30" s="66">
        <f t="shared" si="11"/>
        <v>11</v>
      </c>
      <c r="H30" s="65">
        <f>VLOOKUP($A30,'Return Data'!$B$7:$R$2843,12,0)</f>
        <v>61.7804</v>
      </c>
      <c r="I30" s="66">
        <f t="shared" si="5"/>
        <v>11</v>
      </c>
      <c r="J30" s="65">
        <f>VLOOKUP($A30,'Return Data'!$B$7:$R$2843,13,0)</f>
        <v>73.825900000000004</v>
      </c>
      <c r="K30" s="66">
        <f t="shared" si="6"/>
        <v>20</v>
      </c>
      <c r="L30" s="65">
        <f>VLOOKUP($A30,'Return Data'!$B$7:$R$2843,17,0)</f>
        <v>50.863</v>
      </c>
      <c r="M30" s="66">
        <f t="shared" si="7"/>
        <v>6</v>
      </c>
      <c r="N30" s="65">
        <f>VLOOKUP($A30,'Return Data'!$B$7:$R$2843,14,0)</f>
        <v>24.497</v>
      </c>
      <c r="O30" s="66">
        <f t="shared" si="8"/>
        <v>5</v>
      </c>
      <c r="P30" s="65">
        <f>VLOOKUP($A30,'Return Data'!$B$7:$R$2843,15,0)</f>
        <v>17.560700000000001</v>
      </c>
      <c r="Q30" s="66">
        <f t="shared" si="9"/>
        <v>9</v>
      </c>
      <c r="R30" s="65">
        <f>VLOOKUP($A30,'Return Data'!$B$7:$R$2843,16,0)</f>
        <v>16.489100000000001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15.243721739130434</v>
      </c>
      <c r="E32" s="74"/>
      <c r="F32" s="75">
        <f>AVERAGE(F8:F30)</f>
        <v>35.150760869565218</v>
      </c>
      <c r="G32" s="74"/>
      <c r="H32" s="75">
        <f>AVERAGE(H8:H30)</f>
        <v>60.327956521739132</v>
      </c>
      <c r="I32" s="74"/>
      <c r="J32" s="75">
        <f>AVERAGE(J8:J30)</f>
        <v>82.540965217391303</v>
      </c>
      <c r="K32" s="74"/>
      <c r="L32" s="75">
        <f>AVERAGE(L8:L30)</f>
        <v>48.283920000000002</v>
      </c>
      <c r="M32" s="74"/>
      <c r="N32" s="75">
        <f>AVERAGE(N8:N30)</f>
        <v>22.957686666666671</v>
      </c>
      <c r="O32" s="74"/>
      <c r="P32" s="75">
        <f>AVERAGE(P8:P30)</f>
        <v>19.010828571428572</v>
      </c>
      <c r="Q32" s="74"/>
      <c r="R32" s="75">
        <f>AVERAGE(R8:R30)</f>
        <v>28.416673913043482</v>
      </c>
      <c r="S32" s="76"/>
    </row>
    <row r="33" spans="1:19" x14ac:dyDescent="0.3">
      <c r="A33" s="73" t="s">
        <v>28</v>
      </c>
      <c r="B33" s="74"/>
      <c r="C33" s="74"/>
      <c r="D33" s="75">
        <f>MIN(D8:D30)</f>
        <v>5.0155000000000003</v>
      </c>
      <c r="E33" s="74"/>
      <c r="F33" s="75">
        <f>MIN(F8:F30)</f>
        <v>22.787800000000001</v>
      </c>
      <c r="G33" s="74"/>
      <c r="H33" s="75">
        <f>MIN(H8:H30)</f>
        <v>40.2119</v>
      </c>
      <c r="I33" s="74"/>
      <c r="J33" s="75">
        <f>MIN(J8:J30)</f>
        <v>59.518700000000003</v>
      </c>
      <c r="K33" s="74"/>
      <c r="L33" s="75">
        <f>MIN(L8:L30)</f>
        <v>37.011600000000001</v>
      </c>
      <c r="M33" s="74"/>
      <c r="N33" s="75">
        <f>MIN(N8:N30)</f>
        <v>14.3301</v>
      </c>
      <c r="O33" s="74"/>
      <c r="P33" s="75">
        <f>MIN(P8:P30)</f>
        <v>13.580399999999999</v>
      </c>
      <c r="Q33" s="74"/>
      <c r="R33" s="75">
        <f>MIN(R8:R30)</f>
        <v>14.335100000000001</v>
      </c>
      <c r="S33" s="76"/>
    </row>
    <row r="34" spans="1:19" ht="15" thickBot="1" x14ac:dyDescent="0.35">
      <c r="A34" s="77" t="s">
        <v>29</v>
      </c>
      <c r="B34" s="78"/>
      <c r="C34" s="78"/>
      <c r="D34" s="79">
        <f>MAX(D8:D30)</f>
        <v>19.479199999999999</v>
      </c>
      <c r="E34" s="78"/>
      <c r="F34" s="79">
        <f>MAX(F8:F30)</f>
        <v>56.258200000000002</v>
      </c>
      <c r="G34" s="78"/>
      <c r="H34" s="79">
        <f>MAX(H8:H30)</f>
        <v>85.777100000000004</v>
      </c>
      <c r="I34" s="78"/>
      <c r="J34" s="79">
        <f>MAX(J8:J30)</f>
        <v>115.5682</v>
      </c>
      <c r="K34" s="78"/>
      <c r="L34" s="79">
        <f>MAX(L8:L30)</f>
        <v>81.474999999999994</v>
      </c>
      <c r="M34" s="78"/>
      <c r="N34" s="79">
        <f>MAX(N8:N30)</f>
        <v>36.502600000000001</v>
      </c>
      <c r="O34" s="78"/>
      <c r="P34" s="79">
        <f>MAX(P8:P30)</f>
        <v>24.0108</v>
      </c>
      <c r="Q34" s="78"/>
      <c r="R34" s="79">
        <f>MAX(R8:R30)</f>
        <v>73.182900000000004</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44455</v>
      </c>
      <c r="C8" s="65">
        <f>VLOOKUP($A8,'Return Data'!$B$7:$R$2843,4,0)</f>
        <v>55.062899999999999</v>
      </c>
      <c r="D8" s="65">
        <f>VLOOKUP($A8,'Return Data'!$B$7:$R$2843,10,0)</f>
        <v>11.7981</v>
      </c>
      <c r="E8" s="66">
        <f t="shared" ref="E8:E30" si="0">RANK(D8,D$8:D$30,0)</f>
        <v>21</v>
      </c>
      <c r="F8" s="65">
        <f>VLOOKUP($A8,'Return Data'!$B$7:$R$2843,11,0)</f>
        <v>26.281199999999998</v>
      </c>
      <c r="G8" s="66">
        <f t="shared" ref="G8" si="1">RANK(F8,F$8:F$30,0)</f>
        <v>21</v>
      </c>
      <c r="H8" s="65">
        <f>VLOOKUP($A8,'Return Data'!$B$7:$R$2843,12,0)</f>
        <v>51.551499999999997</v>
      </c>
      <c r="I8" s="66">
        <f t="shared" ref="I8" si="2">RANK(H8,H$8:H$30,0)</f>
        <v>20</v>
      </c>
      <c r="J8" s="65">
        <f>VLOOKUP($A8,'Return Data'!$B$7:$R$2843,13,0)</f>
        <v>78.590699999999998</v>
      </c>
      <c r="K8" s="66">
        <f t="shared" ref="K8" si="3">RANK(J8,J$8:J$30,0)</f>
        <v>14</v>
      </c>
      <c r="L8" s="65">
        <f>VLOOKUP($A8,'Return Data'!$B$7:$R$2843,17,0)</f>
        <v>35.500999999999998</v>
      </c>
      <c r="M8" s="66">
        <f>RANK(L8,L$8:L$30,0)</f>
        <v>20</v>
      </c>
      <c r="N8" s="65">
        <f>VLOOKUP($A8,'Return Data'!$B$7:$R$2843,14,0)</f>
        <v>13.043900000000001</v>
      </c>
      <c r="O8" s="66">
        <f>RANK(N8,N$8:N$30,0)</f>
        <v>15</v>
      </c>
      <c r="P8" s="65">
        <f>VLOOKUP($A8,'Return Data'!$B$7:$R$2843,15,0)</f>
        <v>12.291700000000001</v>
      </c>
      <c r="Q8" s="66">
        <f>RANK(P8,P$8:P$30,0)</f>
        <v>14</v>
      </c>
      <c r="R8" s="65">
        <f>VLOOKUP($A8,'Return Data'!$B$7:$R$2843,16,0)</f>
        <v>12.569699999999999</v>
      </c>
      <c r="S8" s="67">
        <f t="shared" ref="S8" si="4">RANK(R8,R$8:R$30,0)</f>
        <v>20</v>
      </c>
    </row>
    <row r="9" spans="1:20" x14ac:dyDescent="0.3">
      <c r="A9" s="63" t="s">
        <v>1449</v>
      </c>
      <c r="B9" s="64">
        <f>VLOOKUP($A9,'Return Data'!$B$7:$R$2843,3,0)</f>
        <v>44455</v>
      </c>
      <c r="C9" s="65">
        <f>VLOOKUP($A9,'Return Data'!$B$7:$R$2843,4,0)</f>
        <v>59.27</v>
      </c>
      <c r="D9" s="65">
        <f>VLOOKUP($A9,'Return Data'!$B$7:$R$2843,10,0)</f>
        <v>17.973700000000001</v>
      </c>
      <c r="E9" s="66">
        <f t="shared" si="0"/>
        <v>3</v>
      </c>
      <c r="F9" s="65">
        <f>VLOOKUP($A9,'Return Data'!$B$7:$R$2843,11,0)</f>
        <v>35.226999999999997</v>
      </c>
      <c r="G9" s="66">
        <f t="shared" ref="G9:G30" si="5">RANK(F9,F$8:F$30,0)</f>
        <v>9</v>
      </c>
      <c r="H9" s="65">
        <f>VLOOKUP($A9,'Return Data'!$B$7:$R$2843,12,0)</f>
        <v>53.549199999999999</v>
      </c>
      <c r="I9" s="66">
        <f t="shared" ref="I9:I30" si="6">RANK(H9,H$8:H$30,0)</f>
        <v>19</v>
      </c>
      <c r="J9" s="65">
        <f>VLOOKUP($A9,'Return Data'!$B$7:$R$2843,13,0)</f>
        <v>72.950100000000006</v>
      </c>
      <c r="K9" s="66">
        <f t="shared" ref="K9:K30" si="7">RANK(J9,J$8:J$30,0)</f>
        <v>19</v>
      </c>
      <c r="L9" s="65">
        <f>VLOOKUP($A9,'Return Data'!$B$7:$R$2843,17,0)</f>
        <v>42.158999999999999</v>
      </c>
      <c r="M9" s="66">
        <f t="shared" ref="M9:M30" si="8">RANK(L9,L$8:L$30,0)</f>
        <v>12</v>
      </c>
      <c r="N9" s="65">
        <f>VLOOKUP($A9,'Return Data'!$B$7:$R$2843,14,0)</f>
        <v>28.863700000000001</v>
      </c>
      <c r="O9" s="66">
        <f t="shared" ref="O9:O30" si="9">RANK(N9,N$8:N$30,0)</f>
        <v>3</v>
      </c>
      <c r="P9" s="65">
        <f>VLOOKUP($A9,'Return Data'!$B$7:$R$2843,15,0)</f>
        <v>21.677600000000002</v>
      </c>
      <c r="Q9" s="66">
        <f t="shared" ref="Q9:Q30" si="10">RANK(P9,P$8:P$30,0)</f>
        <v>4</v>
      </c>
      <c r="R9" s="65">
        <f>VLOOKUP($A9,'Return Data'!$B$7:$R$2843,16,0)</f>
        <v>25.616499999999998</v>
      </c>
      <c r="S9" s="67">
        <f t="shared" ref="S9:S30" si="11">RANK(R9,R$8:R$30,0)</f>
        <v>9</v>
      </c>
    </row>
    <row r="10" spans="1:20" x14ac:dyDescent="0.3">
      <c r="A10" s="63" t="s">
        <v>1451</v>
      </c>
      <c r="B10" s="64">
        <f>VLOOKUP($A10,'Return Data'!$B$7:$R$2843,3,0)</f>
        <v>44455</v>
      </c>
      <c r="C10" s="65">
        <f>VLOOKUP($A10,'Return Data'!$B$7:$R$2843,4,0)</f>
        <v>25.4</v>
      </c>
      <c r="D10" s="65">
        <f>VLOOKUP($A10,'Return Data'!$B$7:$R$2843,10,0)</f>
        <v>15.770300000000001</v>
      </c>
      <c r="E10" s="66">
        <f t="shared" si="0"/>
        <v>11</v>
      </c>
      <c r="F10" s="65">
        <f>VLOOKUP($A10,'Return Data'!$B$7:$R$2843,11,0)</f>
        <v>37.371600000000001</v>
      </c>
      <c r="G10" s="66">
        <f t="shared" si="5"/>
        <v>6</v>
      </c>
      <c r="H10" s="65">
        <f>VLOOKUP($A10,'Return Data'!$B$7:$R$2843,12,0)</f>
        <v>62.716200000000001</v>
      </c>
      <c r="I10" s="66">
        <f t="shared" si="6"/>
        <v>9</v>
      </c>
      <c r="J10" s="65">
        <f>VLOOKUP($A10,'Return Data'!$B$7:$R$2843,13,0)</f>
        <v>80.014200000000002</v>
      </c>
      <c r="K10" s="66">
        <f t="shared" si="7"/>
        <v>12</v>
      </c>
      <c r="L10" s="65">
        <f>VLOOKUP($A10,'Return Data'!$B$7:$R$2843,17,0)</f>
        <v>61.463900000000002</v>
      </c>
      <c r="M10" s="66">
        <f t="shared" si="8"/>
        <v>2</v>
      </c>
      <c r="N10" s="65"/>
      <c r="O10" s="66"/>
      <c r="P10" s="65"/>
      <c r="Q10" s="66"/>
      <c r="R10" s="65">
        <f>VLOOKUP($A10,'Return Data'!$B$7:$R$2843,16,0)</f>
        <v>40.433100000000003</v>
      </c>
      <c r="S10" s="67">
        <f t="shared" si="11"/>
        <v>3</v>
      </c>
    </row>
    <row r="11" spans="1:20" x14ac:dyDescent="0.3">
      <c r="A11" s="63" t="s">
        <v>1453</v>
      </c>
      <c r="B11" s="64">
        <f>VLOOKUP($A11,'Return Data'!$B$7:$R$2843,3,0)</f>
        <v>44455</v>
      </c>
      <c r="C11" s="65">
        <f>VLOOKUP($A11,'Return Data'!$B$7:$R$2843,4,0)</f>
        <v>21.93</v>
      </c>
      <c r="D11" s="65">
        <f>VLOOKUP($A11,'Return Data'!$B$7:$R$2843,10,0)</f>
        <v>18.926200000000001</v>
      </c>
      <c r="E11" s="66">
        <f t="shared" si="0"/>
        <v>1</v>
      </c>
      <c r="F11" s="65">
        <f>VLOOKUP($A11,'Return Data'!$B$7:$R$2843,11,0)</f>
        <v>40.0383</v>
      </c>
      <c r="G11" s="66">
        <f t="shared" si="5"/>
        <v>2</v>
      </c>
      <c r="H11" s="65">
        <f>VLOOKUP($A11,'Return Data'!$B$7:$R$2843,12,0)</f>
        <v>65.759600000000006</v>
      </c>
      <c r="I11" s="66">
        <f t="shared" si="6"/>
        <v>4</v>
      </c>
      <c r="J11" s="65">
        <f>VLOOKUP($A11,'Return Data'!$B$7:$R$2843,13,0)</f>
        <v>82.445899999999995</v>
      </c>
      <c r="K11" s="66">
        <f t="shared" si="7"/>
        <v>9</v>
      </c>
      <c r="L11" s="65">
        <f>VLOOKUP($A11,'Return Data'!$B$7:$R$2843,17,0)</f>
        <v>55.144799999999996</v>
      </c>
      <c r="M11" s="66">
        <f t="shared" si="8"/>
        <v>3</v>
      </c>
      <c r="N11" s="65"/>
      <c r="O11" s="66"/>
      <c r="P11" s="65"/>
      <c r="Q11" s="66"/>
      <c r="R11" s="65">
        <f>VLOOKUP($A11,'Return Data'!$B$7:$R$2843,16,0)</f>
        <v>35.476300000000002</v>
      </c>
      <c r="S11" s="67">
        <f t="shared" si="11"/>
        <v>5</v>
      </c>
    </row>
    <row r="12" spans="1:20" x14ac:dyDescent="0.3">
      <c r="A12" s="63" t="s">
        <v>1455</v>
      </c>
      <c r="B12" s="64">
        <f>VLOOKUP($A12,'Return Data'!$B$7:$R$2843,3,0)</f>
        <v>44455</v>
      </c>
      <c r="C12" s="65">
        <f>VLOOKUP($A12,'Return Data'!$B$7:$R$2843,4,0)</f>
        <v>104.711</v>
      </c>
      <c r="D12" s="65">
        <f>VLOOKUP($A12,'Return Data'!$B$7:$R$2843,10,0)</f>
        <v>12.617900000000001</v>
      </c>
      <c r="E12" s="66">
        <f t="shared" si="0"/>
        <v>19</v>
      </c>
      <c r="F12" s="65">
        <f>VLOOKUP($A12,'Return Data'!$B$7:$R$2843,11,0)</f>
        <v>30.733499999999999</v>
      </c>
      <c r="G12" s="66">
        <f t="shared" si="5"/>
        <v>19</v>
      </c>
      <c r="H12" s="65">
        <f>VLOOKUP($A12,'Return Data'!$B$7:$R$2843,12,0)</f>
        <v>47.528100000000002</v>
      </c>
      <c r="I12" s="66">
        <f t="shared" si="6"/>
        <v>21</v>
      </c>
      <c r="J12" s="65">
        <f>VLOOKUP($A12,'Return Data'!$B$7:$R$2843,13,0)</f>
        <v>69.523099999999999</v>
      </c>
      <c r="K12" s="66">
        <f t="shared" si="7"/>
        <v>21</v>
      </c>
      <c r="L12" s="65">
        <f>VLOOKUP($A12,'Return Data'!$B$7:$R$2843,17,0)</f>
        <v>44.334400000000002</v>
      </c>
      <c r="M12" s="66">
        <f t="shared" si="8"/>
        <v>10</v>
      </c>
      <c r="N12" s="65">
        <f>VLOOKUP($A12,'Return Data'!$B$7:$R$2843,14,0)</f>
        <v>21.042400000000001</v>
      </c>
      <c r="O12" s="66">
        <f t="shared" si="9"/>
        <v>8</v>
      </c>
      <c r="P12" s="65">
        <f>VLOOKUP($A12,'Return Data'!$B$7:$R$2843,15,0)</f>
        <v>15.2812</v>
      </c>
      <c r="Q12" s="66">
        <f t="shared" si="10"/>
        <v>10</v>
      </c>
      <c r="R12" s="65">
        <f>VLOOKUP($A12,'Return Data'!$B$7:$R$2843,16,0)</f>
        <v>17.892399999999999</v>
      </c>
      <c r="S12" s="67">
        <f t="shared" si="11"/>
        <v>14</v>
      </c>
    </row>
    <row r="13" spans="1:20" x14ac:dyDescent="0.3">
      <c r="A13" s="63" t="s">
        <v>1457</v>
      </c>
      <c r="B13" s="64">
        <f>VLOOKUP($A13,'Return Data'!$B$7:$R$2843,3,0)</f>
        <v>44455</v>
      </c>
      <c r="C13" s="65">
        <f>VLOOKUP($A13,'Return Data'!$B$7:$R$2843,4,0)</f>
        <v>23.513999999999999</v>
      </c>
      <c r="D13" s="65">
        <f>VLOOKUP($A13,'Return Data'!$B$7:$R$2843,10,0)</f>
        <v>14.6577</v>
      </c>
      <c r="E13" s="66">
        <f t="shared" si="0"/>
        <v>14</v>
      </c>
      <c r="F13" s="65">
        <f>VLOOKUP($A13,'Return Data'!$B$7:$R$2843,11,0)</f>
        <v>30.968</v>
      </c>
      <c r="G13" s="66">
        <f t="shared" si="5"/>
        <v>18</v>
      </c>
      <c r="H13" s="65">
        <f>VLOOKUP($A13,'Return Data'!$B$7:$R$2843,12,0)</f>
        <v>60.6586</v>
      </c>
      <c r="I13" s="66">
        <f t="shared" si="6"/>
        <v>11</v>
      </c>
      <c r="J13" s="65">
        <f>VLOOKUP($A13,'Return Data'!$B$7:$R$2843,13,0)</f>
        <v>79.290899999999993</v>
      </c>
      <c r="K13" s="66">
        <f t="shared" si="7"/>
        <v>13</v>
      </c>
      <c r="L13" s="65">
        <f>VLOOKUP($A13,'Return Data'!$B$7:$R$2843,17,0)</f>
        <v>50.483499999999999</v>
      </c>
      <c r="M13" s="66">
        <f t="shared" si="8"/>
        <v>5</v>
      </c>
      <c r="N13" s="65"/>
      <c r="O13" s="66"/>
      <c r="P13" s="65"/>
      <c r="Q13" s="66"/>
      <c r="R13" s="65">
        <f>VLOOKUP($A13,'Return Data'!$B$7:$R$2843,16,0)</f>
        <v>38.793100000000003</v>
      </c>
      <c r="S13" s="67">
        <f t="shared" si="11"/>
        <v>4</v>
      </c>
    </row>
    <row r="14" spans="1:20" x14ac:dyDescent="0.3">
      <c r="A14" s="63" t="s">
        <v>1458</v>
      </c>
      <c r="B14" s="64">
        <f>VLOOKUP($A14,'Return Data'!$B$7:$R$2843,3,0)</f>
        <v>44455</v>
      </c>
      <c r="C14" s="65">
        <f>VLOOKUP($A14,'Return Data'!$B$7:$R$2843,4,0)</f>
        <v>89.496099999999998</v>
      </c>
      <c r="D14" s="65">
        <f>VLOOKUP($A14,'Return Data'!$B$7:$R$2843,10,0)</f>
        <v>17.162199999999999</v>
      </c>
      <c r="E14" s="66">
        <f t="shared" si="0"/>
        <v>5</v>
      </c>
      <c r="F14" s="65">
        <f>VLOOKUP($A14,'Return Data'!$B$7:$R$2843,11,0)</f>
        <v>30.5946</v>
      </c>
      <c r="G14" s="66">
        <f t="shared" si="5"/>
        <v>20</v>
      </c>
      <c r="H14" s="65">
        <f>VLOOKUP($A14,'Return Data'!$B$7:$R$2843,12,0)</f>
        <v>54.586399999999998</v>
      </c>
      <c r="I14" s="66">
        <f t="shared" si="6"/>
        <v>18</v>
      </c>
      <c r="J14" s="65">
        <f>VLOOKUP($A14,'Return Data'!$B$7:$R$2843,13,0)</f>
        <v>81.802899999999994</v>
      </c>
      <c r="K14" s="66">
        <f t="shared" si="7"/>
        <v>10</v>
      </c>
      <c r="L14" s="65">
        <f>VLOOKUP($A14,'Return Data'!$B$7:$R$2843,17,0)</f>
        <v>36.147799999999997</v>
      </c>
      <c r="M14" s="66">
        <f t="shared" si="8"/>
        <v>19</v>
      </c>
      <c r="N14" s="65">
        <f>VLOOKUP($A14,'Return Data'!$B$7:$R$2843,14,0)</f>
        <v>16.580500000000001</v>
      </c>
      <c r="O14" s="66">
        <f t="shared" si="9"/>
        <v>14</v>
      </c>
      <c r="P14" s="65">
        <f>VLOOKUP($A14,'Return Data'!$B$7:$R$2843,15,0)</f>
        <v>13.5509</v>
      </c>
      <c r="Q14" s="66">
        <f t="shared" si="10"/>
        <v>12</v>
      </c>
      <c r="R14" s="65">
        <f>VLOOKUP($A14,'Return Data'!$B$7:$R$2843,16,0)</f>
        <v>14.996</v>
      </c>
      <c r="S14" s="67">
        <f t="shared" si="11"/>
        <v>18</v>
      </c>
    </row>
    <row r="15" spans="1:20" x14ac:dyDescent="0.3">
      <c r="A15" s="63" t="s">
        <v>1461</v>
      </c>
      <c r="B15" s="64">
        <f>VLOOKUP($A15,'Return Data'!$B$7:$R$2843,3,0)</f>
        <v>44455</v>
      </c>
      <c r="C15" s="65">
        <f>VLOOKUP($A15,'Return Data'!$B$7:$R$2843,4,0)</f>
        <v>73.406999999999996</v>
      </c>
      <c r="D15" s="65">
        <f>VLOOKUP($A15,'Return Data'!$B$7:$R$2843,10,0)</f>
        <v>14.2095</v>
      </c>
      <c r="E15" s="66">
        <f t="shared" si="0"/>
        <v>17</v>
      </c>
      <c r="F15" s="65">
        <f>VLOOKUP($A15,'Return Data'!$B$7:$R$2843,11,0)</f>
        <v>36.388500000000001</v>
      </c>
      <c r="G15" s="66">
        <f t="shared" si="5"/>
        <v>7</v>
      </c>
      <c r="H15" s="65">
        <f>VLOOKUP($A15,'Return Data'!$B$7:$R$2843,12,0)</f>
        <v>62.916699999999999</v>
      </c>
      <c r="I15" s="66">
        <f t="shared" si="6"/>
        <v>8</v>
      </c>
      <c r="J15" s="65">
        <f>VLOOKUP($A15,'Return Data'!$B$7:$R$2843,13,0)</f>
        <v>86.5869</v>
      </c>
      <c r="K15" s="66">
        <f t="shared" si="7"/>
        <v>5</v>
      </c>
      <c r="L15" s="65">
        <f>VLOOKUP($A15,'Return Data'!$B$7:$R$2843,17,0)</f>
        <v>38.0501</v>
      </c>
      <c r="M15" s="66">
        <f t="shared" si="8"/>
        <v>17</v>
      </c>
      <c r="N15" s="65">
        <f>VLOOKUP($A15,'Return Data'!$B$7:$R$2843,14,0)</f>
        <v>17.280899999999999</v>
      </c>
      <c r="O15" s="66">
        <f t="shared" si="9"/>
        <v>12</v>
      </c>
      <c r="P15" s="65">
        <f>VLOOKUP($A15,'Return Data'!$B$7:$R$2843,15,0)</f>
        <v>19.306000000000001</v>
      </c>
      <c r="Q15" s="66">
        <f t="shared" si="10"/>
        <v>6</v>
      </c>
      <c r="R15" s="65">
        <f>VLOOKUP($A15,'Return Data'!$B$7:$R$2843,16,0)</f>
        <v>15.959099999999999</v>
      </c>
      <c r="S15" s="67">
        <f t="shared" si="11"/>
        <v>16</v>
      </c>
    </row>
    <row r="16" spans="1:20" x14ac:dyDescent="0.3">
      <c r="A16" s="63" t="s">
        <v>1462</v>
      </c>
      <c r="B16" s="64">
        <f>VLOOKUP($A16,'Return Data'!$B$7:$R$2843,3,0)</f>
        <v>44455</v>
      </c>
      <c r="C16" s="65">
        <f>VLOOKUP($A16,'Return Data'!$B$7:$R$2843,4,0)</f>
        <v>86.506100000000004</v>
      </c>
      <c r="D16" s="65">
        <f>VLOOKUP($A16,'Return Data'!$B$7:$R$2843,10,0)</f>
        <v>18.512699999999999</v>
      </c>
      <c r="E16" s="66">
        <f t="shared" si="0"/>
        <v>2</v>
      </c>
      <c r="F16" s="65">
        <f>VLOOKUP($A16,'Return Data'!$B$7:$R$2843,11,0)</f>
        <v>33.524299999999997</v>
      </c>
      <c r="G16" s="66">
        <f t="shared" si="5"/>
        <v>14</v>
      </c>
      <c r="H16" s="65">
        <f>VLOOKUP($A16,'Return Data'!$B$7:$R$2843,12,0)</f>
        <v>57.069099999999999</v>
      </c>
      <c r="I16" s="66">
        <f t="shared" si="6"/>
        <v>15</v>
      </c>
      <c r="J16" s="65">
        <f>VLOOKUP($A16,'Return Data'!$B$7:$R$2843,13,0)</f>
        <v>77.470600000000005</v>
      </c>
      <c r="K16" s="66">
        <f t="shared" si="7"/>
        <v>16</v>
      </c>
      <c r="L16" s="65">
        <f>VLOOKUP($A16,'Return Data'!$B$7:$R$2843,17,0)</f>
        <v>40.532699999999998</v>
      </c>
      <c r="M16" s="66">
        <f t="shared" si="8"/>
        <v>14</v>
      </c>
      <c r="N16" s="65">
        <f>VLOOKUP($A16,'Return Data'!$B$7:$R$2843,14,0)</f>
        <v>17.6447</v>
      </c>
      <c r="O16" s="66">
        <f t="shared" si="9"/>
        <v>10</v>
      </c>
      <c r="P16" s="65">
        <f>VLOOKUP($A16,'Return Data'!$B$7:$R$2843,15,0)</f>
        <v>14.254300000000001</v>
      </c>
      <c r="Q16" s="66">
        <f t="shared" si="10"/>
        <v>11</v>
      </c>
      <c r="R16" s="65">
        <f>VLOOKUP($A16,'Return Data'!$B$7:$R$2843,16,0)</f>
        <v>14.116300000000001</v>
      </c>
      <c r="S16" s="67">
        <f t="shared" si="11"/>
        <v>19</v>
      </c>
    </row>
    <row r="17" spans="1:19" x14ac:dyDescent="0.3">
      <c r="A17" s="63" t="s">
        <v>1464</v>
      </c>
      <c r="B17" s="64">
        <f>VLOOKUP($A17,'Return Data'!$B$7:$R$2843,3,0)</f>
        <v>44455</v>
      </c>
      <c r="C17" s="65">
        <f>VLOOKUP($A17,'Return Data'!$B$7:$R$2843,4,0)</f>
        <v>49.12</v>
      </c>
      <c r="D17" s="65">
        <f>VLOOKUP($A17,'Return Data'!$B$7:$R$2843,10,0)</f>
        <v>13.6248</v>
      </c>
      <c r="E17" s="66">
        <f t="shared" si="0"/>
        <v>18</v>
      </c>
      <c r="F17" s="65">
        <f>VLOOKUP($A17,'Return Data'!$B$7:$R$2843,11,0)</f>
        <v>32.220700000000001</v>
      </c>
      <c r="G17" s="66">
        <f t="shared" si="5"/>
        <v>16</v>
      </c>
      <c r="H17" s="65">
        <f>VLOOKUP($A17,'Return Data'!$B$7:$R$2843,12,0)</f>
        <v>58.502699999999997</v>
      </c>
      <c r="I17" s="66">
        <f t="shared" si="6"/>
        <v>12</v>
      </c>
      <c r="J17" s="65">
        <f>VLOOKUP($A17,'Return Data'!$B$7:$R$2843,13,0)</f>
        <v>84.107900000000001</v>
      </c>
      <c r="K17" s="66">
        <f t="shared" si="7"/>
        <v>6</v>
      </c>
      <c r="L17" s="65">
        <f>VLOOKUP($A17,'Return Data'!$B$7:$R$2843,17,0)</f>
        <v>42.695099999999996</v>
      </c>
      <c r="M17" s="66">
        <f t="shared" si="8"/>
        <v>11</v>
      </c>
      <c r="N17" s="65">
        <f>VLOOKUP($A17,'Return Data'!$B$7:$R$2843,14,0)</f>
        <v>24.512799999999999</v>
      </c>
      <c r="O17" s="66">
        <f t="shared" si="9"/>
        <v>4</v>
      </c>
      <c r="P17" s="65">
        <f>VLOOKUP($A17,'Return Data'!$B$7:$R$2843,15,0)</f>
        <v>16.7042</v>
      </c>
      <c r="Q17" s="66">
        <f t="shared" si="10"/>
        <v>8</v>
      </c>
      <c r="R17" s="65">
        <f>VLOOKUP($A17,'Return Data'!$B$7:$R$2843,16,0)</f>
        <v>12.110799999999999</v>
      </c>
      <c r="S17" s="67">
        <f t="shared" si="11"/>
        <v>22</v>
      </c>
    </row>
    <row r="18" spans="1:19" x14ac:dyDescent="0.3">
      <c r="A18" s="63" t="s">
        <v>1466</v>
      </c>
      <c r="B18" s="64">
        <f>VLOOKUP($A18,'Return Data'!$B$7:$R$2843,3,0)</f>
        <v>44455</v>
      </c>
      <c r="C18" s="65">
        <f>VLOOKUP($A18,'Return Data'!$B$7:$R$2843,4,0)</f>
        <v>16.420000000000002</v>
      </c>
      <c r="D18" s="65">
        <f>VLOOKUP($A18,'Return Data'!$B$7:$R$2843,10,0)</f>
        <v>15.2281</v>
      </c>
      <c r="E18" s="66">
        <f t="shared" si="0"/>
        <v>12</v>
      </c>
      <c r="F18" s="65">
        <f>VLOOKUP($A18,'Return Data'!$B$7:$R$2843,11,0)</f>
        <v>32.099800000000002</v>
      </c>
      <c r="G18" s="66">
        <f t="shared" si="5"/>
        <v>17</v>
      </c>
      <c r="H18" s="65">
        <f>VLOOKUP($A18,'Return Data'!$B$7:$R$2843,12,0)</f>
        <v>57.581600000000002</v>
      </c>
      <c r="I18" s="66">
        <f t="shared" si="6"/>
        <v>14</v>
      </c>
      <c r="J18" s="65">
        <f>VLOOKUP($A18,'Return Data'!$B$7:$R$2843,13,0)</f>
        <v>74.125100000000003</v>
      </c>
      <c r="K18" s="66">
        <f t="shared" si="7"/>
        <v>18</v>
      </c>
      <c r="L18" s="65">
        <f>VLOOKUP($A18,'Return Data'!$B$7:$R$2843,17,0)</f>
        <v>37.796700000000001</v>
      </c>
      <c r="M18" s="66">
        <f t="shared" si="8"/>
        <v>18</v>
      </c>
      <c r="N18" s="65">
        <f>VLOOKUP($A18,'Return Data'!$B$7:$R$2843,14,0)</f>
        <v>17.378299999999999</v>
      </c>
      <c r="O18" s="66">
        <f t="shared" si="9"/>
        <v>11</v>
      </c>
      <c r="P18" s="65"/>
      <c r="Q18" s="66"/>
      <c r="R18" s="65">
        <f>VLOOKUP($A18,'Return Data'!$B$7:$R$2843,16,0)</f>
        <v>12.404199999999999</v>
      </c>
      <c r="S18" s="67">
        <f t="shared" si="11"/>
        <v>21</v>
      </c>
    </row>
    <row r="19" spans="1:19" x14ac:dyDescent="0.3">
      <c r="A19" s="63" t="s">
        <v>1469</v>
      </c>
      <c r="B19" s="64">
        <f>VLOOKUP($A19,'Return Data'!$B$7:$R$2843,3,0)</f>
        <v>44455</v>
      </c>
      <c r="C19" s="65">
        <f>VLOOKUP($A19,'Return Data'!$B$7:$R$2843,4,0)</f>
        <v>22.85</v>
      </c>
      <c r="D19" s="65">
        <f>VLOOKUP($A19,'Return Data'!$B$7:$R$2843,10,0)</f>
        <v>16.2258</v>
      </c>
      <c r="E19" s="66">
        <f t="shared" si="0"/>
        <v>8</v>
      </c>
      <c r="F19" s="65">
        <f>VLOOKUP($A19,'Return Data'!$B$7:$R$2843,11,0)</f>
        <v>37.9831</v>
      </c>
      <c r="G19" s="66">
        <f t="shared" si="5"/>
        <v>5</v>
      </c>
      <c r="H19" s="65">
        <f>VLOOKUP($A19,'Return Data'!$B$7:$R$2843,12,0)</f>
        <v>55.548000000000002</v>
      </c>
      <c r="I19" s="66">
        <f t="shared" si="6"/>
        <v>16</v>
      </c>
      <c r="J19" s="65">
        <f>VLOOKUP($A19,'Return Data'!$B$7:$R$2843,13,0)</f>
        <v>78.098200000000006</v>
      </c>
      <c r="K19" s="66">
        <f t="shared" si="7"/>
        <v>15</v>
      </c>
      <c r="L19" s="65"/>
      <c r="M19" s="66"/>
      <c r="N19" s="65"/>
      <c r="O19" s="66"/>
      <c r="P19" s="65"/>
      <c r="Q19" s="66"/>
      <c r="R19" s="65">
        <f>VLOOKUP($A19,'Return Data'!$B$7:$R$2843,16,0)</f>
        <v>69.909199999999998</v>
      </c>
      <c r="S19" s="67">
        <f t="shared" si="11"/>
        <v>1</v>
      </c>
    </row>
    <row r="20" spans="1:19" x14ac:dyDescent="0.3">
      <c r="A20" s="63" t="s">
        <v>1471</v>
      </c>
      <c r="B20" s="64">
        <f>VLOOKUP($A20,'Return Data'!$B$7:$R$2843,3,0)</f>
        <v>44455</v>
      </c>
      <c r="C20" s="65">
        <f>VLOOKUP($A20,'Return Data'!$B$7:$R$2843,4,0)</f>
        <v>20.72</v>
      </c>
      <c r="D20" s="65">
        <f>VLOOKUP($A20,'Return Data'!$B$7:$R$2843,10,0)</f>
        <v>14.538399999999999</v>
      </c>
      <c r="E20" s="66">
        <f t="shared" si="0"/>
        <v>15</v>
      </c>
      <c r="F20" s="65">
        <f>VLOOKUP($A20,'Return Data'!$B$7:$R$2843,11,0)</f>
        <v>32.227200000000003</v>
      </c>
      <c r="G20" s="66">
        <f t="shared" si="5"/>
        <v>15</v>
      </c>
      <c r="H20" s="65">
        <f>VLOOKUP($A20,'Return Data'!$B$7:$R$2843,12,0)</f>
        <v>58.0473</v>
      </c>
      <c r="I20" s="66">
        <f t="shared" si="6"/>
        <v>13</v>
      </c>
      <c r="J20" s="65">
        <f>VLOOKUP($A20,'Return Data'!$B$7:$R$2843,13,0)</f>
        <v>74.8523</v>
      </c>
      <c r="K20" s="66">
        <f t="shared" si="7"/>
        <v>17</v>
      </c>
      <c r="L20" s="65">
        <f>VLOOKUP($A20,'Return Data'!$B$7:$R$2843,17,0)</f>
        <v>45.331400000000002</v>
      </c>
      <c r="M20" s="66">
        <f t="shared" si="8"/>
        <v>8</v>
      </c>
      <c r="N20" s="65"/>
      <c r="O20" s="66"/>
      <c r="P20" s="65"/>
      <c r="Q20" s="66"/>
      <c r="R20" s="65">
        <f>VLOOKUP($A20,'Return Data'!$B$7:$R$2843,16,0)</f>
        <v>28.757899999999999</v>
      </c>
      <c r="S20" s="67">
        <f t="shared" si="11"/>
        <v>8</v>
      </c>
    </row>
    <row r="21" spans="1:19" x14ac:dyDescent="0.3">
      <c r="A21" s="63" t="s">
        <v>1473</v>
      </c>
      <c r="B21" s="64">
        <f>VLOOKUP($A21,'Return Data'!$B$7:$R$2843,3,0)</f>
        <v>44455</v>
      </c>
      <c r="C21" s="65">
        <f>VLOOKUP($A21,'Return Data'!$B$7:$R$2843,4,0)</f>
        <v>15.5684</v>
      </c>
      <c r="D21" s="65">
        <f>VLOOKUP($A21,'Return Data'!$B$7:$R$2843,10,0)</f>
        <v>4.4234999999999998</v>
      </c>
      <c r="E21" s="66">
        <f t="shared" si="0"/>
        <v>23</v>
      </c>
      <c r="F21" s="65">
        <f>VLOOKUP($A21,'Return Data'!$B$7:$R$2843,11,0)</f>
        <v>21.408100000000001</v>
      </c>
      <c r="G21" s="66">
        <f t="shared" si="5"/>
        <v>23</v>
      </c>
      <c r="H21" s="65">
        <f>VLOOKUP($A21,'Return Data'!$B$7:$R$2843,12,0)</f>
        <v>37.912599999999998</v>
      </c>
      <c r="I21" s="66">
        <f t="shared" si="6"/>
        <v>23</v>
      </c>
      <c r="J21" s="65">
        <f>VLOOKUP($A21,'Return Data'!$B$7:$R$2843,13,0)</f>
        <v>56.044499999999999</v>
      </c>
      <c r="K21" s="66">
        <f t="shared" si="7"/>
        <v>23</v>
      </c>
      <c r="L21" s="65"/>
      <c r="M21" s="66"/>
      <c r="N21" s="65"/>
      <c r="O21" s="66"/>
      <c r="P21" s="65"/>
      <c r="Q21" s="66"/>
      <c r="R21" s="65">
        <f>VLOOKUP($A21,'Return Data'!$B$7:$R$2843,16,0)</f>
        <v>32.315300000000001</v>
      </c>
      <c r="S21" s="67">
        <f t="shared" si="11"/>
        <v>6</v>
      </c>
    </row>
    <row r="22" spans="1:19" x14ac:dyDescent="0.3">
      <c r="A22" s="63" t="s">
        <v>1474</v>
      </c>
      <c r="B22" s="64">
        <f>VLOOKUP($A22,'Return Data'!$B$7:$R$2843,3,0)</f>
        <v>44455</v>
      </c>
      <c r="C22" s="65">
        <f>VLOOKUP($A22,'Return Data'!$B$7:$R$2843,4,0)</f>
        <v>160.339</v>
      </c>
      <c r="D22" s="65">
        <f>VLOOKUP($A22,'Return Data'!$B$7:$R$2843,10,0)</f>
        <v>16.339400000000001</v>
      </c>
      <c r="E22" s="66">
        <f t="shared" si="0"/>
        <v>7</v>
      </c>
      <c r="F22" s="65">
        <f>VLOOKUP($A22,'Return Data'!$B$7:$R$2843,11,0)</f>
        <v>33.720599999999997</v>
      </c>
      <c r="G22" s="66">
        <f t="shared" si="5"/>
        <v>13</v>
      </c>
      <c r="H22" s="65">
        <f>VLOOKUP($A22,'Return Data'!$B$7:$R$2843,12,0)</f>
        <v>66.293999999999997</v>
      </c>
      <c r="I22" s="66">
        <f t="shared" si="6"/>
        <v>2</v>
      </c>
      <c r="J22" s="65">
        <f>VLOOKUP($A22,'Return Data'!$B$7:$R$2843,13,0)</f>
        <v>95.685699999999997</v>
      </c>
      <c r="K22" s="66">
        <f t="shared" si="7"/>
        <v>2</v>
      </c>
      <c r="L22" s="65">
        <f>VLOOKUP($A22,'Return Data'!$B$7:$R$2843,17,0)</f>
        <v>54.164299999999997</v>
      </c>
      <c r="M22" s="66">
        <f t="shared" si="8"/>
        <v>4</v>
      </c>
      <c r="N22" s="65">
        <f>VLOOKUP($A22,'Return Data'!$B$7:$R$2843,14,0)</f>
        <v>29.053599999999999</v>
      </c>
      <c r="O22" s="66">
        <f t="shared" si="9"/>
        <v>2</v>
      </c>
      <c r="P22" s="65">
        <f>VLOOKUP($A22,'Return Data'!$B$7:$R$2843,15,0)</f>
        <v>20.700900000000001</v>
      </c>
      <c r="Q22" s="66">
        <f t="shared" si="10"/>
        <v>5</v>
      </c>
      <c r="R22" s="65">
        <f>VLOOKUP($A22,'Return Data'!$B$7:$R$2843,16,0)</f>
        <v>18.229199999999999</v>
      </c>
      <c r="S22" s="67">
        <f t="shared" si="11"/>
        <v>13</v>
      </c>
    </row>
    <row r="23" spans="1:19" x14ac:dyDescent="0.3">
      <c r="A23" s="63" t="s">
        <v>1477</v>
      </c>
      <c r="B23" s="64">
        <f>VLOOKUP($A23,'Return Data'!$B$7:$R$2843,3,0)</f>
        <v>44455</v>
      </c>
      <c r="C23" s="65">
        <f>VLOOKUP($A23,'Return Data'!$B$7:$R$2843,4,0)</f>
        <v>42.88</v>
      </c>
      <c r="D23" s="65">
        <f>VLOOKUP($A23,'Return Data'!$B$7:$R$2843,10,0)</f>
        <v>17.889600000000002</v>
      </c>
      <c r="E23" s="66">
        <f t="shared" si="0"/>
        <v>4</v>
      </c>
      <c r="F23" s="65">
        <f>VLOOKUP($A23,'Return Data'!$B$7:$R$2843,11,0)</f>
        <v>39.601500000000001</v>
      </c>
      <c r="G23" s="66">
        <f t="shared" si="5"/>
        <v>3</v>
      </c>
      <c r="H23" s="65">
        <f>VLOOKUP($A23,'Return Data'!$B$7:$R$2843,12,0)</f>
        <v>65.221699999999998</v>
      </c>
      <c r="I23" s="66">
        <f t="shared" si="6"/>
        <v>5</v>
      </c>
      <c r="J23" s="65">
        <f>VLOOKUP($A23,'Return Data'!$B$7:$R$2843,13,0)</f>
        <v>87.757199999999997</v>
      </c>
      <c r="K23" s="66">
        <f t="shared" si="7"/>
        <v>3</v>
      </c>
      <c r="L23" s="65">
        <f>VLOOKUP($A23,'Return Data'!$B$7:$R$2843,17,0)</f>
        <v>39.394399999999997</v>
      </c>
      <c r="M23" s="66">
        <f t="shared" si="8"/>
        <v>16</v>
      </c>
      <c r="N23" s="65">
        <f>VLOOKUP($A23,'Return Data'!$B$7:$R$2843,14,0)</f>
        <v>16.992000000000001</v>
      </c>
      <c r="O23" s="66">
        <f t="shared" si="9"/>
        <v>13</v>
      </c>
      <c r="P23" s="65">
        <f>VLOOKUP($A23,'Return Data'!$B$7:$R$2843,15,0)</f>
        <v>19.133299999999998</v>
      </c>
      <c r="Q23" s="66">
        <f t="shared" si="10"/>
        <v>7</v>
      </c>
      <c r="R23" s="65">
        <f>VLOOKUP($A23,'Return Data'!$B$7:$R$2843,16,0)</f>
        <v>21.893599999999999</v>
      </c>
      <c r="S23" s="67">
        <f t="shared" si="11"/>
        <v>10</v>
      </c>
    </row>
    <row r="24" spans="1:19" x14ac:dyDescent="0.3">
      <c r="A24" s="63" t="s">
        <v>1478</v>
      </c>
      <c r="B24" s="64">
        <f>VLOOKUP($A24,'Return Data'!$B$7:$R$2843,3,0)</f>
        <v>44455</v>
      </c>
      <c r="C24" s="65">
        <f>VLOOKUP($A24,'Return Data'!$B$7:$R$2843,4,0)</f>
        <v>81.773300000000006</v>
      </c>
      <c r="D24" s="65">
        <f>VLOOKUP($A24,'Return Data'!$B$7:$R$2843,10,0)</f>
        <v>15.9116</v>
      </c>
      <c r="E24" s="66">
        <f t="shared" si="0"/>
        <v>10</v>
      </c>
      <c r="F24" s="65">
        <f>VLOOKUP($A24,'Return Data'!$B$7:$R$2843,11,0)</f>
        <v>35.829300000000003</v>
      </c>
      <c r="G24" s="66">
        <f t="shared" si="5"/>
        <v>8</v>
      </c>
      <c r="H24" s="65">
        <f>VLOOKUP($A24,'Return Data'!$B$7:$R$2843,12,0)</f>
        <v>66.073899999999995</v>
      </c>
      <c r="I24" s="66">
        <f t="shared" si="6"/>
        <v>3</v>
      </c>
      <c r="J24" s="65">
        <f>VLOOKUP($A24,'Return Data'!$B$7:$R$2843,13,0)</f>
        <v>86.715400000000002</v>
      </c>
      <c r="K24" s="66">
        <f t="shared" si="7"/>
        <v>4</v>
      </c>
      <c r="L24" s="65">
        <f>VLOOKUP($A24,'Return Data'!$B$7:$R$2843,17,0)</f>
        <v>49.1053</v>
      </c>
      <c r="M24" s="66">
        <f t="shared" si="8"/>
        <v>7</v>
      </c>
      <c r="N24" s="65">
        <f>VLOOKUP($A24,'Return Data'!$B$7:$R$2843,14,0)</f>
        <v>22.936699999999998</v>
      </c>
      <c r="O24" s="66">
        <f t="shared" si="9"/>
        <v>6</v>
      </c>
      <c r="P24" s="65">
        <f>VLOOKUP($A24,'Return Data'!$B$7:$R$2843,15,0)</f>
        <v>22.382100000000001</v>
      </c>
      <c r="Q24" s="66">
        <f t="shared" si="10"/>
        <v>2</v>
      </c>
      <c r="R24" s="65">
        <f>VLOOKUP($A24,'Return Data'!$B$7:$R$2843,16,0)</f>
        <v>21.032699999999998</v>
      </c>
      <c r="S24" s="67">
        <f t="shared" si="11"/>
        <v>12</v>
      </c>
    </row>
    <row r="25" spans="1:19" x14ac:dyDescent="0.3">
      <c r="A25" s="63" t="s">
        <v>1481</v>
      </c>
      <c r="B25" s="64">
        <f>VLOOKUP($A25,'Return Data'!$B$7:$R$2843,3,0)</f>
        <v>44455</v>
      </c>
      <c r="C25" s="65">
        <f>VLOOKUP($A25,'Return Data'!$B$7:$R$2843,4,0)</f>
        <v>22.5</v>
      </c>
      <c r="D25" s="65">
        <f>VLOOKUP($A25,'Return Data'!$B$7:$R$2843,10,0)</f>
        <v>17.0047</v>
      </c>
      <c r="E25" s="66">
        <f t="shared" si="0"/>
        <v>6</v>
      </c>
      <c r="F25" s="65">
        <f>VLOOKUP($A25,'Return Data'!$B$7:$R$2843,11,0)</f>
        <v>38.461500000000001</v>
      </c>
      <c r="G25" s="66">
        <f t="shared" si="5"/>
        <v>4</v>
      </c>
      <c r="H25" s="65">
        <f>VLOOKUP($A25,'Return Data'!$B$7:$R$2843,12,0)</f>
        <v>63.280099999999997</v>
      </c>
      <c r="I25" s="66">
        <f t="shared" si="6"/>
        <v>7</v>
      </c>
      <c r="J25" s="65">
        <f>VLOOKUP($A25,'Return Data'!$B$7:$R$2843,13,0)</f>
        <v>83.673500000000004</v>
      </c>
      <c r="K25" s="66">
        <f t="shared" si="7"/>
        <v>7</v>
      </c>
      <c r="L25" s="65"/>
      <c r="M25" s="66"/>
      <c r="N25" s="65"/>
      <c r="O25" s="66"/>
      <c r="P25" s="65"/>
      <c r="Q25" s="66"/>
      <c r="R25" s="65">
        <f>VLOOKUP($A25,'Return Data'!$B$7:$R$2843,16,0)</f>
        <v>41.252499999999998</v>
      </c>
      <c r="S25" s="67">
        <f t="shared" si="11"/>
        <v>2</v>
      </c>
    </row>
    <row r="26" spans="1:19" x14ac:dyDescent="0.3">
      <c r="A26" s="63" t="s">
        <v>1482</v>
      </c>
      <c r="B26" s="64">
        <f>VLOOKUP($A26,'Return Data'!$B$7:$R$2843,3,0)</f>
        <v>44455</v>
      </c>
      <c r="C26" s="65">
        <f>VLOOKUP($A26,'Return Data'!$B$7:$R$2843,4,0)</f>
        <v>143.46661714476701</v>
      </c>
      <c r="D26" s="65">
        <f>VLOOKUP($A26,'Return Data'!$B$7:$R$2843,10,0)</f>
        <v>14.4297</v>
      </c>
      <c r="E26" s="66">
        <f t="shared" si="0"/>
        <v>16</v>
      </c>
      <c r="F26" s="65">
        <f>VLOOKUP($A26,'Return Data'!$B$7:$R$2843,11,0)</f>
        <v>54.683700000000002</v>
      </c>
      <c r="G26" s="66">
        <f t="shared" si="5"/>
        <v>1</v>
      </c>
      <c r="H26" s="65">
        <f>VLOOKUP($A26,'Return Data'!$B$7:$R$2843,12,0)</f>
        <v>83.100399999999993</v>
      </c>
      <c r="I26" s="66">
        <f t="shared" si="6"/>
        <v>1</v>
      </c>
      <c r="J26" s="65">
        <f>VLOOKUP($A26,'Return Data'!$B$7:$R$2843,13,0)</f>
        <v>111.99169999999999</v>
      </c>
      <c r="K26" s="66">
        <f t="shared" si="7"/>
        <v>1</v>
      </c>
      <c r="L26" s="65">
        <f>VLOOKUP($A26,'Return Data'!$B$7:$R$2843,17,0)</f>
        <v>79.656899999999993</v>
      </c>
      <c r="M26" s="66">
        <f t="shared" si="8"/>
        <v>1</v>
      </c>
      <c r="N26" s="65">
        <f>VLOOKUP($A26,'Return Data'!$B$7:$R$2843,14,0)</f>
        <v>35.417000000000002</v>
      </c>
      <c r="O26" s="66">
        <f t="shared" si="9"/>
        <v>1</v>
      </c>
      <c r="P26" s="65">
        <f>VLOOKUP($A26,'Return Data'!$B$7:$R$2843,15,0)</f>
        <v>21.927</v>
      </c>
      <c r="Q26" s="66">
        <f t="shared" si="10"/>
        <v>3</v>
      </c>
      <c r="R26" s="65">
        <f>VLOOKUP($A26,'Return Data'!$B$7:$R$2843,16,0)</f>
        <v>11.2736</v>
      </c>
      <c r="S26" s="67">
        <f t="shared" si="11"/>
        <v>23</v>
      </c>
    </row>
    <row r="27" spans="1:19" x14ac:dyDescent="0.3">
      <c r="A27" s="63" t="s">
        <v>1485</v>
      </c>
      <c r="B27" s="64">
        <f>VLOOKUP($A27,'Return Data'!$B$7:$R$2843,3,0)</f>
        <v>44455</v>
      </c>
      <c r="C27" s="65">
        <f>VLOOKUP($A27,'Return Data'!$B$7:$R$2843,4,0)</f>
        <v>99.989500000000007</v>
      </c>
      <c r="D27" s="65">
        <f>VLOOKUP($A27,'Return Data'!$B$7:$R$2843,10,0)</f>
        <v>10.86</v>
      </c>
      <c r="E27" s="66">
        <f t="shared" si="0"/>
        <v>22</v>
      </c>
      <c r="F27" s="65">
        <f>VLOOKUP($A27,'Return Data'!$B$7:$R$2843,11,0)</f>
        <v>23.726400000000002</v>
      </c>
      <c r="G27" s="66">
        <f t="shared" si="5"/>
        <v>22</v>
      </c>
      <c r="H27" s="65">
        <f>VLOOKUP($A27,'Return Data'!$B$7:$R$2843,12,0)</f>
        <v>41.7012</v>
      </c>
      <c r="I27" s="66">
        <f t="shared" si="6"/>
        <v>22</v>
      </c>
      <c r="J27" s="65">
        <f>VLOOKUP($A27,'Return Data'!$B$7:$R$2843,13,0)</f>
        <v>63.476599999999998</v>
      </c>
      <c r="K27" s="66">
        <f t="shared" si="7"/>
        <v>22</v>
      </c>
      <c r="L27" s="65">
        <f>VLOOKUP($A27,'Return Data'!$B$7:$R$2843,17,0)</f>
        <v>41.396599999999999</v>
      </c>
      <c r="M27" s="66">
        <f t="shared" si="8"/>
        <v>13</v>
      </c>
      <c r="N27" s="65">
        <f>VLOOKUP($A27,'Return Data'!$B$7:$R$2843,14,0)</f>
        <v>21.8019</v>
      </c>
      <c r="O27" s="66">
        <f t="shared" si="9"/>
        <v>7</v>
      </c>
      <c r="P27" s="65">
        <f>VLOOKUP($A27,'Return Data'!$B$7:$R$2843,15,0)</f>
        <v>22.610499999999998</v>
      </c>
      <c r="Q27" s="66">
        <f t="shared" si="10"/>
        <v>1</v>
      </c>
      <c r="R27" s="65">
        <f>VLOOKUP($A27,'Return Data'!$B$7:$R$2843,16,0)</f>
        <v>21.098800000000001</v>
      </c>
      <c r="S27" s="67">
        <f t="shared" si="11"/>
        <v>11</v>
      </c>
    </row>
    <row r="28" spans="1:19" x14ac:dyDescent="0.3">
      <c r="A28" s="63" t="s">
        <v>1486</v>
      </c>
      <c r="B28" s="64">
        <f>VLOOKUP($A28,'Return Data'!$B$7:$R$2843,3,0)</f>
        <v>44455</v>
      </c>
      <c r="C28" s="65">
        <f>VLOOKUP($A28,'Return Data'!$B$7:$R$2843,4,0)</f>
        <v>144.49539999999999</v>
      </c>
      <c r="D28" s="65">
        <f>VLOOKUP($A28,'Return Data'!$B$7:$R$2843,10,0)</f>
        <v>14.801600000000001</v>
      </c>
      <c r="E28" s="66">
        <f t="shared" si="0"/>
        <v>13</v>
      </c>
      <c r="F28" s="65">
        <f>VLOOKUP($A28,'Return Data'!$B$7:$R$2843,11,0)</f>
        <v>33.863700000000001</v>
      </c>
      <c r="G28" s="66">
        <f t="shared" si="5"/>
        <v>12</v>
      </c>
      <c r="H28" s="65">
        <f>VLOOKUP($A28,'Return Data'!$B$7:$R$2843,12,0)</f>
        <v>54.8645</v>
      </c>
      <c r="I28" s="66">
        <f t="shared" si="6"/>
        <v>17</v>
      </c>
      <c r="J28" s="65">
        <f>VLOOKUP($A28,'Return Data'!$B$7:$R$2843,13,0)</f>
        <v>81.184299999999993</v>
      </c>
      <c r="K28" s="66">
        <f t="shared" si="7"/>
        <v>11</v>
      </c>
      <c r="L28" s="65">
        <f>VLOOKUP($A28,'Return Data'!$B$7:$R$2843,17,0)</f>
        <v>40.401299999999999</v>
      </c>
      <c r="M28" s="66">
        <f t="shared" si="8"/>
        <v>15</v>
      </c>
      <c r="N28" s="65">
        <f>VLOOKUP($A28,'Return Data'!$B$7:$R$2843,14,0)</f>
        <v>18.224</v>
      </c>
      <c r="O28" s="66">
        <f t="shared" si="9"/>
        <v>9</v>
      </c>
      <c r="P28" s="65">
        <f>VLOOKUP($A28,'Return Data'!$B$7:$R$2843,15,0)</f>
        <v>12.8939</v>
      </c>
      <c r="Q28" s="66">
        <f t="shared" si="10"/>
        <v>13</v>
      </c>
      <c r="R28" s="65">
        <f>VLOOKUP($A28,'Return Data'!$B$7:$R$2843,16,0)</f>
        <v>17.460999999999999</v>
      </c>
      <c r="S28" s="67">
        <f t="shared" si="11"/>
        <v>15</v>
      </c>
    </row>
    <row r="29" spans="1:19" x14ac:dyDescent="0.3">
      <c r="A29" s="63" t="s">
        <v>1489</v>
      </c>
      <c r="B29" s="64">
        <f>VLOOKUP($A29,'Return Data'!$B$7:$R$2843,3,0)</f>
        <v>44455</v>
      </c>
      <c r="C29" s="65">
        <f>VLOOKUP($A29,'Return Data'!$B$7:$R$2843,4,0)</f>
        <v>20.930900000000001</v>
      </c>
      <c r="D29" s="65">
        <f>VLOOKUP($A29,'Return Data'!$B$7:$R$2843,10,0)</f>
        <v>12.4634</v>
      </c>
      <c r="E29" s="66">
        <f t="shared" si="0"/>
        <v>20</v>
      </c>
      <c r="F29" s="65">
        <f>VLOOKUP($A29,'Return Data'!$B$7:$R$2843,11,0)</f>
        <v>35.004100000000001</v>
      </c>
      <c r="G29" s="66">
        <f t="shared" si="5"/>
        <v>10</v>
      </c>
      <c r="H29" s="65">
        <f>VLOOKUP($A29,'Return Data'!$B$7:$R$2843,12,0)</f>
        <v>64.3934</v>
      </c>
      <c r="I29" s="66">
        <f t="shared" si="6"/>
        <v>6</v>
      </c>
      <c r="J29" s="65">
        <f>VLOOKUP($A29,'Return Data'!$B$7:$R$2843,13,0)</f>
        <v>82.788300000000007</v>
      </c>
      <c r="K29" s="66">
        <f t="shared" si="7"/>
        <v>8</v>
      </c>
      <c r="L29" s="65">
        <f>VLOOKUP($A29,'Return Data'!$B$7:$R$2843,17,0)</f>
        <v>45.062800000000003</v>
      </c>
      <c r="M29" s="66">
        <f t="shared" si="8"/>
        <v>9</v>
      </c>
      <c r="N29" s="65"/>
      <c r="O29" s="66"/>
      <c r="P29" s="65"/>
      <c r="Q29" s="66"/>
      <c r="R29" s="65">
        <f>VLOOKUP($A29,'Return Data'!$B$7:$R$2843,16,0)</f>
        <v>29.626100000000001</v>
      </c>
      <c r="S29" s="67">
        <f t="shared" si="11"/>
        <v>7</v>
      </c>
    </row>
    <row r="30" spans="1:19" x14ac:dyDescent="0.3">
      <c r="A30" s="63" t="s">
        <v>1491</v>
      </c>
      <c r="B30" s="64">
        <f>VLOOKUP($A30,'Return Data'!$B$7:$R$2843,3,0)</f>
        <v>44455</v>
      </c>
      <c r="C30" s="65">
        <f>VLOOKUP($A30,'Return Data'!$B$7:$R$2843,4,0)</f>
        <v>28.66</v>
      </c>
      <c r="D30" s="65">
        <f>VLOOKUP($A30,'Return Data'!$B$7:$R$2843,10,0)</f>
        <v>16.173500000000001</v>
      </c>
      <c r="E30" s="66">
        <f t="shared" si="0"/>
        <v>9</v>
      </c>
      <c r="F30" s="65">
        <f>VLOOKUP($A30,'Return Data'!$B$7:$R$2843,11,0)</f>
        <v>34.870600000000003</v>
      </c>
      <c r="G30" s="66">
        <f t="shared" si="5"/>
        <v>11</v>
      </c>
      <c r="H30" s="65">
        <f>VLOOKUP($A30,'Return Data'!$B$7:$R$2843,12,0)</f>
        <v>60.9208</v>
      </c>
      <c r="I30" s="66">
        <f t="shared" si="6"/>
        <v>10</v>
      </c>
      <c r="J30" s="65">
        <f>VLOOKUP($A30,'Return Data'!$B$7:$R$2843,13,0)</f>
        <v>72.442800000000005</v>
      </c>
      <c r="K30" s="66">
        <f t="shared" si="7"/>
        <v>20</v>
      </c>
      <c r="L30" s="65">
        <f>VLOOKUP($A30,'Return Data'!$B$7:$R$2843,17,0)</f>
        <v>49.727800000000002</v>
      </c>
      <c r="M30" s="66">
        <f t="shared" si="8"/>
        <v>6</v>
      </c>
      <c r="N30" s="65">
        <f>VLOOKUP($A30,'Return Data'!$B$7:$R$2843,14,0)</f>
        <v>23.686399999999999</v>
      </c>
      <c r="O30" s="66">
        <f t="shared" si="9"/>
        <v>5</v>
      </c>
      <c r="P30" s="65">
        <f>VLOOKUP($A30,'Return Data'!$B$7:$R$2843,15,0)</f>
        <v>16.692</v>
      </c>
      <c r="Q30" s="66">
        <f t="shared" si="10"/>
        <v>9</v>
      </c>
      <c r="R30" s="65">
        <f>VLOOKUP($A30,'Return Data'!$B$7:$R$2843,16,0)</f>
        <v>15.575200000000001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14.849669565217393</v>
      </c>
      <c r="E32" s="74"/>
      <c r="F32" s="75">
        <f>AVERAGE(F8:F30)</f>
        <v>34.209882608695651</v>
      </c>
      <c r="G32" s="74"/>
      <c r="H32" s="75">
        <f>AVERAGE(H8:H30)</f>
        <v>58.685982608695646</v>
      </c>
      <c r="I32" s="74"/>
      <c r="J32" s="75">
        <f>AVERAGE(J8:J30)</f>
        <v>80.070382608695652</v>
      </c>
      <c r="K32" s="74"/>
      <c r="L32" s="75">
        <f>AVERAGE(L8:L30)</f>
        <v>46.427489999999999</v>
      </c>
      <c r="M32" s="74"/>
      <c r="N32" s="75">
        <f>AVERAGE(N8:N30)</f>
        <v>21.630586666666662</v>
      </c>
      <c r="O32" s="74"/>
      <c r="P32" s="75">
        <f>AVERAGE(P8:P30)</f>
        <v>17.814685714285712</v>
      </c>
      <c r="Q32" s="74"/>
      <c r="R32" s="75">
        <f>AVERAGE(R8:R30)</f>
        <v>24.730113043478255</v>
      </c>
      <c r="S32" s="76"/>
    </row>
    <row r="33" spans="1:19" x14ac:dyDescent="0.3">
      <c r="A33" s="73" t="s">
        <v>28</v>
      </c>
      <c r="B33" s="74"/>
      <c r="C33" s="74"/>
      <c r="D33" s="75">
        <f>MIN(D8:D30)</f>
        <v>4.4234999999999998</v>
      </c>
      <c r="E33" s="74"/>
      <c r="F33" s="75">
        <f>MIN(F8:F30)</f>
        <v>21.408100000000001</v>
      </c>
      <c r="G33" s="74"/>
      <c r="H33" s="75">
        <f>MIN(H8:H30)</f>
        <v>37.912599999999998</v>
      </c>
      <c r="I33" s="74"/>
      <c r="J33" s="75">
        <f>MIN(J8:J30)</f>
        <v>56.044499999999999</v>
      </c>
      <c r="K33" s="74"/>
      <c r="L33" s="75">
        <f>MIN(L8:L30)</f>
        <v>35.500999999999998</v>
      </c>
      <c r="M33" s="74"/>
      <c r="N33" s="75">
        <f>MIN(N8:N30)</f>
        <v>13.043900000000001</v>
      </c>
      <c r="O33" s="74"/>
      <c r="P33" s="75">
        <f>MIN(P8:P30)</f>
        <v>12.291700000000001</v>
      </c>
      <c r="Q33" s="74"/>
      <c r="R33" s="75">
        <f>MIN(R8:R30)</f>
        <v>11.2736</v>
      </c>
      <c r="S33" s="76"/>
    </row>
    <row r="34" spans="1:19" ht="15" thickBot="1" x14ac:dyDescent="0.35">
      <c r="A34" s="77" t="s">
        <v>29</v>
      </c>
      <c r="B34" s="78"/>
      <c r="C34" s="78"/>
      <c r="D34" s="79">
        <f>MAX(D8:D30)</f>
        <v>18.926200000000001</v>
      </c>
      <c r="E34" s="78"/>
      <c r="F34" s="79">
        <f>MAX(F8:F30)</f>
        <v>54.683700000000002</v>
      </c>
      <c r="G34" s="78"/>
      <c r="H34" s="79">
        <f>MAX(H8:H30)</f>
        <v>83.100399999999993</v>
      </c>
      <c r="I34" s="78"/>
      <c r="J34" s="79">
        <f>MAX(J8:J30)</f>
        <v>111.99169999999999</v>
      </c>
      <c r="K34" s="78"/>
      <c r="L34" s="79">
        <f>MAX(L8:L30)</f>
        <v>79.656899999999993</v>
      </c>
      <c r="M34" s="78"/>
      <c r="N34" s="79">
        <f>MAX(N8:N30)</f>
        <v>35.417000000000002</v>
      </c>
      <c r="O34" s="78"/>
      <c r="P34" s="79">
        <f>MAX(P8:P30)</f>
        <v>22.610499999999998</v>
      </c>
      <c r="Q34" s="78"/>
      <c r="R34" s="79">
        <f>MAX(R8:R30)</f>
        <v>69.909199999999998</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44455</v>
      </c>
      <c r="C8" s="65">
        <f>VLOOKUP($A8,'Return Data'!$B$7:$R$2843,4,0)</f>
        <v>499.62</v>
      </c>
      <c r="D8" s="65">
        <f>VLOOKUP($A8,'Return Data'!$B$7:$R$2843,10,0)</f>
        <v>17.273399999999999</v>
      </c>
      <c r="E8" s="66">
        <f t="shared" ref="E8:E33" si="0">RANK(D8,D$8:D$33,0)</f>
        <v>5</v>
      </c>
      <c r="F8" s="65">
        <f>VLOOKUP($A8,'Return Data'!$B$7:$R$2843,11,0)</f>
        <v>30.384399999999999</v>
      </c>
      <c r="G8" s="66">
        <f t="shared" ref="G8:G25" si="1">RANK(F8,F$8:F$33,0)</f>
        <v>5</v>
      </c>
      <c r="H8" s="65">
        <f>VLOOKUP($A8,'Return Data'!$B$7:$R$2843,12,0)</f>
        <v>48.922499999999999</v>
      </c>
      <c r="I8" s="66">
        <f t="shared" ref="I8:I25" si="2">RANK(H8,H$8:H$33,0)</f>
        <v>8</v>
      </c>
      <c r="J8" s="65">
        <f>VLOOKUP($A8,'Return Data'!$B$7:$R$2843,13,0)</f>
        <v>71.155500000000004</v>
      </c>
      <c r="K8" s="66">
        <f t="shared" ref="K8:K21" si="3">RANK(J8,J$8:J$33,0)</f>
        <v>10</v>
      </c>
      <c r="L8" s="65">
        <f>VLOOKUP($A8,'Return Data'!$B$7:$R$2843,17,0)</f>
        <v>34.531100000000002</v>
      </c>
      <c r="M8" s="66">
        <f t="shared" ref="M8:M21" si="4">RANK(L8,L$8:L$33,0)</f>
        <v>19</v>
      </c>
      <c r="N8" s="65">
        <f>VLOOKUP($A8,'Return Data'!$B$7:$R$2843,14,0)</f>
        <v>16.194299999999998</v>
      </c>
      <c r="O8" s="66">
        <f t="shared" ref="O8:O20" si="5">RANK(N8,N$8:N$33,0)</f>
        <v>20</v>
      </c>
      <c r="P8" s="65">
        <f>VLOOKUP($A8,'Return Data'!$B$7:$R$2843,15,0)</f>
        <v>13.849</v>
      </c>
      <c r="Q8" s="66">
        <f t="shared" ref="Q8:Q16" si="6">RANK(P8,P$8:P$33,0)</f>
        <v>20</v>
      </c>
      <c r="R8" s="65">
        <f>VLOOKUP($A8,'Return Data'!$B$7:$R$2843,16,0)</f>
        <v>17.794899999999998</v>
      </c>
      <c r="S8" s="67">
        <f t="shared" ref="S8:S33" si="7">RANK(R8,R$8:R$33,0)</f>
        <v>23</v>
      </c>
    </row>
    <row r="9" spans="1:20" x14ac:dyDescent="0.3">
      <c r="A9" s="63" t="s">
        <v>1150</v>
      </c>
      <c r="B9" s="64">
        <f>VLOOKUP($A9,'Return Data'!$B$7:$R$2843,3,0)</f>
        <v>44455</v>
      </c>
      <c r="C9" s="65">
        <f>VLOOKUP($A9,'Return Data'!$B$7:$R$2843,4,0)</f>
        <v>78.11</v>
      </c>
      <c r="D9" s="65">
        <f>VLOOKUP($A9,'Return Data'!$B$7:$R$2843,10,0)</f>
        <v>16.8612</v>
      </c>
      <c r="E9" s="66">
        <f t="shared" si="0"/>
        <v>7</v>
      </c>
      <c r="F9" s="65">
        <f>VLOOKUP($A9,'Return Data'!$B$7:$R$2843,11,0)</f>
        <v>27.297899999999998</v>
      </c>
      <c r="G9" s="66">
        <f t="shared" si="1"/>
        <v>10</v>
      </c>
      <c r="H9" s="65">
        <f>VLOOKUP($A9,'Return Data'!$B$7:$R$2843,12,0)</f>
        <v>44.354100000000003</v>
      </c>
      <c r="I9" s="66">
        <f t="shared" si="2"/>
        <v>16</v>
      </c>
      <c r="J9" s="65">
        <f>VLOOKUP($A9,'Return Data'!$B$7:$R$2843,13,0)</f>
        <v>65.697900000000004</v>
      </c>
      <c r="K9" s="66">
        <f t="shared" si="3"/>
        <v>17</v>
      </c>
      <c r="L9" s="65">
        <f>VLOOKUP($A9,'Return Data'!$B$7:$R$2843,17,0)</f>
        <v>42.239100000000001</v>
      </c>
      <c r="M9" s="66">
        <f t="shared" si="4"/>
        <v>6</v>
      </c>
      <c r="N9" s="65">
        <f>VLOOKUP($A9,'Return Data'!$B$7:$R$2843,14,0)</f>
        <v>25.502700000000001</v>
      </c>
      <c r="O9" s="66">
        <f t="shared" si="5"/>
        <v>3</v>
      </c>
      <c r="P9" s="65">
        <f>VLOOKUP($A9,'Return Data'!$B$7:$R$2843,15,0)</f>
        <v>23.0169</v>
      </c>
      <c r="Q9" s="66">
        <f t="shared" si="6"/>
        <v>1</v>
      </c>
      <c r="R9" s="65">
        <f>VLOOKUP($A9,'Return Data'!$B$7:$R$2843,16,0)</f>
        <v>22.126100000000001</v>
      </c>
      <c r="S9" s="67">
        <f t="shared" si="7"/>
        <v>7</v>
      </c>
    </row>
    <row r="10" spans="1:20" x14ac:dyDescent="0.3">
      <c r="A10" s="63" t="s">
        <v>1153</v>
      </c>
      <c r="B10" s="64">
        <f>VLOOKUP($A10,'Return Data'!$B$7:$R$2843,3,0)</f>
        <v>44455</v>
      </c>
      <c r="C10" s="65">
        <f>VLOOKUP($A10,'Return Data'!$B$7:$R$2843,4,0)</f>
        <v>18.239999999999998</v>
      </c>
      <c r="D10" s="65">
        <f>VLOOKUP($A10,'Return Data'!$B$7:$R$2843,10,0)</f>
        <v>18.441600000000001</v>
      </c>
      <c r="E10" s="66">
        <f t="shared" si="0"/>
        <v>1</v>
      </c>
      <c r="F10" s="65">
        <f>VLOOKUP($A10,'Return Data'!$B$7:$R$2843,11,0)</f>
        <v>30.472100000000001</v>
      </c>
      <c r="G10" s="66">
        <f t="shared" si="1"/>
        <v>4</v>
      </c>
      <c r="H10" s="65">
        <f>VLOOKUP($A10,'Return Data'!$B$7:$R$2843,12,0)</f>
        <v>48.776499999999999</v>
      </c>
      <c r="I10" s="66">
        <f t="shared" si="2"/>
        <v>10</v>
      </c>
      <c r="J10" s="65">
        <f>VLOOKUP($A10,'Return Data'!$B$7:$R$2843,13,0)</f>
        <v>73.384</v>
      </c>
      <c r="K10" s="66">
        <f t="shared" si="3"/>
        <v>7</v>
      </c>
      <c r="L10" s="65">
        <f>VLOOKUP($A10,'Return Data'!$B$7:$R$2843,17,0)</f>
        <v>43.088299999999997</v>
      </c>
      <c r="M10" s="66">
        <f t="shared" si="4"/>
        <v>5</v>
      </c>
      <c r="N10" s="65">
        <f>VLOOKUP($A10,'Return Data'!$B$7:$R$2843,14,0)</f>
        <v>22.319099999999999</v>
      </c>
      <c r="O10" s="66">
        <f t="shared" si="5"/>
        <v>10</v>
      </c>
      <c r="P10" s="65">
        <f>VLOOKUP($A10,'Return Data'!$B$7:$R$2843,15,0)</f>
        <v>17.762499999999999</v>
      </c>
      <c r="Q10" s="66">
        <f t="shared" si="6"/>
        <v>9</v>
      </c>
      <c r="R10" s="65">
        <f>VLOOKUP($A10,'Return Data'!$B$7:$R$2843,16,0)</f>
        <v>10.875500000000001</v>
      </c>
      <c r="S10" s="67">
        <f t="shared" si="7"/>
        <v>26</v>
      </c>
    </row>
    <row r="11" spans="1:20" x14ac:dyDescent="0.3">
      <c r="A11" s="63" t="s">
        <v>1155</v>
      </c>
      <c r="B11" s="64">
        <f>VLOOKUP($A11,'Return Data'!$B$7:$R$2843,3,0)</f>
        <v>44455</v>
      </c>
      <c r="C11" s="65">
        <f>VLOOKUP($A11,'Return Data'!$B$7:$R$2843,4,0)</f>
        <v>66.241</v>
      </c>
      <c r="D11" s="65">
        <f>VLOOKUP($A11,'Return Data'!$B$7:$R$2843,10,0)</f>
        <v>14.1594</v>
      </c>
      <c r="E11" s="66">
        <f t="shared" si="0"/>
        <v>15</v>
      </c>
      <c r="F11" s="65">
        <f>VLOOKUP($A11,'Return Data'!$B$7:$R$2843,11,0)</f>
        <v>25.0916</v>
      </c>
      <c r="G11" s="66">
        <f t="shared" si="1"/>
        <v>15</v>
      </c>
      <c r="H11" s="65">
        <f>VLOOKUP($A11,'Return Data'!$B$7:$R$2843,12,0)</f>
        <v>48.862900000000003</v>
      </c>
      <c r="I11" s="66">
        <f t="shared" si="2"/>
        <v>9</v>
      </c>
      <c r="J11" s="65">
        <f>VLOOKUP($A11,'Return Data'!$B$7:$R$2843,13,0)</f>
        <v>71.355800000000002</v>
      </c>
      <c r="K11" s="66">
        <f t="shared" si="3"/>
        <v>9</v>
      </c>
      <c r="L11" s="65">
        <f>VLOOKUP($A11,'Return Data'!$B$7:$R$2843,17,0)</f>
        <v>42.128900000000002</v>
      </c>
      <c r="M11" s="66">
        <f t="shared" si="4"/>
        <v>7</v>
      </c>
      <c r="N11" s="65">
        <f>VLOOKUP($A11,'Return Data'!$B$7:$R$2843,14,0)</f>
        <v>23.014199999999999</v>
      </c>
      <c r="O11" s="66">
        <f t="shared" si="5"/>
        <v>8</v>
      </c>
      <c r="P11" s="65">
        <f>VLOOKUP($A11,'Return Data'!$B$7:$R$2843,15,0)</f>
        <v>17.694700000000001</v>
      </c>
      <c r="Q11" s="66">
        <f t="shared" si="6"/>
        <v>10</v>
      </c>
      <c r="R11" s="65">
        <f>VLOOKUP($A11,'Return Data'!$B$7:$R$2843,16,0)</f>
        <v>21.1389</v>
      </c>
      <c r="S11" s="67">
        <f t="shared" si="7"/>
        <v>13</v>
      </c>
    </row>
    <row r="12" spans="1:20" x14ac:dyDescent="0.3">
      <c r="A12" s="63" t="s">
        <v>1156</v>
      </c>
      <c r="B12" s="64">
        <f>VLOOKUP($A12,'Return Data'!$B$7:$R$2843,3,0)</f>
        <v>44455</v>
      </c>
      <c r="C12" s="65">
        <f>VLOOKUP($A12,'Return Data'!$B$7:$R$2843,4,0)</f>
        <v>101.30200000000001</v>
      </c>
      <c r="D12" s="65">
        <f>VLOOKUP($A12,'Return Data'!$B$7:$R$2843,10,0)</f>
        <v>10.8058</v>
      </c>
      <c r="E12" s="66">
        <f t="shared" si="0"/>
        <v>23</v>
      </c>
      <c r="F12" s="65">
        <f>VLOOKUP($A12,'Return Data'!$B$7:$R$2843,11,0)</f>
        <v>23.160499999999999</v>
      </c>
      <c r="G12" s="66">
        <f t="shared" si="1"/>
        <v>23</v>
      </c>
      <c r="H12" s="65">
        <f>VLOOKUP($A12,'Return Data'!$B$7:$R$2843,12,0)</f>
        <v>34.821300000000001</v>
      </c>
      <c r="I12" s="66">
        <f t="shared" si="2"/>
        <v>26</v>
      </c>
      <c r="J12" s="65">
        <f>VLOOKUP($A12,'Return Data'!$B$7:$R$2843,13,0)</f>
        <v>51.570300000000003</v>
      </c>
      <c r="K12" s="66">
        <f t="shared" si="3"/>
        <v>25</v>
      </c>
      <c r="L12" s="65">
        <f>VLOOKUP($A12,'Return Data'!$B$7:$R$2843,17,0)</f>
        <v>35.823599999999999</v>
      </c>
      <c r="M12" s="66">
        <f t="shared" si="4"/>
        <v>17</v>
      </c>
      <c r="N12" s="65">
        <f>VLOOKUP($A12,'Return Data'!$B$7:$R$2843,14,0)</f>
        <v>20.7438</v>
      </c>
      <c r="O12" s="66">
        <f t="shared" si="5"/>
        <v>13</v>
      </c>
      <c r="P12" s="65">
        <f>VLOOKUP($A12,'Return Data'!$B$7:$R$2843,15,0)</f>
        <v>17.3691</v>
      </c>
      <c r="Q12" s="66">
        <f t="shared" si="6"/>
        <v>11</v>
      </c>
      <c r="R12" s="65">
        <f>VLOOKUP($A12,'Return Data'!$B$7:$R$2843,16,0)</f>
        <v>20.3415</v>
      </c>
      <c r="S12" s="67">
        <f t="shared" si="7"/>
        <v>18</v>
      </c>
    </row>
    <row r="13" spans="1:20" x14ac:dyDescent="0.3">
      <c r="A13" s="63" t="s">
        <v>1158</v>
      </c>
      <c r="B13" s="64">
        <f>VLOOKUP($A13,'Return Data'!$B$7:$R$2843,3,0)</f>
        <v>44455</v>
      </c>
      <c r="C13" s="65">
        <f>VLOOKUP($A13,'Return Data'!$B$7:$R$2843,4,0)</f>
        <v>55.585000000000001</v>
      </c>
      <c r="D13" s="65">
        <f>VLOOKUP($A13,'Return Data'!$B$7:$R$2843,10,0)</f>
        <v>13.436500000000001</v>
      </c>
      <c r="E13" s="66">
        <f t="shared" si="0"/>
        <v>17</v>
      </c>
      <c r="F13" s="65">
        <f>VLOOKUP($A13,'Return Data'!$B$7:$R$2843,11,0)</f>
        <v>26.735700000000001</v>
      </c>
      <c r="G13" s="66">
        <f t="shared" si="1"/>
        <v>13</v>
      </c>
      <c r="H13" s="65">
        <f>VLOOKUP($A13,'Return Data'!$B$7:$R$2843,12,0)</f>
        <v>50.197299999999998</v>
      </c>
      <c r="I13" s="66">
        <f t="shared" si="2"/>
        <v>6</v>
      </c>
      <c r="J13" s="65">
        <f>VLOOKUP($A13,'Return Data'!$B$7:$R$2843,13,0)</f>
        <v>74.526700000000005</v>
      </c>
      <c r="K13" s="66">
        <f t="shared" si="3"/>
        <v>5</v>
      </c>
      <c r="L13" s="65">
        <f>VLOOKUP($A13,'Return Data'!$B$7:$R$2843,17,0)</f>
        <v>44.597799999999999</v>
      </c>
      <c r="M13" s="66">
        <f t="shared" si="4"/>
        <v>3</v>
      </c>
      <c r="N13" s="65">
        <f>VLOOKUP($A13,'Return Data'!$B$7:$R$2843,14,0)</f>
        <v>23.733599999999999</v>
      </c>
      <c r="O13" s="66">
        <f t="shared" si="5"/>
        <v>5</v>
      </c>
      <c r="P13" s="65">
        <f>VLOOKUP($A13,'Return Data'!$B$7:$R$2843,15,0)</f>
        <v>20.031400000000001</v>
      </c>
      <c r="Q13" s="66">
        <f t="shared" si="6"/>
        <v>4</v>
      </c>
      <c r="R13" s="65">
        <f>VLOOKUP($A13,'Return Data'!$B$7:$R$2843,16,0)</f>
        <v>22.9574</v>
      </c>
      <c r="S13" s="67">
        <f t="shared" si="7"/>
        <v>4</v>
      </c>
    </row>
    <row r="14" spans="1:20" x14ac:dyDescent="0.3">
      <c r="A14" s="63" t="s">
        <v>1161</v>
      </c>
      <c r="B14" s="64">
        <f>VLOOKUP($A14,'Return Data'!$B$7:$R$2843,3,0)</f>
        <v>44455</v>
      </c>
      <c r="C14" s="65">
        <f>VLOOKUP($A14,'Return Data'!$B$7:$R$2843,4,0)</f>
        <v>1690.1215999999999</v>
      </c>
      <c r="D14" s="65">
        <f>VLOOKUP($A14,'Return Data'!$B$7:$R$2843,10,0)</f>
        <v>13.494400000000001</v>
      </c>
      <c r="E14" s="66">
        <f t="shared" si="0"/>
        <v>16</v>
      </c>
      <c r="F14" s="65">
        <f>VLOOKUP($A14,'Return Data'!$B$7:$R$2843,11,0)</f>
        <v>21.7043</v>
      </c>
      <c r="G14" s="66">
        <f t="shared" si="1"/>
        <v>24</v>
      </c>
      <c r="H14" s="65">
        <f>VLOOKUP($A14,'Return Data'!$B$7:$R$2843,12,0)</f>
        <v>37.710799999999999</v>
      </c>
      <c r="I14" s="66">
        <f t="shared" si="2"/>
        <v>24</v>
      </c>
      <c r="J14" s="65">
        <f>VLOOKUP($A14,'Return Data'!$B$7:$R$2843,13,0)</f>
        <v>64.524500000000003</v>
      </c>
      <c r="K14" s="66">
        <f t="shared" si="3"/>
        <v>19</v>
      </c>
      <c r="L14" s="65">
        <f>VLOOKUP($A14,'Return Data'!$B$7:$R$2843,17,0)</f>
        <v>32.5456</v>
      </c>
      <c r="M14" s="66">
        <f t="shared" si="4"/>
        <v>22</v>
      </c>
      <c r="N14" s="65">
        <f>VLOOKUP($A14,'Return Data'!$B$7:$R$2843,14,0)</f>
        <v>17.879300000000001</v>
      </c>
      <c r="O14" s="66">
        <f t="shared" si="5"/>
        <v>18</v>
      </c>
      <c r="P14" s="65">
        <f>VLOOKUP($A14,'Return Data'!$B$7:$R$2843,15,0)</f>
        <v>15.7401</v>
      </c>
      <c r="Q14" s="66">
        <f t="shared" si="6"/>
        <v>17</v>
      </c>
      <c r="R14" s="65">
        <f>VLOOKUP($A14,'Return Data'!$B$7:$R$2843,16,0)</f>
        <v>20.489100000000001</v>
      </c>
      <c r="S14" s="67">
        <f t="shared" si="7"/>
        <v>17</v>
      </c>
    </row>
    <row r="15" spans="1:20" x14ac:dyDescent="0.3">
      <c r="A15" s="63" t="s">
        <v>1163</v>
      </c>
      <c r="B15" s="64">
        <f>VLOOKUP($A15,'Return Data'!$B$7:$R$2843,3,0)</f>
        <v>44455</v>
      </c>
      <c r="C15" s="65">
        <f>VLOOKUP($A15,'Return Data'!$B$7:$R$2843,4,0)</f>
        <v>98.902000000000001</v>
      </c>
      <c r="D15" s="65">
        <f>VLOOKUP($A15,'Return Data'!$B$7:$R$2843,10,0)</f>
        <v>12.0296</v>
      </c>
      <c r="E15" s="66">
        <f t="shared" si="0"/>
        <v>20</v>
      </c>
      <c r="F15" s="65">
        <f>VLOOKUP($A15,'Return Data'!$B$7:$R$2843,11,0)</f>
        <v>23.893899999999999</v>
      </c>
      <c r="G15" s="66">
        <f t="shared" si="1"/>
        <v>20</v>
      </c>
      <c r="H15" s="65">
        <f>VLOOKUP($A15,'Return Data'!$B$7:$R$2843,12,0)</f>
        <v>41.97</v>
      </c>
      <c r="I15" s="66">
        <f t="shared" si="2"/>
        <v>21</v>
      </c>
      <c r="J15" s="65">
        <f>VLOOKUP($A15,'Return Data'!$B$7:$R$2843,13,0)</f>
        <v>64.619900000000001</v>
      </c>
      <c r="K15" s="66">
        <f t="shared" si="3"/>
        <v>18</v>
      </c>
      <c r="L15" s="65">
        <f>VLOOKUP($A15,'Return Data'!$B$7:$R$2843,17,0)</f>
        <v>36.560200000000002</v>
      </c>
      <c r="M15" s="66">
        <f t="shared" si="4"/>
        <v>15</v>
      </c>
      <c r="N15" s="65">
        <f>VLOOKUP($A15,'Return Data'!$B$7:$R$2843,14,0)</f>
        <v>18.037199999999999</v>
      </c>
      <c r="O15" s="66">
        <f t="shared" si="5"/>
        <v>15</v>
      </c>
      <c r="P15" s="65">
        <f>VLOOKUP($A15,'Return Data'!$B$7:$R$2843,15,0)</f>
        <v>16.304099999999998</v>
      </c>
      <c r="Q15" s="66">
        <f t="shared" si="6"/>
        <v>16</v>
      </c>
      <c r="R15" s="65">
        <f>VLOOKUP($A15,'Return Data'!$B$7:$R$2843,16,0)</f>
        <v>21.104900000000001</v>
      </c>
      <c r="S15" s="67">
        <f t="shared" si="7"/>
        <v>14</v>
      </c>
    </row>
    <row r="16" spans="1:20" x14ac:dyDescent="0.3">
      <c r="A16" s="63" t="s">
        <v>1165</v>
      </c>
      <c r="B16" s="64">
        <f>VLOOKUP($A16,'Return Data'!$B$7:$R$2843,3,0)</f>
        <v>44455</v>
      </c>
      <c r="C16" s="65">
        <f>VLOOKUP($A16,'Return Data'!$B$7:$R$2843,4,0)</f>
        <v>173.52</v>
      </c>
      <c r="D16" s="65">
        <f>VLOOKUP($A16,'Return Data'!$B$7:$R$2843,10,0)</f>
        <v>10.620900000000001</v>
      </c>
      <c r="E16" s="66">
        <f t="shared" si="0"/>
        <v>24</v>
      </c>
      <c r="F16" s="65">
        <f>VLOOKUP($A16,'Return Data'!$B$7:$R$2843,11,0)</f>
        <v>24.244599999999998</v>
      </c>
      <c r="G16" s="66">
        <f t="shared" si="1"/>
        <v>17</v>
      </c>
      <c r="H16" s="65">
        <f>VLOOKUP($A16,'Return Data'!$B$7:$R$2843,12,0)</f>
        <v>42.897100000000002</v>
      </c>
      <c r="I16" s="66">
        <f t="shared" si="2"/>
        <v>18</v>
      </c>
      <c r="J16" s="65">
        <f>VLOOKUP($A16,'Return Data'!$B$7:$R$2843,13,0)</f>
        <v>69.172300000000007</v>
      </c>
      <c r="K16" s="66">
        <f t="shared" si="3"/>
        <v>14</v>
      </c>
      <c r="L16" s="65">
        <f>VLOOKUP($A16,'Return Data'!$B$7:$R$2843,17,0)</f>
        <v>35.399700000000003</v>
      </c>
      <c r="M16" s="66">
        <f t="shared" si="4"/>
        <v>18</v>
      </c>
      <c r="N16" s="65">
        <f>VLOOKUP($A16,'Return Data'!$B$7:$R$2843,14,0)</f>
        <v>19.004799999999999</v>
      </c>
      <c r="O16" s="66">
        <f t="shared" si="5"/>
        <v>14</v>
      </c>
      <c r="P16" s="65">
        <f>VLOOKUP($A16,'Return Data'!$B$7:$R$2843,15,0)</f>
        <v>16.814699999999998</v>
      </c>
      <c r="Q16" s="66">
        <f t="shared" si="6"/>
        <v>15</v>
      </c>
      <c r="R16" s="65">
        <f>VLOOKUP($A16,'Return Data'!$B$7:$R$2843,16,0)</f>
        <v>20.528099999999998</v>
      </c>
      <c r="S16" s="67">
        <f t="shared" si="7"/>
        <v>16</v>
      </c>
    </row>
    <row r="17" spans="1:19" x14ac:dyDescent="0.3">
      <c r="A17" s="63" t="s">
        <v>1167</v>
      </c>
      <c r="B17" s="64">
        <f>VLOOKUP($A17,'Return Data'!$B$7:$R$2843,3,0)</f>
        <v>44455</v>
      </c>
      <c r="C17" s="65">
        <f>VLOOKUP($A17,'Return Data'!$B$7:$R$2843,4,0)</f>
        <v>19.29</v>
      </c>
      <c r="D17" s="65">
        <f>VLOOKUP($A17,'Return Data'!$B$7:$R$2843,10,0)</f>
        <v>14.684900000000001</v>
      </c>
      <c r="E17" s="66">
        <f t="shared" si="0"/>
        <v>10</v>
      </c>
      <c r="F17" s="65">
        <f>VLOOKUP($A17,'Return Data'!$B$7:$R$2843,11,0)</f>
        <v>23.971699999999998</v>
      </c>
      <c r="G17" s="66">
        <f t="shared" si="1"/>
        <v>19</v>
      </c>
      <c r="H17" s="65">
        <f>VLOOKUP($A17,'Return Data'!$B$7:$R$2843,12,0)</f>
        <v>41.008800000000001</v>
      </c>
      <c r="I17" s="66">
        <f t="shared" si="2"/>
        <v>22</v>
      </c>
      <c r="J17" s="65">
        <f>VLOOKUP($A17,'Return Data'!$B$7:$R$2843,13,0)</f>
        <v>63.06</v>
      </c>
      <c r="K17" s="66">
        <f t="shared" si="3"/>
        <v>20</v>
      </c>
      <c r="L17" s="65">
        <f>VLOOKUP($A17,'Return Data'!$B$7:$R$2843,17,0)</f>
        <v>36.264699999999998</v>
      </c>
      <c r="M17" s="66">
        <f t="shared" si="4"/>
        <v>16</v>
      </c>
      <c r="N17" s="65">
        <f>VLOOKUP($A17,'Return Data'!$B$7:$R$2843,14,0)</f>
        <v>16.7379</v>
      </c>
      <c r="O17" s="66">
        <f t="shared" si="5"/>
        <v>19</v>
      </c>
      <c r="P17" s="65"/>
      <c r="Q17" s="66"/>
      <c r="R17" s="65">
        <f>VLOOKUP($A17,'Return Data'!$B$7:$R$2843,16,0)</f>
        <v>15.1975</v>
      </c>
      <c r="S17" s="67">
        <f t="shared" si="7"/>
        <v>25</v>
      </c>
    </row>
    <row r="18" spans="1:19" x14ac:dyDescent="0.3">
      <c r="A18" s="63" t="s">
        <v>1169</v>
      </c>
      <c r="B18" s="64">
        <f>VLOOKUP($A18,'Return Data'!$B$7:$R$2843,3,0)</f>
        <v>44455</v>
      </c>
      <c r="C18" s="65">
        <f>VLOOKUP($A18,'Return Data'!$B$7:$R$2843,4,0)</f>
        <v>98.9</v>
      </c>
      <c r="D18" s="65">
        <f>VLOOKUP($A18,'Return Data'!$B$7:$R$2843,10,0)</f>
        <v>14.6135</v>
      </c>
      <c r="E18" s="66">
        <f t="shared" si="0"/>
        <v>11</v>
      </c>
      <c r="F18" s="65">
        <f>VLOOKUP($A18,'Return Data'!$B$7:$R$2843,11,0)</f>
        <v>23.408999999999999</v>
      </c>
      <c r="G18" s="66">
        <f t="shared" si="1"/>
        <v>22</v>
      </c>
      <c r="H18" s="65">
        <f>VLOOKUP($A18,'Return Data'!$B$7:$R$2843,12,0)</f>
        <v>42.4251</v>
      </c>
      <c r="I18" s="66">
        <f t="shared" si="2"/>
        <v>20</v>
      </c>
      <c r="J18" s="65">
        <f>VLOOKUP($A18,'Return Data'!$B$7:$R$2843,13,0)</f>
        <v>61.258800000000001</v>
      </c>
      <c r="K18" s="66">
        <f t="shared" si="3"/>
        <v>22</v>
      </c>
      <c r="L18" s="65">
        <f>VLOOKUP($A18,'Return Data'!$B$7:$R$2843,17,0)</f>
        <v>39.782400000000003</v>
      </c>
      <c r="M18" s="66">
        <f t="shared" si="4"/>
        <v>12</v>
      </c>
      <c r="N18" s="65">
        <f>VLOOKUP($A18,'Return Data'!$B$7:$R$2843,14,0)</f>
        <v>21.8779</v>
      </c>
      <c r="O18" s="66">
        <f t="shared" si="5"/>
        <v>11</v>
      </c>
      <c r="P18" s="65">
        <f>VLOOKUP($A18,'Return Data'!$B$7:$R$2843,15,0)</f>
        <v>19.937200000000001</v>
      </c>
      <c r="Q18" s="66">
        <f>RANK(P18,P$8:P$33,0)</f>
        <v>5</v>
      </c>
      <c r="R18" s="65">
        <f>VLOOKUP($A18,'Return Data'!$B$7:$R$2843,16,0)</f>
        <v>21.872900000000001</v>
      </c>
      <c r="S18" s="67">
        <f t="shared" si="7"/>
        <v>9</v>
      </c>
    </row>
    <row r="19" spans="1:19" x14ac:dyDescent="0.3">
      <c r="A19" s="63" t="s">
        <v>1171</v>
      </c>
      <c r="B19" s="64">
        <f>VLOOKUP($A19,'Return Data'!$B$7:$R$2843,3,0)</f>
        <v>44455</v>
      </c>
      <c r="C19" s="65">
        <f>VLOOKUP($A19,'Return Data'!$B$7:$R$2843,4,0)</f>
        <v>79.566999999999993</v>
      </c>
      <c r="D19" s="65">
        <f>VLOOKUP($A19,'Return Data'!$B$7:$R$2843,10,0)</f>
        <v>12.952299999999999</v>
      </c>
      <c r="E19" s="66">
        <f t="shared" si="0"/>
        <v>19</v>
      </c>
      <c r="F19" s="65">
        <f>VLOOKUP($A19,'Return Data'!$B$7:$R$2843,11,0)</f>
        <v>25.422799999999999</v>
      </c>
      <c r="G19" s="66">
        <f t="shared" si="1"/>
        <v>14</v>
      </c>
      <c r="H19" s="65">
        <f>VLOOKUP($A19,'Return Data'!$B$7:$R$2843,12,0)</f>
        <v>48.412700000000001</v>
      </c>
      <c r="I19" s="66">
        <f t="shared" si="2"/>
        <v>11</v>
      </c>
      <c r="J19" s="65">
        <f>VLOOKUP($A19,'Return Data'!$B$7:$R$2843,13,0)</f>
        <v>72.622699999999995</v>
      </c>
      <c r="K19" s="66">
        <f t="shared" si="3"/>
        <v>8</v>
      </c>
      <c r="L19" s="65">
        <f>VLOOKUP($A19,'Return Data'!$B$7:$R$2843,17,0)</f>
        <v>41.543599999999998</v>
      </c>
      <c r="M19" s="66">
        <f t="shared" si="4"/>
        <v>9</v>
      </c>
      <c r="N19" s="65">
        <f>VLOOKUP($A19,'Return Data'!$B$7:$R$2843,14,0)</f>
        <v>23.9527</v>
      </c>
      <c r="O19" s="66">
        <f t="shared" si="5"/>
        <v>4</v>
      </c>
      <c r="P19" s="65">
        <f>VLOOKUP($A19,'Return Data'!$B$7:$R$2843,15,0)</f>
        <v>19.604099999999999</v>
      </c>
      <c r="Q19" s="66">
        <f>RANK(P19,P$8:P$33,0)</f>
        <v>6</v>
      </c>
      <c r="R19" s="65">
        <f>VLOOKUP($A19,'Return Data'!$B$7:$R$2843,16,0)</f>
        <v>22.157599999999999</v>
      </c>
      <c r="S19" s="67">
        <f t="shared" si="7"/>
        <v>6</v>
      </c>
    </row>
    <row r="20" spans="1:19" x14ac:dyDescent="0.3">
      <c r="A20" s="63" t="s">
        <v>1172</v>
      </c>
      <c r="B20" s="64">
        <f>VLOOKUP($A20,'Return Data'!$B$7:$R$2843,3,0)</f>
        <v>44455</v>
      </c>
      <c r="C20" s="65">
        <f>VLOOKUP($A20,'Return Data'!$B$7:$R$2843,4,0)</f>
        <v>229.62</v>
      </c>
      <c r="D20" s="65">
        <f>VLOOKUP($A20,'Return Data'!$B$7:$R$2843,10,0)</f>
        <v>10.9704</v>
      </c>
      <c r="E20" s="66">
        <f t="shared" si="0"/>
        <v>22</v>
      </c>
      <c r="F20" s="65">
        <f>VLOOKUP($A20,'Return Data'!$B$7:$R$2843,11,0)</f>
        <v>21.261099999999999</v>
      </c>
      <c r="G20" s="66">
        <f t="shared" si="1"/>
        <v>25</v>
      </c>
      <c r="H20" s="65">
        <f>VLOOKUP($A20,'Return Data'!$B$7:$R$2843,12,0)</f>
        <v>36.768099999999997</v>
      </c>
      <c r="I20" s="66">
        <f t="shared" si="2"/>
        <v>25</v>
      </c>
      <c r="J20" s="65">
        <f>VLOOKUP($A20,'Return Data'!$B$7:$R$2843,13,0)</f>
        <v>52.510599999999997</v>
      </c>
      <c r="K20" s="66">
        <f t="shared" si="3"/>
        <v>24</v>
      </c>
      <c r="L20" s="65">
        <f>VLOOKUP($A20,'Return Data'!$B$7:$R$2843,17,0)</f>
        <v>33.224899999999998</v>
      </c>
      <c r="M20" s="66">
        <f t="shared" si="4"/>
        <v>21</v>
      </c>
      <c r="N20" s="65">
        <f>VLOOKUP($A20,'Return Data'!$B$7:$R$2843,14,0)</f>
        <v>15.9681</v>
      </c>
      <c r="O20" s="66">
        <f t="shared" si="5"/>
        <v>21</v>
      </c>
      <c r="P20" s="65">
        <f>VLOOKUP($A20,'Return Data'!$B$7:$R$2843,15,0)</f>
        <v>17.0352</v>
      </c>
      <c r="Q20" s="66">
        <f>RANK(P20,P$8:P$33,0)</f>
        <v>13</v>
      </c>
      <c r="R20" s="65">
        <f>VLOOKUP($A20,'Return Data'!$B$7:$R$2843,16,0)</f>
        <v>21.243400000000001</v>
      </c>
      <c r="S20" s="67">
        <f t="shared" si="7"/>
        <v>12</v>
      </c>
    </row>
    <row r="21" spans="1:19" x14ac:dyDescent="0.3">
      <c r="A21" s="63" t="s">
        <v>1174</v>
      </c>
      <c r="B21" s="64">
        <f>VLOOKUP($A21,'Return Data'!$B$7:$R$2843,3,0)</f>
        <v>44455</v>
      </c>
      <c r="C21" s="65">
        <f>VLOOKUP($A21,'Return Data'!$B$7:$R$2843,4,0)</f>
        <v>18.326499999999999</v>
      </c>
      <c r="D21" s="65">
        <f>VLOOKUP($A21,'Return Data'!$B$7:$R$2843,10,0)</f>
        <v>11.4459</v>
      </c>
      <c r="E21" s="66">
        <f t="shared" si="0"/>
        <v>21</v>
      </c>
      <c r="F21" s="65">
        <f>VLOOKUP($A21,'Return Data'!$B$7:$R$2843,11,0)</f>
        <v>27.2364</v>
      </c>
      <c r="G21" s="66">
        <f t="shared" si="1"/>
        <v>11</v>
      </c>
      <c r="H21" s="65">
        <f>VLOOKUP($A21,'Return Data'!$B$7:$R$2843,12,0)</f>
        <v>52.126300000000001</v>
      </c>
      <c r="I21" s="66">
        <f t="shared" si="2"/>
        <v>5</v>
      </c>
      <c r="J21" s="65">
        <f>VLOOKUP($A21,'Return Data'!$B$7:$R$2843,13,0)</f>
        <v>70.27</v>
      </c>
      <c r="K21" s="66">
        <f t="shared" si="3"/>
        <v>12</v>
      </c>
      <c r="L21" s="65">
        <f>VLOOKUP($A21,'Return Data'!$B$7:$R$2843,17,0)</f>
        <v>41.2408</v>
      </c>
      <c r="M21" s="66">
        <f t="shared" si="4"/>
        <v>11</v>
      </c>
      <c r="N21" s="65"/>
      <c r="O21" s="66"/>
      <c r="P21" s="65"/>
      <c r="Q21" s="66"/>
      <c r="R21" s="65">
        <f>VLOOKUP($A21,'Return Data'!$B$7:$R$2843,16,0)</f>
        <v>18.1601</v>
      </c>
      <c r="S21" s="67">
        <f t="shared" si="7"/>
        <v>22</v>
      </c>
    </row>
    <row r="22" spans="1:19" x14ac:dyDescent="0.3">
      <c r="A22" s="63" t="s">
        <v>1176</v>
      </c>
      <c r="B22" s="64">
        <f>VLOOKUP($A22,'Return Data'!$B$7:$R$2843,3,0)</f>
        <v>44455</v>
      </c>
      <c r="C22" s="65">
        <f>VLOOKUP($A22,'Return Data'!$B$7:$R$2843,4,0)</f>
        <v>21.625</v>
      </c>
      <c r="D22" s="65">
        <f>VLOOKUP($A22,'Return Data'!$B$7:$R$2843,10,0)</f>
        <v>14.4543</v>
      </c>
      <c r="E22" s="66">
        <f t="shared" si="0"/>
        <v>13</v>
      </c>
      <c r="F22" s="65">
        <f>VLOOKUP($A22,'Return Data'!$B$7:$R$2843,11,0)</f>
        <v>28.712599999999998</v>
      </c>
      <c r="G22" s="66">
        <f t="shared" si="1"/>
        <v>7</v>
      </c>
      <c r="H22" s="65">
        <f>VLOOKUP($A22,'Return Data'!$B$7:$R$2843,12,0)</f>
        <v>52.7729</v>
      </c>
      <c r="I22" s="66">
        <f t="shared" si="2"/>
        <v>3</v>
      </c>
      <c r="J22" s="65">
        <f>VLOOKUP($A22,'Return Data'!$B$7:$R$2843,13,0)</f>
        <v>82.366299999999995</v>
      </c>
      <c r="K22" s="66">
        <f t="shared" ref="K22:K31" si="8">RANK(J22,J$8:J$33,0)</f>
        <v>2</v>
      </c>
      <c r="L22" s="65"/>
      <c r="M22" s="66"/>
      <c r="N22" s="65"/>
      <c r="O22" s="66"/>
      <c r="P22" s="65"/>
      <c r="Q22" s="66"/>
      <c r="R22" s="65">
        <f>VLOOKUP($A22,'Return Data'!$B$7:$R$2843,16,0)</f>
        <v>43.463799999999999</v>
      </c>
      <c r="S22" s="67">
        <f t="shared" si="7"/>
        <v>2</v>
      </c>
    </row>
    <row r="23" spans="1:19" x14ac:dyDescent="0.3">
      <c r="A23" s="63" t="s">
        <v>1178</v>
      </c>
      <c r="B23" s="64">
        <f>VLOOKUP($A23,'Return Data'!$B$7:$R$2843,3,0)</f>
        <v>44455</v>
      </c>
      <c r="C23" s="65">
        <f>VLOOKUP($A23,'Return Data'!$B$7:$R$2843,4,0)</f>
        <v>46.132899999999999</v>
      </c>
      <c r="D23" s="65">
        <f>VLOOKUP($A23,'Return Data'!$B$7:$R$2843,10,0)</f>
        <v>18.116599999999998</v>
      </c>
      <c r="E23" s="66">
        <f t="shared" si="0"/>
        <v>2</v>
      </c>
      <c r="F23" s="65">
        <f>VLOOKUP($A23,'Return Data'!$B$7:$R$2843,11,0)</f>
        <v>27.079799999999999</v>
      </c>
      <c r="G23" s="66">
        <f t="shared" si="1"/>
        <v>12</v>
      </c>
      <c r="H23" s="65">
        <f>VLOOKUP($A23,'Return Data'!$B$7:$R$2843,12,0)</f>
        <v>47.483199999999997</v>
      </c>
      <c r="I23" s="66">
        <f t="shared" si="2"/>
        <v>14</v>
      </c>
      <c r="J23" s="65">
        <f>VLOOKUP($A23,'Return Data'!$B$7:$R$2843,13,0)</f>
        <v>66.539400000000001</v>
      </c>
      <c r="K23" s="66">
        <f t="shared" si="8"/>
        <v>15</v>
      </c>
      <c r="L23" s="65">
        <f>VLOOKUP($A23,'Return Data'!$B$7:$R$2843,17,0)</f>
        <v>33.456499999999998</v>
      </c>
      <c r="M23" s="66">
        <f>RANK(L23,L$8:L$33,0)</f>
        <v>20</v>
      </c>
      <c r="N23" s="65">
        <f>VLOOKUP($A23,'Return Data'!$B$7:$R$2843,14,0)</f>
        <v>17.991199999999999</v>
      </c>
      <c r="O23" s="66">
        <f>RANK(N23,N$8:N$33,0)</f>
        <v>16</v>
      </c>
      <c r="P23" s="65">
        <f>VLOOKUP($A23,'Return Data'!$B$7:$R$2843,15,0)</f>
        <v>14.181900000000001</v>
      </c>
      <c r="Q23" s="66">
        <f>RANK(P23,P$8:P$33,0)</f>
        <v>19</v>
      </c>
      <c r="R23" s="65">
        <f>VLOOKUP($A23,'Return Data'!$B$7:$R$2843,16,0)</f>
        <v>22.399899999999999</v>
      </c>
      <c r="S23" s="67">
        <f t="shared" si="7"/>
        <v>5</v>
      </c>
    </row>
    <row r="24" spans="1:19" x14ac:dyDescent="0.3">
      <c r="A24" s="63" t="s">
        <v>1181</v>
      </c>
      <c r="B24" s="64">
        <f>VLOOKUP($A24,'Return Data'!$B$7:$R$2843,3,0)</f>
        <v>44455</v>
      </c>
      <c r="C24" s="65">
        <f>VLOOKUP($A24,'Return Data'!$B$7:$R$2843,4,0)</f>
        <v>2192.66</v>
      </c>
      <c r="D24" s="65">
        <f>VLOOKUP($A24,'Return Data'!$B$7:$R$2843,10,0)</f>
        <v>17.5398</v>
      </c>
      <c r="E24" s="66">
        <f t="shared" si="0"/>
        <v>4</v>
      </c>
      <c r="F24" s="65">
        <f>VLOOKUP($A24,'Return Data'!$B$7:$R$2843,11,0)</f>
        <v>29.309799999999999</v>
      </c>
      <c r="G24" s="66">
        <f t="shared" si="1"/>
        <v>6</v>
      </c>
      <c r="H24" s="65">
        <f>VLOOKUP($A24,'Return Data'!$B$7:$R$2843,12,0)</f>
        <v>49.093499999999999</v>
      </c>
      <c r="I24" s="66">
        <f t="shared" si="2"/>
        <v>7</v>
      </c>
      <c r="J24" s="65">
        <f>VLOOKUP($A24,'Return Data'!$B$7:$R$2843,13,0)</f>
        <v>73.666200000000003</v>
      </c>
      <c r="K24" s="66">
        <f t="shared" si="8"/>
        <v>6</v>
      </c>
      <c r="L24" s="65">
        <f>VLOOKUP($A24,'Return Data'!$B$7:$R$2843,17,0)</f>
        <v>41.3521</v>
      </c>
      <c r="M24" s="66">
        <f>RANK(L24,L$8:L$33,0)</f>
        <v>10</v>
      </c>
      <c r="N24" s="65">
        <f>VLOOKUP($A24,'Return Data'!$B$7:$R$2843,14,0)</f>
        <v>23.261399999999998</v>
      </c>
      <c r="O24" s="66">
        <f>RANK(N24,N$8:N$33,0)</f>
        <v>7</v>
      </c>
      <c r="P24" s="65">
        <f>VLOOKUP($A24,'Return Data'!$B$7:$R$2843,15,0)</f>
        <v>18.898099999999999</v>
      </c>
      <c r="Q24" s="66">
        <f>RANK(P24,P$8:P$33,0)</f>
        <v>7</v>
      </c>
      <c r="R24" s="65">
        <f>VLOOKUP($A24,'Return Data'!$B$7:$R$2843,16,0)</f>
        <v>18.346599999999999</v>
      </c>
      <c r="S24" s="67">
        <f t="shared" si="7"/>
        <v>21</v>
      </c>
    </row>
    <row r="25" spans="1:19" x14ac:dyDescent="0.3">
      <c r="A25" s="63" t="s">
        <v>1182</v>
      </c>
      <c r="B25" s="64">
        <f>VLOOKUP($A25,'Return Data'!$B$7:$R$2843,3,0)</f>
        <v>44455</v>
      </c>
      <c r="C25" s="65">
        <f>VLOOKUP($A25,'Return Data'!$B$7:$R$2843,4,0)</f>
        <v>47</v>
      </c>
      <c r="D25" s="65">
        <f>VLOOKUP($A25,'Return Data'!$B$7:$R$2843,10,0)</f>
        <v>17.883099999999999</v>
      </c>
      <c r="E25" s="66">
        <f t="shared" si="0"/>
        <v>3</v>
      </c>
      <c r="F25" s="65">
        <f>VLOOKUP($A25,'Return Data'!$B$7:$R$2843,11,0)</f>
        <v>36.7074</v>
      </c>
      <c r="G25" s="66">
        <f t="shared" si="1"/>
        <v>2</v>
      </c>
      <c r="H25" s="65">
        <f>VLOOKUP($A25,'Return Data'!$B$7:$R$2843,12,0)</f>
        <v>63.877299999999998</v>
      </c>
      <c r="I25" s="66">
        <f t="shared" si="2"/>
        <v>1</v>
      </c>
      <c r="J25" s="65">
        <f>VLOOKUP($A25,'Return Data'!$B$7:$R$2843,13,0)</f>
        <v>91.445999999999998</v>
      </c>
      <c r="K25" s="66">
        <f t="shared" si="8"/>
        <v>1</v>
      </c>
      <c r="L25" s="65">
        <f>VLOOKUP($A25,'Return Data'!$B$7:$R$2843,17,0)</f>
        <v>64.334400000000002</v>
      </c>
      <c r="M25" s="66">
        <f>RANK(L25,L$8:L$33,0)</f>
        <v>1</v>
      </c>
      <c r="N25" s="65">
        <f>VLOOKUP($A25,'Return Data'!$B$7:$R$2843,14,0)</f>
        <v>32.43</v>
      </c>
      <c r="O25" s="66">
        <f>RANK(N25,N$8:N$33,0)</f>
        <v>1</v>
      </c>
      <c r="P25" s="65">
        <f>VLOOKUP($A25,'Return Data'!$B$7:$R$2843,15,0)</f>
        <v>22.526599999999998</v>
      </c>
      <c r="Q25" s="66">
        <f>RANK(P25,P$8:P$33,0)</f>
        <v>2</v>
      </c>
      <c r="R25" s="65">
        <f>VLOOKUP($A25,'Return Data'!$B$7:$R$2843,16,0)</f>
        <v>21.962700000000002</v>
      </c>
      <c r="S25" s="67">
        <f t="shared" si="7"/>
        <v>8</v>
      </c>
    </row>
    <row r="26" spans="1:19" x14ac:dyDescent="0.3">
      <c r="A26" s="63" t="s">
        <v>1184</v>
      </c>
      <c r="B26" s="64">
        <f>VLOOKUP($A26,'Return Data'!$B$7:$R$2843,3,0)</f>
        <v>44455</v>
      </c>
      <c r="C26" s="65">
        <f>VLOOKUP($A26,'Return Data'!$B$7:$R$2843,4,0)</f>
        <v>18.170000000000002</v>
      </c>
      <c r="D26" s="65">
        <f>VLOOKUP($A26,'Return Data'!$B$7:$R$2843,10,0)</f>
        <v>14.5649</v>
      </c>
      <c r="E26" s="66">
        <f t="shared" si="0"/>
        <v>12</v>
      </c>
      <c r="F26" s="65">
        <f>VLOOKUP($A26,'Return Data'!$B$7:$R$2843,11,0)</f>
        <v>28.500699999999998</v>
      </c>
      <c r="G26" s="66">
        <f t="shared" ref="G26" si="9">RANK(F26,F$8:F$33,0)</f>
        <v>9</v>
      </c>
      <c r="H26" s="65">
        <f>VLOOKUP($A26,'Return Data'!$B$7:$R$2843,12,0)</f>
        <v>47.723599999999998</v>
      </c>
      <c r="I26" s="66">
        <f t="shared" ref="I26" si="10">RANK(H26,H$8:H$33,0)</f>
        <v>12</v>
      </c>
      <c r="J26" s="65">
        <f>VLOOKUP($A26,'Return Data'!$B$7:$R$2843,13,0)</f>
        <v>70.131100000000004</v>
      </c>
      <c r="K26" s="66">
        <f t="shared" si="8"/>
        <v>13</v>
      </c>
      <c r="L26" s="65"/>
      <c r="M26" s="66"/>
      <c r="N26" s="65"/>
      <c r="O26" s="66"/>
      <c r="P26" s="65"/>
      <c r="Q26" s="66"/>
      <c r="R26" s="65">
        <f>VLOOKUP($A26,'Return Data'!$B$7:$R$2843,16,0)</f>
        <v>41.651499999999999</v>
      </c>
      <c r="S26" s="67">
        <f t="shared" si="7"/>
        <v>3</v>
      </c>
    </row>
    <row r="27" spans="1:19" x14ac:dyDescent="0.3">
      <c r="A27" s="63" t="s">
        <v>1187</v>
      </c>
      <c r="B27" s="64">
        <f>VLOOKUP($A27,'Return Data'!$B$7:$R$2843,3,0)</f>
        <v>44455</v>
      </c>
      <c r="C27" s="65">
        <f>VLOOKUP($A27,'Return Data'!$B$7:$R$2843,4,0)</f>
        <v>120.0889</v>
      </c>
      <c r="D27" s="65">
        <f>VLOOKUP($A27,'Return Data'!$B$7:$R$2843,10,0)</f>
        <v>10.2379</v>
      </c>
      <c r="E27" s="66">
        <f t="shared" si="0"/>
        <v>25</v>
      </c>
      <c r="F27" s="65">
        <f>VLOOKUP($A27,'Return Data'!$B$7:$R$2843,11,0)</f>
        <v>36.746099999999998</v>
      </c>
      <c r="G27" s="66">
        <f t="shared" ref="G27:G33" si="11">RANK(F27,F$8:F$33,0)</f>
        <v>1</v>
      </c>
      <c r="H27" s="65">
        <f>VLOOKUP($A27,'Return Data'!$B$7:$R$2843,12,0)</f>
        <v>52.733800000000002</v>
      </c>
      <c r="I27" s="66">
        <f t="shared" ref="I27:I33" si="12">RANK(H27,H$8:H$33,0)</f>
        <v>4</v>
      </c>
      <c r="J27" s="65">
        <f>VLOOKUP($A27,'Return Data'!$B$7:$R$2843,13,0)</f>
        <v>81.766199999999998</v>
      </c>
      <c r="K27" s="66">
        <f t="shared" si="8"/>
        <v>3</v>
      </c>
      <c r="L27" s="65">
        <f>VLOOKUP($A27,'Return Data'!$B$7:$R$2843,17,0)</f>
        <v>53.076099999999997</v>
      </c>
      <c r="M27" s="66">
        <f>RANK(L27,L$8:L$33,0)</f>
        <v>2</v>
      </c>
      <c r="N27" s="65">
        <f>VLOOKUP($A27,'Return Data'!$B$7:$R$2843,14,0)</f>
        <v>25.866900000000001</v>
      </c>
      <c r="O27" s="66">
        <f>RANK(N27,N$8:N$33,0)</f>
        <v>2</v>
      </c>
      <c r="P27" s="65">
        <f>VLOOKUP($A27,'Return Data'!$B$7:$R$2843,15,0)</f>
        <v>20.883400000000002</v>
      </c>
      <c r="Q27" s="66">
        <f>RANK(P27,P$8:P$33,0)</f>
        <v>3</v>
      </c>
      <c r="R27" s="65">
        <f>VLOOKUP($A27,'Return Data'!$B$7:$R$2843,16,0)</f>
        <v>17.0228</v>
      </c>
      <c r="S27" s="67">
        <f t="shared" si="7"/>
        <v>24</v>
      </c>
    </row>
    <row r="28" spans="1:19" x14ac:dyDescent="0.3">
      <c r="A28" s="63" t="s">
        <v>1188</v>
      </c>
      <c r="B28" s="64">
        <f>VLOOKUP($A28,'Return Data'!$B$7:$R$2843,3,0)</f>
        <v>44455</v>
      </c>
      <c r="C28" s="65">
        <f>VLOOKUP($A28,'Return Data'!$B$7:$R$2843,4,0)</f>
        <v>144.32820000000001</v>
      </c>
      <c r="D28" s="65">
        <f>VLOOKUP($A28,'Return Data'!$B$7:$R$2843,10,0)</f>
        <v>13.111000000000001</v>
      </c>
      <c r="E28" s="66">
        <f t="shared" si="0"/>
        <v>18</v>
      </c>
      <c r="F28" s="65">
        <f>VLOOKUP($A28,'Return Data'!$B$7:$R$2843,11,0)</f>
        <v>24.003</v>
      </c>
      <c r="G28" s="66">
        <f t="shared" si="11"/>
        <v>18</v>
      </c>
      <c r="H28" s="65">
        <f>VLOOKUP($A28,'Return Data'!$B$7:$R$2843,12,0)</f>
        <v>47.502299999999998</v>
      </c>
      <c r="I28" s="66">
        <f t="shared" si="12"/>
        <v>13</v>
      </c>
      <c r="J28" s="65">
        <f>VLOOKUP($A28,'Return Data'!$B$7:$R$2843,13,0)</f>
        <v>74.735699999999994</v>
      </c>
      <c r="K28" s="66">
        <f t="shared" si="8"/>
        <v>4</v>
      </c>
      <c r="L28" s="65">
        <f>VLOOKUP($A28,'Return Data'!$B$7:$R$2843,17,0)</f>
        <v>41.804699999999997</v>
      </c>
      <c r="M28" s="66">
        <f>RANK(L28,L$8:L$33,0)</f>
        <v>8</v>
      </c>
      <c r="N28" s="65">
        <f>VLOOKUP($A28,'Return Data'!$B$7:$R$2843,14,0)</f>
        <v>21.703099999999999</v>
      </c>
      <c r="O28" s="66">
        <f>RANK(N28,N$8:N$33,0)</f>
        <v>12</v>
      </c>
      <c r="P28" s="65">
        <f>VLOOKUP($A28,'Return Data'!$B$7:$R$2843,15,0)</f>
        <v>14.725300000000001</v>
      </c>
      <c r="Q28" s="66">
        <f>RANK(P28,P$8:P$33,0)</f>
        <v>18</v>
      </c>
      <c r="R28" s="65">
        <f>VLOOKUP($A28,'Return Data'!$B$7:$R$2843,16,0)</f>
        <v>20.795000000000002</v>
      </c>
      <c r="S28" s="67">
        <f t="shared" si="7"/>
        <v>15</v>
      </c>
    </row>
    <row r="29" spans="1:19" x14ac:dyDescent="0.3">
      <c r="A29" s="63" t="s">
        <v>1191</v>
      </c>
      <c r="B29" s="64">
        <f>VLOOKUP($A29,'Return Data'!$B$7:$R$2843,3,0)</f>
        <v>44455</v>
      </c>
      <c r="C29" s="65">
        <f>VLOOKUP($A29,'Return Data'!$B$7:$R$2843,4,0)</f>
        <v>763.9914</v>
      </c>
      <c r="D29" s="65">
        <f>VLOOKUP($A29,'Return Data'!$B$7:$R$2843,10,0)</f>
        <v>15.637</v>
      </c>
      <c r="E29" s="66">
        <f t="shared" si="0"/>
        <v>9</v>
      </c>
      <c r="F29" s="65">
        <f>VLOOKUP($A29,'Return Data'!$B$7:$R$2843,11,0)</f>
        <v>23.4498</v>
      </c>
      <c r="G29" s="66">
        <f t="shared" si="11"/>
        <v>21</v>
      </c>
      <c r="H29" s="65">
        <f>VLOOKUP($A29,'Return Data'!$B$7:$R$2843,12,0)</f>
        <v>42.450400000000002</v>
      </c>
      <c r="I29" s="66">
        <f t="shared" si="12"/>
        <v>19</v>
      </c>
      <c r="J29" s="65">
        <f>VLOOKUP($A29,'Return Data'!$B$7:$R$2843,13,0)</f>
        <v>61.982199999999999</v>
      </c>
      <c r="K29" s="66">
        <f t="shared" si="8"/>
        <v>21</v>
      </c>
      <c r="L29" s="65">
        <f>VLOOKUP($A29,'Return Data'!$B$7:$R$2843,17,0)</f>
        <v>31.251100000000001</v>
      </c>
      <c r="M29" s="66">
        <f>RANK(L29,L$8:L$33,0)</f>
        <v>23</v>
      </c>
      <c r="N29" s="65">
        <f>VLOOKUP($A29,'Return Data'!$B$7:$R$2843,14,0)</f>
        <v>14.601800000000001</v>
      </c>
      <c r="O29" s="66">
        <f>RANK(N29,N$8:N$33,0)</f>
        <v>22</v>
      </c>
      <c r="P29" s="65">
        <f>VLOOKUP($A29,'Return Data'!$B$7:$R$2843,15,0)</f>
        <v>13.125299999999999</v>
      </c>
      <c r="Q29" s="66">
        <f>RANK(P29,P$8:P$33,0)</f>
        <v>21</v>
      </c>
      <c r="R29" s="65">
        <f>VLOOKUP($A29,'Return Data'!$B$7:$R$2843,16,0)</f>
        <v>18.532699999999998</v>
      </c>
      <c r="S29" s="67">
        <f t="shared" si="7"/>
        <v>19</v>
      </c>
    </row>
    <row r="30" spans="1:19" x14ac:dyDescent="0.3">
      <c r="A30" s="63" t="s">
        <v>1193</v>
      </c>
      <c r="B30" s="64">
        <f>VLOOKUP($A30,'Return Data'!$B$7:$R$2843,3,0)</f>
        <v>44455</v>
      </c>
      <c r="C30" s="65">
        <f>VLOOKUP($A30,'Return Data'!$B$7:$R$2843,4,0)</f>
        <v>266.79559999999998</v>
      </c>
      <c r="D30" s="65">
        <f>VLOOKUP($A30,'Return Data'!$B$7:$R$2843,10,0)</f>
        <v>14.2902</v>
      </c>
      <c r="E30" s="66">
        <f t="shared" si="0"/>
        <v>14</v>
      </c>
      <c r="F30" s="65">
        <f>VLOOKUP($A30,'Return Data'!$B$7:$R$2843,11,0)</f>
        <v>25.0886</v>
      </c>
      <c r="G30" s="66">
        <f t="shared" si="11"/>
        <v>16</v>
      </c>
      <c r="H30" s="65">
        <f>VLOOKUP($A30,'Return Data'!$B$7:$R$2843,12,0)</f>
        <v>42.961500000000001</v>
      </c>
      <c r="I30" s="66">
        <f t="shared" si="12"/>
        <v>17</v>
      </c>
      <c r="J30" s="65">
        <f>VLOOKUP($A30,'Return Data'!$B$7:$R$2843,13,0)</f>
        <v>65.759399999999999</v>
      </c>
      <c r="K30" s="66">
        <f t="shared" si="8"/>
        <v>16</v>
      </c>
      <c r="L30" s="65">
        <f>VLOOKUP($A30,'Return Data'!$B$7:$R$2843,17,0)</f>
        <v>38.631700000000002</v>
      </c>
      <c r="M30" s="66">
        <f>RANK(L30,L$8:L$33,0)</f>
        <v>13</v>
      </c>
      <c r="N30" s="65">
        <f>VLOOKUP($A30,'Return Data'!$B$7:$R$2843,14,0)</f>
        <v>23.278700000000001</v>
      </c>
      <c r="O30" s="66">
        <f>RANK(N30,N$8:N$33,0)</f>
        <v>6</v>
      </c>
      <c r="P30" s="65">
        <f>VLOOKUP($A30,'Return Data'!$B$7:$R$2843,15,0)</f>
        <v>18.773900000000001</v>
      </c>
      <c r="Q30" s="66">
        <f>RANK(P30,P$8:P$33,0)</f>
        <v>8</v>
      </c>
      <c r="R30" s="65">
        <f>VLOOKUP($A30,'Return Data'!$B$7:$R$2843,16,0)</f>
        <v>21.3873</v>
      </c>
      <c r="S30" s="67">
        <f t="shared" si="7"/>
        <v>11</v>
      </c>
    </row>
    <row r="31" spans="1:19" x14ac:dyDescent="0.3">
      <c r="A31" s="63" t="s">
        <v>1194</v>
      </c>
      <c r="B31" s="64">
        <f>VLOOKUP($A31,'Return Data'!$B$7:$R$2843,3,0)</f>
        <v>44455</v>
      </c>
      <c r="C31" s="65">
        <f>VLOOKUP($A31,'Return Data'!$B$7:$R$2843,4,0)</f>
        <v>77.72</v>
      </c>
      <c r="D31" s="65">
        <f>VLOOKUP($A31,'Return Data'!$B$7:$R$2843,10,0)</f>
        <v>9.3724000000000007</v>
      </c>
      <c r="E31" s="66">
        <f t="shared" si="0"/>
        <v>26</v>
      </c>
      <c r="F31" s="65">
        <f>VLOOKUP($A31,'Return Data'!$B$7:$R$2843,11,0)</f>
        <v>21.096900000000002</v>
      </c>
      <c r="G31" s="66">
        <f t="shared" si="11"/>
        <v>26</v>
      </c>
      <c r="H31" s="65">
        <f>VLOOKUP($A31,'Return Data'!$B$7:$R$2843,12,0)</f>
        <v>37.728200000000001</v>
      </c>
      <c r="I31" s="66">
        <f t="shared" si="12"/>
        <v>23</v>
      </c>
      <c r="J31" s="65">
        <f>VLOOKUP($A31,'Return Data'!$B$7:$R$2843,13,0)</f>
        <v>52.931899999999999</v>
      </c>
      <c r="K31" s="66">
        <f t="shared" si="8"/>
        <v>23</v>
      </c>
      <c r="L31" s="65">
        <f>VLOOKUP($A31,'Return Data'!$B$7:$R$2843,17,0)</f>
        <v>37.974200000000003</v>
      </c>
      <c r="M31" s="66">
        <f>RANK(L31,L$8:L$33,0)</f>
        <v>14</v>
      </c>
      <c r="N31" s="65">
        <f>VLOOKUP($A31,'Return Data'!$B$7:$R$2843,14,0)</f>
        <v>17.8827</v>
      </c>
      <c r="O31" s="66">
        <f>RANK(N31,N$8:N$33,0)</f>
        <v>17</v>
      </c>
      <c r="P31" s="65">
        <f>VLOOKUP($A31,'Return Data'!$B$7:$R$2843,15,0)</f>
        <v>17.261600000000001</v>
      </c>
      <c r="Q31" s="66">
        <f>RANK(P31,P$8:P$33,0)</f>
        <v>12</v>
      </c>
      <c r="R31" s="65">
        <f>VLOOKUP($A31,'Return Data'!$B$7:$R$2843,16,0)</f>
        <v>18.5017</v>
      </c>
      <c r="S31" s="67">
        <f t="shared" si="7"/>
        <v>20</v>
      </c>
    </row>
    <row r="32" spans="1:19" x14ac:dyDescent="0.3">
      <c r="A32" s="63" t="s">
        <v>1196</v>
      </c>
      <c r="B32" s="64">
        <f>VLOOKUP($A32,'Return Data'!$B$7:$R$2843,3,0)</f>
        <v>44455</v>
      </c>
      <c r="C32" s="65">
        <f>VLOOKUP($A32,'Return Data'!$B$7:$R$2843,4,0)</f>
        <v>28.29</v>
      </c>
      <c r="D32" s="65">
        <f>VLOOKUP($A32,'Return Data'!$B$7:$R$2843,10,0)</f>
        <v>16.997499999999999</v>
      </c>
      <c r="E32" s="66">
        <f t="shared" si="0"/>
        <v>6</v>
      </c>
      <c r="F32" s="65">
        <f>VLOOKUP($A32,'Return Data'!$B$7:$R$2843,11,0)</f>
        <v>30.7301</v>
      </c>
      <c r="G32" s="66">
        <f t="shared" si="11"/>
        <v>3</v>
      </c>
      <c r="H32" s="65">
        <f>VLOOKUP($A32,'Return Data'!$B$7:$R$2843,12,0)</f>
        <v>52.918900000000001</v>
      </c>
      <c r="I32" s="66">
        <f t="shared" si="12"/>
        <v>2</v>
      </c>
      <c r="J32" s="65"/>
      <c r="K32" s="66"/>
      <c r="L32" s="65"/>
      <c r="M32" s="66"/>
      <c r="N32" s="65"/>
      <c r="O32" s="66"/>
      <c r="P32" s="65"/>
      <c r="Q32" s="66"/>
      <c r="R32" s="65">
        <f>VLOOKUP($A32,'Return Data'!$B$7:$R$2843,16,0)</f>
        <v>101.4392</v>
      </c>
      <c r="S32" s="67">
        <f t="shared" si="7"/>
        <v>1</v>
      </c>
    </row>
    <row r="33" spans="1:19" x14ac:dyDescent="0.3">
      <c r="A33" s="63" t="s">
        <v>1939</v>
      </c>
      <c r="B33" s="64">
        <f>VLOOKUP($A33,'Return Data'!$B$7:$R$2843,3,0)</f>
        <v>44455</v>
      </c>
      <c r="C33" s="65">
        <f>VLOOKUP($A33,'Return Data'!$B$7:$R$2843,4,0)</f>
        <v>203.3871</v>
      </c>
      <c r="D33" s="65">
        <f>VLOOKUP($A33,'Return Data'!$B$7:$R$2843,10,0)</f>
        <v>16.478300000000001</v>
      </c>
      <c r="E33" s="66">
        <f t="shared" si="0"/>
        <v>8</v>
      </c>
      <c r="F33" s="65">
        <f>VLOOKUP($A33,'Return Data'!$B$7:$R$2843,11,0)</f>
        <v>28.5885</v>
      </c>
      <c r="G33" s="66">
        <f t="shared" si="11"/>
        <v>8</v>
      </c>
      <c r="H33" s="65">
        <f>VLOOKUP($A33,'Return Data'!$B$7:$R$2843,12,0)</f>
        <v>47.060699999999997</v>
      </c>
      <c r="I33" s="66">
        <f t="shared" si="12"/>
        <v>15</v>
      </c>
      <c r="J33" s="65">
        <f>VLOOKUP($A33,'Return Data'!$B$7:$R$2843,13,0)</f>
        <v>70.710099999999997</v>
      </c>
      <c r="K33" s="66">
        <f>RANK(J33,J$8:J$33,0)</f>
        <v>11</v>
      </c>
      <c r="L33" s="65">
        <f>VLOOKUP($A33,'Return Data'!$B$7:$R$2843,17,0)</f>
        <v>44.085299999999997</v>
      </c>
      <c r="M33" s="66">
        <f>RANK(L33,L$8:L$33,0)</f>
        <v>4</v>
      </c>
      <c r="N33" s="65">
        <f>VLOOKUP($A33,'Return Data'!$B$7:$R$2843,14,0)</f>
        <v>22.688500000000001</v>
      </c>
      <c r="O33" s="66">
        <f>RANK(N33,N$8:N$33,0)</f>
        <v>9</v>
      </c>
      <c r="P33" s="65">
        <f>VLOOKUP($A33,'Return Data'!$B$7:$R$2843,15,0)</f>
        <v>16.824300000000001</v>
      </c>
      <c r="Q33" s="66">
        <f>RANK(P33,P$8:P$33,0)</f>
        <v>14</v>
      </c>
      <c r="R33" s="65">
        <f>VLOOKUP($A33,'Return Data'!$B$7:$R$2843,16,0)</f>
        <v>21.856400000000001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14.248953846153851</v>
      </c>
      <c r="E35" s="74"/>
      <c r="F35" s="75">
        <f>AVERAGE(F8:F33)</f>
        <v>26.703819230769227</v>
      </c>
      <c r="G35" s="74"/>
      <c r="H35" s="75">
        <f>AVERAGE(H8:H33)</f>
        <v>46.290761538461531</v>
      </c>
      <c r="I35" s="74"/>
      <c r="J35" s="75">
        <f>AVERAGE(J8:J33)</f>
        <v>68.710539999999995</v>
      </c>
      <c r="K35" s="74"/>
      <c r="L35" s="75">
        <f>AVERAGE(L8:L33)</f>
        <v>40.214643478260861</v>
      </c>
      <c r="M35" s="74"/>
      <c r="N35" s="75">
        <f>AVERAGE(N8:N33)</f>
        <v>21.121359090909092</v>
      </c>
      <c r="O35" s="74"/>
      <c r="P35" s="75">
        <f>AVERAGE(P8:P33)</f>
        <v>17.731399999999997</v>
      </c>
      <c r="Q35" s="74"/>
      <c r="R35" s="75">
        <f>AVERAGE(R8:R33)</f>
        <v>24.744134615384617</v>
      </c>
      <c r="S35" s="76"/>
    </row>
    <row r="36" spans="1:19" x14ac:dyDescent="0.3">
      <c r="A36" s="73" t="s">
        <v>28</v>
      </c>
      <c r="B36" s="74"/>
      <c r="C36" s="74"/>
      <c r="D36" s="75">
        <f>MIN(D8:D33)</f>
        <v>9.3724000000000007</v>
      </c>
      <c r="E36" s="74"/>
      <c r="F36" s="75">
        <f>MIN(F8:F33)</f>
        <v>21.096900000000002</v>
      </c>
      <c r="G36" s="74"/>
      <c r="H36" s="75">
        <f>MIN(H8:H33)</f>
        <v>34.821300000000001</v>
      </c>
      <c r="I36" s="74"/>
      <c r="J36" s="75">
        <f>MIN(J8:J33)</f>
        <v>51.570300000000003</v>
      </c>
      <c r="K36" s="74"/>
      <c r="L36" s="75">
        <f>MIN(L8:L33)</f>
        <v>31.251100000000001</v>
      </c>
      <c r="M36" s="74"/>
      <c r="N36" s="75">
        <f>MIN(N8:N33)</f>
        <v>14.601800000000001</v>
      </c>
      <c r="O36" s="74"/>
      <c r="P36" s="75">
        <f>MIN(P8:P33)</f>
        <v>13.125299999999999</v>
      </c>
      <c r="Q36" s="74"/>
      <c r="R36" s="75">
        <f>MIN(R8:R33)</f>
        <v>10.875500000000001</v>
      </c>
      <c r="S36" s="76"/>
    </row>
    <row r="37" spans="1:19" ht="15" thickBot="1" x14ac:dyDescent="0.35">
      <c r="A37" s="77" t="s">
        <v>29</v>
      </c>
      <c r="B37" s="78"/>
      <c r="C37" s="78"/>
      <c r="D37" s="79">
        <f>MAX(D8:D33)</f>
        <v>18.441600000000001</v>
      </c>
      <c r="E37" s="78"/>
      <c r="F37" s="79">
        <f>MAX(F8:F33)</f>
        <v>36.746099999999998</v>
      </c>
      <c r="G37" s="78"/>
      <c r="H37" s="79">
        <f>MAX(H8:H33)</f>
        <v>63.877299999999998</v>
      </c>
      <c r="I37" s="78"/>
      <c r="J37" s="79">
        <f>MAX(J8:J33)</f>
        <v>91.445999999999998</v>
      </c>
      <c r="K37" s="78"/>
      <c r="L37" s="79">
        <f>MAX(L8:L33)</f>
        <v>64.334400000000002</v>
      </c>
      <c r="M37" s="78"/>
      <c r="N37" s="79">
        <f>MAX(N8:N33)</f>
        <v>32.43</v>
      </c>
      <c r="O37" s="78"/>
      <c r="P37" s="79">
        <f>MAX(P8:P33)</f>
        <v>23.0169</v>
      </c>
      <c r="Q37" s="78"/>
      <c r="R37" s="79">
        <f>MAX(R8:R33)</f>
        <v>101.4392</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44455</v>
      </c>
      <c r="C8" s="65">
        <f>VLOOKUP($A8,'Return Data'!$B$7:$R$2843,4,0)</f>
        <v>463.63</v>
      </c>
      <c r="D8" s="65">
        <f>VLOOKUP($A8,'Return Data'!$B$7:$R$2843,10,0)</f>
        <v>17.019200000000001</v>
      </c>
      <c r="E8" s="66">
        <f t="shared" ref="E8:E33" si="0">RANK(D8,D$8:D$33,0)</f>
        <v>5</v>
      </c>
      <c r="F8" s="65">
        <f>VLOOKUP($A8,'Return Data'!$B$7:$R$2843,11,0)</f>
        <v>29.799299999999999</v>
      </c>
      <c r="G8" s="66">
        <f t="shared" ref="G8:G25" si="1">RANK(F8,F$8:F$33,0)</f>
        <v>5</v>
      </c>
      <c r="H8" s="65">
        <f>VLOOKUP($A8,'Return Data'!$B$7:$R$2843,12,0)</f>
        <v>47.9497</v>
      </c>
      <c r="I8" s="66">
        <f t="shared" ref="I8:I25" si="2">RANK(H8,H$8:H$33,0)</f>
        <v>8</v>
      </c>
      <c r="J8" s="65">
        <f>VLOOKUP($A8,'Return Data'!$B$7:$R$2843,13,0)</f>
        <v>69.622799999999998</v>
      </c>
      <c r="K8" s="66">
        <f t="shared" ref="K8:K21" si="3">RANK(J8,J$8:J$33,0)</f>
        <v>9</v>
      </c>
      <c r="L8" s="65">
        <f>VLOOKUP($A8,'Return Data'!$B$7:$R$2843,17,0)</f>
        <v>33.306899999999999</v>
      </c>
      <c r="M8" s="66">
        <f t="shared" ref="M8:M21" si="4">RANK(L8,L$8:L$33,0)</f>
        <v>19</v>
      </c>
      <c r="N8" s="65">
        <f>VLOOKUP($A8,'Return Data'!$B$7:$R$2843,14,0)</f>
        <v>15.145300000000001</v>
      </c>
      <c r="O8" s="66">
        <f t="shared" ref="O8:O20" si="5">RANK(N8,N$8:N$33,0)</f>
        <v>20</v>
      </c>
      <c r="P8" s="65">
        <f>VLOOKUP($A8,'Return Data'!$B$7:$R$2843,15,0)</f>
        <v>12.8058</v>
      </c>
      <c r="Q8" s="66">
        <f t="shared" ref="Q8:Q16" si="6">RANK(P8,P$8:P$33,0)</f>
        <v>19</v>
      </c>
      <c r="R8" s="65">
        <f>VLOOKUP($A8,'Return Data'!$B$7:$R$2843,16,0)</f>
        <v>22.417999999999999</v>
      </c>
      <c r="S8" s="67">
        <f t="shared" ref="S8:S33" si="7">RANK(R8,R$8:R$33,0)</f>
        <v>6</v>
      </c>
    </row>
    <row r="9" spans="1:20" x14ac:dyDescent="0.3">
      <c r="A9" s="63" t="s">
        <v>1151</v>
      </c>
      <c r="B9" s="64">
        <f>VLOOKUP($A9,'Return Data'!$B$7:$R$2843,3,0)</f>
        <v>44455</v>
      </c>
      <c r="C9" s="65">
        <f>VLOOKUP($A9,'Return Data'!$B$7:$R$2843,4,0)</f>
        <v>70.19</v>
      </c>
      <c r="D9" s="65">
        <f>VLOOKUP($A9,'Return Data'!$B$7:$R$2843,10,0)</f>
        <v>16.459299999999999</v>
      </c>
      <c r="E9" s="66">
        <f t="shared" si="0"/>
        <v>7</v>
      </c>
      <c r="F9" s="65">
        <f>VLOOKUP($A9,'Return Data'!$B$7:$R$2843,11,0)</f>
        <v>26.445699999999999</v>
      </c>
      <c r="G9" s="66">
        <f t="shared" si="1"/>
        <v>10</v>
      </c>
      <c r="H9" s="65">
        <f>VLOOKUP($A9,'Return Data'!$B$7:$R$2843,12,0)</f>
        <v>42.923999999999999</v>
      </c>
      <c r="I9" s="66">
        <f t="shared" si="2"/>
        <v>16</v>
      </c>
      <c r="J9" s="65">
        <f>VLOOKUP($A9,'Return Data'!$B$7:$R$2843,13,0)</f>
        <v>63.498699999999999</v>
      </c>
      <c r="K9" s="66">
        <f t="shared" si="3"/>
        <v>18</v>
      </c>
      <c r="L9" s="65">
        <f>VLOOKUP($A9,'Return Data'!$B$7:$R$2843,17,0)</f>
        <v>40.329799999999999</v>
      </c>
      <c r="M9" s="66">
        <f t="shared" si="4"/>
        <v>8</v>
      </c>
      <c r="N9" s="65">
        <f>VLOOKUP($A9,'Return Data'!$B$7:$R$2843,14,0)</f>
        <v>23.8643</v>
      </c>
      <c r="O9" s="66">
        <f t="shared" si="5"/>
        <v>3</v>
      </c>
      <c r="P9" s="65">
        <f>VLOOKUP($A9,'Return Data'!$B$7:$R$2843,15,0)</f>
        <v>21.5045</v>
      </c>
      <c r="Q9" s="66">
        <f t="shared" si="6"/>
        <v>1</v>
      </c>
      <c r="R9" s="65">
        <f>VLOOKUP($A9,'Return Data'!$B$7:$R$2843,16,0)</f>
        <v>20.215699999999998</v>
      </c>
      <c r="S9" s="67">
        <f t="shared" si="7"/>
        <v>9</v>
      </c>
    </row>
    <row r="10" spans="1:20" x14ac:dyDescent="0.3">
      <c r="A10" s="63" t="s">
        <v>1152</v>
      </c>
      <c r="B10" s="64">
        <f>VLOOKUP($A10,'Return Data'!$B$7:$R$2843,3,0)</f>
        <v>44455</v>
      </c>
      <c r="C10" s="65">
        <f>VLOOKUP($A10,'Return Data'!$B$7:$R$2843,4,0)</f>
        <v>16.98</v>
      </c>
      <c r="D10" s="65">
        <f>VLOOKUP($A10,'Return Data'!$B$7:$R$2843,10,0)</f>
        <v>18.162800000000001</v>
      </c>
      <c r="E10" s="66">
        <f t="shared" si="0"/>
        <v>1</v>
      </c>
      <c r="F10" s="65">
        <f>VLOOKUP($A10,'Return Data'!$B$7:$R$2843,11,0)</f>
        <v>29.816500000000001</v>
      </c>
      <c r="G10" s="66">
        <f t="shared" si="1"/>
        <v>4</v>
      </c>
      <c r="H10" s="65">
        <f>VLOOKUP($A10,'Return Data'!$B$7:$R$2843,12,0)</f>
        <v>47.780700000000003</v>
      </c>
      <c r="I10" s="66">
        <f t="shared" si="2"/>
        <v>9</v>
      </c>
      <c r="J10" s="65">
        <f>VLOOKUP($A10,'Return Data'!$B$7:$R$2843,13,0)</f>
        <v>71.862300000000005</v>
      </c>
      <c r="K10" s="66">
        <f t="shared" si="3"/>
        <v>7</v>
      </c>
      <c r="L10" s="65">
        <f>VLOOKUP($A10,'Return Data'!$B$7:$R$2843,17,0)</f>
        <v>41.939900000000002</v>
      </c>
      <c r="M10" s="66">
        <f t="shared" si="4"/>
        <v>5</v>
      </c>
      <c r="N10" s="65">
        <f>VLOOKUP($A10,'Return Data'!$B$7:$R$2843,14,0)</f>
        <v>21.252199999999998</v>
      </c>
      <c r="O10" s="66">
        <f t="shared" si="5"/>
        <v>9</v>
      </c>
      <c r="P10" s="65">
        <f>VLOOKUP($A10,'Return Data'!$B$7:$R$2843,15,0)</f>
        <v>16.734300000000001</v>
      </c>
      <c r="Q10" s="66">
        <f t="shared" si="6"/>
        <v>10</v>
      </c>
      <c r="R10" s="65">
        <f>VLOOKUP($A10,'Return Data'!$B$7:$R$2843,16,0)</f>
        <v>4.9497999999999998</v>
      </c>
      <c r="S10" s="67">
        <f t="shared" si="7"/>
        <v>26</v>
      </c>
    </row>
    <row r="11" spans="1:20" x14ac:dyDescent="0.3">
      <c r="A11" s="63" t="s">
        <v>1154</v>
      </c>
      <c r="B11" s="64">
        <f>VLOOKUP($A11,'Return Data'!$B$7:$R$2843,3,0)</f>
        <v>44455</v>
      </c>
      <c r="C11" s="65">
        <f>VLOOKUP($A11,'Return Data'!$B$7:$R$2843,4,0)</f>
        <v>58.941000000000003</v>
      </c>
      <c r="D11" s="65">
        <f>VLOOKUP($A11,'Return Data'!$B$7:$R$2843,10,0)</f>
        <v>13.719900000000001</v>
      </c>
      <c r="E11" s="66">
        <f t="shared" si="0"/>
        <v>15</v>
      </c>
      <c r="F11" s="65">
        <f>VLOOKUP($A11,'Return Data'!$B$7:$R$2843,11,0)</f>
        <v>24.154299999999999</v>
      </c>
      <c r="G11" s="66">
        <f t="shared" si="1"/>
        <v>16</v>
      </c>
      <c r="H11" s="65">
        <f>VLOOKUP($A11,'Return Data'!$B$7:$R$2843,12,0)</f>
        <v>47.172199999999997</v>
      </c>
      <c r="I11" s="66">
        <f t="shared" si="2"/>
        <v>10</v>
      </c>
      <c r="J11" s="65">
        <f>VLOOKUP($A11,'Return Data'!$B$7:$R$2843,13,0)</f>
        <v>68.769300000000001</v>
      </c>
      <c r="K11" s="66">
        <f t="shared" si="3"/>
        <v>11</v>
      </c>
      <c r="L11" s="65">
        <f>VLOOKUP($A11,'Return Data'!$B$7:$R$2843,17,0)</f>
        <v>40.0657</v>
      </c>
      <c r="M11" s="66">
        <f t="shared" si="4"/>
        <v>9</v>
      </c>
      <c r="N11" s="65">
        <f>VLOOKUP($A11,'Return Data'!$B$7:$R$2843,14,0)</f>
        <v>21.229199999999999</v>
      </c>
      <c r="O11" s="66">
        <f t="shared" si="5"/>
        <v>10</v>
      </c>
      <c r="P11" s="65">
        <f>VLOOKUP($A11,'Return Data'!$B$7:$R$2843,15,0)</f>
        <v>15.9177</v>
      </c>
      <c r="Q11" s="66">
        <f t="shared" si="6"/>
        <v>12</v>
      </c>
      <c r="R11" s="65">
        <f>VLOOKUP($A11,'Return Data'!$B$7:$R$2843,16,0)</f>
        <v>12.2204</v>
      </c>
      <c r="S11" s="67">
        <f t="shared" si="7"/>
        <v>24</v>
      </c>
    </row>
    <row r="12" spans="1:20" x14ac:dyDescent="0.3">
      <c r="A12" s="63" t="s">
        <v>1157</v>
      </c>
      <c r="B12" s="64">
        <f>VLOOKUP($A12,'Return Data'!$B$7:$R$2843,3,0)</f>
        <v>44455</v>
      </c>
      <c r="C12" s="65">
        <f>VLOOKUP($A12,'Return Data'!$B$7:$R$2843,4,0)</f>
        <v>94.527000000000001</v>
      </c>
      <c r="D12" s="65">
        <f>VLOOKUP($A12,'Return Data'!$B$7:$R$2843,10,0)</f>
        <v>10.5411</v>
      </c>
      <c r="E12" s="66">
        <f t="shared" si="0"/>
        <v>23</v>
      </c>
      <c r="F12" s="65">
        <f>VLOOKUP($A12,'Return Data'!$B$7:$R$2843,11,0)</f>
        <v>22.561800000000002</v>
      </c>
      <c r="G12" s="66">
        <f t="shared" si="1"/>
        <v>22</v>
      </c>
      <c r="H12" s="65">
        <f>VLOOKUP($A12,'Return Data'!$B$7:$R$2843,12,0)</f>
        <v>33.835999999999999</v>
      </c>
      <c r="I12" s="66">
        <f t="shared" si="2"/>
        <v>26</v>
      </c>
      <c r="J12" s="65">
        <f>VLOOKUP($A12,'Return Data'!$B$7:$R$2843,13,0)</f>
        <v>50.1</v>
      </c>
      <c r="K12" s="66">
        <f t="shared" si="3"/>
        <v>25</v>
      </c>
      <c r="L12" s="65">
        <f>VLOOKUP($A12,'Return Data'!$B$7:$R$2843,17,0)</f>
        <v>34.566400000000002</v>
      </c>
      <c r="M12" s="66">
        <f t="shared" si="4"/>
        <v>17</v>
      </c>
      <c r="N12" s="65">
        <f>VLOOKUP($A12,'Return Data'!$B$7:$R$2843,14,0)</f>
        <v>19.611999999999998</v>
      </c>
      <c r="O12" s="66">
        <f t="shared" si="5"/>
        <v>13</v>
      </c>
      <c r="P12" s="65">
        <f>VLOOKUP($A12,'Return Data'!$B$7:$R$2843,15,0)</f>
        <v>16.3187</v>
      </c>
      <c r="Q12" s="66">
        <f t="shared" si="6"/>
        <v>11</v>
      </c>
      <c r="R12" s="65">
        <f>VLOOKUP($A12,'Return Data'!$B$7:$R$2843,16,0)</f>
        <v>16.331399999999999</v>
      </c>
      <c r="S12" s="67">
        <f t="shared" si="7"/>
        <v>16</v>
      </c>
    </row>
    <row r="13" spans="1:20" x14ac:dyDescent="0.3">
      <c r="A13" s="63" t="s">
        <v>1159</v>
      </c>
      <c r="B13" s="64">
        <f>VLOOKUP($A13,'Return Data'!$B$7:$R$2843,3,0)</f>
        <v>44455</v>
      </c>
      <c r="C13" s="65">
        <f>VLOOKUP($A13,'Return Data'!$B$7:$R$2843,4,0)</f>
        <v>50.323999999999998</v>
      </c>
      <c r="D13" s="65">
        <f>VLOOKUP($A13,'Return Data'!$B$7:$R$2843,10,0)</f>
        <v>13.016500000000001</v>
      </c>
      <c r="E13" s="66">
        <f t="shared" si="0"/>
        <v>17</v>
      </c>
      <c r="F13" s="65">
        <f>VLOOKUP($A13,'Return Data'!$B$7:$R$2843,11,0)</f>
        <v>25.806899999999999</v>
      </c>
      <c r="G13" s="66">
        <f t="shared" si="1"/>
        <v>13</v>
      </c>
      <c r="H13" s="65">
        <f>VLOOKUP($A13,'Return Data'!$B$7:$R$2843,12,0)</f>
        <v>48.593000000000004</v>
      </c>
      <c r="I13" s="66">
        <f t="shared" si="2"/>
        <v>6</v>
      </c>
      <c r="J13" s="65">
        <f>VLOOKUP($A13,'Return Data'!$B$7:$R$2843,13,0)</f>
        <v>72.059600000000003</v>
      </c>
      <c r="K13" s="66">
        <f t="shared" si="3"/>
        <v>6</v>
      </c>
      <c r="L13" s="65">
        <f>VLOOKUP($A13,'Return Data'!$B$7:$R$2843,17,0)</f>
        <v>42.403799999999997</v>
      </c>
      <c r="M13" s="66">
        <f t="shared" si="4"/>
        <v>4</v>
      </c>
      <c r="N13" s="65">
        <f>VLOOKUP($A13,'Return Data'!$B$7:$R$2843,14,0)</f>
        <v>21.850200000000001</v>
      </c>
      <c r="O13" s="66">
        <f t="shared" si="5"/>
        <v>6</v>
      </c>
      <c r="P13" s="65">
        <f>VLOOKUP($A13,'Return Data'!$B$7:$R$2843,15,0)</f>
        <v>18.5428</v>
      </c>
      <c r="Q13" s="66">
        <f t="shared" si="6"/>
        <v>4</v>
      </c>
      <c r="R13" s="65">
        <f>VLOOKUP($A13,'Return Data'!$B$7:$R$2843,16,0)</f>
        <v>12.4855</v>
      </c>
      <c r="S13" s="67">
        <f t="shared" si="7"/>
        <v>22</v>
      </c>
    </row>
    <row r="14" spans="1:20" x14ac:dyDescent="0.3">
      <c r="A14" s="63" t="s">
        <v>1160</v>
      </c>
      <c r="B14" s="64">
        <f>VLOOKUP($A14,'Return Data'!$B$7:$R$2843,3,0)</f>
        <v>44455</v>
      </c>
      <c r="C14" s="65">
        <f>VLOOKUP($A14,'Return Data'!$B$7:$R$2843,4,0)</f>
        <v>1551.4938999999999</v>
      </c>
      <c r="D14" s="65">
        <f>VLOOKUP($A14,'Return Data'!$B$7:$R$2843,10,0)</f>
        <v>13.268800000000001</v>
      </c>
      <c r="E14" s="66">
        <f t="shared" si="0"/>
        <v>16</v>
      </c>
      <c r="F14" s="65">
        <f>VLOOKUP($A14,'Return Data'!$B$7:$R$2843,11,0)</f>
        <v>21.216000000000001</v>
      </c>
      <c r="G14" s="66">
        <f t="shared" si="1"/>
        <v>24</v>
      </c>
      <c r="H14" s="65">
        <f>VLOOKUP($A14,'Return Data'!$B$7:$R$2843,12,0)</f>
        <v>36.879100000000001</v>
      </c>
      <c r="I14" s="66">
        <f t="shared" si="2"/>
        <v>24</v>
      </c>
      <c r="J14" s="65">
        <f>VLOOKUP($A14,'Return Data'!$B$7:$R$2843,13,0)</f>
        <v>63.2027</v>
      </c>
      <c r="K14" s="66">
        <f t="shared" si="3"/>
        <v>19</v>
      </c>
      <c r="L14" s="65">
        <f>VLOOKUP($A14,'Return Data'!$B$7:$R$2843,17,0)</f>
        <v>31.457999999999998</v>
      </c>
      <c r="M14" s="66">
        <f t="shared" si="4"/>
        <v>22</v>
      </c>
      <c r="N14" s="65">
        <f>VLOOKUP($A14,'Return Data'!$B$7:$R$2843,14,0)</f>
        <v>16.8614</v>
      </c>
      <c r="O14" s="66">
        <f t="shared" si="5"/>
        <v>17</v>
      </c>
      <c r="P14" s="65">
        <f>VLOOKUP($A14,'Return Data'!$B$7:$R$2843,15,0)</f>
        <v>14.6663</v>
      </c>
      <c r="Q14" s="66">
        <f t="shared" si="6"/>
        <v>17</v>
      </c>
      <c r="R14" s="65">
        <f>VLOOKUP($A14,'Return Data'!$B$7:$R$2843,16,0)</f>
        <v>19.8872</v>
      </c>
      <c r="S14" s="67">
        <f t="shared" si="7"/>
        <v>10</v>
      </c>
    </row>
    <row r="15" spans="1:20" x14ac:dyDescent="0.3">
      <c r="A15" s="63" t="s">
        <v>1162</v>
      </c>
      <c r="B15" s="64">
        <f>VLOOKUP($A15,'Return Data'!$B$7:$R$2843,3,0)</f>
        <v>44455</v>
      </c>
      <c r="C15" s="65">
        <f>VLOOKUP($A15,'Return Data'!$B$7:$R$2843,4,0)</f>
        <v>92.16</v>
      </c>
      <c r="D15" s="65">
        <f>VLOOKUP($A15,'Return Data'!$B$7:$R$2843,10,0)</f>
        <v>11.8352</v>
      </c>
      <c r="E15" s="66">
        <f t="shared" si="0"/>
        <v>20</v>
      </c>
      <c r="F15" s="65">
        <f>VLOOKUP($A15,'Return Data'!$B$7:$R$2843,11,0)</f>
        <v>23.4694</v>
      </c>
      <c r="G15" s="66">
        <f t="shared" si="1"/>
        <v>18</v>
      </c>
      <c r="H15" s="65">
        <f>VLOOKUP($A15,'Return Data'!$B$7:$R$2843,12,0)</f>
        <v>41.232700000000001</v>
      </c>
      <c r="I15" s="66">
        <f t="shared" si="2"/>
        <v>20</v>
      </c>
      <c r="J15" s="65">
        <f>VLOOKUP($A15,'Return Data'!$B$7:$R$2843,13,0)</f>
        <v>63.499899999999997</v>
      </c>
      <c r="K15" s="66">
        <f t="shared" si="3"/>
        <v>17</v>
      </c>
      <c r="L15" s="65">
        <f>VLOOKUP($A15,'Return Data'!$B$7:$R$2843,17,0)</f>
        <v>35.641399999999997</v>
      </c>
      <c r="M15" s="66">
        <f t="shared" si="4"/>
        <v>15</v>
      </c>
      <c r="N15" s="65">
        <f>VLOOKUP($A15,'Return Data'!$B$7:$R$2843,14,0)</f>
        <v>17.177700000000002</v>
      </c>
      <c r="O15" s="66">
        <f t="shared" si="5"/>
        <v>16</v>
      </c>
      <c r="P15" s="65">
        <f>VLOOKUP($A15,'Return Data'!$B$7:$R$2843,15,0)</f>
        <v>15.3154</v>
      </c>
      <c r="Q15" s="66">
        <f t="shared" si="6"/>
        <v>16</v>
      </c>
      <c r="R15" s="65">
        <f>VLOOKUP($A15,'Return Data'!$B$7:$R$2843,16,0)</f>
        <v>16.880600000000001</v>
      </c>
      <c r="S15" s="67">
        <f t="shared" si="7"/>
        <v>14</v>
      </c>
    </row>
    <row r="16" spans="1:20" x14ac:dyDescent="0.3">
      <c r="A16" s="63" t="s">
        <v>1164</v>
      </c>
      <c r="B16" s="64">
        <f>VLOOKUP($A16,'Return Data'!$B$7:$R$2843,3,0)</f>
        <v>44455</v>
      </c>
      <c r="C16" s="65">
        <f>VLOOKUP($A16,'Return Data'!$B$7:$R$2843,4,0)</f>
        <v>160.19</v>
      </c>
      <c r="D16" s="65">
        <f>VLOOKUP($A16,'Return Data'!$B$7:$R$2843,10,0)</f>
        <v>10.361700000000001</v>
      </c>
      <c r="E16" s="66">
        <f t="shared" si="0"/>
        <v>24</v>
      </c>
      <c r="F16" s="65">
        <f>VLOOKUP($A16,'Return Data'!$B$7:$R$2843,11,0)</f>
        <v>23.660599999999999</v>
      </c>
      <c r="G16" s="66">
        <f t="shared" si="1"/>
        <v>17</v>
      </c>
      <c r="H16" s="65">
        <f>VLOOKUP($A16,'Return Data'!$B$7:$R$2843,12,0)</f>
        <v>41.924300000000002</v>
      </c>
      <c r="I16" s="66">
        <f t="shared" si="2"/>
        <v>17</v>
      </c>
      <c r="J16" s="65">
        <f>VLOOKUP($A16,'Return Data'!$B$7:$R$2843,13,0)</f>
        <v>67.650400000000005</v>
      </c>
      <c r="K16" s="66">
        <f t="shared" si="3"/>
        <v>12</v>
      </c>
      <c r="L16" s="65">
        <f>VLOOKUP($A16,'Return Data'!$B$7:$R$2843,17,0)</f>
        <v>34.166200000000003</v>
      </c>
      <c r="M16" s="66">
        <f t="shared" si="4"/>
        <v>18</v>
      </c>
      <c r="N16" s="65">
        <f>VLOOKUP($A16,'Return Data'!$B$7:$R$2843,14,0)</f>
        <v>17.888999999999999</v>
      </c>
      <c r="O16" s="66">
        <f t="shared" si="5"/>
        <v>14</v>
      </c>
      <c r="P16" s="65">
        <f>VLOOKUP($A16,'Return Data'!$B$7:$R$2843,15,0)</f>
        <v>15.6317</v>
      </c>
      <c r="Q16" s="66">
        <f t="shared" si="6"/>
        <v>15</v>
      </c>
      <c r="R16" s="65">
        <f>VLOOKUP($A16,'Return Data'!$B$7:$R$2843,16,0)</f>
        <v>17.8413</v>
      </c>
      <c r="S16" s="67">
        <f t="shared" si="7"/>
        <v>12</v>
      </c>
    </row>
    <row r="17" spans="1:19" x14ac:dyDescent="0.3">
      <c r="A17" s="63" t="s">
        <v>1166</v>
      </c>
      <c r="B17" s="64">
        <f>VLOOKUP($A17,'Return Data'!$B$7:$R$2843,3,0)</f>
        <v>44455</v>
      </c>
      <c r="C17" s="65">
        <f>VLOOKUP($A17,'Return Data'!$B$7:$R$2843,4,0)</f>
        <v>17.88</v>
      </c>
      <c r="D17" s="65">
        <f>VLOOKUP($A17,'Return Data'!$B$7:$R$2843,10,0)</f>
        <v>14.3954</v>
      </c>
      <c r="E17" s="66">
        <f t="shared" si="0"/>
        <v>10</v>
      </c>
      <c r="F17" s="65">
        <f>VLOOKUP($A17,'Return Data'!$B$7:$R$2843,11,0)</f>
        <v>23.395399999999999</v>
      </c>
      <c r="G17" s="66">
        <f t="shared" si="1"/>
        <v>20</v>
      </c>
      <c r="H17" s="65">
        <f>VLOOKUP($A17,'Return Data'!$B$7:$R$2843,12,0)</f>
        <v>40.125399999999999</v>
      </c>
      <c r="I17" s="66">
        <f t="shared" si="2"/>
        <v>22</v>
      </c>
      <c r="J17" s="65">
        <f>VLOOKUP($A17,'Return Data'!$B$7:$R$2843,13,0)</f>
        <v>61.663699999999999</v>
      </c>
      <c r="K17" s="66">
        <f t="shared" si="3"/>
        <v>20</v>
      </c>
      <c r="L17" s="65">
        <f>VLOOKUP($A17,'Return Data'!$B$7:$R$2843,17,0)</f>
        <v>35.087000000000003</v>
      </c>
      <c r="M17" s="66">
        <f t="shared" si="4"/>
        <v>16</v>
      </c>
      <c r="N17" s="65">
        <f>VLOOKUP($A17,'Return Data'!$B$7:$R$2843,14,0)</f>
        <v>15.468999999999999</v>
      </c>
      <c r="O17" s="66">
        <f t="shared" si="5"/>
        <v>19</v>
      </c>
      <c r="P17" s="65"/>
      <c r="Q17" s="66"/>
      <c r="R17" s="65">
        <f>VLOOKUP($A17,'Return Data'!$B$7:$R$2843,16,0)</f>
        <v>13.3299</v>
      </c>
      <c r="S17" s="67">
        <f t="shared" si="7"/>
        <v>20</v>
      </c>
    </row>
    <row r="18" spans="1:19" x14ac:dyDescent="0.3">
      <c r="A18" s="63" t="s">
        <v>1168</v>
      </c>
      <c r="B18" s="64">
        <f>VLOOKUP($A18,'Return Data'!$B$7:$R$2843,3,0)</f>
        <v>44455</v>
      </c>
      <c r="C18" s="65">
        <f>VLOOKUP($A18,'Return Data'!$B$7:$R$2843,4,0)</f>
        <v>86.54</v>
      </c>
      <c r="D18" s="65">
        <f>VLOOKUP($A18,'Return Data'!$B$7:$R$2843,10,0)</f>
        <v>14.199</v>
      </c>
      <c r="E18" s="66">
        <f t="shared" si="0"/>
        <v>11</v>
      </c>
      <c r="F18" s="65">
        <f>VLOOKUP($A18,'Return Data'!$B$7:$R$2843,11,0)</f>
        <v>22.508500000000002</v>
      </c>
      <c r="G18" s="66">
        <f t="shared" si="1"/>
        <v>23</v>
      </c>
      <c r="H18" s="65">
        <f>VLOOKUP($A18,'Return Data'!$B$7:$R$2843,12,0)</f>
        <v>40.807000000000002</v>
      </c>
      <c r="I18" s="66">
        <f t="shared" si="2"/>
        <v>21</v>
      </c>
      <c r="J18" s="65">
        <f>VLOOKUP($A18,'Return Data'!$B$7:$R$2843,13,0)</f>
        <v>58.818100000000001</v>
      </c>
      <c r="K18" s="66">
        <f t="shared" si="3"/>
        <v>22</v>
      </c>
      <c r="L18" s="65">
        <f>VLOOKUP($A18,'Return Data'!$B$7:$R$2843,17,0)</f>
        <v>37.806199999999997</v>
      </c>
      <c r="M18" s="66">
        <f t="shared" si="4"/>
        <v>12</v>
      </c>
      <c r="N18" s="65">
        <f>VLOOKUP($A18,'Return Data'!$B$7:$R$2843,14,0)</f>
        <v>20.076699999999999</v>
      </c>
      <c r="O18" s="66">
        <f t="shared" si="5"/>
        <v>12</v>
      </c>
      <c r="P18" s="65">
        <f>VLOOKUP($A18,'Return Data'!$B$7:$R$2843,15,0)</f>
        <v>18.031400000000001</v>
      </c>
      <c r="Q18" s="66">
        <f>RANK(P18,P$8:P$33,0)</f>
        <v>7</v>
      </c>
      <c r="R18" s="65">
        <f>VLOOKUP($A18,'Return Data'!$B$7:$R$2843,16,0)</f>
        <v>16.140999999999998</v>
      </c>
      <c r="S18" s="67">
        <f t="shared" si="7"/>
        <v>17</v>
      </c>
    </row>
    <row r="19" spans="1:19" x14ac:dyDescent="0.3">
      <c r="A19" s="63" t="s">
        <v>1170</v>
      </c>
      <c r="B19" s="64">
        <f>VLOOKUP($A19,'Return Data'!$B$7:$R$2843,3,0)</f>
        <v>44455</v>
      </c>
      <c r="C19" s="65">
        <f>VLOOKUP($A19,'Return Data'!$B$7:$R$2843,4,0)</f>
        <v>71.837000000000003</v>
      </c>
      <c r="D19" s="65">
        <f>VLOOKUP($A19,'Return Data'!$B$7:$R$2843,10,0)</f>
        <v>12.5989</v>
      </c>
      <c r="E19" s="66">
        <f t="shared" si="0"/>
        <v>19</v>
      </c>
      <c r="F19" s="65">
        <f>VLOOKUP($A19,'Return Data'!$B$7:$R$2843,11,0)</f>
        <v>24.626100000000001</v>
      </c>
      <c r="G19" s="66">
        <f t="shared" si="1"/>
        <v>14</v>
      </c>
      <c r="H19" s="65">
        <f>VLOOKUP($A19,'Return Data'!$B$7:$R$2843,12,0)</f>
        <v>47.014200000000002</v>
      </c>
      <c r="I19" s="66">
        <f t="shared" si="2"/>
        <v>11</v>
      </c>
      <c r="J19" s="65">
        <f>VLOOKUP($A19,'Return Data'!$B$7:$R$2843,13,0)</f>
        <v>70.476299999999995</v>
      </c>
      <c r="K19" s="66">
        <f t="shared" si="3"/>
        <v>8</v>
      </c>
      <c r="L19" s="65">
        <f>VLOOKUP($A19,'Return Data'!$B$7:$R$2843,17,0)</f>
        <v>39.774799999999999</v>
      </c>
      <c r="M19" s="66">
        <f t="shared" si="4"/>
        <v>10</v>
      </c>
      <c r="N19" s="65">
        <f>VLOOKUP($A19,'Return Data'!$B$7:$R$2843,14,0)</f>
        <v>22.395299999999999</v>
      </c>
      <c r="O19" s="66">
        <f t="shared" si="5"/>
        <v>5</v>
      </c>
      <c r="P19" s="65">
        <f>VLOOKUP($A19,'Return Data'!$B$7:$R$2843,15,0)</f>
        <v>18.092199999999998</v>
      </c>
      <c r="Q19" s="66">
        <f>RANK(P19,P$8:P$33,0)</f>
        <v>5</v>
      </c>
      <c r="R19" s="65">
        <f>VLOOKUP($A19,'Return Data'!$B$7:$R$2843,16,0)</f>
        <v>14.591799999999999</v>
      </c>
      <c r="S19" s="67">
        <f t="shared" si="7"/>
        <v>19</v>
      </c>
    </row>
    <row r="20" spans="1:19" x14ac:dyDescent="0.3">
      <c r="A20" s="63" t="s">
        <v>1173</v>
      </c>
      <c r="B20" s="64">
        <f>VLOOKUP($A20,'Return Data'!$B$7:$R$2843,3,0)</f>
        <v>44455</v>
      </c>
      <c r="C20" s="65">
        <f>VLOOKUP($A20,'Return Data'!$B$7:$R$2843,4,0)</f>
        <v>211.81</v>
      </c>
      <c r="D20" s="65">
        <f>VLOOKUP($A20,'Return Data'!$B$7:$R$2843,10,0)</f>
        <v>10.6462</v>
      </c>
      <c r="E20" s="66">
        <f t="shared" si="0"/>
        <v>22</v>
      </c>
      <c r="F20" s="65">
        <f>VLOOKUP($A20,'Return Data'!$B$7:$R$2843,11,0)</f>
        <v>20.552099999999999</v>
      </c>
      <c r="G20" s="66">
        <f t="shared" si="1"/>
        <v>26</v>
      </c>
      <c r="H20" s="65">
        <f>VLOOKUP($A20,'Return Data'!$B$7:$R$2843,12,0)</f>
        <v>35.601799999999997</v>
      </c>
      <c r="I20" s="66">
        <f t="shared" si="2"/>
        <v>25</v>
      </c>
      <c r="J20" s="65">
        <f>VLOOKUP($A20,'Return Data'!$B$7:$R$2843,13,0)</f>
        <v>50.7866</v>
      </c>
      <c r="K20" s="66">
        <f t="shared" si="3"/>
        <v>24</v>
      </c>
      <c r="L20" s="65">
        <f>VLOOKUP($A20,'Return Data'!$B$7:$R$2843,17,0)</f>
        <v>31.670100000000001</v>
      </c>
      <c r="M20" s="66">
        <f t="shared" si="4"/>
        <v>21</v>
      </c>
      <c r="N20" s="65">
        <f>VLOOKUP($A20,'Return Data'!$B$7:$R$2843,14,0)</f>
        <v>14.639200000000001</v>
      </c>
      <c r="O20" s="66">
        <f t="shared" si="5"/>
        <v>21</v>
      </c>
      <c r="P20" s="65">
        <f>VLOOKUP($A20,'Return Data'!$B$7:$R$2843,15,0)</f>
        <v>15.8247</v>
      </c>
      <c r="Q20" s="66">
        <f>RANK(P20,P$8:P$33,0)</f>
        <v>13</v>
      </c>
      <c r="R20" s="65">
        <f>VLOOKUP($A20,'Return Data'!$B$7:$R$2843,16,0)</f>
        <v>19.5288</v>
      </c>
      <c r="S20" s="67">
        <f t="shared" si="7"/>
        <v>11</v>
      </c>
    </row>
    <row r="21" spans="1:19" x14ac:dyDescent="0.3">
      <c r="A21" s="63" t="s">
        <v>1175</v>
      </c>
      <c r="B21" s="64">
        <f>VLOOKUP($A21,'Return Data'!$B$7:$R$2843,3,0)</f>
        <v>44455</v>
      </c>
      <c r="C21" s="65">
        <f>VLOOKUP($A21,'Return Data'!$B$7:$R$2843,4,0)</f>
        <v>17.1966</v>
      </c>
      <c r="D21" s="65">
        <f>VLOOKUP($A21,'Return Data'!$B$7:$R$2843,10,0)</f>
        <v>10.9687</v>
      </c>
      <c r="E21" s="66">
        <f t="shared" si="0"/>
        <v>21</v>
      </c>
      <c r="F21" s="65">
        <f>VLOOKUP($A21,'Return Data'!$B$7:$R$2843,11,0)</f>
        <v>26.176500000000001</v>
      </c>
      <c r="G21" s="66">
        <f t="shared" si="1"/>
        <v>12</v>
      </c>
      <c r="H21" s="65">
        <f>VLOOKUP($A21,'Return Data'!$B$7:$R$2843,12,0)</f>
        <v>50.267400000000002</v>
      </c>
      <c r="I21" s="66">
        <f t="shared" si="2"/>
        <v>4</v>
      </c>
      <c r="J21" s="65">
        <f>VLOOKUP($A21,'Return Data'!$B$7:$R$2843,13,0)</f>
        <v>67.524900000000002</v>
      </c>
      <c r="K21" s="66">
        <f t="shared" si="3"/>
        <v>13</v>
      </c>
      <c r="L21" s="65">
        <f>VLOOKUP($A21,'Return Data'!$B$7:$R$2843,17,0)</f>
        <v>38.984699999999997</v>
      </c>
      <c r="M21" s="66">
        <f t="shared" si="4"/>
        <v>11</v>
      </c>
      <c r="N21" s="65"/>
      <c r="O21" s="66"/>
      <c r="P21" s="65"/>
      <c r="Q21" s="66"/>
      <c r="R21" s="65">
        <f>VLOOKUP($A21,'Return Data'!$B$7:$R$2843,16,0)</f>
        <v>16.1068</v>
      </c>
      <c r="S21" s="67">
        <f t="shared" si="7"/>
        <v>18</v>
      </c>
    </row>
    <row r="22" spans="1:19" x14ac:dyDescent="0.3">
      <c r="A22" s="63" t="s">
        <v>1177</v>
      </c>
      <c r="B22" s="64">
        <f>VLOOKUP($A22,'Return Data'!$B$7:$R$2843,3,0)</f>
        <v>44455</v>
      </c>
      <c r="C22" s="65">
        <f>VLOOKUP($A22,'Return Data'!$B$7:$R$2843,4,0)</f>
        <v>20.902000000000001</v>
      </c>
      <c r="D22" s="65">
        <f>VLOOKUP($A22,'Return Data'!$B$7:$R$2843,10,0)</f>
        <v>14.0565</v>
      </c>
      <c r="E22" s="66">
        <f t="shared" si="0"/>
        <v>12</v>
      </c>
      <c r="F22" s="65">
        <f>VLOOKUP($A22,'Return Data'!$B$7:$R$2843,11,0)</f>
        <v>27.8019</v>
      </c>
      <c r="G22" s="66">
        <f t="shared" si="1"/>
        <v>8</v>
      </c>
      <c r="H22" s="65">
        <f>VLOOKUP($A22,'Return Data'!$B$7:$R$2843,12,0)</f>
        <v>51.080599999999997</v>
      </c>
      <c r="I22" s="66">
        <f t="shared" si="2"/>
        <v>3</v>
      </c>
      <c r="J22" s="65">
        <f>VLOOKUP($A22,'Return Data'!$B$7:$R$2843,13,0)</f>
        <v>79.6785</v>
      </c>
      <c r="K22" s="66">
        <f t="shared" ref="K22" si="8">RANK(J22,J$8:J$33,0)</f>
        <v>2</v>
      </c>
      <c r="L22" s="65"/>
      <c r="M22" s="66"/>
      <c r="N22" s="65"/>
      <c r="O22" s="66"/>
      <c r="P22" s="65"/>
      <c r="Q22" s="66"/>
      <c r="R22" s="65">
        <f>VLOOKUP($A22,'Return Data'!$B$7:$R$2843,16,0)</f>
        <v>41.198999999999998</v>
      </c>
      <c r="S22" s="67">
        <f t="shared" si="7"/>
        <v>2</v>
      </c>
    </row>
    <row r="23" spans="1:19" x14ac:dyDescent="0.3">
      <c r="A23" s="63" t="s">
        <v>1179</v>
      </c>
      <c r="B23" s="64">
        <f>VLOOKUP($A23,'Return Data'!$B$7:$R$2843,3,0)</f>
        <v>44455</v>
      </c>
      <c r="C23" s="65">
        <f>VLOOKUP($A23,'Return Data'!$B$7:$R$2843,4,0)</f>
        <v>41.999499999999998</v>
      </c>
      <c r="D23" s="65">
        <f>VLOOKUP($A23,'Return Data'!$B$7:$R$2843,10,0)</f>
        <v>17.7515</v>
      </c>
      <c r="E23" s="66">
        <f t="shared" si="0"/>
        <v>2</v>
      </c>
      <c r="F23" s="65">
        <f>VLOOKUP($A23,'Return Data'!$B$7:$R$2843,11,0)</f>
        <v>26.293800000000001</v>
      </c>
      <c r="G23" s="66">
        <f t="shared" si="1"/>
        <v>11</v>
      </c>
      <c r="H23" s="65">
        <f>VLOOKUP($A23,'Return Data'!$B$7:$R$2843,12,0)</f>
        <v>46.080599999999997</v>
      </c>
      <c r="I23" s="66">
        <f t="shared" si="2"/>
        <v>13</v>
      </c>
      <c r="J23" s="65">
        <f>VLOOKUP($A23,'Return Data'!$B$7:$R$2843,13,0)</f>
        <v>64.394499999999994</v>
      </c>
      <c r="K23" s="66">
        <f t="shared" ref="K23:K31" si="9">RANK(J23,J$8:J$33,0)</f>
        <v>15</v>
      </c>
      <c r="L23" s="65">
        <f>VLOOKUP($A23,'Return Data'!$B$7:$R$2843,17,0)</f>
        <v>31.830300000000001</v>
      </c>
      <c r="M23" s="66">
        <f>RANK(L23,L$8:L$33,0)</f>
        <v>20</v>
      </c>
      <c r="N23" s="65">
        <f>VLOOKUP($A23,'Return Data'!$B$7:$R$2843,14,0)</f>
        <v>16.574999999999999</v>
      </c>
      <c r="O23" s="66">
        <f>RANK(N23,N$8:N$33,0)</f>
        <v>18</v>
      </c>
      <c r="P23" s="65">
        <f>VLOOKUP($A23,'Return Data'!$B$7:$R$2843,15,0)</f>
        <v>12.757400000000001</v>
      </c>
      <c r="Q23" s="66">
        <f>RANK(P23,P$8:P$33,0)</f>
        <v>20</v>
      </c>
      <c r="R23" s="65">
        <f>VLOOKUP($A23,'Return Data'!$B$7:$R$2843,16,0)</f>
        <v>20.8904</v>
      </c>
      <c r="S23" s="67">
        <f t="shared" si="7"/>
        <v>7</v>
      </c>
    </row>
    <row r="24" spans="1:19" x14ac:dyDescent="0.3">
      <c r="A24" s="63" t="s">
        <v>1180</v>
      </c>
      <c r="B24" s="64">
        <f>VLOOKUP($A24,'Return Data'!$B$7:$R$2843,3,0)</f>
        <v>44455</v>
      </c>
      <c r="C24" s="65">
        <f>VLOOKUP($A24,'Return Data'!$B$7:$R$2843,4,0)</f>
        <v>2064.0403999999999</v>
      </c>
      <c r="D24" s="65">
        <f>VLOOKUP($A24,'Return Data'!$B$7:$R$2843,10,0)</f>
        <v>17.3291</v>
      </c>
      <c r="E24" s="66">
        <f t="shared" si="0"/>
        <v>4</v>
      </c>
      <c r="F24" s="65">
        <f>VLOOKUP($A24,'Return Data'!$B$7:$R$2843,11,0)</f>
        <v>28.834499999999998</v>
      </c>
      <c r="G24" s="66">
        <f t="shared" si="1"/>
        <v>6</v>
      </c>
      <c r="H24" s="65">
        <f>VLOOKUP($A24,'Return Data'!$B$7:$R$2843,12,0)</f>
        <v>48.2928</v>
      </c>
      <c r="I24" s="66">
        <f t="shared" si="2"/>
        <v>7</v>
      </c>
      <c r="J24" s="65">
        <f>VLOOKUP($A24,'Return Data'!$B$7:$R$2843,13,0)</f>
        <v>72.414199999999994</v>
      </c>
      <c r="K24" s="66">
        <f t="shared" si="9"/>
        <v>5</v>
      </c>
      <c r="L24" s="65">
        <f>VLOOKUP($A24,'Return Data'!$B$7:$R$2843,17,0)</f>
        <v>40.378100000000003</v>
      </c>
      <c r="M24" s="66">
        <f>RANK(L24,L$8:L$33,0)</f>
        <v>7</v>
      </c>
      <c r="N24" s="65">
        <f>VLOOKUP($A24,'Return Data'!$B$7:$R$2843,14,0)</f>
        <v>22.4452</v>
      </c>
      <c r="O24" s="66">
        <f>RANK(N24,N$8:N$33,0)</f>
        <v>4</v>
      </c>
      <c r="P24" s="65">
        <f>VLOOKUP($A24,'Return Data'!$B$7:$R$2843,15,0)</f>
        <v>18.0654</v>
      </c>
      <c r="Q24" s="66">
        <f>RANK(P24,P$8:P$33,0)</f>
        <v>6</v>
      </c>
      <c r="R24" s="65">
        <f>VLOOKUP($A24,'Return Data'!$B$7:$R$2843,16,0)</f>
        <v>22.791599999999999</v>
      </c>
      <c r="S24" s="67">
        <f t="shared" si="7"/>
        <v>5</v>
      </c>
    </row>
    <row r="25" spans="1:19" x14ac:dyDescent="0.3">
      <c r="A25" s="63" t="s">
        <v>1183</v>
      </c>
      <c r="B25" s="64">
        <f>VLOOKUP($A25,'Return Data'!$B$7:$R$2843,3,0)</f>
        <v>44455</v>
      </c>
      <c r="C25" s="65">
        <f>VLOOKUP($A25,'Return Data'!$B$7:$R$2843,4,0)</f>
        <v>42.84</v>
      </c>
      <c r="D25" s="65">
        <f>VLOOKUP($A25,'Return Data'!$B$7:$R$2843,10,0)</f>
        <v>17.337700000000002</v>
      </c>
      <c r="E25" s="66">
        <f t="shared" si="0"/>
        <v>3</v>
      </c>
      <c r="F25" s="65">
        <f>VLOOKUP($A25,'Return Data'!$B$7:$R$2843,11,0)</f>
        <v>35.398200000000003</v>
      </c>
      <c r="G25" s="66">
        <f t="shared" si="1"/>
        <v>1</v>
      </c>
      <c r="H25" s="65">
        <f>VLOOKUP($A25,'Return Data'!$B$7:$R$2843,12,0)</f>
        <v>61.538499999999999</v>
      </c>
      <c r="I25" s="66">
        <f t="shared" si="2"/>
        <v>1</v>
      </c>
      <c r="J25" s="65">
        <f>VLOOKUP($A25,'Return Data'!$B$7:$R$2843,13,0)</f>
        <v>87.812399999999997</v>
      </c>
      <c r="K25" s="66">
        <f t="shared" si="9"/>
        <v>1</v>
      </c>
      <c r="L25" s="65">
        <f>VLOOKUP($A25,'Return Data'!$B$7:$R$2843,17,0)</f>
        <v>61.418500000000002</v>
      </c>
      <c r="M25" s="66">
        <f>RANK(L25,L$8:L$33,0)</f>
        <v>1</v>
      </c>
      <c r="N25" s="65">
        <f>VLOOKUP($A25,'Return Data'!$B$7:$R$2843,14,0)</f>
        <v>30.216899999999999</v>
      </c>
      <c r="O25" s="66">
        <f>RANK(N25,N$8:N$33,0)</f>
        <v>1</v>
      </c>
      <c r="P25" s="65">
        <f>VLOOKUP($A25,'Return Data'!$B$7:$R$2843,15,0)</f>
        <v>20.591100000000001</v>
      </c>
      <c r="Q25" s="66">
        <f>RANK(P25,P$8:P$33,0)</f>
        <v>2</v>
      </c>
      <c r="R25" s="65">
        <f>VLOOKUP($A25,'Return Data'!$B$7:$R$2843,16,0)</f>
        <v>20.5212</v>
      </c>
      <c r="S25" s="67">
        <f t="shared" si="7"/>
        <v>8</v>
      </c>
    </row>
    <row r="26" spans="1:19" x14ac:dyDescent="0.3">
      <c r="A26" s="63" t="s">
        <v>1185</v>
      </c>
      <c r="B26" s="64">
        <f>VLOOKUP($A26,'Return Data'!$B$7:$R$2843,3,0)</f>
        <v>44455</v>
      </c>
      <c r="C26" s="65">
        <f>VLOOKUP($A26,'Return Data'!$B$7:$R$2843,4,0)</f>
        <v>17.579999999999998</v>
      </c>
      <c r="D26" s="65">
        <f>VLOOKUP($A26,'Return Data'!$B$7:$R$2843,10,0)</f>
        <v>14.0078</v>
      </c>
      <c r="E26" s="66">
        <f t="shared" si="0"/>
        <v>13</v>
      </c>
      <c r="F26" s="65">
        <f>VLOOKUP($A26,'Return Data'!$B$7:$R$2843,11,0)</f>
        <v>27.391300000000001</v>
      </c>
      <c r="G26" s="66">
        <f t="shared" ref="G26" si="10">RANK(F26,F$8:F$33,0)</f>
        <v>9</v>
      </c>
      <c r="H26" s="65">
        <f>VLOOKUP($A26,'Return Data'!$B$7:$R$2843,12,0)</f>
        <v>45.650399999999998</v>
      </c>
      <c r="I26" s="66">
        <f t="shared" ref="I26" si="11">RANK(H26,H$8:H$33,0)</f>
        <v>15</v>
      </c>
      <c r="J26" s="65">
        <f>VLOOKUP($A26,'Return Data'!$B$7:$R$2843,13,0)</f>
        <v>66.951599999999999</v>
      </c>
      <c r="K26" s="66">
        <f t="shared" si="9"/>
        <v>14</v>
      </c>
      <c r="L26" s="65"/>
      <c r="M26" s="66"/>
      <c r="N26" s="65"/>
      <c r="O26" s="66"/>
      <c r="P26" s="65"/>
      <c r="Q26" s="66"/>
      <c r="R26" s="65">
        <f>VLOOKUP($A26,'Return Data'!$B$7:$R$2843,16,0)</f>
        <v>38.9512</v>
      </c>
      <c r="S26" s="67">
        <f t="shared" si="7"/>
        <v>3</v>
      </c>
    </row>
    <row r="27" spans="1:19" x14ac:dyDescent="0.3">
      <c r="A27" s="63" t="s">
        <v>1186</v>
      </c>
      <c r="B27" s="64">
        <f>VLOOKUP($A27,'Return Data'!$B$7:$R$2843,3,0)</f>
        <v>44455</v>
      </c>
      <c r="C27" s="65">
        <f>VLOOKUP($A27,'Return Data'!$B$7:$R$2843,4,0)</f>
        <v>113.74169999999999</v>
      </c>
      <c r="D27" s="65">
        <f>VLOOKUP($A27,'Return Data'!$B$7:$R$2843,10,0)</f>
        <v>9.6530000000000005</v>
      </c>
      <c r="E27" s="66">
        <f t="shared" si="0"/>
        <v>25</v>
      </c>
      <c r="F27" s="65">
        <f>VLOOKUP($A27,'Return Data'!$B$7:$R$2843,11,0)</f>
        <v>35.045900000000003</v>
      </c>
      <c r="G27" s="66">
        <f t="shared" ref="G27:G33" si="12">RANK(F27,F$8:F$33,0)</f>
        <v>2</v>
      </c>
      <c r="H27" s="65">
        <f>VLOOKUP($A27,'Return Data'!$B$7:$R$2843,12,0)</f>
        <v>50.140599999999999</v>
      </c>
      <c r="I27" s="66">
        <f t="shared" ref="I27:I33" si="13">RANK(H27,H$8:H$33,0)</f>
        <v>5</v>
      </c>
      <c r="J27" s="65">
        <f>VLOOKUP($A27,'Return Data'!$B$7:$R$2843,13,0)</f>
        <v>78.233500000000006</v>
      </c>
      <c r="K27" s="66">
        <f t="shared" si="9"/>
        <v>3</v>
      </c>
      <c r="L27" s="65">
        <f>VLOOKUP($A27,'Return Data'!$B$7:$R$2843,17,0)</f>
        <v>50.249600000000001</v>
      </c>
      <c r="M27" s="66">
        <f>RANK(L27,L$8:L$33,0)</f>
        <v>2</v>
      </c>
      <c r="N27" s="65">
        <f>VLOOKUP($A27,'Return Data'!$B$7:$R$2843,14,0)</f>
        <v>23.982800000000001</v>
      </c>
      <c r="O27" s="66">
        <f>RANK(N27,N$8:N$33,0)</f>
        <v>2</v>
      </c>
      <c r="P27" s="65">
        <f>VLOOKUP($A27,'Return Data'!$B$7:$R$2843,15,0)</f>
        <v>19.706199999999999</v>
      </c>
      <c r="Q27" s="66">
        <f>RANK(P27,P$8:P$33,0)</f>
        <v>3</v>
      </c>
      <c r="R27" s="65">
        <f>VLOOKUP($A27,'Return Data'!$B$7:$R$2843,16,0)</f>
        <v>12.5486</v>
      </c>
      <c r="S27" s="67">
        <f t="shared" si="7"/>
        <v>21</v>
      </c>
    </row>
    <row r="28" spans="1:19" x14ac:dyDescent="0.3">
      <c r="A28" s="63" t="s">
        <v>1189</v>
      </c>
      <c r="B28" s="64">
        <f>VLOOKUP($A28,'Return Data'!$B$7:$R$2843,3,0)</f>
        <v>44455</v>
      </c>
      <c r="C28" s="65">
        <f>VLOOKUP($A28,'Return Data'!$B$7:$R$2843,4,0)</f>
        <v>133.17019999999999</v>
      </c>
      <c r="D28" s="65">
        <f>VLOOKUP($A28,'Return Data'!$B$7:$R$2843,10,0)</f>
        <v>12.8537</v>
      </c>
      <c r="E28" s="66">
        <f t="shared" si="0"/>
        <v>18</v>
      </c>
      <c r="F28" s="65">
        <f>VLOOKUP($A28,'Return Data'!$B$7:$R$2843,11,0)</f>
        <v>23.431999999999999</v>
      </c>
      <c r="G28" s="66">
        <f t="shared" si="12"/>
        <v>19</v>
      </c>
      <c r="H28" s="65">
        <f>VLOOKUP($A28,'Return Data'!$B$7:$R$2843,12,0)</f>
        <v>46.4908</v>
      </c>
      <c r="I28" s="66">
        <f t="shared" si="13"/>
        <v>12</v>
      </c>
      <c r="J28" s="65">
        <f>VLOOKUP($A28,'Return Data'!$B$7:$R$2843,13,0)</f>
        <v>73.190600000000003</v>
      </c>
      <c r="K28" s="66">
        <f t="shared" si="9"/>
        <v>4</v>
      </c>
      <c r="L28" s="65">
        <f>VLOOKUP($A28,'Return Data'!$B$7:$R$2843,17,0)</f>
        <v>40.527700000000003</v>
      </c>
      <c r="M28" s="66">
        <f>RANK(L28,L$8:L$33,0)</f>
        <v>6</v>
      </c>
      <c r="N28" s="65">
        <f>VLOOKUP($A28,'Return Data'!$B$7:$R$2843,14,0)</f>
        <v>20.636600000000001</v>
      </c>
      <c r="O28" s="66">
        <f>RANK(N28,N$8:N$33,0)</f>
        <v>11</v>
      </c>
      <c r="P28" s="65">
        <f>VLOOKUP($A28,'Return Data'!$B$7:$R$2843,15,0)</f>
        <v>13.5982</v>
      </c>
      <c r="Q28" s="66">
        <f>RANK(P28,P$8:P$33,0)</f>
        <v>18</v>
      </c>
      <c r="R28" s="65">
        <f>VLOOKUP($A28,'Return Data'!$B$7:$R$2843,16,0)</f>
        <v>17.0121</v>
      </c>
      <c r="S28" s="67">
        <f t="shared" si="7"/>
        <v>13</v>
      </c>
    </row>
    <row r="29" spans="1:19" x14ac:dyDescent="0.3">
      <c r="A29" s="63" t="s">
        <v>1190</v>
      </c>
      <c r="B29" s="64">
        <f>VLOOKUP($A29,'Return Data'!$B$7:$R$2843,3,0)</f>
        <v>44455</v>
      </c>
      <c r="C29" s="65">
        <f>VLOOKUP($A29,'Return Data'!$B$7:$R$2843,4,0)</f>
        <v>723.05330000000004</v>
      </c>
      <c r="D29" s="65">
        <f>VLOOKUP($A29,'Return Data'!$B$7:$R$2843,10,0)</f>
        <v>15.4092</v>
      </c>
      <c r="E29" s="66">
        <f t="shared" si="0"/>
        <v>9</v>
      </c>
      <c r="F29" s="65">
        <f>VLOOKUP($A29,'Return Data'!$B$7:$R$2843,11,0)</f>
        <v>22.928699999999999</v>
      </c>
      <c r="G29" s="66">
        <f t="shared" si="12"/>
        <v>21</v>
      </c>
      <c r="H29" s="65">
        <f>VLOOKUP($A29,'Return Data'!$B$7:$R$2843,12,0)</f>
        <v>41.5764</v>
      </c>
      <c r="I29" s="66">
        <f t="shared" si="13"/>
        <v>19</v>
      </c>
      <c r="J29" s="65">
        <f>VLOOKUP($A29,'Return Data'!$B$7:$R$2843,13,0)</f>
        <v>60.6723</v>
      </c>
      <c r="K29" s="66">
        <f t="shared" si="9"/>
        <v>21</v>
      </c>
      <c r="L29" s="65">
        <f>VLOOKUP($A29,'Return Data'!$B$7:$R$2843,17,0)</f>
        <v>30.208100000000002</v>
      </c>
      <c r="M29" s="66">
        <f>RANK(L29,L$8:L$33,0)</f>
        <v>23</v>
      </c>
      <c r="N29" s="65">
        <f>VLOOKUP($A29,'Return Data'!$B$7:$R$2843,14,0)</f>
        <v>13.6889</v>
      </c>
      <c r="O29" s="66">
        <f>RANK(N29,N$8:N$33,0)</f>
        <v>22</v>
      </c>
      <c r="P29" s="65">
        <f>VLOOKUP($A29,'Return Data'!$B$7:$R$2843,15,0)</f>
        <v>12.288399999999999</v>
      </c>
      <c r="Q29" s="66">
        <f>RANK(P29,P$8:P$33,0)</f>
        <v>21</v>
      </c>
      <c r="R29" s="65">
        <f>VLOOKUP($A29,'Return Data'!$B$7:$R$2843,16,0)</f>
        <v>25.013300000000001</v>
      </c>
      <c r="S29" s="67">
        <f t="shared" si="7"/>
        <v>4</v>
      </c>
    </row>
    <row r="30" spans="1:19" x14ac:dyDescent="0.3">
      <c r="A30" s="63" t="s">
        <v>1192</v>
      </c>
      <c r="B30" s="64">
        <f>VLOOKUP($A30,'Return Data'!$B$7:$R$2843,3,0)</f>
        <v>44455</v>
      </c>
      <c r="C30" s="65">
        <f>VLOOKUP($A30,'Return Data'!$B$7:$R$2843,4,0)</f>
        <v>245.88210000000001</v>
      </c>
      <c r="D30" s="65">
        <f>VLOOKUP($A30,'Return Data'!$B$7:$R$2843,10,0)</f>
        <v>13.938000000000001</v>
      </c>
      <c r="E30" s="66">
        <f t="shared" si="0"/>
        <v>14</v>
      </c>
      <c r="F30" s="65">
        <f>VLOOKUP($A30,'Return Data'!$B$7:$R$2843,11,0)</f>
        <v>24.3338</v>
      </c>
      <c r="G30" s="66">
        <f t="shared" si="12"/>
        <v>15</v>
      </c>
      <c r="H30" s="65">
        <f>VLOOKUP($A30,'Return Data'!$B$7:$R$2843,12,0)</f>
        <v>41.673699999999997</v>
      </c>
      <c r="I30" s="66">
        <f t="shared" si="13"/>
        <v>18</v>
      </c>
      <c r="J30" s="65">
        <f>VLOOKUP($A30,'Return Data'!$B$7:$R$2843,13,0)</f>
        <v>63.769599999999997</v>
      </c>
      <c r="K30" s="66">
        <f t="shared" si="9"/>
        <v>16</v>
      </c>
      <c r="L30" s="65">
        <f>VLOOKUP($A30,'Return Data'!$B$7:$R$2843,17,0)</f>
        <v>36.880899999999997</v>
      </c>
      <c r="M30" s="66">
        <f>RANK(L30,L$8:L$33,0)</f>
        <v>14</v>
      </c>
      <c r="N30" s="65">
        <f>VLOOKUP($A30,'Return Data'!$B$7:$R$2843,14,0)</f>
        <v>21.737300000000001</v>
      </c>
      <c r="O30" s="66">
        <f>RANK(N30,N$8:N$33,0)</f>
        <v>7</v>
      </c>
      <c r="P30" s="65">
        <f>VLOOKUP($A30,'Return Data'!$B$7:$R$2843,15,0)</f>
        <v>17.5106</v>
      </c>
      <c r="Q30" s="66">
        <f>RANK(P30,P$8:P$33,0)</f>
        <v>8</v>
      </c>
      <c r="R30" s="65">
        <f>VLOOKUP($A30,'Return Data'!$B$7:$R$2843,16,0)</f>
        <v>12.4794</v>
      </c>
      <c r="S30" s="67">
        <f t="shared" si="7"/>
        <v>23</v>
      </c>
    </row>
    <row r="31" spans="1:19" x14ac:dyDescent="0.3">
      <c r="A31" s="63" t="s">
        <v>1195</v>
      </c>
      <c r="B31" s="64">
        <f>VLOOKUP($A31,'Return Data'!$B$7:$R$2843,3,0)</f>
        <v>44455</v>
      </c>
      <c r="C31" s="65">
        <f>VLOOKUP($A31,'Return Data'!$B$7:$R$2843,4,0)</f>
        <v>74.680000000000007</v>
      </c>
      <c r="D31" s="65">
        <f>VLOOKUP($A31,'Return Data'!$B$7:$R$2843,10,0)</f>
        <v>9.2771000000000008</v>
      </c>
      <c r="E31" s="66">
        <f t="shared" si="0"/>
        <v>26</v>
      </c>
      <c r="F31" s="65">
        <f>VLOOKUP($A31,'Return Data'!$B$7:$R$2843,11,0)</f>
        <v>20.880500000000001</v>
      </c>
      <c r="G31" s="66">
        <f t="shared" si="12"/>
        <v>25</v>
      </c>
      <c r="H31" s="65">
        <f>VLOOKUP($A31,'Return Data'!$B$7:$R$2843,12,0)</f>
        <v>37.380400000000002</v>
      </c>
      <c r="I31" s="66">
        <f t="shared" si="13"/>
        <v>23</v>
      </c>
      <c r="J31" s="65">
        <f>VLOOKUP($A31,'Return Data'!$B$7:$R$2843,13,0)</f>
        <v>52.408200000000001</v>
      </c>
      <c r="K31" s="66">
        <f t="shared" si="9"/>
        <v>23</v>
      </c>
      <c r="L31" s="65">
        <f>VLOOKUP($A31,'Return Data'!$B$7:$R$2843,17,0)</f>
        <v>37.440399999999997</v>
      </c>
      <c r="M31" s="66">
        <f>RANK(L31,L$8:L$33,0)</f>
        <v>13</v>
      </c>
      <c r="N31" s="65">
        <f>VLOOKUP($A31,'Return Data'!$B$7:$R$2843,14,0)</f>
        <v>17.3934</v>
      </c>
      <c r="O31" s="66">
        <f>RANK(N31,N$8:N$33,0)</f>
        <v>15</v>
      </c>
      <c r="P31" s="65">
        <f>VLOOKUP($A31,'Return Data'!$B$7:$R$2843,15,0)</f>
        <v>16.779900000000001</v>
      </c>
      <c r="Q31" s="66">
        <f>RANK(P31,P$8:P$33,0)</f>
        <v>9</v>
      </c>
      <c r="R31" s="65">
        <f>VLOOKUP($A31,'Return Data'!$B$7:$R$2843,16,0)</f>
        <v>7.7164000000000001</v>
      </c>
      <c r="S31" s="67">
        <f t="shared" si="7"/>
        <v>25</v>
      </c>
    </row>
    <row r="32" spans="1:19" x14ac:dyDescent="0.3">
      <c r="A32" s="63" t="s">
        <v>1197</v>
      </c>
      <c r="B32" s="64">
        <f>VLOOKUP($A32,'Return Data'!$B$7:$R$2843,3,0)</f>
        <v>44455</v>
      </c>
      <c r="C32" s="65">
        <f>VLOOKUP($A32,'Return Data'!$B$7:$R$2843,4,0)</f>
        <v>27.8</v>
      </c>
      <c r="D32" s="65">
        <f>VLOOKUP($A32,'Return Data'!$B$7:$R$2843,10,0)</f>
        <v>16.610700000000001</v>
      </c>
      <c r="E32" s="66">
        <f t="shared" si="0"/>
        <v>6</v>
      </c>
      <c r="F32" s="65">
        <f>VLOOKUP($A32,'Return Data'!$B$7:$R$2843,11,0)</f>
        <v>29.8459</v>
      </c>
      <c r="G32" s="66">
        <f t="shared" si="12"/>
        <v>3</v>
      </c>
      <c r="H32" s="65">
        <f>VLOOKUP($A32,'Return Data'!$B$7:$R$2843,12,0)</f>
        <v>51.498600000000003</v>
      </c>
      <c r="I32" s="66">
        <f t="shared" si="13"/>
        <v>2</v>
      </c>
      <c r="J32" s="65"/>
      <c r="K32" s="66"/>
      <c r="L32" s="65"/>
      <c r="M32" s="66"/>
      <c r="N32" s="65"/>
      <c r="O32" s="66"/>
      <c r="P32" s="65"/>
      <c r="Q32" s="66"/>
      <c r="R32" s="65">
        <f>VLOOKUP($A32,'Return Data'!$B$7:$R$2843,16,0)</f>
        <v>99.082899999999995</v>
      </c>
      <c r="S32" s="67">
        <f t="shared" si="7"/>
        <v>1</v>
      </c>
    </row>
    <row r="33" spans="1:19" x14ac:dyDescent="0.3">
      <c r="A33" s="63" t="s">
        <v>1940</v>
      </c>
      <c r="B33" s="64">
        <f>VLOOKUP($A33,'Return Data'!$B$7:$R$2843,3,0)</f>
        <v>44455</v>
      </c>
      <c r="C33" s="65">
        <f>VLOOKUP($A33,'Return Data'!$B$7:$R$2843,4,0)</f>
        <v>189.25380000000001</v>
      </c>
      <c r="D33" s="65">
        <f>VLOOKUP($A33,'Return Data'!$B$7:$R$2843,10,0)</f>
        <v>16.196200000000001</v>
      </c>
      <c r="E33" s="66">
        <f t="shared" si="0"/>
        <v>8</v>
      </c>
      <c r="F33" s="65">
        <f>VLOOKUP($A33,'Return Data'!$B$7:$R$2843,11,0)</f>
        <v>27.9773</v>
      </c>
      <c r="G33" s="66">
        <f t="shared" si="12"/>
        <v>7</v>
      </c>
      <c r="H33" s="65">
        <f>VLOOKUP($A33,'Return Data'!$B$7:$R$2843,12,0)</f>
        <v>46.030700000000003</v>
      </c>
      <c r="I33" s="66">
        <f t="shared" si="13"/>
        <v>14</v>
      </c>
      <c r="J33" s="65">
        <f>VLOOKUP($A33,'Return Data'!$B$7:$R$2843,13,0)</f>
        <v>69.141800000000003</v>
      </c>
      <c r="K33" s="66">
        <f>RANK(J33,J$8:J$33,0)</f>
        <v>10</v>
      </c>
      <c r="L33" s="65">
        <f>VLOOKUP($A33,'Return Data'!$B$7:$R$2843,17,0)</f>
        <v>42.802</v>
      </c>
      <c r="M33" s="66">
        <f>RANK(L33,L$8:L$33,0)</f>
        <v>3</v>
      </c>
      <c r="N33" s="65">
        <f>VLOOKUP($A33,'Return Data'!$B$7:$R$2843,14,0)</f>
        <v>21.6173</v>
      </c>
      <c r="O33" s="66">
        <f>RANK(N33,N$8:N$33,0)</f>
        <v>8</v>
      </c>
      <c r="P33" s="65">
        <f>VLOOKUP($A33,'Return Data'!$B$7:$R$2843,15,0)</f>
        <v>15.776899999999999</v>
      </c>
      <c r="Q33" s="66">
        <f>RANK(P33,P$8:P$33,0)</f>
        <v>14</v>
      </c>
      <c r="R33" s="65">
        <f>VLOOKUP($A33,'Return Data'!$B$7:$R$2843,16,0)</f>
        <v>16.660499999999999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13.908200000000003</v>
      </c>
      <c r="E35" s="74"/>
      <c r="F35" s="75">
        <f>AVERAGE(F8:F33)</f>
        <v>25.93665</v>
      </c>
      <c r="G35" s="74"/>
      <c r="H35" s="75">
        <f>AVERAGE(H8:H33)</f>
        <v>44.98236923076923</v>
      </c>
      <c r="I35" s="74"/>
      <c r="J35" s="75">
        <f>AVERAGE(J8:J33)</f>
        <v>66.728099999999998</v>
      </c>
      <c r="K35" s="74"/>
      <c r="L35" s="75">
        <f>AVERAGE(L8:L33)</f>
        <v>38.649413043478255</v>
      </c>
      <c r="M35" s="74"/>
      <c r="N35" s="75">
        <f>AVERAGE(N8:N33)</f>
        <v>19.807040909090908</v>
      </c>
      <c r="O35" s="74"/>
      <c r="P35" s="75">
        <f>AVERAGE(P8:P33)</f>
        <v>16.498076190476194</v>
      </c>
      <c r="Q35" s="74"/>
      <c r="R35" s="75">
        <f>AVERAGE(R8:R33)</f>
        <v>21.453646153846154</v>
      </c>
      <c r="S35" s="76"/>
    </row>
    <row r="36" spans="1:19" x14ac:dyDescent="0.3">
      <c r="A36" s="73" t="s">
        <v>28</v>
      </c>
      <c r="B36" s="74"/>
      <c r="C36" s="74"/>
      <c r="D36" s="75">
        <f>MIN(D8:D33)</f>
        <v>9.2771000000000008</v>
      </c>
      <c r="E36" s="74"/>
      <c r="F36" s="75">
        <f>MIN(F8:F33)</f>
        <v>20.552099999999999</v>
      </c>
      <c r="G36" s="74"/>
      <c r="H36" s="75">
        <f>MIN(H8:H33)</f>
        <v>33.835999999999999</v>
      </c>
      <c r="I36" s="74"/>
      <c r="J36" s="75">
        <f>MIN(J8:J33)</f>
        <v>50.1</v>
      </c>
      <c r="K36" s="74"/>
      <c r="L36" s="75">
        <f>MIN(L8:L33)</f>
        <v>30.208100000000002</v>
      </c>
      <c r="M36" s="74"/>
      <c r="N36" s="75">
        <f>MIN(N8:N33)</f>
        <v>13.6889</v>
      </c>
      <c r="O36" s="74"/>
      <c r="P36" s="75">
        <f>MIN(P8:P33)</f>
        <v>12.288399999999999</v>
      </c>
      <c r="Q36" s="74"/>
      <c r="R36" s="75">
        <f>MIN(R8:R33)</f>
        <v>4.9497999999999998</v>
      </c>
      <c r="S36" s="76"/>
    </row>
    <row r="37" spans="1:19" ht="15" thickBot="1" x14ac:dyDescent="0.35">
      <c r="A37" s="77" t="s">
        <v>29</v>
      </c>
      <c r="B37" s="78"/>
      <c r="C37" s="78"/>
      <c r="D37" s="79">
        <f>MAX(D8:D33)</f>
        <v>18.162800000000001</v>
      </c>
      <c r="E37" s="78"/>
      <c r="F37" s="79">
        <f>MAX(F8:F33)</f>
        <v>35.398200000000003</v>
      </c>
      <c r="G37" s="78"/>
      <c r="H37" s="79">
        <f>MAX(H8:H33)</f>
        <v>61.538499999999999</v>
      </c>
      <c r="I37" s="78"/>
      <c r="J37" s="79">
        <f>MAX(J8:J33)</f>
        <v>87.812399999999997</v>
      </c>
      <c r="K37" s="78"/>
      <c r="L37" s="79">
        <f>MAX(L8:L33)</f>
        <v>61.418500000000002</v>
      </c>
      <c r="M37" s="78"/>
      <c r="N37" s="79">
        <f>MAX(N8:N33)</f>
        <v>30.216899999999999</v>
      </c>
      <c r="O37" s="78"/>
      <c r="P37" s="79">
        <f>MAX(P8:P33)</f>
        <v>21.5045</v>
      </c>
      <c r="Q37" s="78"/>
      <c r="R37" s="79">
        <f>MAX(R8:R33)</f>
        <v>99.082899999999995</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44455</v>
      </c>
      <c r="C8" s="65">
        <f>VLOOKUP($A8,'Return Data'!$B$7:$R$2843,4,0)</f>
        <v>1274.07</v>
      </c>
      <c r="D8" s="65">
        <f>VLOOKUP($A8,'Return Data'!$B$7:$R$2843,10,0)</f>
        <v>12.8794</v>
      </c>
      <c r="E8" s="66">
        <f>RANK(D8,D$8:D$41,0)</f>
        <v>21</v>
      </c>
      <c r="F8" s="65">
        <f>VLOOKUP($A8,'Return Data'!$B$7:$R$2843,11,0)</f>
        <v>24.508400000000002</v>
      </c>
      <c r="G8" s="66">
        <f>RANK(F8,F$8:F$41,0)</f>
        <v>12</v>
      </c>
      <c r="H8" s="65">
        <f>VLOOKUP($A8,'Return Data'!$B$7:$R$2843,12,0)</f>
        <v>36.641199999999998</v>
      </c>
      <c r="I8" s="66">
        <f>RANK(H8,H$8:H$41,0)</f>
        <v>20</v>
      </c>
      <c r="J8" s="65">
        <f>VLOOKUP($A8,'Return Data'!$B$7:$R$2843,13,0)</f>
        <v>62.448799999999999</v>
      </c>
      <c r="K8" s="66">
        <f>RANK(J8,J$8:J$41,0)</f>
        <v>15</v>
      </c>
      <c r="L8" s="65">
        <f>VLOOKUP($A8,'Return Data'!$B$7:$R$2843,17,0)</f>
        <v>31.6433</v>
      </c>
      <c r="M8" s="66">
        <f>RANK(L8,L$8:L$41,0)</f>
        <v>14</v>
      </c>
      <c r="N8" s="65">
        <f>VLOOKUP($A8,'Return Data'!$B$7:$R$2843,14,0)</f>
        <v>17.7666</v>
      </c>
      <c r="O8" s="66">
        <f>RANK(N8,N$8:N$41,0)</f>
        <v>16</v>
      </c>
      <c r="P8" s="65">
        <f>VLOOKUP($A8,'Return Data'!$B$7:$R$2843,15,0)</f>
        <v>16.581700000000001</v>
      </c>
      <c r="Q8" s="66">
        <f>RANK(P8,P$8:P$41,0)</f>
        <v>12</v>
      </c>
      <c r="R8" s="65">
        <f>VLOOKUP($A8,'Return Data'!$B$7:$R$2843,16,0)</f>
        <v>19.065100000000001</v>
      </c>
      <c r="S8" s="67">
        <f>RANK(R8,R$8:R$41,0)</f>
        <v>11</v>
      </c>
    </row>
    <row r="9" spans="1:20" x14ac:dyDescent="0.3">
      <c r="A9" s="63" t="s">
        <v>1806</v>
      </c>
      <c r="B9" s="64">
        <f>VLOOKUP($A9,'Return Data'!$B$7:$R$2843,3,0)</f>
        <v>44455</v>
      </c>
      <c r="C9" s="65">
        <f>VLOOKUP($A9,'Return Data'!$B$7:$R$2843,4,0)</f>
        <v>20.65</v>
      </c>
      <c r="D9" s="65">
        <f>VLOOKUP($A9,'Return Data'!$B$7:$R$2843,10,0)</f>
        <v>16.207100000000001</v>
      </c>
      <c r="E9" s="66">
        <f t="shared" ref="E9:E41" si="0">RANK(D9,D$8:D$41,0)</f>
        <v>7</v>
      </c>
      <c r="F9" s="65">
        <f>VLOOKUP($A9,'Return Data'!$B$7:$R$2843,11,0)</f>
        <v>23.9496</v>
      </c>
      <c r="G9" s="66">
        <f t="shared" ref="G9:G41" si="1">RANK(F9,F$8:F$41,0)</f>
        <v>15</v>
      </c>
      <c r="H9" s="65">
        <f>VLOOKUP($A9,'Return Data'!$B$7:$R$2843,12,0)</f>
        <v>33.484200000000001</v>
      </c>
      <c r="I9" s="66">
        <f t="shared" ref="I9:I41" si="2">RANK(H9,H$8:H$41,0)</f>
        <v>25</v>
      </c>
      <c r="J9" s="65">
        <f>VLOOKUP($A9,'Return Data'!$B$7:$R$2843,13,0)</f>
        <v>58.602200000000003</v>
      </c>
      <c r="K9" s="66">
        <f t="shared" ref="K9:K41" si="3">RANK(J9,J$8:J$41,0)</f>
        <v>22</v>
      </c>
      <c r="L9" s="65">
        <f>VLOOKUP($A9,'Return Data'!$B$7:$R$2843,17,0)</f>
        <v>31.4605</v>
      </c>
      <c r="M9" s="66">
        <f t="shared" ref="M9:M41" si="4">RANK(L9,L$8:L$41,0)</f>
        <v>17</v>
      </c>
      <c r="N9" s="65">
        <f>VLOOKUP($A9,'Return Data'!$B$7:$R$2843,14,0)</f>
        <v>21.87</v>
      </c>
      <c r="O9" s="66">
        <f t="shared" ref="O9:O41" si="5">RANK(N9,N$8:N$41,0)</f>
        <v>8</v>
      </c>
      <c r="P9" s="65"/>
      <c r="Q9" s="66"/>
      <c r="R9" s="65">
        <f>VLOOKUP($A9,'Return Data'!$B$7:$R$2843,16,0)</f>
        <v>20.826699999999999</v>
      </c>
      <c r="S9" s="67">
        <f t="shared" ref="S9:S41" si="6">RANK(R9,R$8:R$41,0)</f>
        <v>4</v>
      </c>
    </row>
    <row r="10" spans="1:20" x14ac:dyDescent="0.3">
      <c r="A10" s="63" t="s">
        <v>1259</v>
      </c>
      <c r="B10" s="64">
        <f>VLOOKUP($A10,'Return Data'!$B$7:$R$2843,3,0)</f>
        <v>44455</v>
      </c>
      <c r="C10" s="65">
        <f>VLOOKUP($A10,'Return Data'!$B$7:$R$2843,4,0)</f>
        <v>182.73</v>
      </c>
      <c r="D10" s="65">
        <f>VLOOKUP($A10,'Return Data'!$B$7:$R$2843,10,0)</f>
        <v>17.6096</v>
      </c>
      <c r="E10" s="66">
        <f t="shared" si="0"/>
        <v>2</v>
      </c>
      <c r="F10" s="65">
        <f>VLOOKUP($A10,'Return Data'!$B$7:$R$2843,11,0)</f>
        <v>27.107700000000001</v>
      </c>
      <c r="G10" s="66">
        <f t="shared" si="1"/>
        <v>8</v>
      </c>
      <c r="H10" s="65">
        <f>VLOOKUP($A10,'Return Data'!$B$7:$R$2843,12,0)</f>
        <v>44.279499999999999</v>
      </c>
      <c r="I10" s="66">
        <f t="shared" si="2"/>
        <v>8</v>
      </c>
      <c r="J10" s="65">
        <f>VLOOKUP($A10,'Return Data'!$B$7:$R$2843,13,0)</f>
        <v>70.807599999999994</v>
      </c>
      <c r="K10" s="66">
        <f t="shared" si="3"/>
        <v>5</v>
      </c>
      <c r="L10" s="65">
        <f>VLOOKUP($A10,'Return Data'!$B$7:$R$2843,17,0)</f>
        <v>35.624000000000002</v>
      </c>
      <c r="M10" s="66">
        <f t="shared" si="4"/>
        <v>8</v>
      </c>
      <c r="N10" s="65">
        <f>VLOOKUP($A10,'Return Data'!$B$7:$R$2843,14,0)</f>
        <v>20.037099999999999</v>
      </c>
      <c r="O10" s="66">
        <f t="shared" si="5"/>
        <v>10</v>
      </c>
      <c r="P10" s="65">
        <f>VLOOKUP($A10,'Return Data'!$B$7:$R$2843,15,0)</f>
        <v>16.1861</v>
      </c>
      <c r="Q10" s="66">
        <f t="shared" ref="Q10:Q41" si="7">RANK(P10,P$8:P$41,0)</f>
        <v>16</v>
      </c>
      <c r="R10" s="65">
        <f>VLOOKUP($A10,'Return Data'!$B$7:$R$2843,16,0)</f>
        <v>15.8878</v>
      </c>
      <c r="S10" s="67">
        <f t="shared" si="6"/>
        <v>26</v>
      </c>
    </row>
    <row r="11" spans="1:20" x14ac:dyDescent="0.3">
      <c r="A11" s="63" t="s">
        <v>1261</v>
      </c>
      <c r="B11" s="64">
        <f>VLOOKUP($A11,'Return Data'!$B$7:$R$2843,3,0)</f>
        <v>44455</v>
      </c>
      <c r="C11" s="65">
        <f>VLOOKUP($A11,'Return Data'!$B$7:$R$2843,4,0)</f>
        <v>86.888999999999996</v>
      </c>
      <c r="D11" s="65">
        <f>VLOOKUP($A11,'Return Data'!$B$7:$R$2843,10,0)</f>
        <v>14.638400000000001</v>
      </c>
      <c r="E11" s="66">
        <f t="shared" si="0"/>
        <v>12</v>
      </c>
      <c r="F11" s="65">
        <f>VLOOKUP($A11,'Return Data'!$B$7:$R$2843,11,0)</f>
        <v>25.663799999999998</v>
      </c>
      <c r="G11" s="66">
        <f t="shared" si="1"/>
        <v>10</v>
      </c>
      <c r="H11" s="65">
        <f>VLOOKUP($A11,'Return Data'!$B$7:$R$2843,12,0)</f>
        <v>41.919800000000002</v>
      </c>
      <c r="I11" s="66">
        <f t="shared" si="2"/>
        <v>9</v>
      </c>
      <c r="J11" s="65">
        <f>VLOOKUP($A11,'Return Data'!$B$7:$R$2843,13,0)</f>
        <v>65.967600000000004</v>
      </c>
      <c r="K11" s="66">
        <f t="shared" si="3"/>
        <v>12</v>
      </c>
      <c r="L11" s="65">
        <f>VLOOKUP($A11,'Return Data'!$B$7:$R$2843,17,0)</f>
        <v>31.559799999999999</v>
      </c>
      <c r="M11" s="66">
        <f t="shared" si="4"/>
        <v>15</v>
      </c>
      <c r="N11" s="65">
        <f>VLOOKUP($A11,'Return Data'!$B$7:$R$2843,14,0)</f>
        <v>19.597300000000001</v>
      </c>
      <c r="O11" s="66">
        <f t="shared" si="5"/>
        <v>11</v>
      </c>
      <c r="P11" s="65">
        <f>VLOOKUP($A11,'Return Data'!$B$7:$R$2843,15,0)</f>
        <v>16.724499999999999</v>
      </c>
      <c r="Q11" s="66">
        <f t="shared" si="7"/>
        <v>11</v>
      </c>
      <c r="R11" s="65">
        <f>VLOOKUP($A11,'Return Data'!$B$7:$R$2843,16,0)</f>
        <v>17.813099999999999</v>
      </c>
      <c r="S11" s="67">
        <f t="shared" si="6"/>
        <v>18</v>
      </c>
    </row>
    <row r="12" spans="1:20" x14ac:dyDescent="0.3">
      <c r="A12" s="63" t="s">
        <v>1827</v>
      </c>
      <c r="B12" s="64">
        <f>VLOOKUP($A12,'Return Data'!$B$7:$R$2843,3,0)</f>
        <v>44455</v>
      </c>
      <c r="C12" s="65">
        <f>VLOOKUP($A12,'Return Data'!$B$7:$R$2843,4,0)</f>
        <v>246.42</v>
      </c>
      <c r="D12" s="65">
        <f>VLOOKUP($A12,'Return Data'!$B$7:$R$2843,10,0)</f>
        <v>15.063499999999999</v>
      </c>
      <c r="E12" s="66">
        <f t="shared" si="0"/>
        <v>9</v>
      </c>
      <c r="F12" s="65">
        <f>VLOOKUP($A12,'Return Data'!$B$7:$R$2843,11,0)</f>
        <v>25.099</v>
      </c>
      <c r="G12" s="66">
        <f t="shared" si="1"/>
        <v>11</v>
      </c>
      <c r="H12" s="65">
        <f>VLOOKUP($A12,'Return Data'!$B$7:$R$2843,12,0)</f>
        <v>37.564900000000002</v>
      </c>
      <c r="I12" s="66">
        <f t="shared" si="2"/>
        <v>18</v>
      </c>
      <c r="J12" s="65">
        <f>VLOOKUP($A12,'Return Data'!$B$7:$R$2843,13,0)</f>
        <v>57.6785</v>
      </c>
      <c r="K12" s="66">
        <f t="shared" si="3"/>
        <v>23</v>
      </c>
      <c r="L12" s="65">
        <f>VLOOKUP($A12,'Return Data'!$B$7:$R$2843,17,0)</f>
        <v>35.937100000000001</v>
      </c>
      <c r="M12" s="66">
        <f t="shared" si="4"/>
        <v>7</v>
      </c>
      <c r="N12" s="65">
        <f>VLOOKUP($A12,'Return Data'!$B$7:$R$2843,14,0)</f>
        <v>21.932300000000001</v>
      </c>
      <c r="O12" s="66">
        <f t="shared" si="5"/>
        <v>7</v>
      </c>
      <c r="P12" s="65">
        <f>VLOOKUP($A12,'Return Data'!$B$7:$R$2843,15,0)</f>
        <v>19.552199999999999</v>
      </c>
      <c r="Q12" s="66">
        <f t="shared" si="7"/>
        <v>5</v>
      </c>
      <c r="R12" s="65">
        <f>VLOOKUP($A12,'Return Data'!$B$7:$R$2843,16,0)</f>
        <v>16.7502</v>
      </c>
      <c r="S12" s="67">
        <f t="shared" si="6"/>
        <v>23</v>
      </c>
    </row>
    <row r="13" spans="1:20" x14ac:dyDescent="0.3">
      <c r="A13" s="102" t="s">
        <v>1873</v>
      </c>
      <c r="B13" s="64">
        <f>VLOOKUP($A13,'Return Data'!$B$7:$R$2843,3,0)</f>
        <v>44455</v>
      </c>
      <c r="C13" s="65">
        <f>VLOOKUP($A13,'Return Data'!$B$7:$R$2843,4,0)</f>
        <v>72.885000000000005</v>
      </c>
      <c r="D13" s="65">
        <f>VLOOKUP($A13,'Return Data'!$B$7:$R$2843,10,0)</f>
        <v>13.013999999999999</v>
      </c>
      <c r="E13" s="66">
        <f t="shared" si="0"/>
        <v>19</v>
      </c>
      <c r="F13" s="65">
        <f>VLOOKUP($A13,'Return Data'!$B$7:$R$2843,11,0)</f>
        <v>23.726800000000001</v>
      </c>
      <c r="G13" s="66">
        <f t="shared" si="1"/>
        <v>16</v>
      </c>
      <c r="H13" s="65">
        <f>VLOOKUP($A13,'Return Data'!$B$7:$R$2843,12,0)</f>
        <v>38.522500000000001</v>
      </c>
      <c r="I13" s="66">
        <f t="shared" si="2"/>
        <v>16</v>
      </c>
      <c r="J13" s="65">
        <f>VLOOKUP($A13,'Return Data'!$B$7:$R$2843,13,0)</f>
        <v>64.477699999999999</v>
      </c>
      <c r="K13" s="66">
        <f t="shared" si="3"/>
        <v>13</v>
      </c>
      <c r="L13" s="65">
        <f>VLOOKUP($A13,'Return Data'!$B$7:$R$2843,17,0)</f>
        <v>34.408299999999997</v>
      </c>
      <c r="M13" s="66">
        <f t="shared" si="4"/>
        <v>10</v>
      </c>
      <c r="N13" s="65">
        <f>VLOOKUP($A13,'Return Data'!$B$7:$R$2843,14,0)</f>
        <v>21.998699999999999</v>
      </c>
      <c r="O13" s="66">
        <f t="shared" si="5"/>
        <v>6</v>
      </c>
      <c r="P13" s="65">
        <f>VLOOKUP($A13,'Return Data'!$B$7:$R$2843,15,0)</f>
        <v>18.3002</v>
      </c>
      <c r="Q13" s="66">
        <f t="shared" si="7"/>
        <v>6</v>
      </c>
      <c r="R13" s="65">
        <f>VLOOKUP($A13,'Return Data'!$B$7:$R$2843,16,0)</f>
        <v>17.5304</v>
      </c>
      <c r="S13" s="67">
        <f t="shared" si="6"/>
        <v>20</v>
      </c>
    </row>
    <row r="14" spans="1:20" x14ac:dyDescent="0.3">
      <c r="A14" s="102" t="s">
        <v>1788</v>
      </c>
      <c r="B14" s="64">
        <f>VLOOKUP($A14,'Return Data'!$B$7:$R$2843,3,0)</f>
        <v>44455</v>
      </c>
      <c r="C14" s="65">
        <f>VLOOKUP($A14,'Return Data'!$B$7:$R$2843,4,0)</f>
        <v>25.058</v>
      </c>
      <c r="D14" s="65">
        <f>VLOOKUP($A14,'Return Data'!$B$7:$R$2843,10,0)</f>
        <v>13.4514</v>
      </c>
      <c r="E14" s="66">
        <f t="shared" si="0"/>
        <v>16</v>
      </c>
      <c r="F14" s="65">
        <f>VLOOKUP($A14,'Return Data'!$B$7:$R$2843,11,0)</f>
        <v>21.871500000000001</v>
      </c>
      <c r="G14" s="66">
        <f t="shared" si="1"/>
        <v>21</v>
      </c>
      <c r="H14" s="65">
        <f>VLOOKUP($A14,'Return Data'!$B$7:$R$2843,12,0)</f>
        <v>38.633499999999998</v>
      </c>
      <c r="I14" s="66">
        <f t="shared" si="2"/>
        <v>15</v>
      </c>
      <c r="J14" s="65">
        <f>VLOOKUP($A14,'Return Data'!$B$7:$R$2843,13,0)</f>
        <v>60.033200000000001</v>
      </c>
      <c r="K14" s="66">
        <f t="shared" si="3"/>
        <v>21</v>
      </c>
      <c r="L14" s="65">
        <f>VLOOKUP($A14,'Return Data'!$B$7:$R$2843,17,0)</f>
        <v>31.5228</v>
      </c>
      <c r="M14" s="66">
        <f t="shared" si="4"/>
        <v>16</v>
      </c>
      <c r="N14" s="65">
        <f>VLOOKUP($A14,'Return Data'!$B$7:$R$2843,14,0)</f>
        <v>18.4499</v>
      </c>
      <c r="O14" s="66">
        <f t="shared" si="5"/>
        <v>14</v>
      </c>
      <c r="P14" s="65">
        <f>VLOOKUP($A14,'Return Data'!$B$7:$R$2843,15,0)</f>
        <v>18.052</v>
      </c>
      <c r="Q14" s="66">
        <f t="shared" si="7"/>
        <v>7</v>
      </c>
      <c r="R14" s="65">
        <f>VLOOKUP($A14,'Return Data'!$B$7:$R$2843,16,0)</f>
        <v>14.8805</v>
      </c>
      <c r="S14" s="67">
        <f t="shared" si="6"/>
        <v>31</v>
      </c>
    </row>
    <row r="15" spans="1:20" x14ac:dyDescent="0.3">
      <c r="A15" s="63" t="s">
        <v>1795</v>
      </c>
      <c r="B15" s="64">
        <f>VLOOKUP($A15,'Return Data'!$B$7:$R$2843,3,0)</f>
        <v>44455</v>
      </c>
      <c r="C15" s="65">
        <f>VLOOKUP($A15,'Return Data'!$B$7:$R$2843,4,0)</f>
        <v>1016.3908</v>
      </c>
      <c r="D15" s="65">
        <f>VLOOKUP($A15,'Return Data'!$B$7:$R$2843,10,0)</f>
        <v>12.0252</v>
      </c>
      <c r="E15" s="66">
        <f t="shared" si="0"/>
        <v>27</v>
      </c>
      <c r="F15" s="65">
        <f>VLOOKUP($A15,'Return Data'!$B$7:$R$2843,11,0)</f>
        <v>20.071400000000001</v>
      </c>
      <c r="G15" s="66">
        <f t="shared" si="1"/>
        <v>26</v>
      </c>
      <c r="H15" s="65">
        <f>VLOOKUP($A15,'Return Data'!$B$7:$R$2843,12,0)</f>
        <v>39.542499999999997</v>
      </c>
      <c r="I15" s="66">
        <f t="shared" si="2"/>
        <v>13</v>
      </c>
      <c r="J15" s="65">
        <f>VLOOKUP($A15,'Return Data'!$B$7:$R$2843,13,0)</f>
        <v>68.680700000000002</v>
      </c>
      <c r="K15" s="66">
        <f t="shared" si="3"/>
        <v>6</v>
      </c>
      <c r="L15" s="65">
        <f>VLOOKUP($A15,'Return Data'!$B$7:$R$2843,17,0)</f>
        <v>31.8645</v>
      </c>
      <c r="M15" s="66">
        <f t="shared" si="4"/>
        <v>13</v>
      </c>
      <c r="N15" s="65">
        <f>VLOOKUP($A15,'Return Data'!$B$7:$R$2843,14,0)</f>
        <v>16.175899999999999</v>
      </c>
      <c r="O15" s="66">
        <f t="shared" si="5"/>
        <v>20</v>
      </c>
      <c r="P15" s="65">
        <f>VLOOKUP($A15,'Return Data'!$B$7:$R$2843,15,0)</f>
        <v>14.9834</v>
      </c>
      <c r="Q15" s="66">
        <f t="shared" si="7"/>
        <v>18</v>
      </c>
      <c r="R15" s="65">
        <f>VLOOKUP($A15,'Return Data'!$B$7:$R$2843,16,0)</f>
        <v>17.269200000000001</v>
      </c>
      <c r="S15" s="67">
        <f t="shared" si="6"/>
        <v>21</v>
      </c>
    </row>
    <row r="16" spans="1:20" x14ac:dyDescent="0.3">
      <c r="A16" s="63" t="s">
        <v>1797</v>
      </c>
      <c r="B16" s="64">
        <f>VLOOKUP($A16,'Return Data'!$B$7:$R$2843,3,0)</f>
        <v>44455</v>
      </c>
      <c r="C16" s="65">
        <f>VLOOKUP($A16,'Return Data'!$B$7:$R$2843,4,0)</f>
        <v>1033.028</v>
      </c>
      <c r="D16" s="65">
        <f>VLOOKUP($A16,'Return Data'!$B$7:$R$2843,10,0)</f>
        <v>8.1552000000000007</v>
      </c>
      <c r="E16" s="66">
        <f t="shared" si="0"/>
        <v>33</v>
      </c>
      <c r="F16" s="65">
        <f>VLOOKUP($A16,'Return Data'!$B$7:$R$2843,11,0)</f>
        <v>17.539400000000001</v>
      </c>
      <c r="G16" s="66">
        <f t="shared" si="1"/>
        <v>32</v>
      </c>
      <c r="H16" s="65">
        <f>VLOOKUP($A16,'Return Data'!$B$7:$R$2843,12,0)</f>
        <v>37.130400000000002</v>
      </c>
      <c r="I16" s="66">
        <f t="shared" si="2"/>
        <v>19</v>
      </c>
      <c r="J16" s="65">
        <f>VLOOKUP($A16,'Return Data'!$B$7:$R$2843,13,0)</f>
        <v>66.102199999999996</v>
      </c>
      <c r="K16" s="66">
        <f t="shared" si="3"/>
        <v>11</v>
      </c>
      <c r="L16" s="65">
        <f>VLOOKUP($A16,'Return Data'!$B$7:$R$2843,17,0)</f>
        <v>24.591799999999999</v>
      </c>
      <c r="M16" s="66">
        <f t="shared" si="4"/>
        <v>28</v>
      </c>
      <c r="N16" s="65">
        <f>VLOOKUP($A16,'Return Data'!$B$7:$R$2843,14,0)</f>
        <v>14.659800000000001</v>
      </c>
      <c r="O16" s="66">
        <f t="shared" si="5"/>
        <v>23</v>
      </c>
      <c r="P16" s="65">
        <f>VLOOKUP($A16,'Return Data'!$B$7:$R$2843,15,0)</f>
        <v>14.8302</v>
      </c>
      <c r="Q16" s="66">
        <f t="shared" si="7"/>
        <v>19</v>
      </c>
      <c r="R16" s="65">
        <f>VLOOKUP($A16,'Return Data'!$B$7:$R$2843,16,0)</f>
        <v>15.537100000000001</v>
      </c>
      <c r="S16" s="67">
        <f t="shared" si="6"/>
        <v>28</v>
      </c>
    </row>
    <row r="17" spans="1:19" x14ac:dyDescent="0.3">
      <c r="A17" s="126" t="s">
        <v>1791</v>
      </c>
      <c r="B17" s="64">
        <f>VLOOKUP($A17,'Return Data'!$B$7:$R$2843,3,0)</f>
        <v>44455</v>
      </c>
      <c r="C17" s="65">
        <f>VLOOKUP($A17,'Return Data'!$B$7:$R$2843,4,0)</f>
        <v>142.42179999999999</v>
      </c>
      <c r="D17" s="65">
        <f>VLOOKUP($A17,'Return Data'!$B$7:$R$2843,10,0)</f>
        <v>13.5885</v>
      </c>
      <c r="E17" s="66">
        <f t="shared" si="0"/>
        <v>15</v>
      </c>
      <c r="F17" s="65">
        <f>VLOOKUP($A17,'Return Data'!$B$7:$R$2843,11,0)</f>
        <v>22.477699999999999</v>
      </c>
      <c r="G17" s="66">
        <f t="shared" si="1"/>
        <v>19</v>
      </c>
      <c r="H17" s="65">
        <f>VLOOKUP($A17,'Return Data'!$B$7:$R$2843,12,0)</f>
        <v>34.657299999999999</v>
      </c>
      <c r="I17" s="66">
        <f t="shared" si="2"/>
        <v>23</v>
      </c>
      <c r="J17" s="65">
        <f>VLOOKUP($A17,'Return Data'!$B$7:$R$2843,13,0)</f>
        <v>56.693300000000001</v>
      </c>
      <c r="K17" s="66">
        <f t="shared" si="3"/>
        <v>24</v>
      </c>
      <c r="L17" s="65">
        <f>VLOOKUP($A17,'Return Data'!$B$7:$R$2843,17,0)</f>
        <v>31.1496</v>
      </c>
      <c r="M17" s="66">
        <f t="shared" si="4"/>
        <v>18</v>
      </c>
      <c r="N17" s="65">
        <f>VLOOKUP($A17,'Return Data'!$B$7:$R$2843,14,0)</f>
        <v>14.511200000000001</v>
      </c>
      <c r="O17" s="66">
        <f t="shared" si="5"/>
        <v>24</v>
      </c>
      <c r="P17" s="65">
        <f>VLOOKUP($A17,'Return Data'!$B$7:$R$2843,15,0)</f>
        <v>13.911</v>
      </c>
      <c r="Q17" s="66">
        <f t="shared" si="7"/>
        <v>22</v>
      </c>
      <c r="R17" s="65">
        <f>VLOOKUP($A17,'Return Data'!$B$7:$R$2843,16,0)</f>
        <v>16.2819</v>
      </c>
      <c r="S17" s="67">
        <f t="shared" si="6"/>
        <v>24</v>
      </c>
    </row>
    <row r="18" spans="1:19" x14ac:dyDescent="0.3">
      <c r="A18" s="127" t="s">
        <v>1263</v>
      </c>
      <c r="B18" s="64">
        <f>VLOOKUP($A18,'Return Data'!$B$7:$R$2843,3,0)</f>
        <v>44455</v>
      </c>
      <c r="C18" s="65">
        <f>VLOOKUP($A18,'Return Data'!$B$7:$R$2843,4,0)</f>
        <v>483.48</v>
      </c>
      <c r="D18" s="65">
        <f>VLOOKUP($A18,'Return Data'!$B$7:$R$2843,10,0)</f>
        <v>12.1425</v>
      </c>
      <c r="E18" s="66">
        <f t="shared" si="0"/>
        <v>25</v>
      </c>
      <c r="F18" s="65">
        <f>VLOOKUP($A18,'Return Data'!$B$7:$R$2843,11,0)</f>
        <v>21.9954</v>
      </c>
      <c r="G18" s="66">
        <f t="shared" si="1"/>
        <v>20</v>
      </c>
      <c r="H18" s="65">
        <f>VLOOKUP($A18,'Return Data'!$B$7:$R$2843,12,0)</f>
        <v>39.018900000000002</v>
      </c>
      <c r="I18" s="66">
        <f t="shared" si="2"/>
        <v>14</v>
      </c>
      <c r="J18" s="65">
        <f>VLOOKUP($A18,'Return Data'!$B$7:$R$2843,13,0)</f>
        <v>66.384500000000003</v>
      </c>
      <c r="K18" s="66">
        <f t="shared" si="3"/>
        <v>8</v>
      </c>
      <c r="L18" s="65">
        <f>VLOOKUP($A18,'Return Data'!$B$7:$R$2843,17,0)</f>
        <v>28.011500000000002</v>
      </c>
      <c r="M18" s="66">
        <f t="shared" si="4"/>
        <v>22</v>
      </c>
      <c r="N18" s="65">
        <f>VLOOKUP($A18,'Return Data'!$B$7:$R$2843,14,0)</f>
        <v>14.8596</v>
      </c>
      <c r="O18" s="66">
        <f t="shared" si="5"/>
        <v>22</v>
      </c>
      <c r="P18" s="65">
        <f>VLOOKUP($A18,'Return Data'!$B$7:$R$2843,15,0)</f>
        <v>14.7834</v>
      </c>
      <c r="Q18" s="66">
        <f t="shared" si="7"/>
        <v>20</v>
      </c>
      <c r="R18" s="65">
        <f>VLOOKUP($A18,'Return Data'!$B$7:$R$2843,16,0)</f>
        <v>17.0303</v>
      </c>
      <c r="S18" s="67">
        <f t="shared" si="6"/>
        <v>22</v>
      </c>
    </row>
    <row r="19" spans="1:19" x14ac:dyDescent="0.3">
      <c r="A19" s="63" t="s">
        <v>1799</v>
      </c>
      <c r="B19" s="64">
        <f>VLOOKUP($A19,'Return Data'!$B$7:$R$2843,3,0)</f>
        <v>44455</v>
      </c>
      <c r="C19" s="65">
        <f>VLOOKUP($A19,'Return Data'!$B$7:$R$2843,4,0)</f>
        <v>38.06</v>
      </c>
      <c r="D19" s="65">
        <f>VLOOKUP($A19,'Return Data'!$B$7:$R$2843,10,0)</f>
        <v>16.605399999999999</v>
      </c>
      <c r="E19" s="66">
        <f t="shared" si="0"/>
        <v>4</v>
      </c>
      <c r="F19" s="65">
        <f>VLOOKUP($A19,'Return Data'!$B$7:$R$2843,11,0)</f>
        <v>27.546900000000001</v>
      </c>
      <c r="G19" s="66">
        <f t="shared" si="1"/>
        <v>7</v>
      </c>
      <c r="H19" s="65">
        <f>VLOOKUP($A19,'Return Data'!$B$7:$R$2843,12,0)</f>
        <v>37.898600000000002</v>
      </c>
      <c r="I19" s="66">
        <f t="shared" si="2"/>
        <v>17</v>
      </c>
      <c r="J19" s="65">
        <f>VLOOKUP($A19,'Return Data'!$B$7:$R$2843,13,0)</f>
        <v>60.0505</v>
      </c>
      <c r="K19" s="66">
        <f t="shared" si="3"/>
        <v>20</v>
      </c>
      <c r="L19" s="65">
        <f>VLOOKUP($A19,'Return Data'!$B$7:$R$2843,17,0)</f>
        <v>32.567799999999998</v>
      </c>
      <c r="M19" s="66">
        <f t="shared" si="4"/>
        <v>12</v>
      </c>
      <c r="N19" s="65">
        <f>VLOOKUP($A19,'Return Data'!$B$7:$R$2843,14,0)</f>
        <v>18.5183</v>
      </c>
      <c r="O19" s="66">
        <f t="shared" si="5"/>
        <v>13</v>
      </c>
      <c r="P19" s="65">
        <f>VLOOKUP($A19,'Return Data'!$B$7:$R$2843,15,0)</f>
        <v>15.636699999999999</v>
      </c>
      <c r="Q19" s="66">
        <f t="shared" si="7"/>
        <v>17</v>
      </c>
      <c r="R19" s="65">
        <f>VLOOKUP($A19,'Return Data'!$B$7:$R$2843,16,0)</f>
        <v>19.574000000000002</v>
      </c>
      <c r="S19" s="67">
        <f t="shared" si="6"/>
        <v>10</v>
      </c>
    </row>
    <row r="20" spans="1:19" x14ac:dyDescent="0.3">
      <c r="A20" s="63" t="s">
        <v>1821</v>
      </c>
      <c r="B20" s="64">
        <f>VLOOKUP($A20,'Return Data'!$B$7:$R$2843,3,0)</f>
        <v>44455</v>
      </c>
      <c r="C20" s="65">
        <f>VLOOKUP($A20,'Return Data'!$B$7:$R$2843,4,0)</f>
        <v>144.9</v>
      </c>
      <c r="D20" s="65">
        <f>VLOOKUP($A20,'Return Data'!$B$7:$R$2843,10,0)</f>
        <v>12.2821</v>
      </c>
      <c r="E20" s="66">
        <f t="shared" si="0"/>
        <v>23</v>
      </c>
      <c r="F20" s="65">
        <f>VLOOKUP($A20,'Return Data'!$B$7:$R$2843,11,0)</f>
        <v>21.072900000000001</v>
      </c>
      <c r="G20" s="66">
        <f t="shared" si="1"/>
        <v>23</v>
      </c>
      <c r="H20" s="65">
        <f>VLOOKUP($A20,'Return Data'!$B$7:$R$2843,12,0)</f>
        <v>31.261900000000001</v>
      </c>
      <c r="I20" s="66">
        <f t="shared" si="2"/>
        <v>28</v>
      </c>
      <c r="J20" s="65">
        <f>VLOOKUP($A20,'Return Data'!$B$7:$R$2843,13,0)</f>
        <v>52.526299999999999</v>
      </c>
      <c r="K20" s="66">
        <f t="shared" si="3"/>
        <v>27</v>
      </c>
      <c r="L20" s="65">
        <f>VLOOKUP($A20,'Return Data'!$B$7:$R$2843,17,0)</f>
        <v>25.046700000000001</v>
      </c>
      <c r="M20" s="66">
        <f t="shared" si="4"/>
        <v>27</v>
      </c>
      <c r="N20" s="65">
        <f>VLOOKUP($A20,'Return Data'!$B$7:$R$2843,14,0)</f>
        <v>12.769600000000001</v>
      </c>
      <c r="O20" s="66">
        <f t="shared" si="5"/>
        <v>27</v>
      </c>
      <c r="P20" s="65">
        <f>VLOOKUP($A20,'Return Data'!$B$7:$R$2843,15,0)</f>
        <v>12.7965</v>
      </c>
      <c r="Q20" s="66">
        <f t="shared" si="7"/>
        <v>25</v>
      </c>
      <c r="R20" s="65">
        <f>VLOOKUP($A20,'Return Data'!$B$7:$R$2843,16,0)</f>
        <v>15.775499999999999</v>
      </c>
      <c r="S20" s="67">
        <f t="shared" si="6"/>
        <v>27</v>
      </c>
    </row>
    <row r="21" spans="1:19" x14ac:dyDescent="0.3">
      <c r="A21" s="63" t="s">
        <v>1266</v>
      </c>
      <c r="B21" s="64">
        <f>VLOOKUP($A21,'Return Data'!$B$7:$R$2843,3,0)</f>
        <v>44455</v>
      </c>
      <c r="C21" s="65">
        <f>VLOOKUP($A21,'Return Data'!$B$7:$R$2843,4,0)</f>
        <v>91.15</v>
      </c>
      <c r="D21" s="65">
        <f>VLOOKUP($A21,'Return Data'!$B$7:$R$2843,10,0)</f>
        <v>12.963200000000001</v>
      </c>
      <c r="E21" s="66">
        <f t="shared" si="0"/>
        <v>20</v>
      </c>
      <c r="F21" s="65">
        <f>VLOOKUP($A21,'Return Data'!$B$7:$R$2843,11,0)</f>
        <v>27.911899999999999</v>
      </c>
      <c r="G21" s="66">
        <f t="shared" si="1"/>
        <v>6</v>
      </c>
      <c r="H21" s="65">
        <f>VLOOKUP($A21,'Return Data'!$B$7:$R$2843,12,0)</f>
        <v>45.653599999999997</v>
      </c>
      <c r="I21" s="66">
        <f t="shared" si="2"/>
        <v>6</v>
      </c>
      <c r="J21" s="65">
        <f>VLOOKUP($A21,'Return Data'!$B$7:$R$2843,13,0)</f>
        <v>66.332099999999997</v>
      </c>
      <c r="K21" s="66">
        <f t="shared" si="3"/>
        <v>9</v>
      </c>
      <c r="L21" s="65">
        <f>VLOOKUP($A21,'Return Data'!$B$7:$R$2843,17,0)</f>
        <v>36.137300000000003</v>
      </c>
      <c r="M21" s="66">
        <f t="shared" si="4"/>
        <v>6</v>
      </c>
      <c r="N21" s="65">
        <f>VLOOKUP($A21,'Return Data'!$B$7:$R$2843,14,0)</f>
        <v>18.5656</v>
      </c>
      <c r="O21" s="66">
        <f t="shared" si="5"/>
        <v>12</v>
      </c>
      <c r="P21" s="65">
        <f>VLOOKUP($A21,'Return Data'!$B$7:$R$2843,15,0)</f>
        <v>17.4421</v>
      </c>
      <c r="Q21" s="66">
        <f t="shared" si="7"/>
        <v>8</v>
      </c>
      <c r="R21" s="65">
        <f>VLOOKUP($A21,'Return Data'!$B$7:$R$2843,16,0)</f>
        <v>20.619499999999999</v>
      </c>
      <c r="S21" s="67">
        <f t="shared" si="6"/>
        <v>5</v>
      </c>
    </row>
    <row r="22" spans="1:19" x14ac:dyDescent="0.3">
      <c r="A22" s="63" t="s">
        <v>1267</v>
      </c>
      <c r="B22" s="64">
        <f>VLOOKUP($A22,'Return Data'!$B$7:$R$2843,3,0)</f>
        <v>44455</v>
      </c>
      <c r="C22" s="65">
        <f>VLOOKUP($A22,'Return Data'!$B$7:$R$2843,4,0)</f>
        <v>15.5036</v>
      </c>
      <c r="D22" s="65">
        <f>VLOOKUP($A22,'Return Data'!$B$7:$R$2843,10,0)</f>
        <v>3.2843</v>
      </c>
      <c r="E22" s="66">
        <f t="shared" si="0"/>
        <v>34</v>
      </c>
      <c r="F22" s="65">
        <f>VLOOKUP($A22,'Return Data'!$B$7:$R$2843,11,0)</f>
        <v>14.0029</v>
      </c>
      <c r="G22" s="66">
        <f t="shared" si="1"/>
        <v>33</v>
      </c>
      <c r="H22" s="65">
        <f>VLOOKUP($A22,'Return Data'!$B$7:$R$2843,12,0)</f>
        <v>31.102</v>
      </c>
      <c r="I22" s="66">
        <f t="shared" si="2"/>
        <v>29</v>
      </c>
      <c r="J22" s="65">
        <f>VLOOKUP($A22,'Return Data'!$B$7:$R$2843,13,0)</f>
        <v>53.3279</v>
      </c>
      <c r="K22" s="66">
        <f t="shared" si="3"/>
        <v>26</v>
      </c>
      <c r="L22" s="65"/>
      <c r="M22" s="66"/>
      <c r="N22" s="65"/>
      <c r="O22" s="66"/>
      <c r="P22" s="65"/>
      <c r="Q22" s="66"/>
      <c r="R22" s="65">
        <f>VLOOKUP($A22,'Return Data'!$B$7:$R$2843,16,0)</f>
        <v>20.585699999999999</v>
      </c>
      <c r="S22" s="67">
        <f t="shared" si="6"/>
        <v>6</v>
      </c>
    </row>
    <row r="23" spans="1:19" x14ac:dyDescent="0.3">
      <c r="A23" s="63" t="s">
        <v>1801</v>
      </c>
      <c r="B23" s="64">
        <f>VLOOKUP($A23,'Return Data'!$B$7:$R$2843,3,0)</f>
        <v>44455</v>
      </c>
      <c r="C23" s="65">
        <f>VLOOKUP($A23,'Return Data'!$B$7:$R$2843,4,0)</f>
        <v>56.387799999999999</v>
      </c>
      <c r="D23" s="65">
        <f>VLOOKUP($A23,'Return Data'!$B$7:$R$2843,10,0)</f>
        <v>14.61</v>
      </c>
      <c r="E23" s="66">
        <f t="shared" si="0"/>
        <v>13</v>
      </c>
      <c r="F23" s="65">
        <f>VLOOKUP($A23,'Return Data'!$B$7:$R$2843,11,0)</f>
        <v>20.926300000000001</v>
      </c>
      <c r="G23" s="66">
        <f t="shared" si="1"/>
        <v>24</v>
      </c>
      <c r="H23" s="65">
        <f>VLOOKUP($A23,'Return Data'!$B$7:$R$2843,12,0)</f>
        <v>34.865200000000002</v>
      </c>
      <c r="I23" s="66">
        <f t="shared" si="2"/>
        <v>22</v>
      </c>
      <c r="J23" s="65">
        <f>VLOOKUP($A23,'Return Data'!$B$7:$R$2843,13,0)</f>
        <v>64.458200000000005</v>
      </c>
      <c r="K23" s="66">
        <f t="shared" si="3"/>
        <v>14</v>
      </c>
      <c r="L23" s="65">
        <f>VLOOKUP($A23,'Return Data'!$B$7:$R$2843,17,0)</f>
        <v>29.415600000000001</v>
      </c>
      <c r="M23" s="66">
        <f t="shared" si="4"/>
        <v>20</v>
      </c>
      <c r="N23" s="65">
        <f>VLOOKUP($A23,'Return Data'!$B$7:$R$2843,14,0)</f>
        <v>18.329899999999999</v>
      </c>
      <c r="O23" s="66">
        <f t="shared" si="5"/>
        <v>15</v>
      </c>
      <c r="P23" s="65">
        <f>VLOOKUP($A23,'Return Data'!$B$7:$R$2843,15,0)</f>
        <v>17.191700000000001</v>
      </c>
      <c r="Q23" s="66">
        <f t="shared" si="7"/>
        <v>10</v>
      </c>
      <c r="R23" s="65">
        <f>VLOOKUP($A23,'Return Data'!$B$7:$R$2843,16,0)</f>
        <v>17.599799999999998</v>
      </c>
      <c r="S23" s="67">
        <f t="shared" si="6"/>
        <v>19</v>
      </c>
    </row>
    <row r="24" spans="1:19" x14ac:dyDescent="0.3">
      <c r="A24" s="63" t="s">
        <v>1809</v>
      </c>
      <c r="B24" s="64">
        <f>VLOOKUP($A24,'Return Data'!$B$7:$R$2843,3,0)</f>
        <v>44455</v>
      </c>
      <c r="C24" s="65">
        <f>VLOOKUP($A24,'Return Data'!$B$7:$R$2843,4,0)</f>
        <v>58.515000000000001</v>
      </c>
      <c r="D24" s="65">
        <f>VLOOKUP($A24,'Return Data'!$B$7:$R$2843,10,0)</f>
        <v>11.7338</v>
      </c>
      <c r="E24" s="66">
        <f t="shared" si="0"/>
        <v>28</v>
      </c>
      <c r="F24" s="65">
        <f>VLOOKUP($A24,'Return Data'!$B$7:$R$2843,11,0)</f>
        <v>18.5258</v>
      </c>
      <c r="G24" s="66">
        <f t="shared" si="1"/>
        <v>30</v>
      </c>
      <c r="H24" s="65">
        <f>VLOOKUP($A24,'Return Data'!$B$7:$R$2843,12,0)</f>
        <v>31.3645</v>
      </c>
      <c r="I24" s="66">
        <f t="shared" si="2"/>
        <v>26</v>
      </c>
      <c r="J24" s="65">
        <f>VLOOKUP($A24,'Return Data'!$B$7:$R$2843,13,0)</f>
        <v>51.758400000000002</v>
      </c>
      <c r="K24" s="66">
        <f t="shared" si="3"/>
        <v>28</v>
      </c>
      <c r="L24" s="65">
        <f>VLOOKUP($A24,'Return Data'!$B$7:$R$2843,17,0)</f>
        <v>26.671800000000001</v>
      </c>
      <c r="M24" s="66">
        <f t="shared" si="4"/>
        <v>25</v>
      </c>
      <c r="N24" s="65">
        <f>VLOOKUP($A24,'Return Data'!$B$7:$R$2843,14,0)</f>
        <v>16.664000000000001</v>
      </c>
      <c r="O24" s="66">
        <f t="shared" si="5"/>
        <v>19</v>
      </c>
      <c r="P24" s="65">
        <f>VLOOKUP($A24,'Return Data'!$B$7:$R$2843,15,0)</f>
        <v>16.288900000000002</v>
      </c>
      <c r="Q24" s="66">
        <f t="shared" si="7"/>
        <v>15</v>
      </c>
      <c r="R24" s="65">
        <f>VLOOKUP($A24,'Return Data'!$B$7:$R$2843,16,0)</f>
        <v>18.453700000000001</v>
      </c>
      <c r="S24" s="67">
        <f t="shared" si="6"/>
        <v>13</v>
      </c>
    </row>
    <row r="25" spans="1:19" x14ac:dyDescent="0.3">
      <c r="A25" s="63" t="s">
        <v>1823</v>
      </c>
      <c r="B25" s="64">
        <f>VLOOKUP($A25,'Return Data'!$B$7:$R$2843,3,0)</f>
        <v>44455</v>
      </c>
      <c r="C25" s="65">
        <f>VLOOKUP($A25,'Return Data'!$B$7:$R$2843,4,0)</f>
        <v>128.376</v>
      </c>
      <c r="D25" s="65">
        <f>VLOOKUP($A25,'Return Data'!$B$7:$R$2843,10,0)</f>
        <v>9.7492999999999999</v>
      </c>
      <c r="E25" s="66">
        <f t="shared" si="0"/>
        <v>32</v>
      </c>
      <c r="F25" s="65">
        <f>VLOOKUP($A25,'Return Data'!$B$7:$R$2843,11,0)</f>
        <v>19.5307</v>
      </c>
      <c r="G25" s="66">
        <f t="shared" si="1"/>
        <v>27</v>
      </c>
      <c r="H25" s="65">
        <f>VLOOKUP($A25,'Return Data'!$B$7:$R$2843,12,0)</f>
        <v>30.081399999999999</v>
      </c>
      <c r="I25" s="66">
        <f t="shared" si="2"/>
        <v>30</v>
      </c>
      <c r="J25" s="65">
        <f>VLOOKUP($A25,'Return Data'!$B$7:$R$2843,13,0)</f>
        <v>47.512799999999999</v>
      </c>
      <c r="K25" s="66">
        <f t="shared" si="3"/>
        <v>29</v>
      </c>
      <c r="L25" s="65">
        <f>VLOOKUP($A25,'Return Data'!$B$7:$R$2843,17,0)</f>
        <v>25.7241</v>
      </c>
      <c r="M25" s="66">
        <f t="shared" si="4"/>
        <v>26</v>
      </c>
      <c r="N25" s="65">
        <f>VLOOKUP($A25,'Return Data'!$B$7:$R$2843,14,0)</f>
        <v>13.733700000000001</v>
      </c>
      <c r="O25" s="66">
        <f t="shared" si="5"/>
        <v>26</v>
      </c>
      <c r="P25" s="65">
        <f>VLOOKUP($A25,'Return Data'!$B$7:$R$2843,15,0)</f>
        <v>13.2797</v>
      </c>
      <c r="Q25" s="66">
        <f t="shared" si="7"/>
        <v>24</v>
      </c>
      <c r="R25" s="65">
        <f>VLOOKUP($A25,'Return Data'!$B$7:$R$2843,16,0)</f>
        <v>14.9839</v>
      </c>
      <c r="S25" s="67">
        <f t="shared" si="6"/>
        <v>30</v>
      </c>
    </row>
    <row r="26" spans="1:19" x14ac:dyDescent="0.3">
      <c r="A26" s="63" t="s">
        <v>1826</v>
      </c>
      <c r="B26" s="64">
        <f>VLOOKUP($A26,'Return Data'!$B$7:$R$2843,3,0)</f>
        <v>44455</v>
      </c>
      <c r="C26" s="65">
        <f>VLOOKUP($A26,'Return Data'!$B$7:$R$2843,4,0)</f>
        <v>72.500500000000002</v>
      </c>
      <c r="D26" s="65">
        <f>VLOOKUP($A26,'Return Data'!$B$7:$R$2843,10,0)</f>
        <v>11.431699999999999</v>
      </c>
      <c r="E26" s="66">
        <f t="shared" si="0"/>
        <v>29</v>
      </c>
      <c r="F26" s="65">
        <f>VLOOKUP($A26,'Return Data'!$B$7:$R$2843,11,0)</f>
        <v>18.825800000000001</v>
      </c>
      <c r="G26" s="66">
        <f t="shared" si="1"/>
        <v>29</v>
      </c>
      <c r="H26" s="65">
        <f>VLOOKUP($A26,'Return Data'!$B$7:$R$2843,12,0)</f>
        <v>25.142800000000001</v>
      </c>
      <c r="I26" s="66">
        <f t="shared" si="2"/>
        <v>34</v>
      </c>
      <c r="J26" s="65">
        <f>VLOOKUP($A26,'Return Data'!$B$7:$R$2843,13,0)</f>
        <v>44.420400000000001</v>
      </c>
      <c r="K26" s="66">
        <f t="shared" si="3"/>
        <v>32</v>
      </c>
      <c r="L26" s="65">
        <f>VLOOKUP($A26,'Return Data'!$B$7:$R$2843,17,0)</f>
        <v>22.2727</v>
      </c>
      <c r="M26" s="66">
        <f t="shared" si="4"/>
        <v>30</v>
      </c>
      <c r="N26" s="65">
        <f>VLOOKUP($A26,'Return Data'!$B$7:$R$2843,14,0)</f>
        <v>14.0098</v>
      </c>
      <c r="O26" s="66">
        <f t="shared" si="5"/>
        <v>25</v>
      </c>
      <c r="P26" s="65">
        <f>VLOOKUP($A26,'Return Data'!$B$7:$R$2843,15,0)</f>
        <v>11.945</v>
      </c>
      <c r="Q26" s="66">
        <f t="shared" si="7"/>
        <v>26</v>
      </c>
      <c r="R26" s="65">
        <f>VLOOKUP($A26,'Return Data'!$B$7:$R$2843,16,0)</f>
        <v>11.781599999999999</v>
      </c>
      <c r="S26" s="67">
        <f t="shared" si="6"/>
        <v>33</v>
      </c>
    </row>
    <row r="27" spans="1:19" x14ac:dyDescent="0.3">
      <c r="A27" s="63" t="s">
        <v>1269</v>
      </c>
      <c r="B27" s="64">
        <f>VLOOKUP($A27,'Return Data'!$B$7:$R$2843,3,0)</f>
        <v>44455</v>
      </c>
      <c r="C27" s="65">
        <f>VLOOKUP($A27,'Return Data'!$B$7:$R$2843,4,0)</f>
        <v>22.283100000000001</v>
      </c>
      <c r="D27" s="65">
        <f>VLOOKUP($A27,'Return Data'!$B$7:$R$2843,10,0)</f>
        <v>14.892099999999999</v>
      </c>
      <c r="E27" s="66">
        <f t="shared" si="0"/>
        <v>11</v>
      </c>
      <c r="F27" s="65">
        <f>VLOOKUP($A27,'Return Data'!$B$7:$R$2843,11,0)</f>
        <v>31.0046</v>
      </c>
      <c r="G27" s="66">
        <f t="shared" si="1"/>
        <v>4</v>
      </c>
      <c r="H27" s="65">
        <f>VLOOKUP($A27,'Return Data'!$B$7:$R$2843,12,0)</f>
        <v>53.4818</v>
      </c>
      <c r="I27" s="66">
        <f t="shared" si="2"/>
        <v>2</v>
      </c>
      <c r="J27" s="65">
        <f>VLOOKUP($A27,'Return Data'!$B$7:$R$2843,13,0)</f>
        <v>77.537599999999998</v>
      </c>
      <c r="K27" s="66">
        <f t="shared" si="3"/>
        <v>2</v>
      </c>
      <c r="L27" s="65">
        <f>VLOOKUP($A27,'Return Data'!$B$7:$R$2843,17,0)</f>
        <v>42.072800000000001</v>
      </c>
      <c r="M27" s="66">
        <f t="shared" si="4"/>
        <v>4</v>
      </c>
      <c r="N27" s="65">
        <f>VLOOKUP($A27,'Return Data'!$B$7:$R$2843,14,0)</f>
        <v>25.218800000000002</v>
      </c>
      <c r="O27" s="66">
        <f t="shared" si="5"/>
        <v>4</v>
      </c>
      <c r="P27" s="65"/>
      <c r="Q27" s="66"/>
      <c r="R27" s="65">
        <f>VLOOKUP($A27,'Return Data'!$B$7:$R$2843,16,0)</f>
        <v>20.2075</v>
      </c>
      <c r="S27" s="67">
        <f t="shared" si="6"/>
        <v>8</v>
      </c>
    </row>
    <row r="28" spans="1:19" x14ac:dyDescent="0.3">
      <c r="A28" s="63" t="s">
        <v>1819</v>
      </c>
      <c r="B28" s="64">
        <f>VLOOKUP($A28,'Return Data'!$B$7:$R$2843,3,0)</f>
        <v>44455</v>
      </c>
      <c r="C28" s="65">
        <f>VLOOKUP($A28,'Return Data'!$B$7:$R$2843,4,0)</f>
        <v>39.091500000000003</v>
      </c>
      <c r="D28" s="65">
        <f>VLOOKUP($A28,'Return Data'!$B$7:$R$2843,10,0)</f>
        <v>10.2616</v>
      </c>
      <c r="E28" s="66">
        <f t="shared" si="0"/>
        <v>31</v>
      </c>
      <c r="F28" s="65">
        <f>VLOOKUP($A28,'Return Data'!$B$7:$R$2843,11,0)</f>
        <v>11.9549</v>
      </c>
      <c r="G28" s="66">
        <f t="shared" si="1"/>
        <v>34</v>
      </c>
      <c r="H28" s="65">
        <f>VLOOKUP($A28,'Return Data'!$B$7:$R$2843,12,0)</f>
        <v>25.434799999999999</v>
      </c>
      <c r="I28" s="66">
        <f t="shared" si="2"/>
        <v>32</v>
      </c>
      <c r="J28" s="65">
        <f>VLOOKUP($A28,'Return Data'!$B$7:$R$2843,13,0)</f>
        <v>41.916600000000003</v>
      </c>
      <c r="K28" s="66">
        <f t="shared" si="3"/>
        <v>34</v>
      </c>
      <c r="L28" s="65">
        <f>VLOOKUP($A28,'Return Data'!$B$7:$R$2843,17,0)</f>
        <v>21.759799999999998</v>
      </c>
      <c r="M28" s="66">
        <f t="shared" si="4"/>
        <v>31</v>
      </c>
      <c r="N28" s="65">
        <f>VLOOKUP($A28,'Return Data'!$B$7:$R$2843,14,0)</f>
        <v>11.7837</v>
      </c>
      <c r="O28" s="66">
        <f t="shared" si="5"/>
        <v>28</v>
      </c>
      <c r="P28" s="65">
        <f>VLOOKUP($A28,'Return Data'!$B$7:$R$2843,15,0)</f>
        <v>13.6745</v>
      </c>
      <c r="Q28" s="66">
        <f t="shared" si="7"/>
        <v>23</v>
      </c>
      <c r="R28" s="65">
        <f>VLOOKUP($A28,'Return Data'!$B$7:$R$2843,16,0)</f>
        <v>20.254200000000001</v>
      </c>
      <c r="S28" s="67">
        <f t="shared" si="6"/>
        <v>7</v>
      </c>
    </row>
    <row r="29" spans="1:19" x14ac:dyDescent="0.3">
      <c r="A29" s="63" t="s">
        <v>2015</v>
      </c>
      <c r="B29" s="64">
        <f>VLOOKUP($A29,'Return Data'!$B$7:$R$2843,3,0)</f>
        <v>44455</v>
      </c>
      <c r="C29" s="65">
        <f>VLOOKUP($A29,'Return Data'!$B$7:$R$2843,4,0)</f>
        <v>17.0092</v>
      </c>
      <c r="D29" s="65">
        <f>VLOOKUP($A29,'Return Data'!$B$7:$R$2843,10,0)</f>
        <v>12.8111</v>
      </c>
      <c r="E29" s="66">
        <f t="shared" si="0"/>
        <v>22</v>
      </c>
      <c r="F29" s="65">
        <f>VLOOKUP($A29,'Return Data'!$B$7:$R$2843,11,0)</f>
        <v>22.681699999999999</v>
      </c>
      <c r="G29" s="66">
        <f t="shared" si="1"/>
        <v>18</v>
      </c>
      <c r="H29" s="65">
        <f>VLOOKUP($A29,'Return Data'!$B$7:$R$2843,12,0)</f>
        <v>34.020400000000002</v>
      </c>
      <c r="I29" s="66">
        <f t="shared" si="2"/>
        <v>24</v>
      </c>
      <c r="J29" s="65">
        <f>VLOOKUP($A29,'Return Data'!$B$7:$R$2843,13,0)</f>
        <v>54.534999999999997</v>
      </c>
      <c r="K29" s="66">
        <f t="shared" si="3"/>
        <v>25</v>
      </c>
      <c r="L29" s="65">
        <f>VLOOKUP($A29,'Return Data'!$B$7:$R$2843,17,0)</f>
        <v>27.618400000000001</v>
      </c>
      <c r="M29" s="66">
        <f t="shared" si="4"/>
        <v>24</v>
      </c>
      <c r="N29" s="65"/>
      <c r="O29" s="66"/>
      <c r="P29" s="65"/>
      <c r="Q29" s="66"/>
      <c r="R29" s="65">
        <f>VLOOKUP($A29,'Return Data'!$B$7:$R$2843,16,0)</f>
        <v>18.1066</v>
      </c>
      <c r="S29" s="67">
        <f t="shared" si="6"/>
        <v>16</v>
      </c>
    </row>
    <row r="30" spans="1:19" x14ac:dyDescent="0.3">
      <c r="A30" s="63" t="s">
        <v>1272</v>
      </c>
      <c r="B30" s="64">
        <f>VLOOKUP($A30,'Return Data'!$B$7:$R$2843,3,0)</f>
        <v>44455</v>
      </c>
      <c r="C30" s="65">
        <f>VLOOKUP($A30,'Return Data'!$B$7:$R$2843,4,0)</f>
        <v>153.82419999999999</v>
      </c>
      <c r="D30" s="65">
        <f>VLOOKUP($A30,'Return Data'!$B$7:$R$2843,10,0)</f>
        <v>16.663900000000002</v>
      </c>
      <c r="E30" s="66">
        <f t="shared" si="0"/>
        <v>3</v>
      </c>
      <c r="F30" s="65">
        <f>VLOOKUP($A30,'Return Data'!$B$7:$R$2843,11,0)</f>
        <v>24.113399999999999</v>
      </c>
      <c r="G30" s="66">
        <f t="shared" si="1"/>
        <v>14</v>
      </c>
      <c r="H30" s="65">
        <f>VLOOKUP($A30,'Return Data'!$B$7:$R$2843,12,0)</f>
        <v>48.917400000000001</v>
      </c>
      <c r="I30" s="66">
        <f t="shared" si="2"/>
        <v>3</v>
      </c>
      <c r="J30" s="65">
        <f>VLOOKUP($A30,'Return Data'!$B$7:$R$2843,13,0)</f>
        <v>73.162300000000002</v>
      </c>
      <c r="K30" s="66">
        <f t="shared" si="3"/>
        <v>3</v>
      </c>
      <c r="L30" s="65">
        <f>VLOOKUP($A30,'Return Data'!$B$7:$R$2843,17,0)</f>
        <v>28.123200000000001</v>
      </c>
      <c r="M30" s="66">
        <f t="shared" si="4"/>
        <v>21</v>
      </c>
      <c r="N30" s="65">
        <f>VLOOKUP($A30,'Return Data'!$B$7:$R$2843,14,0)</f>
        <v>15.199299999999999</v>
      </c>
      <c r="O30" s="66">
        <f t="shared" si="5"/>
        <v>21</v>
      </c>
      <c r="P30" s="65">
        <f>VLOOKUP($A30,'Return Data'!$B$7:$R$2843,15,0)</f>
        <v>14.4414</v>
      </c>
      <c r="Q30" s="66">
        <f t="shared" si="7"/>
        <v>21</v>
      </c>
      <c r="R30" s="65">
        <f>VLOOKUP($A30,'Return Data'!$B$7:$R$2843,16,0)</f>
        <v>15.2448</v>
      </c>
      <c r="S30" s="67">
        <f t="shared" si="6"/>
        <v>29</v>
      </c>
    </row>
    <row r="31" spans="1:19" x14ac:dyDescent="0.3">
      <c r="A31" s="63" t="s">
        <v>1781</v>
      </c>
      <c r="B31" s="64">
        <f>VLOOKUP($A31,'Return Data'!$B$7:$R$2843,3,0)</f>
        <v>44455</v>
      </c>
      <c r="C31" s="65">
        <f>VLOOKUP($A31,'Return Data'!$B$7:$R$2843,4,0)</f>
        <v>52.829799999999999</v>
      </c>
      <c r="D31" s="65">
        <f>VLOOKUP($A31,'Return Data'!$B$7:$R$2843,10,0)</f>
        <v>18.355899999999998</v>
      </c>
      <c r="E31" s="66">
        <f t="shared" si="0"/>
        <v>1</v>
      </c>
      <c r="F31" s="65">
        <f>VLOOKUP($A31,'Return Data'!$B$7:$R$2843,11,0)</f>
        <v>31.670300000000001</v>
      </c>
      <c r="G31" s="66">
        <f t="shared" si="1"/>
        <v>2</v>
      </c>
      <c r="H31" s="65">
        <f>VLOOKUP($A31,'Return Data'!$B$7:$R$2843,12,0)</f>
        <v>45.578699999999998</v>
      </c>
      <c r="I31" s="66">
        <f t="shared" si="2"/>
        <v>7</v>
      </c>
      <c r="J31" s="65">
        <f>VLOOKUP($A31,'Return Data'!$B$7:$R$2843,13,0)</f>
        <v>61.186900000000001</v>
      </c>
      <c r="K31" s="66">
        <f t="shared" si="3"/>
        <v>16</v>
      </c>
      <c r="L31" s="65">
        <f>VLOOKUP($A31,'Return Data'!$B$7:$R$2843,17,0)</f>
        <v>42.178899999999999</v>
      </c>
      <c r="M31" s="66">
        <f t="shared" si="4"/>
        <v>3</v>
      </c>
      <c r="N31" s="65">
        <f>VLOOKUP($A31,'Return Data'!$B$7:$R$2843,14,0)</f>
        <v>26.704799999999999</v>
      </c>
      <c r="O31" s="66">
        <f t="shared" si="5"/>
        <v>3</v>
      </c>
      <c r="P31" s="65">
        <f>VLOOKUP($A31,'Return Data'!$B$7:$R$2843,15,0)</f>
        <v>23.115300000000001</v>
      </c>
      <c r="Q31" s="66">
        <f t="shared" si="7"/>
        <v>2</v>
      </c>
      <c r="R31" s="65">
        <f>VLOOKUP($A31,'Return Data'!$B$7:$R$2843,16,0)</f>
        <v>22.179300000000001</v>
      </c>
      <c r="S31" s="67">
        <f t="shared" si="6"/>
        <v>3</v>
      </c>
    </row>
    <row r="32" spans="1:19" x14ac:dyDescent="0.3">
      <c r="A32" s="63" t="s">
        <v>1810</v>
      </c>
      <c r="B32" s="64">
        <f>VLOOKUP($A32,'Return Data'!$B$7:$R$2843,3,0)</f>
        <v>44455</v>
      </c>
      <c r="C32" s="65">
        <f>VLOOKUP($A32,'Return Data'!$B$7:$R$2843,4,0)</f>
        <v>29.52</v>
      </c>
      <c r="D32" s="65">
        <f>VLOOKUP($A32,'Return Data'!$B$7:$R$2843,10,0)</f>
        <v>15.8101</v>
      </c>
      <c r="E32" s="66">
        <f t="shared" si="0"/>
        <v>8</v>
      </c>
      <c r="F32" s="65">
        <f>VLOOKUP($A32,'Return Data'!$B$7:$R$2843,11,0)</f>
        <v>31.258299999999998</v>
      </c>
      <c r="G32" s="66">
        <f t="shared" si="1"/>
        <v>3</v>
      </c>
      <c r="H32" s="65">
        <f>VLOOKUP($A32,'Return Data'!$B$7:$R$2843,12,0)</f>
        <v>47.969900000000003</v>
      </c>
      <c r="I32" s="66">
        <f t="shared" si="2"/>
        <v>4</v>
      </c>
      <c r="J32" s="65">
        <f>VLOOKUP($A32,'Return Data'!$B$7:$R$2843,13,0)</f>
        <v>71.727699999999999</v>
      </c>
      <c r="K32" s="66">
        <f t="shared" si="3"/>
        <v>4</v>
      </c>
      <c r="L32" s="65">
        <f>VLOOKUP($A32,'Return Data'!$B$7:$R$2843,17,0)</f>
        <v>48.455100000000002</v>
      </c>
      <c r="M32" s="66">
        <f t="shared" si="4"/>
        <v>2</v>
      </c>
      <c r="N32" s="65">
        <f>VLOOKUP($A32,'Return Data'!$B$7:$R$2843,14,0)</f>
        <v>28.2057</v>
      </c>
      <c r="O32" s="66">
        <f t="shared" si="5"/>
        <v>2</v>
      </c>
      <c r="P32" s="65">
        <f>VLOOKUP($A32,'Return Data'!$B$7:$R$2843,15,0)</f>
        <v>21.463000000000001</v>
      </c>
      <c r="Q32" s="66">
        <f t="shared" si="7"/>
        <v>3</v>
      </c>
      <c r="R32" s="65">
        <f>VLOOKUP($A32,'Return Data'!$B$7:$R$2843,16,0)</f>
        <v>17.992999999999999</v>
      </c>
      <c r="S32" s="67">
        <f t="shared" si="6"/>
        <v>17</v>
      </c>
    </row>
    <row r="33" spans="1:19" x14ac:dyDescent="0.3">
      <c r="A33" s="63" t="s">
        <v>1274</v>
      </c>
      <c r="B33" s="64">
        <f>VLOOKUP($A33,'Return Data'!$B$7:$R$2843,3,0)</f>
        <v>44455</v>
      </c>
      <c r="C33" s="65">
        <f>VLOOKUP($A33,'Return Data'!$B$7:$R$2843,4,0)</f>
        <v>248.99</v>
      </c>
      <c r="D33" s="65">
        <f>VLOOKUP($A33,'Return Data'!$B$7:$R$2843,10,0)</f>
        <v>16.344999999999999</v>
      </c>
      <c r="E33" s="66">
        <f t="shared" si="0"/>
        <v>6</v>
      </c>
      <c r="F33" s="65">
        <f>VLOOKUP($A33,'Return Data'!$B$7:$R$2843,11,0)</f>
        <v>28.597300000000001</v>
      </c>
      <c r="G33" s="66">
        <f t="shared" si="1"/>
        <v>5</v>
      </c>
      <c r="H33" s="65">
        <f>VLOOKUP($A33,'Return Data'!$B$7:$R$2843,12,0)</f>
        <v>46.163800000000002</v>
      </c>
      <c r="I33" s="66">
        <f t="shared" si="2"/>
        <v>5</v>
      </c>
      <c r="J33" s="65">
        <f>VLOOKUP($A33,'Return Data'!$B$7:$R$2843,13,0)</f>
        <v>66.259299999999996</v>
      </c>
      <c r="K33" s="66">
        <f t="shared" si="3"/>
        <v>10</v>
      </c>
      <c r="L33" s="65">
        <f>VLOOKUP($A33,'Return Data'!$B$7:$R$2843,17,0)</f>
        <v>34.341999999999999</v>
      </c>
      <c r="M33" s="66">
        <f t="shared" si="4"/>
        <v>11</v>
      </c>
      <c r="N33" s="65">
        <f>VLOOKUP($A33,'Return Data'!$B$7:$R$2843,14,0)</f>
        <v>17.541399999999999</v>
      </c>
      <c r="O33" s="66">
        <f t="shared" si="5"/>
        <v>18</v>
      </c>
      <c r="P33" s="65">
        <f>VLOOKUP($A33,'Return Data'!$B$7:$R$2843,15,0)</f>
        <v>17.273499999999999</v>
      </c>
      <c r="Q33" s="66">
        <f t="shared" si="7"/>
        <v>9</v>
      </c>
      <c r="R33" s="65">
        <f>VLOOKUP($A33,'Return Data'!$B$7:$R$2843,16,0)</f>
        <v>18.153700000000001</v>
      </c>
      <c r="S33" s="67">
        <f t="shared" si="6"/>
        <v>15</v>
      </c>
    </row>
    <row r="34" spans="1:19" x14ac:dyDescent="0.3">
      <c r="A34" s="63" t="s">
        <v>1276</v>
      </c>
      <c r="B34" s="64">
        <f>VLOOKUP($A34,'Return Data'!$B$7:$R$2843,3,0)</f>
        <v>44455</v>
      </c>
      <c r="C34" s="65">
        <f>VLOOKUP($A34,'Return Data'!$B$7:$R$2843,4,0)</f>
        <v>423.58479999999997</v>
      </c>
      <c r="D34" s="65">
        <f>VLOOKUP($A34,'Return Data'!$B$7:$R$2843,10,0)</f>
        <v>13.803100000000001</v>
      </c>
      <c r="E34" s="66">
        <f t="shared" si="0"/>
        <v>14</v>
      </c>
      <c r="F34" s="65">
        <f>VLOOKUP($A34,'Return Data'!$B$7:$R$2843,11,0)</f>
        <v>37.644599999999997</v>
      </c>
      <c r="G34" s="66">
        <f t="shared" si="1"/>
        <v>1</v>
      </c>
      <c r="H34" s="65">
        <f>VLOOKUP($A34,'Return Data'!$B$7:$R$2843,12,0)</f>
        <v>60.86</v>
      </c>
      <c r="I34" s="66">
        <f t="shared" si="2"/>
        <v>1</v>
      </c>
      <c r="J34" s="65">
        <f>VLOOKUP($A34,'Return Data'!$B$7:$R$2843,13,0)</f>
        <v>82.641499999999994</v>
      </c>
      <c r="K34" s="66">
        <f t="shared" si="3"/>
        <v>1</v>
      </c>
      <c r="L34" s="65">
        <f>VLOOKUP($A34,'Return Data'!$B$7:$R$2843,17,0)</f>
        <v>56.817799999999998</v>
      </c>
      <c r="M34" s="66">
        <f t="shared" si="4"/>
        <v>1</v>
      </c>
      <c r="N34" s="65">
        <f>VLOOKUP($A34,'Return Data'!$B$7:$R$2843,14,0)</f>
        <v>30.8187</v>
      </c>
      <c r="O34" s="66">
        <f t="shared" si="5"/>
        <v>1</v>
      </c>
      <c r="P34" s="65">
        <f>VLOOKUP($A34,'Return Data'!$B$7:$R$2843,15,0)</f>
        <v>24.7788</v>
      </c>
      <c r="Q34" s="66">
        <f t="shared" si="7"/>
        <v>1</v>
      </c>
      <c r="R34" s="65">
        <f>VLOOKUP($A34,'Return Data'!$B$7:$R$2843,16,0)</f>
        <v>22.237100000000002</v>
      </c>
      <c r="S34" s="67">
        <f t="shared" si="6"/>
        <v>2</v>
      </c>
    </row>
    <row r="35" spans="1:19" x14ac:dyDescent="0.3">
      <c r="A35" s="63" t="s">
        <v>1812</v>
      </c>
      <c r="B35" s="64">
        <f>VLOOKUP($A35,'Return Data'!$B$7:$R$2843,3,0)</f>
        <v>44455</v>
      </c>
      <c r="C35" s="65">
        <f>VLOOKUP($A35,'Return Data'!$B$7:$R$2843,4,0)</f>
        <v>82.704899999999995</v>
      </c>
      <c r="D35" s="65">
        <f>VLOOKUP($A35,'Return Data'!$B$7:$R$2843,10,0)</f>
        <v>12.1477</v>
      </c>
      <c r="E35" s="66">
        <f t="shared" si="0"/>
        <v>24</v>
      </c>
      <c r="F35" s="65">
        <f>VLOOKUP($A35,'Return Data'!$B$7:$R$2843,11,0)</f>
        <v>20.473099999999999</v>
      </c>
      <c r="G35" s="66">
        <f t="shared" si="1"/>
        <v>25</v>
      </c>
      <c r="H35" s="65">
        <f>VLOOKUP($A35,'Return Data'!$B$7:$R$2843,12,0)</f>
        <v>34.973999999999997</v>
      </c>
      <c r="I35" s="66">
        <f t="shared" si="2"/>
        <v>21</v>
      </c>
      <c r="J35" s="65">
        <f>VLOOKUP($A35,'Return Data'!$B$7:$R$2843,13,0)</f>
        <v>60.698399999999999</v>
      </c>
      <c r="K35" s="66">
        <f t="shared" si="3"/>
        <v>18</v>
      </c>
      <c r="L35" s="65">
        <f>VLOOKUP($A35,'Return Data'!$B$7:$R$2843,17,0)</f>
        <v>27.782399999999999</v>
      </c>
      <c r="M35" s="66">
        <f t="shared" si="4"/>
        <v>23</v>
      </c>
      <c r="N35" s="65">
        <f>VLOOKUP($A35,'Return Data'!$B$7:$R$2843,14,0)</f>
        <v>17.582999999999998</v>
      </c>
      <c r="O35" s="66">
        <f t="shared" si="5"/>
        <v>17</v>
      </c>
      <c r="P35" s="65">
        <f>VLOOKUP($A35,'Return Data'!$B$7:$R$2843,15,0)</f>
        <v>16.377500000000001</v>
      </c>
      <c r="Q35" s="66">
        <f t="shared" si="7"/>
        <v>14</v>
      </c>
      <c r="R35" s="65">
        <f>VLOOKUP($A35,'Return Data'!$B$7:$R$2843,16,0)</f>
        <v>18.395600000000002</v>
      </c>
      <c r="S35" s="67">
        <f t="shared" si="6"/>
        <v>14</v>
      </c>
    </row>
    <row r="36" spans="1:19" x14ac:dyDescent="0.3">
      <c r="A36" s="63" t="s">
        <v>1814</v>
      </c>
      <c r="B36" s="64">
        <f>VLOOKUP($A36,'Return Data'!$B$7:$R$2843,3,0)</f>
        <v>44455</v>
      </c>
      <c r="C36" s="65">
        <f>VLOOKUP($A36,'Return Data'!$B$7:$R$2843,4,0)</f>
        <v>15.603199999999999</v>
      </c>
      <c r="D36" s="65">
        <f>VLOOKUP($A36,'Return Data'!$B$7:$R$2843,10,0)</f>
        <v>12.105600000000001</v>
      </c>
      <c r="E36" s="66">
        <f t="shared" si="0"/>
        <v>26</v>
      </c>
      <c r="F36" s="65">
        <f>VLOOKUP($A36,'Return Data'!$B$7:$R$2843,11,0)</f>
        <v>18.270600000000002</v>
      </c>
      <c r="G36" s="66">
        <f t="shared" si="1"/>
        <v>31</v>
      </c>
      <c r="H36" s="65">
        <f>VLOOKUP($A36,'Return Data'!$B$7:$R$2843,12,0)</f>
        <v>25.376300000000001</v>
      </c>
      <c r="I36" s="66">
        <f t="shared" si="2"/>
        <v>33</v>
      </c>
      <c r="J36" s="65">
        <f>VLOOKUP($A36,'Return Data'!$B$7:$R$2843,13,0)</f>
        <v>42.857700000000001</v>
      </c>
      <c r="K36" s="66">
        <f t="shared" si="3"/>
        <v>33</v>
      </c>
      <c r="L36" s="65">
        <f>VLOOKUP($A36,'Return Data'!$B$7:$R$2843,17,0)</f>
        <v>23.7376</v>
      </c>
      <c r="M36" s="66">
        <f t="shared" si="4"/>
        <v>29</v>
      </c>
      <c r="N36" s="65"/>
      <c r="O36" s="66"/>
      <c r="P36" s="65"/>
      <c r="Q36" s="66"/>
      <c r="R36" s="65">
        <f>VLOOKUP($A36,'Return Data'!$B$7:$R$2843,16,0)</f>
        <v>16.160399999999999</v>
      </c>
      <c r="S36" s="67">
        <f t="shared" si="6"/>
        <v>25</v>
      </c>
    </row>
    <row r="37" spans="1:19" x14ac:dyDescent="0.3">
      <c r="A37" s="63" t="s">
        <v>1277</v>
      </c>
      <c r="B37" s="64">
        <f>VLOOKUP($A37,'Return Data'!$B$7:$R$2843,3,0)</f>
        <v>44455</v>
      </c>
      <c r="C37" s="65">
        <f>VLOOKUP($A37,'Return Data'!$B$7:$R$2843,4,0)</f>
        <v>17.1265</v>
      </c>
      <c r="D37" s="65">
        <f>VLOOKUP($A37,'Return Data'!$B$7:$R$2843,10,0)</f>
        <v>13.3095</v>
      </c>
      <c r="E37" s="66">
        <f t="shared" si="0"/>
        <v>17</v>
      </c>
      <c r="F37" s="65">
        <f>VLOOKUP($A37,'Return Data'!$B$7:$R$2843,11,0)</f>
        <v>23.385300000000001</v>
      </c>
      <c r="G37" s="66">
        <f t="shared" si="1"/>
        <v>17</v>
      </c>
      <c r="H37" s="65">
        <f>VLOOKUP($A37,'Return Data'!$B$7:$R$2843,12,0)</f>
        <v>41.240200000000002</v>
      </c>
      <c r="I37" s="66">
        <f t="shared" si="2"/>
        <v>10</v>
      </c>
      <c r="J37" s="65">
        <f>VLOOKUP($A37,'Return Data'!$B$7:$R$2843,13,0)</f>
        <v>60.809199999999997</v>
      </c>
      <c r="K37" s="66">
        <f t="shared" si="3"/>
        <v>17</v>
      </c>
      <c r="L37" s="65"/>
      <c r="M37" s="66"/>
      <c r="N37" s="65"/>
      <c r="O37" s="66"/>
      <c r="P37" s="65"/>
      <c r="Q37" s="66"/>
      <c r="R37" s="65">
        <f>VLOOKUP($A37,'Return Data'!$B$7:$R$2843,16,0)</f>
        <v>30.346699999999998</v>
      </c>
      <c r="S37" s="67">
        <f t="shared" si="6"/>
        <v>1</v>
      </c>
    </row>
    <row r="38" spans="1:19" x14ac:dyDescent="0.3">
      <c r="A38" s="102" t="s">
        <v>1792</v>
      </c>
      <c r="B38" s="64">
        <f>VLOOKUP($A38,'Return Data'!$B$7:$R$2843,3,0)</f>
        <v>44455</v>
      </c>
      <c r="C38" s="65">
        <f>VLOOKUP($A38,'Return Data'!$B$7:$R$2843,4,0)</f>
        <v>17.2758</v>
      </c>
      <c r="D38" s="65">
        <f>VLOOKUP($A38,'Return Data'!$B$7:$R$2843,10,0)</f>
        <v>13.231199999999999</v>
      </c>
      <c r="E38" s="66">
        <f t="shared" si="0"/>
        <v>18</v>
      </c>
      <c r="F38" s="65">
        <f>VLOOKUP($A38,'Return Data'!$B$7:$R$2843,11,0)</f>
        <v>21.520199999999999</v>
      </c>
      <c r="G38" s="66">
        <f t="shared" si="1"/>
        <v>22</v>
      </c>
      <c r="H38" s="65">
        <f>VLOOKUP($A38,'Return Data'!$B$7:$R$2843,12,0)</f>
        <v>31.305</v>
      </c>
      <c r="I38" s="66">
        <f t="shared" si="2"/>
        <v>27</v>
      </c>
      <c r="J38" s="65">
        <f>VLOOKUP($A38,'Return Data'!$B$7:$R$2843,13,0)</f>
        <v>47.293799999999997</v>
      </c>
      <c r="K38" s="66">
        <f t="shared" si="3"/>
        <v>30</v>
      </c>
      <c r="L38" s="65">
        <f>VLOOKUP($A38,'Return Data'!$B$7:$R$2843,17,0)</f>
        <v>29.540600000000001</v>
      </c>
      <c r="M38" s="66">
        <f t="shared" si="4"/>
        <v>19</v>
      </c>
      <c r="N38" s="65"/>
      <c r="O38" s="66"/>
      <c r="P38" s="65"/>
      <c r="Q38" s="66"/>
      <c r="R38" s="65">
        <f>VLOOKUP($A38,'Return Data'!$B$7:$R$2843,16,0)</f>
        <v>19.773</v>
      </c>
      <c r="S38" s="67">
        <f t="shared" si="6"/>
        <v>9</v>
      </c>
    </row>
    <row r="39" spans="1:19" x14ac:dyDescent="0.3">
      <c r="A39" s="63" t="s">
        <v>1816</v>
      </c>
      <c r="B39" s="64">
        <f>VLOOKUP($A39,'Return Data'!$B$7:$R$2843,3,0)</f>
        <v>44455</v>
      </c>
      <c r="C39" s="65">
        <f>VLOOKUP($A39,'Return Data'!$B$7:$R$2843,4,0)</f>
        <v>156.69</v>
      </c>
      <c r="D39" s="65">
        <f>VLOOKUP($A39,'Return Data'!$B$7:$R$2843,10,0)</f>
        <v>10.7585</v>
      </c>
      <c r="E39" s="66">
        <f t="shared" si="0"/>
        <v>30</v>
      </c>
      <c r="F39" s="65">
        <f>VLOOKUP($A39,'Return Data'!$B$7:$R$2843,11,0)</f>
        <v>19.146799999999999</v>
      </c>
      <c r="G39" s="66">
        <f t="shared" si="1"/>
        <v>28</v>
      </c>
      <c r="H39" s="65">
        <f>VLOOKUP($A39,'Return Data'!$B$7:$R$2843,12,0)</f>
        <v>28.655899999999999</v>
      </c>
      <c r="I39" s="66">
        <f t="shared" si="2"/>
        <v>31</v>
      </c>
      <c r="J39" s="65">
        <f>VLOOKUP($A39,'Return Data'!$B$7:$R$2843,13,0)</f>
        <v>45.231299999999997</v>
      </c>
      <c r="K39" s="66">
        <f t="shared" si="3"/>
        <v>31</v>
      </c>
      <c r="L39" s="65">
        <f>VLOOKUP($A39,'Return Data'!$B$7:$R$2843,17,0)</f>
        <v>21.377700000000001</v>
      </c>
      <c r="M39" s="66">
        <f t="shared" si="4"/>
        <v>32</v>
      </c>
      <c r="N39" s="65">
        <f>VLOOKUP($A39,'Return Data'!$B$7:$R$2843,14,0)</f>
        <v>9.1104000000000003</v>
      </c>
      <c r="O39" s="66">
        <f t="shared" si="5"/>
        <v>29</v>
      </c>
      <c r="P39" s="65">
        <f>VLOOKUP($A39,'Return Data'!$B$7:$R$2843,15,0)</f>
        <v>9.6478000000000002</v>
      </c>
      <c r="Q39" s="66">
        <f t="shared" si="7"/>
        <v>27</v>
      </c>
      <c r="R39" s="65">
        <f>VLOOKUP($A39,'Return Data'!$B$7:$R$2843,16,0)</f>
        <v>10.819900000000001</v>
      </c>
      <c r="S39" s="67">
        <f t="shared" si="6"/>
        <v>34</v>
      </c>
    </row>
    <row r="40" spans="1:19" x14ac:dyDescent="0.3">
      <c r="A40" s="63" t="s">
        <v>1802</v>
      </c>
      <c r="B40" s="64">
        <f>VLOOKUP($A40,'Return Data'!$B$7:$R$2843,3,0)</f>
        <v>44455</v>
      </c>
      <c r="C40" s="65">
        <f>VLOOKUP($A40,'Return Data'!$B$7:$R$2843,4,0)</f>
        <v>36.28</v>
      </c>
      <c r="D40" s="65">
        <f>VLOOKUP($A40,'Return Data'!$B$7:$R$2843,10,0)</f>
        <v>15.028499999999999</v>
      </c>
      <c r="E40" s="66">
        <f t="shared" si="0"/>
        <v>10</v>
      </c>
      <c r="F40" s="65">
        <f>VLOOKUP($A40,'Return Data'!$B$7:$R$2843,11,0)</f>
        <v>25.7103</v>
      </c>
      <c r="G40" s="66">
        <f t="shared" si="1"/>
        <v>9</v>
      </c>
      <c r="H40" s="65">
        <f>VLOOKUP($A40,'Return Data'!$B$7:$R$2843,12,0)</f>
        <v>40.348199999999999</v>
      </c>
      <c r="I40" s="66">
        <f t="shared" si="2"/>
        <v>11</v>
      </c>
      <c r="J40" s="65">
        <f>VLOOKUP($A40,'Return Data'!$B$7:$R$2843,13,0)</f>
        <v>60.601999999999997</v>
      </c>
      <c r="K40" s="66">
        <f t="shared" si="3"/>
        <v>19</v>
      </c>
      <c r="L40" s="65">
        <f>VLOOKUP($A40,'Return Data'!$B$7:$R$2843,17,0)</f>
        <v>35.478200000000001</v>
      </c>
      <c r="M40" s="66">
        <f t="shared" si="4"/>
        <v>9</v>
      </c>
      <c r="N40" s="65">
        <f>VLOOKUP($A40,'Return Data'!$B$7:$R$2843,14,0)</f>
        <v>20.681100000000001</v>
      </c>
      <c r="O40" s="66">
        <f t="shared" si="5"/>
        <v>9</v>
      </c>
      <c r="P40" s="65">
        <f>VLOOKUP($A40,'Return Data'!$B$7:$R$2843,15,0)</f>
        <v>16.5397</v>
      </c>
      <c r="Q40" s="66">
        <f t="shared" si="7"/>
        <v>13</v>
      </c>
      <c r="R40" s="65">
        <f>VLOOKUP($A40,'Return Data'!$B$7:$R$2843,16,0)</f>
        <v>14.8123</v>
      </c>
      <c r="S40" s="67">
        <f t="shared" si="6"/>
        <v>32</v>
      </c>
    </row>
    <row r="41" spans="1:19" x14ac:dyDescent="0.3">
      <c r="A41" s="63" t="s">
        <v>1875</v>
      </c>
      <c r="B41" s="64">
        <f>VLOOKUP($A41,'Return Data'!$B$7:$R$2843,3,0)</f>
        <v>44455</v>
      </c>
      <c r="C41" s="65">
        <f>VLOOKUP($A41,'Return Data'!$B$7:$R$2843,4,0)</f>
        <v>277.976</v>
      </c>
      <c r="D41" s="65">
        <f>VLOOKUP($A41,'Return Data'!$B$7:$R$2843,10,0)</f>
        <v>16.3749</v>
      </c>
      <c r="E41" s="66">
        <f t="shared" si="0"/>
        <v>5</v>
      </c>
      <c r="F41" s="65">
        <f>VLOOKUP($A41,'Return Data'!$B$7:$R$2843,11,0)</f>
        <v>24.479900000000001</v>
      </c>
      <c r="G41" s="66">
        <f t="shared" si="1"/>
        <v>13</v>
      </c>
      <c r="H41" s="65">
        <f>VLOOKUP($A41,'Return Data'!$B$7:$R$2843,12,0)</f>
        <v>39.547699999999999</v>
      </c>
      <c r="I41" s="66">
        <f t="shared" si="2"/>
        <v>12</v>
      </c>
      <c r="J41" s="65">
        <f>VLOOKUP($A41,'Return Data'!$B$7:$R$2843,13,0)</f>
        <v>68.098399999999998</v>
      </c>
      <c r="K41" s="66">
        <f t="shared" si="3"/>
        <v>7</v>
      </c>
      <c r="L41" s="65">
        <f>VLOOKUP($A41,'Return Data'!$B$7:$R$2843,17,0)</f>
        <v>40.581899999999997</v>
      </c>
      <c r="M41" s="66">
        <f t="shared" si="4"/>
        <v>5</v>
      </c>
      <c r="N41" s="65">
        <f>VLOOKUP($A41,'Return Data'!$B$7:$R$2843,14,0)</f>
        <v>22.535900000000002</v>
      </c>
      <c r="O41" s="66">
        <f t="shared" si="5"/>
        <v>5</v>
      </c>
      <c r="P41" s="65">
        <f>VLOOKUP($A41,'Return Data'!$B$7:$R$2843,15,0)</f>
        <v>19.791699999999999</v>
      </c>
      <c r="Q41" s="66">
        <f t="shared" si="7"/>
        <v>4</v>
      </c>
      <c r="R41" s="65">
        <f>VLOOKUP($A41,'Return Data'!$B$7:$R$2843,16,0)</f>
        <v>18.502099999999999</v>
      </c>
      <c r="S41" s="67">
        <f t="shared" si="6"/>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13.333332352941181</v>
      </c>
      <c r="E43" s="74"/>
      <c r="F43" s="75">
        <f>AVERAGE(F8:F41)</f>
        <v>23.36074117647059</v>
      </c>
      <c r="G43" s="74"/>
      <c r="H43" s="75">
        <f>AVERAGE(H8:H41)</f>
        <v>38.018788235294117</v>
      </c>
      <c r="I43" s="74"/>
      <c r="J43" s="75">
        <f>AVERAGE(J8:J41)</f>
        <v>60.377076470588221</v>
      </c>
      <c r="K43" s="74"/>
      <c r="L43" s="75">
        <f>AVERAGE(L8:L41)</f>
        <v>32.0461125</v>
      </c>
      <c r="M43" s="74"/>
      <c r="N43" s="75">
        <f>AVERAGE(N8:N41)</f>
        <v>18.614899999999999</v>
      </c>
      <c r="O43" s="74"/>
      <c r="P43" s="75">
        <f>AVERAGE(P8:P41)</f>
        <v>16.503277777777779</v>
      </c>
      <c r="Q43" s="74"/>
      <c r="R43" s="75">
        <f>AVERAGE(R8:R41)</f>
        <v>17.983300000000007</v>
      </c>
      <c r="S43" s="76"/>
    </row>
    <row r="44" spans="1:19" x14ac:dyDescent="0.3">
      <c r="A44" s="73" t="s">
        <v>28</v>
      </c>
      <c r="B44" s="74"/>
      <c r="C44" s="74"/>
      <c r="D44" s="75">
        <f>MIN(D8:D41)</f>
        <v>3.2843</v>
      </c>
      <c r="E44" s="74"/>
      <c r="F44" s="75">
        <f>MIN(F8:F41)</f>
        <v>11.9549</v>
      </c>
      <c r="G44" s="74"/>
      <c r="H44" s="75">
        <f>MIN(H8:H41)</f>
        <v>25.142800000000001</v>
      </c>
      <c r="I44" s="74"/>
      <c r="J44" s="75">
        <f>MIN(J8:J41)</f>
        <v>41.916600000000003</v>
      </c>
      <c r="K44" s="74"/>
      <c r="L44" s="75">
        <f>MIN(L8:L41)</f>
        <v>21.377700000000001</v>
      </c>
      <c r="M44" s="74"/>
      <c r="N44" s="75">
        <f>MIN(N8:N41)</f>
        <v>9.1104000000000003</v>
      </c>
      <c r="O44" s="74"/>
      <c r="P44" s="75">
        <f>MIN(P8:P41)</f>
        <v>9.6478000000000002</v>
      </c>
      <c r="Q44" s="74"/>
      <c r="R44" s="75">
        <f>MIN(R8:R41)</f>
        <v>10.819900000000001</v>
      </c>
      <c r="S44" s="76"/>
    </row>
    <row r="45" spans="1:19" ht="15" thickBot="1" x14ac:dyDescent="0.35">
      <c r="A45" s="77" t="s">
        <v>29</v>
      </c>
      <c r="B45" s="78"/>
      <c r="C45" s="78"/>
      <c r="D45" s="79">
        <f>MAX(D8:D41)</f>
        <v>18.355899999999998</v>
      </c>
      <c r="E45" s="78"/>
      <c r="F45" s="79">
        <f>MAX(F8:F41)</f>
        <v>37.644599999999997</v>
      </c>
      <c r="G45" s="78"/>
      <c r="H45" s="79">
        <f>MAX(H8:H41)</f>
        <v>60.86</v>
      </c>
      <c r="I45" s="78"/>
      <c r="J45" s="79">
        <f>MAX(J8:J41)</f>
        <v>82.641499999999994</v>
      </c>
      <c r="K45" s="78"/>
      <c r="L45" s="79">
        <f>MAX(L8:L41)</f>
        <v>56.817799999999998</v>
      </c>
      <c r="M45" s="78"/>
      <c r="N45" s="79">
        <f>MAX(N8:N41)</f>
        <v>30.8187</v>
      </c>
      <c r="O45" s="78"/>
      <c r="P45" s="79">
        <f>MAX(P8:P41)</f>
        <v>24.7788</v>
      </c>
      <c r="Q45" s="78"/>
      <c r="R45" s="79">
        <f>MAX(R8:R41)</f>
        <v>30.346699999999998</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44455</v>
      </c>
      <c r="C8" s="65">
        <f>VLOOKUP($A8,'Return Data'!$B$7:$R$2843,4,0)</f>
        <v>1176.71</v>
      </c>
      <c r="D8" s="65">
        <f>VLOOKUP($A8,'Return Data'!$B$7:$R$2843,10,0)</f>
        <v>12.607100000000001</v>
      </c>
      <c r="E8" s="66">
        <f t="shared" ref="E8:E41" si="0">RANK(D8,D$8:D$41,0)</f>
        <v>20</v>
      </c>
      <c r="F8" s="65">
        <f>VLOOKUP($A8,'Return Data'!$B$7:$R$2843,11,0)</f>
        <v>23.9817</v>
      </c>
      <c r="G8" s="66">
        <f t="shared" ref="G8:G41" si="1">RANK(F8,F$8:F$41,0)</f>
        <v>13</v>
      </c>
      <c r="H8" s="65">
        <f>VLOOKUP($A8,'Return Data'!$B$7:$R$2843,12,0)</f>
        <v>35.8003</v>
      </c>
      <c r="I8" s="66">
        <f t="shared" ref="I8:I41" si="2">RANK(H8,H$8:H$41,0)</f>
        <v>20</v>
      </c>
      <c r="J8" s="65">
        <f>VLOOKUP($A8,'Return Data'!$B$7:$R$2843,13,0)</f>
        <v>61.089399999999998</v>
      </c>
      <c r="K8" s="66">
        <f t="shared" ref="K8:K41" si="3">RANK(J8,J$8:J$41,0)</f>
        <v>15</v>
      </c>
      <c r="L8" s="65">
        <f>VLOOKUP($A8,'Return Data'!$B$7:$R$2843,17,0)</f>
        <v>30.509399999999999</v>
      </c>
      <c r="M8" s="66">
        <f t="shared" ref="M8:M21" si="4">RANK(L8,L$8:L$41,0)</f>
        <v>14</v>
      </c>
      <c r="N8" s="65">
        <f>VLOOKUP($A8,'Return Data'!$B$7:$R$2843,14,0)</f>
        <v>16.731200000000001</v>
      </c>
      <c r="O8" s="66">
        <f t="shared" ref="O8:O21" si="5">RANK(N8,N$8:N$41,0)</f>
        <v>15</v>
      </c>
      <c r="P8" s="65">
        <f>VLOOKUP($A8,'Return Data'!$B$7:$R$2843,15,0)</f>
        <v>15.442500000000001</v>
      </c>
      <c r="Q8" s="66">
        <f>RANK(P8,P$8:P$41,0)</f>
        <v>12</v>
      </c>
      <c r="R8" s="65">
        <f>VLOOKUP($A8,'Return Data'!$B$7:$R$2843,16,0)</f>
        <v>22.956399999999999</v>
      </c>
      <c r="S8" s="67">
        <f t="shared" ref="S8:S41" si="6">RANK(R8,R$8:R$41,0)</f>
        <v>2</v>
      </c>
    </row>
    <row r="9" spans="1:20" x14ac:dyDescent="0.3">
      <c r="A9" s="63" t="s">
        <v>1807</v>
      </c>
      <c r="B9" s="64">
        <f>VLOOKUP($A9,'Return Data'!$B$7:$R$2843,3,0)</f>
        <v>44455</v>
      </c>
      <c r="C9" s="65">
        <f>VLOOKUP($A9,'Return Data'!$B$7:$R$2843,4,0)</f>
        <v>19.5</v>
      </c>
      <c r="D9" s="65">
        <f>VLOOKUP($A9,'Return Data'!$B$7:$R$2843,10,0)</f>
        <v>15.7957</v>
      </c>
      <c r="E9" s="66">
        <f t="shared" si="0"/>
        <v>7</v>
      </c>
      <c r="F9" s="65">
        <f>VLOOKUP($A9,'Return Data'!$B$7:$R$2843,11,0)</f>
        <v>23.183800000000002</v>
      </c>
      <c r="G9" s="66">
        <f t="shared" si="1"/>
        <v>15</v>
      </c>
      <c r="H9" s="65">
        <f>VLOOKUP($A9,'Return Data'!$B$7:$R$2843,12,0)</f>
        <v>32.293100000000003</v>
      </c>
      <c r="I9" s="66">
        <f t="shared" si="2"/>
        <v>24</v>
      </c>
      <c r="J9" s="65">
        <f>VLOOKUP($A9,'Return Data'!$B$7:$R$2843,13,0)</f>
        <v>56.6265</v>
      </c>
      <c r="K9" s="66">
        <f t="shared" si="3"/>
        <v>22</v>
      </c>
      <c r="L9" s="65">
        <f>VLOOKUP($A9,'Return Data'!$B$7:$R$2843,17,0)</f>
        <v>29.6645</v>
      </c>
      <c r="M9" s="66">
        <f t="shared" si="4"/>
        <v>16</v>
      </c>
      <c r="N9" s="65">
        <f>VLOOKUP($A9,'Return Data'!$B$7:$R$2843,14,0)</f>
        <v>20.1342</v>
      </c>
      <c r="O9" s="66">
        <f t="shared" si="5"/>
        <v>8</v>
      </c>
      <c r="P9" s="65"/>
      <c r="Q9" s="66"/>
      <c r="R9" s="65">
        <f>VLOOKUP($A9,'Return Data'!$B$7:$R$2843,16,0)</f>
        <v>19.033799999999999</v>
      </c>
      <c r="S9" s="67">
        <f t="shared" si="6"/>
        <v>6</v>
      </c>
    </row>
    <row r="10" spans="1:20" x14ac:dyDescent="0.3">
      <c r="A10" s="63" t="s">
        <v>1258</v>
      </c>
      <c r="B10" s="64">
        <f>VLOOKUP($A10,'Return Data'!$B$7:$R$2843,3,0)</f>
        <v>44455</v>
      </c>
      <c r="C10" s="65">
        <f>VLOOKUP($A10,'Return Data'!$B$7:$R$2843,4,0)</f>
        <v>169.33</v>
      </c>
      <c r="D10" s="65">
        <f>VLOOKUP($A10,'Return Data'!$B$7:$R$2843,10,0)</f>
        <v>17.353899999999999</v>
      </c>
      <c r="E10" s="66">
        <f t="shared" si="0"/>
        <v>2</v>
      </c>
      <c r="F10" s="65">
        <f>VLOOKUP($A10,'Return Data'!$B$7:$R$2843,11,0)</f>
        <v>26.582899999999999</v>
      </c>
      <c r="G10" s="66">
        <f t="shared" si="1"/>
        <v>8</v>
      </c>
      <c r="H10" s="65">
        <f>VLOOKUP($A10,'Return Data'!$B$7:$R$2843,12,0)</f>
        <v>43.378500000000003</v>
      </c>
      <c r="I10" s="66">
        <f t="shared" si="2"/>
        <v>8</v>
      </c>
      <c r="J10" s="65">
        <f>VLOOKUP($A10,'Return Data'!$B$7:$R$2843,13,0)</f>
        <v>69.397800000000004</v>
      </c>
      <c r="K10" s="66">
        <f t="shared" si="3"/>
        <v>4</v>
      </c>
      <c r="L10" s="65">
        <f>VLOOKUP($A10,'Return Data'!$B$7:$R$2843,17,0)</f>
        <v>34.533700000000003</v>
      </c>
      <c r="M10" s="66">
        <f t="shared" si="4"/>
        <v>6</v>
      </c>
      <c r="N10" s="65">
        <f>VLOOKUP($A10,'Return Data'!$B$7:$R$2843,14,0)</f>
        <v>19.043199999999999</v>
      </c>
      <c r="O10" s="66">
        <f t="shared" si="5"/>
        <v>10</v>
      </c>
      <c r="P10" s="65">
        <f>VLOOKUP($A10,'Return Data'!$B$7:$R$2843,15,0)</f>
        <v>15.1494</v>
      </c>
      <c r="Q10" s="66">
        <f t="shared" ref="Q10:Q21" si="7">RANK(P10,P$8:P$41,0)</f>
        <v>14</v>
      </c>
      <c r="R10" s="65">
        <f>VLOOKUP($A10,'Return Data'!$B$7:$R$2843,16,0)</f>
        <v>16.9956</v>
      </c>
      <c r="S10" s="67">
        <f t="shared" si="6"/>
        <v>16</v>
      </c>
    </row>
    <row r="11" spans="1:20" x14ac:dyDescent="0.3">
      <c r="A11" s="63" t="s">
        <v>1260</v>
      </c>
      <c r="B11" s="64">
        <f>VLOOKUP($A11,'Return Data'!$B$7:$R$2843,3,0)</f>
        <v>44455</v>
      </c>
      <c r="C11" s="65">
        <f>VLOOKUP($A11,'Return Data'!$B$7:$R$2843,4,0)</f>
        <v>76.641999999999996</v>
      </c>
      <c r="D11" s="65">
        <f>VLOOKUP($A11,'Return Data'!$B$7:$R$2843,10,0)</f>
        <v>14.2257</v>
      </c>
      <c r="E11" s="66">
        <f t="shared" si="0"/>
        <v>13</v>
      </c>
      <c r="F11" s="65">
        <f>VLOOKUP($A11,'Return Data'!$B$7:$R$2843,11,0)</f>
        <v>24.769200000000001</v>
      </c>
      <c r="G11" s="66">
        <f t="shared" si="1"/>
        <v>10</v>
      </c>
      <c r="H11" s="65">
        <f>VLOOKUP($A11,'Return Data'!$B$7:$R$2843,12,0)</f>
        <v>40.393099999999997</v>
      </c>
      <c r="I11" s="66">
        <f t="shared" si="2"/>
        <v>9</v>
      </c>
      <c r="J11" s="65">
        <f>VLOOKUP($A11,'Return Data'!$B$7:$R$2843,13,0)</f>
        <v>63.604100000000003</v>
      </c>
      <c r="K11" s="66">
        <f t="shared" si="3"/>
        <v>12</v>
      </c>
      <c r="L11" s="65">
        <f>VLOOKUP($A11,'Return Data'!$B$7:$R$2843,17,0)</f>
        <v>29.7653</v>
      </c>
      <c r="M11" s="66">
        <f t="shared" si="4"/>
        <v>15</v>
      </c>
      <c r="N11" s="65">
        <f>VLOOKUP($A11,'Return Data'!$B$7:$R$2843,14,0)</f>
        <v>17.935500000000001</v>
      </c>
      <c r="O11" s="66">
        <f t="shared" si="5"/>
        <v>11</v>
      </c>
      <c r="P11" s="65">
        <f>VLOOKUP($A11,'Return Data'!$B$7:$R$2843,15,0)</f>
        <v>14.9849</v>
      </c>
      <c r="Q11" s="66">
        <f t="shared" si="7"/>
        <v>16</v>
      </c>
      <c r="R11" s="65">
        <f>VLOOKUP($A11,'Return Data'!$B$7:$R$2843,16,0)</f>
        <v>13.5617</v>
      </c>
      <c r="S11" s="67">
        <f t="shared" si="6"/>
        <v>28</v>
      </c>
    </row>
    <row r="12" spans="1:20" x14ac:dyDescent="0.3">
      <c r="A12" s="63" t="s">
        <v>1828</v>
      </c>
      <c r="B12" s="64">
        <f>VLOOKUP($A12,'Return Data'!$B$7:$R$2843,3,0)</f>
        <v>44455</v>
      </c>
      <c r="C12" s="65">
        <f>VLOOKUP($A12,'Return Data'!$B$7:$R$2843,4,0)</f>
        <v>230.31</v>
      </c>
      <c r="D12" s="65">
        <f>VLOOKUP($A12,'Return Data'!$B$7:$R$2843,10,0)</f>
        <v>14.6562</v>
      </c>
      <c r="E12" s="66">
        <f t="shared" si="0"/>
        <v>10</v>
      </c>
      <c r="F12" s="65">
        <f>VLOOKUP($A12,'Return Data'!$B$7:$R$2843,11,0)</f>
        <v>24.256799999999998</v>
      </c>
      <c r="G12" s="66">
        <f t="shared" si="1"/>
        <v>11</v>
      </c>
      <c r="H12" s="65">
        <f>VLOOKUP($A12,'Return Data'!$B$7:$R$2843,12,0)</f>
        <v>36.205599999999997</v>
      </c>
      <c r="I12" s="66">
        <f t="shared" si="2"/>
        <v>19</v>
      </c>
      <c r="J12" s="65">
        <f>VLOOKUP($A12,'Return Data'!$B$7:$R$2843,13,0)</f>
        <v>55.635899999999999</v>
      </c>
      <c r="K12" s="66">
        <f t="shared" si="3"/>
        <v>23</v>
      </c>
      <c r="L12" s="65">
        <f>VLOOKUP($A12,'Return Data'!$B$7:$R$2843,17,0)</f>
        <v>34.152000000000001</v>
      </c>
      <c r="M12" s="66">
        <f t="shared" si="4"/>
        <v>9</v>
      </c>
      <c r="N12" s="65">
        <f>VLOOKUP($A12,'Return Data'!$B$7:$R$2843,14,0)</f>
        <v>20.541899999999998</v>
      </c>
      <c r="O12" s="66">
        <f t="shared" si="5"/>
        <v>7</v>
      </c>
      <c r="P12" s="65">
        <f>VLOOKUP($A12,'Return Data'!$B$7:$R$2843,15,0)</f>
        <v>18.4133</v>
      </c>
      <c r="Q12" s="66">
        <f t="shared" si="7"/>
        <v>5</v>
      </c>
      <c r="R12" s="65">
        <f>VLOOKUP($A12,'Return Data'!$B$7:$R$2843,16,0)</f>
        <v>19.021799999999999</v>
      </c>
      <c r="S12" s="67">
        <f t="shared" si="6"/>
        <v>7</v>
      </c>
    </row>
    <row r="13" spans="1:20" x14ac:dyDescent="0.3">
      <c r="A13" s="102" t="s">
        <v>1874</v>
      </c>
      <c r="B13" s="64">
        <f>VLOOKUP($A13,'Return Data'!$B$7:$R$2843,3,0)</f>
        <v>44455</v>
      </c>
      <c r="C13" s="65">
        <f>VLOOKUP($A13,'Return Data'!$B$7:$R$2843,4,0)</f>
        <v>68.301000000000002</v>
      </c>
      <c r="D13" s="65">
        <f>VLOOKUP($A13,'Return Data'!$B$7:$R$2843,10,0)</f>
        <v>12.7079</v>
      </c>
      <c r="E13" s="66">
        <f t="shared" si="0"/>
        <v>19</v>
      </c>
      <c r="F13" s="65">
        <f>VLOOKUP($A13,'Return Data'!$B$7:$R$2843,11,0)</f>
        <v>23.073699999999999</v>
      </c>
      <c r="G13" s="66">
        <f t="shared" si="1"/>
        <v>16</v>
      </c>
      <c r="H13" s="65">
        <f>VLOOKUP($A13,'Return Data'!$B$7:$R$2843,12,0)</f>
        <v>37.445900000000002</v>
      </c>
      <c r="I13" s="66">
        <f t="shared" si="2"/>
        <v>15</v>
      </c>
      <c r="J13" s="65">
        <f>VLOOKUP($A13,'Return Data'!$B$7:$R$2843,13,0)</f>
        <v>62.7881</v>
      </c>
      <c r="K13" s="66">
        <f t="shared" si="3"/>
        <v>14</v>
      </c>
      <c r="L13" s="65">
        <f>VLOOKUP($A13,'Return Data'!$B$7:$R$2843,17,0)</f>
        <v>33.055100000000003</v>
      </c>
      <c r="M13" s="66">
        <f t="shared" si="4"/>
        <v>11</v>
      </c>
      <c r="N13" s="65">
        <f>VLOOKUP($A13,'Return Data'!$B$7:$R$2843,14,0)</f>
        <v>20.862200000000001</v>
      </c>
      <c r="O13" s="66">
        <f t="shared" si="5"/>
        <v>6</v>
      </c>
      <c r="P13" s="65">
        <f>VLOOKUP($A13,'Return Data'!$B$7:$R$2843,15,0)</f>
        <v>17.292400000000001</v>
      </c>
      <c r="Q13" s="66">
        <f t="shared" si="7"/>
        <v>6</v>
      </c>
      <c r="R13" s="65">
        <f>VLOOKUP($A13,'Return Data'!$B$7:$R$2843,16,0)</f>
        <v>14.393599999999999</v>
      </c>
      <c r="S13" s="67">
        <f t="shared" si="6"/>
        <v>26</v>
      </c>
    </row>
    <row r="14" spans="1:20" x14ac:dyDescent="0.3">
      <c r="A14" s="102" t="s">
        <v>1789</v>
      </c>
      <c r="B14" s="64">
        <f>VLOOKUP($A14,'Return Data'!$B$7:$R$2843,3,0)</f>
        <v>44455</v>
      </c>
      <c r="C14" s="65">
        <f>VLOOKUP($A14,'Return Data'!$B$7:$R$2843,4,0)</f>
        <v>23.053000000000001</v>
      </c>
      <c r="D14" s="65">
        <f>VLOOKUP($A14,'Return Data'!$B$7:$R$2843,10,0)</f>
        <v>12.9495</v>
      </c>
      <c r="E14" s="66">
        <f t="shared" si="0"/>
        <v>16</v>
      </c>
      <c r="F14" s="65">
        <f>VLOOKUP($A14,'Return Data'!$B$7:$R$2843,11,0)</f>
        <v>20.7849</v>
      </c>
      <c r="G14" s="66">
        <f t="shared" si="1"/>
        <v>21</v>
      </c>
      <c r="H14" s="65">
        <f>VLOOKUP($A14,'Return Data'!$B$7:$R$2843,12,0)</f>
        <v>36.804900000000004</v>
      </c>
      <c r="I14" s="66">
        <f t="shared" si="2"/>
        <v>16</v>
      </c>
      <c r="J14" s="65">
        <f>VLOOKUP($A14,'Return Data'!$B$7:$R$2843,13,0)</f>
        <v>57.229599999999998</v>
      </c>
      <c r="K14" s="66">
        <f t="shared" si="3"/>
        <v>21</v>
      </c>
      <c r="L14" s="65">
        <f>VLOOKUP($A14,'Return Data'!$B$7:$R$2843,17,0)</f>
        <v>29.2027</v>
      </c>
      <c r="M14" s="66">
        <f t="shared" si="4"/>
        <v>18</v>
      </c>
      <c r="N14" s="65">
        <f>VLOOKUP($A14,'Return Data'!$B$7:$R$2843,14,0)</f>
        <v>16.384399999999999</v>
      </c>
      <c r="O14" s="66">
        <f t="shared" si="5"/>
        <v>18</v>
      </c>
      <c r="P14" s="65">
        <f>VLOOKUP($A14,'Return Data'!$B$7:$R$2843,15,0)</f>
        <v>16.484400000000001</v>
      </c>
      <c r="Q14" s="66">
        <f t="shared" si="7"/>
        <v>7</v>
      </c>
      <c r="R14" s="65">
        <f>VLOOKUP($A14,'Return Data'!$B$7:$R$2843,16,0)</f>
        <v>13.4428</v>
      </c>
      <c r="S14" s="67">
        <f t="shared" si="6"/>
        <v>31</v>
      </c>
    </row>
    <row r="15" spans="1:20" x14ac:dyDescent="0.3">
      <c r="A15" s="63" t="s">
        <v>1794</v>
      </c>
      <c r="B15" s="64">
        <f>VLOOKUP($A15,'Return Data'!$B$7:$R$2843,3,0)</f>
        <v>44455</v>
      </c>
      <c r="C15" s="65">
        <f>VLOOKUP($A15,'Return Data'!$B$7:$R$2843,4,0)</f>
        <v>940.029</v>
      </c>
      <c r="D15" s="65">
        <f>VLOOKUP($A15,'Return Data'!$B$7:$R$2843,10,0)</f>
        <v>11.822900000000001</v>
      </c>
      <c r="E15" s="66">
        <f t="shared" si="0"/>
        <v>26</v>
      </c>
      <c r="F15" s="65">
        <f>VLOOKUP($A15,'Return Data'!$B$7:$R$2843,11,0)</f>
        <v>19.639299999999999</v>
      </c>
      <c r="G15" s="66">
        <f t="shared" si="1"/>
        <v>26</v>
      </c>
      <c r="H15" s="65">
        <f>VLOOKUP($A15,'Return Data'!$B$7:$R$2843,12,0)</f>
        <v>38.780299999999997</v>
      </c>
      <c r="I15" s="66">
        <f t="shared" si="2"/>
        <v>13</v>
      </c>
      <c r="J15" s="65">
        <f>VLOOKUP($A15,'Return Data'!$B$7:$R$2843,13,0)</f>
        <v>67.450999999999993</v>
      </c>
      <c r="K15" s="66">
        <f t="shared" si="3"/>
        <v>6</v>
      </c>
      <c r="L15" s="65">
        <f>VLOOKUP($A15,'Return Data'!$B$7:$R$2843,17,0)</f>
        <v>30.8734</v>
      </c>
      <c r="M15" s="66">
        <f t="shared" si="4"/>
        <v>12</v>
      </c>
      <c r="N15" s="65">
        <f>VLOOKUP($A15,'Return Data'!$B$7:$R$2843,14,0)</f>
        <v>15.255100000000001</v>
      </c>
      <c r="O15" s="66">
        <f t="shared" si="5"/>
        <v>20</v>
      </c>
      <c r="P15" s="65">
        <f>VLOOKUP($A15,'Return Data'!$B$7:$R$2843,15,0)</f>
        <v>13.9436</v>
      </c>
      <c r="Q15" s="66">
        <f t="shared" si="7"/>
        <v>18</v>
      </c>
      <c r="R15" s="65">
        <f>VLOOKUP($A15,'Return Data'!$B$7:$R$2843,16,0)</f>
        <v>18.337900000000001</v>
      </c>
      <c r="S15" s="67">
        <f t="shared" si="6"/>
        <v>9</v>
      </c>
    </row>
    <row r="16" spans="1:20" x14ac:dyDescent="0.3">
      <c r="A16" s="63" t="s">
        <v>1796</v>
      </c>
      <c r="B16" s="64">
        <f>VLOOKUP($A16,'Return Data'!$B$7:$R$2843,3,0)</f>
        <v>44455</v>
      </c>
      <c r="C16" s="65">
        <f>VLOOKUP($A16,'Return Data'!$B$7:$R$2843,4,0)</f>
        <v>969.08500000000004</v>
      </c>
      <c r="D16" s="65">
        <f>VLOOKUP($A16,'Return Data'!$B$7:$R$2843,10,0)</f>
        <v>7.9936999999999996</v>
      </c>
      <c r="E16" s="66">
        <f t="shared" si="0"/>
        <v>33</v>
      </c>
      <c r="F16" s="65">
        <f>VLOOKUP($A16,'Return Data'!$B$7:$R$2843,11,0)</f>
        <v>17.181100000000001</v>
      </c>
      <c r="G16" s="66">
        <f t="shared" si="1"/>
        <v>32</v>
      </c>
      <c r="H16" s="65">
        <f>VLOOKUP($A16,'Return Data'!$B$7:$R$2843,12,0)</f>
        <v>36.512999999999998</v>
      </c>
      <c r="I16" s="66">
        <f t="shared" si="2"/>
        <v>18</v>
      </c>
      <c r="J16" s="65">
        <f>VLOOKUP($A16,'Return Data'!$B$7:$R$2843,13,0)</f>
        <v>65.137600000000006</v>
      </c>
      <c r="K16" s="66">
        <f t="shared" si="3"/>
        <v>8</v>
      </c>
      <c r="L16" s="65">
        <f>VLOOKUP($A16,'Return Data'!$B$7:$R$2843,17,0)</f>
        <v>23.8781</v>
      </c>
      <c r="M16" s="66">
        <f t="shared" si="4"/>
        <v>28</v>
      </c>
      <c r="N16" s="65">
        <f>VLOOKUP($A16,'Return Data'!$B$7:$R$2843,14,0)</f>
        <v>13.970800000000001</v>
      </c>
      <c r="O16" s="66">
        <f t="shared" si="5"/>
        <v>22</v>
      </c>
      <c r="P16" s="65">
        <f>VLOOKUP($A16,'Return Data'!$B$7:$R$2843,15,0)</f>
        <v>14.0052</v>
      </c>
      <c r="Q16" s="66">
        <f t="shared" si="7"/>
        <v>17</v>
      </c>
      <c r="R16" s="65">
        <f>VLOOKUP($A16,'Return Data'!$B$7:$R$2843,16,0)</f>
        <v>18.665099999999999</v>
      </c>
      <c r="S16" s="67">
        <f t="shared" si="6"/>
        <v>8</v>
      </c>
    </row>
    <row r="17" spans="1:19" x14ac:dyDescent="0.3">
      <c r="A17" s="126" t="s">
        <v>1790</v>
      </c>
      <c r="B17" s="64">
        <f>VLOOKUP($A17,'Return Data'!$B$7:$R$2843,3,0)</f>
        <v>44455</v>
      </c>
      <c r="C17" s="65">
        <f>VLOOKUP($A17,'Return Data'!$B$7:$R$2843,4,0)</f>
        <v>132.21520000000001</v>
      </c>
      <c r="D17" s="65">
        <f>VLOOKUP($A17,'Return Data'!$B$7:$R$2843,10,0)</f>
        <v>13.255699999999999</v>
      </c>
      <c r="E17" s="66">
        <f t="shared" si="0"/>
        <v>14</v>
      </c>
      <c r="F17" s="65">
        <f>VLOOKUP($A17,'Return Data'!$B$7:$R$2843,11,0)</f>
        <v>21.7622</v>
      </c>
      <c r="G17" s="66">
        <f t="shared" si="1"/>
        <v>18</v>
      </c>
      <c r="H17" s="65">
        <f>VLOOKUP($A17,'Return Data'!$B$7:$R$2843,12,0)</f>
        <v>33.485399999999998</v>
      </c>
      <c r="I17" s="66">
        <f t="shared" si="2"/>
        <v>23</v>
      </c>
      <c r="J17" s="65">
        <f>VLOOKUP($A17,'Return Data'!$B$7:$R$2843,13,0)</f>
        <v>54.889099999999999</v>
      </c>
      <c r="K17" s="66">
        <f t="shared" si="3"/>
        <v>24</v>
      </c>
      <c r="L17" s="65">
        <f>VLOOKUP($A17,'Return Data'!$B$7:$R$2843,17,0)</f>
        <v>29.6388</v>
      </c>
      <c r="M17" s="66">
        <f t="shared" si="4"/>
        <v>17</v>
      </c>
      <c r="N17" s="65">
        <f>VLOOKUP($A17,'Return Data'!$B$7:$R$2843,14,0)</f>
        <v>13.2936</v>
      </c>
      <c r="O17" s="66">
        <f t="shared" si="5"/>
        <v>24</v>
      </c>
      <c r="P17" s="65">
        <f>VLOOKUP($A17,'Return Data'!$B$7:$R$2843,15,0)</f>
        <v>12.850199999999999</v>
      </c>
      <c r="Q17" s="66">
        <f t="shared" si="7"/>
        <v>22</v>
      </c>
      <c r="R17" s="65">
        <f>VLOOKUP($A17,'Return Data'!$B$7:$R$2843,16,0)</f>
        <v>15.826700000000001</v>
      </c>
      <c r="S17" s="67">
        <f t="shared" si="6"/>
        <v>22</v>
      </c>
    </row>
    <row r="18" spans="1:19" x14ac:dyDescent="0.3">
      <c r="A18" s="127" t="s">
        <v>1262</v>
      </c>
      <c r="B18" s="64">
        <f>VLOOKUP($A18,'Return Data'!$B$7:$R$2843,3,0)</f>
        <v>44455</v>
      </c>
      <c r="C18" s="65">
        <f>VLOOKUP($A18,'Return Data'!$B$7:$R$2843,4,0)</f>
        <v>447.6</v>
      </c>
      <c r="D18" s="65">
        <f>VLOOKUP($A18,'Return Data'!$B$7:$R$2843,10,0)</f>
        <v>11.8888</v>
      </c>
      <c r="E18" s="66">
        <f t="shared" si="0"/>
        <v>24</v>
      </c>
      <c r="F18" s="65">
        <f>VLOOKUP($A18,'Return Data'!$B$7:$R$2843,11,0)</f>
        <v>21.445599999999999</v>
      </c>
      <c r="G18" s="66">
        <f t="shared" si="1"/>
        <v>20</v>
      </c>
      <c r="H18" s="65">
        <f>VLOOKUP($A18,'Return Data'!$B$7:$R$2843,12,0)</f>
        <v>38.088500000000003</v>
      </c>
      <c r="I18" s="66">
        <f t="shared" si="2"/>
        <v>14</v>
      </c>
      <c r="J18" s="65">
        <f>VLOOKUP($A18,'Return Data'!$B$7:$R$2843,13,0)</f>
        <v>64.867999999999995</v>
      </c>
      <c r="K18" s="66">
        <f t="shared" si="3"/>
        <v>10</v>
      </c>
      <c r="L18" s="65">
        <f>VLOOKUP($A18,'Return Data'!$B$7:$R$2843,17,0)</f>
        <v>26.808599999999998</v>
      </c>
      <c r="M18" s="66">
        <f t="shared" si="4"/>
        <v>22</v>
      </c>
      <c r="N18" s="65">
        <f>VLOOKUP($A18,'Return Data'!$B$7:$R$2843,14,0)</f>
        <v>13.780099999999999</v>
      </c>
      <c r="O18" s="66">
        <f t="shared" si="5"/>
        <v>23</v>
      </c>
      <c r="P18" s="65">
        <f>VLOOKUP($A18,'Return Data'!$B$7:$R$2843,15,0)</f>
        <v>13.6191</v>
      </c>
      <c r="Q18" s="66">
        <f t="shared" si="7"/>
        <v>21</v>
      </c>
      <c r="R18" s="65">
        <f>VLOOKUP($A18,'Return Data'!$B$7:$R$2843,16,0)</f>
        <v>15.131399999999999</v>
      </c>
      <c r="S18" s="67">
        <f t="shared" si="6"/>
        <v>24</v>
      </c>
    </row>
    <row r="19" spans="1:19" x14ac:dyDescent="0.3">
      <c r="A19" s="63" t="s">
        <v>1798</v>
      </c>
      <c r="B19" s="64">
        <f>VLOOKUP($A19,'Return Data'!$B$7:$R$2843,3,0)</f>
        <v>44455</v>
      </c>
      <c r="C19" s="65">
        <f>VLOOKUP($A19,'Return Data'!$B$7:$R$2843,4,0)</f>
        <v>34.54</v>
      </c>
      <c r="D19" s="65">
        <f>VLOOKUP($A19,'Return Data'!$B$7:$R$2843,10,0)</f>
        <v>16.178899999999999</v>
      </c>
      <c r="E19" s="66">
        <f t="shared" si="0"/>
        <v>4</v>
      </c>
      <c r="F19" s="65">
        <f>VLOOKUP($A19,'Return Data'!$B$7:$R$2843,11,0)</f>
        <v>26.752300000000002</v>
      </c>
      <c r="G19" s="66">
        <f t="shared" si="1"/>
        <v>7</v>
      </c>
      <c r="H19" s="65">
        <f>VLOOKUP($A19,'Return Data'!$B$7:$R$2843,12,0)</f>
        <v>36.575699999999998</v>
      </c>
      <c r="I19" s="66">
        <f t="shared" si="2"/>
        <v>17</v>
      </c>
      <c r="J19" s="65">
        <f>VLOOKUP($A19,'Return Data'!$B$7:$R$2843,13,0)</f>
        <v>58.005499999999998</v>
      </c>
      <c r="K19" s="66">
        <f t="shared" si="3"/>
        <v>20</v>
      </c>
      <c r="L19" s="65">
        <f>VLOOKUP($A19,'Return Data'!$B$7:$R$2843,17,0)</f>
        <v>30.8446</v>
      </c>
      <c r="M19" s="66">
        <f t="shared" si="4"/>
        <v>13</v>
      </c>
      <c r="N19" s="65">
        <f>VLOOKUP($A19,'Return Data'!$B$7:$R$2843,14,0)</f>
        <v>16.8522</v>
      </c>
      <c r="O19" s="66">
        <f t="shared" si="5"/>
        <v>14</v>
      </c>
      <c r="P19" s="65">
        <f>VLOOKUP($A19,'Return Data'!$B$7:$R$2843,15,0)</f>
        <v>13.7507</v>
      </c>
      <c r="Q19" s="66">
        <f t="shared" si="7"/>
        <v>19</v>
      </c>
      <c r="R19" s="65">
        <f>VLOOKUP($A19,'Return Data'!$B$7:$R$2843,16,0)</f>
        <v>18.032</v>
      </c>
      <c r="S19" s="67">
        <f t="shared" si="6"/>
        <v>10</v>
      </c>
    </row>
    <row r="20" spans="1:19" x14ac:dyDescent="0.3">
      <c r="A20" s="63" t="s">
        <v>1822</v>
      </c>
      <c r="B20" s="64">
        <f>VLOOKUP($A20,'Return Data'!$B$7:$R$2843,3,0)</f>
        <v>44455</v>
      </c>
      <c r="C20" s="65">
        <f>VLOOKUP($A20,'Return Data'!$B$7:$R$2843,4,0)</f>
        <v>136.21</v>
      </c>
      <c r="D20" s="65">
        <f>VLOOKUP($A20,'Return Data'!$B$7:$R$2843,10,0)</f>
        <v>12.0793</v>
      </c>
      <c r="E20" s="66">
        <f t="shared" si="0"/>
        <v>23</v>
      </c>
      <c r="F20" s="65">
        <f>VLOOKUP($A20,'Return Data'!$B$7:$R$2843,11,0)</f>
        <v>20.635899999999999</v>
      </c>
      <c r="G20" s="66">
        <f t="shared" si="1"/>
        <v>23</v>
      </c>
      <c r="H20" s="65">
        <f>VLOOKUP($A20,'Return Data'!$B$7:$R$2843,12,0)</f>
        <v>30.556899999999999</v>
      </c>
      <c r="I20" s="66">
        <f t="shared" si="2"/>
        <v>26</v>
      </c>
      <c r="J20" s="65">
        <f>VLOOKUP($A20,'Return Data'!$B$7:$R$2843,13,0)</f>
        <v>51.462200000000003</v>
      </c>
      <c r="K20" s="66">
        <f t="shared" si="3"/>
        <v>25</v>
      </c>
      <c r="L20" s="65">
        <f>VLOOKUP($A20,'Return Data'!$B$7:$R$2843,17,0)</f>
        <v>24.184999999999999</v>
      </c>
      <c r="M20" s="66">
        <f t="shared" si="4"/>
        <v>27</v>
      </c>
      <c r="N20" s="65">
        <f>VLOOKUP($A20,'Return Data'!$B$7:$R$2843,14,0)</f>
        <v>11.992800000000001</v>
      </c>
      <c r="O20" s="66">
        <f t="shared" si="5"/>
        <v>27</v>
      </c>
      <c r="P20" s="65">
        <f>VLOOKUP($A20,'Return Data'!$B$7:$R$2843,15,0)</f>
        <v>11.989800000000001</v>
      </c>
      <c r="Q20" s="66">
        <f t="shared" si="7"/>
        <v>25</v>
      </c>
      <c r="R20" s="65">
        <f>VLOOKUP($A20,'Return Data'!$B$7:$R$2843,16,0)</f>
        <v>17.756599999999999</v>
      </c>
      <c r="S20" s="67">
        <f t="shared" si="6"/>
        <v>13</v>
      </c>
    </row>
    <row r="21" spans="1:19" x14ac:dyDescent="0.3">
      <c r="A21" s="63" t="s">
        <v>1265</v>
      </c>
      <c r="B21" s="64">
        <f>VLOOKUP($A21,'Return Data'!$B$7:$R$2843,3,0)</f>
        <v>44455</v>
      </c>
      <c r="C21" s="65">
        <f>VLOOKUP($A21,'Return Data'!$B$7:$R$2843,4,0)</f>
        <v>80.53</v>
      </c>
      <c r="D21" s="65">
        <f>VLOOKUP($A21,'Return Data'!$B$7:$R$2843,10,0)</f>
        <v>12.597899999999999</v>
      </c>
      <c r="E21" s="66">
        <f t="shared" si="0"/>
        <v>21</v>
      </c>
      <c r="F21" s="65">
        <f>VLOOKUP($A21,'Return Data'!$B$7:$R$2843,11,0)</f>
        <v>27.059000000000001</v>
      </c>
      <c r="G21" s="66">
        <f t="shared" si="1"/>
        <v>6</v>
      </c>
      <c r="H21" s="65">
        <f>VLOOKUP($A21,'Return Data'!$B$7:$R$2843,12,0)</f>
        <v>44.189799999999998</v>
      </c>
      <c r="I21" s="66">
        <f t="shared" si="2"/>
        <v>7</v>
      </c>
      <c r="J21" s="65">
        <f>VLOOKUP($A21,'Return Data'!$B$7:$R$2843,13,0)</f>
        <v>64.112499999999997</v>
      </c>
      <c r="K21" s="66">
        <f t="shared" si="3"/>
        <v>11</v>
      </c>
      <c r="L21" s="65">
        <f>VLOOKUP($A21,'Return Data'!$B$7:$R$2843,17,0)</f>
        <v>34.378700000000002</v>
      </c>
      <c r="M21" s="66">
        <f t="shared" si="4"/>
        <v>8</v>
      </c>
      <c r="N21" s="65">
        <f>VLOOKUP($A21,'Return Data'!$B$7:$R$2843,14,0)</f>
        <v>16.957999999999998</v>
      </c>
      <c r="O21" s="66">
        <f t="shared" si="5"/>
        <v>13</v>
      </c>
      <c r="P21" s="65">
        <f>VLOOKUP($A21,'Return Data'!$B$7:$R$2843,15,0)</f>
        <v>15.7033</v>
      </c>
      <c r="Q21" s="66">
        <f t="shared" si="7"/>
        <v>11</v>
      </c>
      <c r="R21" s="65">
        <f>VLOOKUP($A21,'Return Data'!$B$7:$R$2843,16,0)</f>
        <v>16.697199999999999</v>
      </c>
      <c r="S21" s="67">
        <f t="shared" si="6"/>
        <v>18</v>
      </c>
    </row>
    <row r="22" spans="1:19" x14ac:dyDescent="0.3">
      <c r="A22" s="63" t="s">
        <v>1268</v>
      </c>
      <c r="B22" s="64">
        <f>VLOOKUP($A22,'Return Data'!$B$7:$R$2843,3,0)</f>
        <v>44455</v>
      </c>
      <c r="C22" s="65">
        <f>VLOOKUP($A22,'Return Data'!$B$7:$R$2843,4,0)</f>
        <v>14.7454</v>
      </c>
      <c r="D22" s="65">
        <f>VLOOKUP($A22,'Return Data'!$B$7:$R$2843,10,0)</f>
        <v>2.7261000000000002</v>
      </c>
      <c r="E22" s="66">
        <f t="shared" si="0"/>
        <v>34</v>
      </c>
      <c r="F22" s="65">
        <f>VLOOKUP($A22,'Return Data'!$B$7:$R$2843,11,0)</f>
        <v>12.7738</v>
      </c>
      <c r="G22" s="66">
        <f t="shared" si="1"/>
        <v>33</v>
      </c>
      <c r="H22" s="65">
        <f>VLOOKUP($A22,'Return Data'!$B$7:$R$2843,12,0)</f>
        <v>29.0106</v>
      </c>
      <c r="I22" s="66">
        <f t="shared" si="2"/>
        <v>30</v>
      </c>
      <c r="J22" s="65">
        <f>VLOOKUP($A22,'Return Data'!$B$7:$R$2843,13,0)</f>
        <v>50.080399999999997</v>
      </c>
      <c r="K22" s="66">
        <f t="shared" si="3"/>
        <v>28</v>
      </c>
      <c r="L22" s="65"/>
      <c r="M22" s="66"/>
      <c r="N22" s="65"/>
      <c r="O22" s="66"/>
      <c r="P22" s="65"/>
      <c r="Q22" s="66"/>
      <c r="R22" s="65">
        <f>VLOOKUP($A22,'Return Data'!$B$7:$R$2843,16,0)</f>
        <v>18.032</v>
      </c>
      <c r="S22" s="67">
        <f t="shared" si="6"/>
        <v>10</v>
      </c>
    </row>
    <row r="23" spans="1:19" x14ac:dyDescent="0.3">
      <c r="A23" s="63" t="s">
        <v>1800</v>
      </c>
      <c r="B23" s="64">
        <f>VLOOKUP($A23,'Return Data'!$B$7:$R$2843,3,0)</f>
        <v>44455</v>
      </c>
      <c r="C23" s="65">
        <f>VLOOKUP($A23,'Return Data'!$B$7:$R$2843,4,0)</f>
        <v>51.738900000000001</v>
      </c>
      <c r="D23" s="65">
        <f>VLOOKUP($A23,'Return Data'!$B$7:$R$2843,10,0)</f>
        <v>14.3849</v>
      </c>
      <c r="E23" s="66">
        <f t="shared" si="0"/>
        <v>11</v>
      </c>
      <c r="F23" s="65">
        <f>VLOOKUP($A23,'Return Data'!$B$7:$R$2843,11,0)</f>
        <v>20.451899999999998</v>
      </c>
      <c r="G23" s="66">
        <f t="shared" si="1"/>
        <v>24</v>
      </c>
      <c r="H23" s="65">
        <f>VLOOKUP($A23,'Return Data'!$B$7:$R$2843,12,0)</f>
        <v>34.0779</v>
      </c>
      <c r="I23" s="66">
        <f t="shared" si="2"/>
        <v>21</v>
      </c>
      <c r="J23" s="65">
        <f>VLOOKUP($A23,'Return Data'!$B$7:$R$2843,13,0)</f>
        <v>63.180199999999999</v>
      </c>
      <c r="K23" s="66">
        <f t="shared" si="3"/>
        <v>13</v>
      </c>
      <c r="L23" s="65">
        <f>VLOOKUP($A23,'Return Data'!$B$7:$R$2843,17,0)</f>
        <v>28.411000000000001</v>
      </c>
      <c r="M23" s="66">
        <f t="shared" ref="M23:M36" si="8">RANK(L23,L$8:L$41,0)</f>
        <v>19</v>
      </c>
      <c r="N23" s="65">
        <f>VLOOKUP($A23,'Return Data'!$B$7:$R$2843,14,0)</f>
        <v>17.4114</v>
      </c>
      <c r="O23" s="66">
        <f t="shared" ref="O23:O28" si="9">RANK(N23,N$8:N$41,0)</f>
        <v>12</v>
      </c>
      <c r="P23" s="65">
        <f>VLOOKUP($A23,'Return Data'!$B$7:$R$2843,15,0)</f>
        <v>16.1435</v>
      </c>
      <c r="Q23" s="66">
        <f>RANK(P23,P$8:P$41,0)</f>
        <v>9</v>
      </c>
      <c r="R23" s="65">
        <f>VLOOKUP($A23,'Return Data'!$B$7:$R$2843,16,0)</f>
        <v>13.4894</v>
      </c>
      <c r="S23" s="67">
        <f t="shared" si="6"/>
        <v>30</v>
      </c>
    </row>
    <row r="24" spans="1:19" x14ac:dyDescent="0.3">
      <c r="A24" s="63" t="s">
        <v>1808</v>
      </c>
      <c r="B24" s="64">
        <f>VLOOKUP($A24,'Return Data'!$B$7:$R$2843,3,0)</f>
        <v>44455</v>
      </c>
      <c r="C24" s="65">
        <f>VLOOKUP($A24,'Return Data'!$B$7:$R$2843,4,0)</f>
        <v>53.753</v>
      </c>
      <c r="D24" s="65">
        <f>VLOOKUP($A24,'Return Data'!$B$7:$R$2843,10,0)</f>
        <v>11.474500000000001</v>
      </c>
      <c r="E24" s="66">
        <f t="shared" si="0"/>
        <v>28</v>
      </c>
      <c r="F24" s="65">
        <f>VLOOKUP($A24,'Return Data'!$B$7:$R$2843,11,0)</f>
        <v>17.957000000000001</v>
      </c>
      <c r="G24" s="66">
        <f t="shared" si="1"/>
        <v>30</v>
      </c>
      <c r="H24" s="65">
        <f>VLOOKUP($A24,'Return Data'!$B$7:$R$2843,12,0)</f>
        <v>30.4146</v>
      </c>
      <c r="I24" s="66">
        <f t="shared" si="2"/>
        <v>27</v>
      </c>
      <c r="J24" s="65">
        <f>VLOOKUP($A24,'Return Data'!$B$7:$R$2843,13,0)</f>
        <v>50.316000000000003</v>
      </c>
      <c r="K24" s="66">
        <f t="shared" si="3"/>
        <v>27</v>
      </c>
      <c r="L24" s="65">
        <f>VLOOKUP($A24,'Return Data'!$B$7:$R$2843,17,0)</f>
        <v>25.4635</v>
      </c>
      <c r="M24" s="66">
        <f t="shared" si="8"/>
        <v>24</v>
      </c>
      <c r="N24" s="65">
        <f>VLOOKUP($A24,'Return Data'!$B$7:$R$2843,14,0)</f>
        <v>15.531000000000001</v>
      </c>
      <c r="O24" s="66">
        <f t="shared" si="9"/>
        <v>19</v>
      </c>
      <c r="P24" s="65">
        <f>VLOOKUP($A24,'Return Data'!$B$7:$R$2843,15,0)</f>
        <v>15.0953</v>
      </c>
      <c r="Q24" s="66">
        <f>RANK(P24,P$8:P$41,0)</f>
        <v>15</v>
      </c>
      <c r="R24" s="65">
        <f>VLOOKUP($A24,'Return Data'!$B$7:$R$2843,16,0)</f>
        <v>15.0154</v>
      </c>
      <c r="S24" s="67">
        <f t="shared" si="6"/>
        <v>25</v>
      </c>
    </row>
    <row r="25" spans="1:19" x14ac:dyDescent="0.3">
      <c r="A25" s="63" t="s">
        <v>1824</v>
      </c>
      <c r="B25" s="64">
        <f>VLOOKUP($A25,'Return Data'!$B$7:$R$2843,3,0)</f>
        <v>44455</v>
      </c>
      <c r="C25" s="65">
        <f>VLOOKUP($A25,'Return Data'!$B$7:$R$2843,4,0)</f>
        <v>120.875</v>
      </c>
      <c r="D25" s="65">
        <f>VLOOKUP($A25,'Return Data'!$B$7:$R$2843,10,0)</f>
        <v>9.5408000000000008</v>
      </c>
      <c r="E25" s="66">
        <f t="shared" si="0"/>
        <v>32</v>
      </c>
      <c r="F25" s="65">
        <f>VLOOKUP($A25,'Return Data'!$B$7:$R$2843,11,0)</f>
        <v>19.082799999999999</v>
      </c>
      <c r="G25" s="66">
        <f t="shared" si="1"/>
        <v>28</v>
      </c>
      <c r="H25" s="65">
        <f>VLOOKUP($A25,'Return Data'!$B$7:$R$2843,12,0)</f>
        <v>29.381900000000002</v>
      </c>
      <c r="I25" s="66">
        <f t="shared" si="2"/>
        <v>29</v>
      </c>
      <c r="J25" s="65">
        <f>VLOOKUP($A25,'Return Data'!$B$7:$R$2843,13,0)</f>
        <v>46.467199999999998</v>
      </c>
      <c r="K25" s="66">
        <f t="shared" si="3"/>
        <v>29</v>
      </c>
      <c r="L25" s="65">
        <f>VLOOKUP($A25,'Return Data'!$B$7:$R$2843,17,0)</f>
        <v>24.8628</v>
      </c>
      <c r="M25" s="66">
        <f t="shared" si="8"/>
        <v>26</v>
      </c>
      <c r="N25" s="65">
        <f>VLOOKUP($A25,'Return Data'!$B$7:$R$2843,14,0)</f>
        <v>12.931100000000001</v>
      </c>
      <c r="O25" s="66">
        <f t="shared" si="9"/>
        <v>26</v>
      </c>
      <c r="P25" s="65">
        <f>VLOOKUP($A25,'Return Data'!$B$7:$R$2843,15,0)</f>
        <v>12.4703</v>
      </c>
      <c r="Q25" s="66">
        <f>RANK(P25,P$8:P$41,0)</f>
        <v>24</v>
      </c>
      <c r="R25" s="65">
        <f>VLOOKUP($A25,'Return Data'!$B$7:$R$2843,16,0)</f>
        <v>16.4679</v>
      </c>
      <c r="S25" s="67">
        <f t="shared" si="6"/>
        <v>19</v>
      </c>
    </row>
    <row r="26" spans="1:19" x14ac:dyDescent="0.3">
      <c r="A26" s="63" t="s">
        <v>1825</v>
      </c>
      <c r="B26" s="64">
        <f>VLOOKUP($A26,'Return Data'!$B$7:$R$2843,3,0)</f>
        <v>44455</v>
      </c>
      <c r="C26" s="65">
        <f>VLOOKUP($A26,'Return Data'!$B$7:$R$2843,4,0)</f>
        <v>68.078699999999998</v>
      </c>
      <c r="D26" s="65">
        <f>VLOOKUP($A26,'Return Data'!$B$7:$R$2843,10,0)</f>
        <v>11.156000000000001</v>
      </c>
      <c r="E26" s="66">
        <f t="shared" si="0"/>
        <v>29</v>
      </c>
      <c r="F26" s="65">
        <f>VLOOKUP($A26,'Return Data'!$B$7:$R$2843,11,0)</f>
        <v>18.2378</v>
      </c>
      <c r="G26" s="66">
        <f t="shared" si="1"/>
        <v>29</v>
      </c>
      <c r="H26" s="65">
        <f>VLOOKUP($A26,'Return Data'!$B$7:$R$2843,12,0)</f>
        <v>24.236599999999999</v>
      </c>
      <c r="I26" s="66">
        <f t="shared" si="2"/>
        <v>33</v>
      </c>
      <c r="J26" s="65">
        <f>VLOOKUP($A26,'Return Data'!$B$7:$R$2843,13,0)</f>
        <v>43.099400000000003</v>
      </c>
      <c r="K26" s="66">
        <f t="shared" si="3"/>
        <v>32</v>
      </c>
      <c r="L26" s="65">
        <f>VLOOKUP($A26,'Return Data'!$B$7:$R$2843,17,0)</f>
        <v>21.306799999999999</v>
      </c>
      <c r="M26" s="66">
        <f t="shared" si="8"/>
        <v>30</v>
      </c>
      <c r="N26" s="65">
        <f>VLOOKUP($A26,'Return Data'!$B$7:$R$2843,14,0)</f>
        <v>13.084300000000001</v>
      </c>
      <c r="O26" s="66">
        <f t="shared" si="9"/>
        <v>25</v>
      </c>
      <c r="P26" s="65">
        <f>VLOOKUP($A26,'Return Data'!$B$7:$R$2843,15,0)</f>
        <v>11.0151</v>
      </c>
      <c r="Q26" s="66">
        <f>RANK(P26,P$8:P$41,0)</f>
        <v>26</v>
      </c>
      <c r="R26" s="65">
        <f>VLOOKUP($A26,'Return Data'!$B$7:$R$2843,16,0)</f>
        <v>9.4788999999999994</v>
      </c>
      <c r="S26" s="67">
        <f t="shared" si="6"/>
        <v>34</v>
      </c>
    </row>
    <row r="27" spans="1:19" x14ac:dyDescent="0.3">
      <c r="A27" s="63" t="s">
        <v>1270</v>
      </c>
      <c r="B27" s="64">
        <f>VLOOKUP($A27,'Return Data'!$B$7:$R$2843,3,0)</f>
        <v>44455</v>
      </c>
      <c r="C27" s="65">
        <f>VLOOKUP($A27,'Return Data'!$B$7:$R$2843,4,0)</f>
        <v>20.4299</v>
      </c>
      <c r="D27" s="65">
        <f>VLOOKUP($A27,'Return Data'!$B$7:$R$2843,10,0)</f>
        <v>14.373100000000001</v>
      </c>
      <c r="E27" s="66">
        <f t="shared" si="0"/>
        <v>12</v>
      </c>
      <c r="F27" s="65">
        <f>VLOOKUP($A27,'Return Data'!$B$7:$R$2843,11,0)</f>
        <v>29.842300000000002</v>
      </c>
      <c r="G27" s="66">
        <f t="shared" si="1"/>
        <v>4</v>
      </c>
      <c r="H27" s="65">
        <f>VLOOKUP($A27,'Return Data'!$B$7:$R$2843,12,0)</f>
        <v>51.484099999999998</v>
      </c>
      <c r="I27" s="66">
        <f t="shared" si="2"/>
        <v>2</v>
      </c>
      <c r="J27" s="65">
        <f>VLOOKUP($A27,'Return Data'!$B$7:$R$2843,13,0)</f>
        <v>74.463899999999995</v>
      </c>
      <c r="K27" s="66">
        <f t="shared" si="3"/>
        <v>2</v>
      </c>
      <c r="L27" s="65">
        <f>VLOOKUP($A27,'Return Data'!$B$7:$R$2843,17,0)</f>
        <v>39.649000000000001</v>
      </c>
      <c r="M27" s="66">
        <f t="shared" si="8"/>
        <v>4</v>
      </c>
      <c r="N27" s="65">
        <f>VLOOKUP($A27,'Return Data'!$B$7:$R$2843,14,0)</f>
        <v>23.046099999999999</v>
      </c>
      <c r="O27" s="66">
        <f t="shared" si="9"/>
        <v>4</v>
      </c>
      <c r="P27" s="65"/>
      <c r="Q27" s="66"/>
      <c r="R27" s="65">
        <f>VLOOKUP($A27,'Return Data'!$B$7:$R$2843,16,0)</f>
        <v>17.8337</v>
      </c>
      <c r="S27" s="67">
        <f t="shared" si="6"/>
        <v>12</v>
      </c>
    </row>
    <row r="28" spans="1:19" x14ac:dyDescent="0.3">
      <c r="A28" s="63" t="s">
        <v>1820</v>
      </c>
      <c r="B28" s="64">
        <f>VLOOKUP($A28,'Return Data'!$B$7:$R$2843,3,0)</f>
        <v>44455</v>
      </c>
      <c r="C28" s="65">
        <f>VLOOKUP($A28,'Return Data'!$B$7:$R$2843,4,0)</f>
        <v>36.453099999999999</v>
      </c>
      <c r="D28" s="65">
        <f>VLOOKUP($A28,'Return Data'!$B$7:$R$2843,10,0)</f>
        <v>10.0116</v>
      </c>
      <c r="E28" s="66">
        <f t="shared" si="0"/>
        <v>31</v>
      </c>
      <c r="F28" s="65">
        <f>VLOOKUP($A28,'Return Data'!$B$7:$R$2843,11,0)</f>
        <v>11.4406</v>
      </c>
      <c r="G28" s="66">
        <f t="shared" si="1"/>
        <v>34</v>
      </c>
      <c r="H28" s="65">
        <f>VLOOKUP($A28,'Return Data'!$B$7:$R$2843,12,0)</f>
        <v>24.603400000000001</v>
      </c>
      <c r="I28" s="66">
        <f t="shared" si="2"/>
        <v>32</v>
      </c>
      <c r="J28" s="65">
        <f>VLOOKUP($A28,'Return Data'!$B$7:$R$2843,13,0)</f>
        <v>40.665700000000001</v>
      </c>
      <c r="K28" s="66">
        <f t="shared" si="3"/>
        <v>33</v>
      </c>
      <c r="L28" s="65">
        <f>VLOOKUP($A28,'Return Data'!$B$7:$R$2843,17,0)</f>
        <v>20.648700000000002</v>
      </c>
      <c r="M28" s="66">
        <f t="shared" si="8"/>
        <v>32</v>
      </c>
      <c r="N28" s="65">
        <f>VLOOKUP($A28,'Return Data'!$B$7:$R$2843,14,0)</f>
        <v>10.7676</v>
      </c>
      <c r="O28" s="66">
        <f t="shared" si="9"/>
        <v>28</v>
      </c>
      <c r="P28" s="65">
        <f>VLOOKUP($A28,'Return Data'!$B$7:$R$2843,15,0)</f>
        <v>12.6347</v>
      </c>
      <c r="Q28" s="66">
        <f>RANK(P28,P$8:P$41,0)</f>
        <v>23</v>
      </c>
      <c r="R28" s="65">
        <f>VLOOKUP($A28,'Return Data'!$B$7:$R$2843,16,0)</f>
        <v>19.122699999999998</v>
      </c>
      <c r="S28" s="67">
        <f t="shared" si="6"/>
        <v>5</v>
      </c>
    </row>
    <row r="29" spans="1:19" x14ac:dyDescent="0.3">
      <c r="A29" s="63" t="s">
        <v>2016</v>
      </c>
      <c r="B29" s="64">
        <f>VLOOKUP($A29,'Return Data'!$B$7:$R$2843,3,0)</f>
        <v>44455</v>
      </c>
      <c r="C29" s="65">
        <f>VLOOKUP($A29,'Return Data'!$B$7:$R$2843,4,0)</f>
        <v>15.914400000000001</v>
      </c>
      <c r="D29" s="65">
        <f>VLOOKUP($A29,'Return Data'!$B$7:$R$2843,10,0)</f>
        <v>12.289899999999999</v>
      </c>
      <c r="E29" s="66">
        <f t="shared" si="0"/>
        <v>22</v>
      </c>
      <c r="F29" s="65">
        <f>VLOOKUP($A29,'Return Data'!$B$7:$R$2843,11,0)</f>
        <v>21.484000000000002</v>
      </c>
      <c r="G29" s="66">
        <f t="shared" si="1"/>
        <v>19</v>
      </c>
      <c r="H29" s="65">
        <f>VLOOKUP($A29,'Return Data'!$B$7:$R$2843,12,0)</f>
        <v>32.041200000000003</v>
      </c>
      <c r="I29" s="66">
        <f t="shared" si="2"/>
        <v>25</v>
      </c>
      <c r="J29" s="65">
        <f>VLOOKUP($A29,'Return Data'!$B$7:$R$2843,13,0)</f>
        <v>51.414299999999997</v>
      </c>
      <c r="K29" s="66">
        <f t="shared" si="3"/>
        <v>26</v>
      </c>
      <c r="L29" s="65">
        <f>VLOOKUP($A29,'Return Data'!$B$7:$R$2843,17,0)</f>
        <v>25.124600000000001</v>
      </c>
      <c r="M29" s="66">
        <f t="shared" si="8"/>
        <v>25</v>
      </c>
      <c r="N29" s="65"/>
      <c r="O29" s="66"/>
      <c r="P29" s="65"/>
      <c r="Q29" s="66"/>
      <c r="R29" s="65">
        <f>VLOOKUP($A29,'Return Data'!$B$7:$R$2843,16,0)</f>
        <v>15.670299999999999</v>
      </c>
      <c r="S29" s="67">
        <f t="shared" si="6"/>
        <v>23</v>
      </c>
    </row>
    <row r="30" spans="1:19" x14ac:dyDescent="0.3">
      <c r="A30" s="63" t="s">
        <v>1271</v>
      </c>
      <c r="B30" s="64">
        <f>VLOOKUP($A30,'Return Data'!$B$7:$R$2843,3,0)</f>
        <v>44455</v>
      </c>
      <c r="C30" s="65">
        <f>VLOOKUP($A30,'Return Data'!$B$7:$R$2843,4,0)</f>
        <v>144.35319999999999</v>
      </c>
      <c r="D30" s="65">
        <f>VLOOKUP($A30,'Return Data'!$B$7:$R$2843,10,0)</f>
        <v>16.490200000000002</v>
      </c>
      <c r="E30" s="66">
        <f t="shared" si="0"/>
        <v>3</v>
      </c>
      <c r="F30" s="65">
        <f>VLOOKUP($A30,'Return Data'!$B$7:$R$2843,11,0)</f>
        <v>23.7182</v>
      </c>
      <c r="G30" s="66">
        <f t="shared" si="1"/>
        <v>14</v>
      </c>
      <c r="H30" s="65">
        <f>VLOOKUP($A30,'Return Data'!$B$7:$R$2843,12,0)</f>
        <v>48.235300000000002</v>
      </c>
      <c r="I30" s="66">
        <f t="shared" si="2"/>
        <v>3</v>
      </c>
      <c r="J30" s="65">
        <f>VLOOKUP($A30,'Return Data'!$B$7:$R$2843,13,0)</f>
        <v>72.068399999999997</v>
      </c>
      <c r="K30" s="66">
        <f t="shared" si="3"/>
        <v>3</v>
      </c>
      <c r="L30" s="65">
        <f>VLOOKUP($A30,'Return Data'!$B$7:$R$2843,17,0)</f>
        <v>27.2668</v>
      </c>
      <c r="M30" s="66">
        <f t="shared" si="8"/>
        <v>21</v>
      </c>
      <c r="N30" s="65">
        <f>VLOOKUP($A30,'Return Data'!$B$7:$R$2843,14,0)</f>
        <v>14.4369</v>
      </c>
      <c r="O30" s="66">
        <f t="shared" ref="O30:O35" si="10">RANK(N30,N$8:N$41,0)</f>
        <v>21</v>
      </c>
      <c r="P30" s="65">
        <f>VLOOKUP($A30,'Return Data'!$B$7:$R$2843,15,0)</f>
        <v>13.6326</v>
      </c>
      <c r="Q30" s="66">
        <f t="shared" ref="Q30:Q35" si="11">RANK(P30,P$8:P$41,0)</f>
        <v>20</v>
      </c>
      <c r="R30" s="65">
        <f>VLOOKUP($A30,'Return Data'!$B$7:$R$2843,16,0)</f>
        <v>17.582899999999999</v>
      </c>
      <c r="S30" s="67">
        <f t="shared" si="6"/>
        <v>15</v>
      </c>
    </row>
    <row r="31" spans="1:19" x14ac:dyDescent="0.3">
      <c r="A31" s="63" t="s">
        <v>1780</v>
      </c>
      <c r="B31" s="64">
        <f>VLOOKUP($A31,'Return Data'!$B$7:$R$2843,3,0)</f>
        <v>44455</v>
      </c>
      <c r="C31" s="65">
        <f>VLOOKUP($A31,'Return Data'!$B$7:$R$2843,4,0)</f>
        <v>50.031500000000001</v>
      </c>
      <c r="D31" s="65">
        <f>VLOOKUP($A31,'Return Data'!$B$7:$R$2843,10,0)</f>
        <v>18.053899999999999</v>
      </c>
      <c r="E31" s="66">
        <f t="shared" si="0"/>
        <v>1</v>
      </c>
      <c r="F31" s="65">
        <f>VLOOKUP($A31,'Return Data'!$B$7:$R$2843,11,0)</f>
        <v>30.9694</v>
      </c>
      <c r="G31" s="66">
        <f t="shared" si="1"/>
        <v>2</v>
      </c>
      <c r="H31" s="65">
        <f>VLOOKUP($A31,'Return Data'!$B$7:$R$2843,12,0)</f>
        <v>44.480699999999999</v>
      </c>
      <c r="I31" s="66">
        <f t="shared" si="2"/>
        <v>6</v>
      </c>
      <c r="J31" s="65">
        <f>VLOOKUP($A31,'Return Data'!$B$7:$R$2843,13,0)</f>
        <v>59.557000000000002</v>
      </c>
      <c r="K31" s="66">
        <f t="shared" si="3"/>
        <v>16</v>
      </c>
      <c r="L31" s="65">
        <f>VLOOKUP($A31,'Return Data'!$B$7:$R$2843,17,0)</f>
        <v>40.832900000000002</v>
      </c>
      <c r="M31" s="66">
        <f t="shared" si="8"/>
        <v>3</v>
      </c>
      <c r="N31" s="65">
        <f>VLOOKUP($A31,'Return Data'!$B$7:$R$2843,14,0)</f>
        <v>25.592199999999998</v>
      </c>
      <c r="O31" s="66">
        <f t="shared" si="10"/>
        <v>3</v>
      </c>
      <c r="P31" s="65">
        <f>VLOOKUP($A31,'Return Data'!$B$7:$R$2843,15,0)</f>
        <v>22.189</v>
      </c>
      <c r="Q31" s="66">
        <f t="shared" si="11"/>
        <v>2</v>
      </c>
      <c r="R31" s="65">
        <f>VLOOKUP($A31,'Return Data'!$B$7:$R$2843,16,0)</f>
        <v>21.381799999999998</v>
      </c>
      <c r="S31" s="67">
        <f t="shared" si="6"/>
        <v>3</v>
      </c>
    </row>
    <row r="32" spans="1:19" x14ac:dyDescent="0.3">
      <c r="A32" s="63" t="s">
        <v>1811</v>
      </c>
      <c r="B32" s="64">
        <f>VLOOKUP($A32,'Return Data'!$B$7:$R$2843,3,0)</f>
        <v>44455</v>
      </c>
      <c r="C32" s="65">
        <f>VLOOKUP($A32,'Return Data'!$B$7:$R$2843,4,0)</f>
        <v>26.74</v>
      </c>
      <c r="D32" s="65">
        <f>VLOOKUP($A32,'Return Data'!$B$7:$R$2843,10,0)</f>
        <v>15.209</v>
      </c>
      <c r="E32" s="66">
        <f t="shared" si="0"/>
        <v>8</v>
      </c>
      <c r="F32" s="65">
        <f>VLOOKUP($A32,'Return Data'!$B$7:$R$2843,11,0)</f>
        <v>29.8689</v>
      </c>
      <c r="G32" s="66">
        <f t="shared" si="1"/>
        <v>3</v>
      </c>
      <c r="H32" s="65">
        <f>VLOOKUP($A32,'Return Data'!$B$7:$R$2843,12,0)</f>
        <v>45.722099999999998</v>
      </c>
      <c r="I32" s="66">
        <f t="shared" si="2"/>
        <v>4</v>
      </c>
      <c r="J32" s="65">
        <f>VLOOKUP($A32,'Return Data'!$B$7:$R$2843,13,0)</f>
        <v>68.281899999999993</v>
      </c>
      <c r="K32" s="66">
        <f t="shared" si="3"/>
        <v>5</v>
      </c>
      <c r="L32" s="65">
        <f>VLOOKUP($A32,'Return Data'!$B$7:$R$2843,17,0)</f>
        <v>45.545900000000003</v>
      </c>
      <c r="M32" s="66">
        <f t="shared" si="8"/>
        <v>2</v>
      </c>
      <c r="N32" s="65">
        <f>VLOOKUP($A32,'Return Data'!$B$7:$R$2843,14,0)</f>
        <v>25.756499999999999</v>
      </c>
      <c r="O32" s="66">
        <f t="shared" si="10"/>
        <v>2</v>
      </c>
      <c r="P32" s="65">
        <f>VLOOKUP($A32,'Return Data'!$B$7:$R$2843,15,0)</f>
        <v>19.278099999999998</v>
      </c>
      <c r="Q32" s="66">
        <f t="shared" si="11"/>
        <v>3</v>
      </c>
      <c r="R32" s="65">
        <f>VLOOKUP($A32,'Return Data'!$B$7:$R$2843,16,0)</f>
        <v>16.2226</v>
      </c>
      <c r="S32" s="67">
        <f t="shared" si="6"/>
        <v>21</v>
      </c>
    </row>
    <row r="33" spans="1:19" x14ac:dyDescent="0.3">
      <c r="A33" s="63" t="s">
        <v>1273</v>
      </c>
      <c r="B33" s="64">
        <f>VLOOKUP($A33,'Return Data'!$B$7:$R$2843,3,0)</f>
        <v>44455</v>
      </c>
      <c r="C33" s="65">
        <f>VLOOKUP($A33,'Return Data'!$B$7:$R$2843,4,0)</f>
        <v>233.24</v>
      </c>
      <c r="D33" s="65">
        <f>VLOOKUP($A33,'Return Data'!$B$7:$R$2843,10,0)</f>
        <v>16.132200000000001</v>
      </c>
      <c r="E33" s="66">
        <f t="shared" si="0"/>
        <v>6</v>
      </c>
      <c r="F33" s="65">
        <f>VLOOKUP($A33,'Return Data'!$B$7:$R$2843,11,0)</f>
        <v>28.118600000000001</v>
      </c>
      <c r="G33" s="66">
        <f t="shared" si="1"/>
        <v>5</v>
      </c>
      <c r="H33" s="65">
        <f>VLOOKUP($A33,'Return Data'!$B$7:$R$2843,12,0)</f>
        <v>45.357100000000003</v>
      </c>
      <c r="I33" s="66">
        <f t="shared" si="2"/>
        <v>5</v>
      </c>
      <c r="J33" s="65">
        <f>VLOOKUP($A33,'Return Data'!$B$7:$R$2843,13,0)</f>
        <v>65.008799999999994</v>
      </c>
      <c r="K33" s="66">
        <f t="shared" si="3"/>
        <v>9</v>
      </c>
      <c r="L33" s="65">
        <f>VLOOKUP($A33,'Return Data'!$B$7:$R$2843,17,0)</f>
        <v>33.289700000000003</v>
      </c>
      <c r="M33" s="66">
        <f t="shared" si="8"/>
        <v>10</v>
      </c>
      <c r="N33" s="65">
        <f>VLOOKUP($A33,'Return Data'!$B$7:$R$2843,14,0)</f>
        <v>16.551600000000001</v>
      </c>
      <c r="O33" s="66">
        <f t="shared" si="10"/>
        <v>16</v>
      </c>
      <c r="P33" s="65">
        <f>VLOOKUP($A33,'Return Data'!$B$7:$R$2843,15,0)</f>
        <v>16.2912</v>
      </c>
      <c r="Q33" s="66">
        <f t="shared" si="11"/>
        <v>8</v>
      </c>
      <c r="R33" s="65">
        <f>VLOOKUP($A33,'Return Data'!$B$7:$R$2843,16,0)</f>
        <v>16.258199999999999</v>
      </c>
      <c r="S33" s="67">
        <f t="shared" si="6"/>
        <v>20</v>
      </c>
    </row>
    <row r="34" spans="1:19" x14ac:dyDescent="0.3">
      <c r="A34" s="63" t="s">
        <v>1275</v>
      </c>
      <c r="B34" s="64">
        <f>VLOOKUP($A34,'Return Data'!$B$7:$R$2843,3,0)</f>
        <v>44455</v>
      </c>
      <c r="C34" s="65">
        <f>VLOOKUP($A34,'Return Data'!$B$7:$R$2843,4,0)</f>
        <v>407.8981</v>
      </c>
      <c r="D34" s="65">
        <f>VLOOKUP($A34,'Return Data'!$B$7:$R$2843,10,0)</f>
        <v>13.253500000000001</v>
      </c>
      <c r="E34" s="66">
        <f t="shared" si="0"/>
        <v>15</v>
      </c>
      <c r="F34" s="65">
        <f>VLOOKUP($A34,'Return Data'!$B$7:$R$2843,11,0)</f>
        <v>36.294499999999999</v>
      </c>
      <c r="G34" s="66">
        <f t="shared" si="1"/>
        <v>1</v>
      </c>
      <c r="H34" s="65">
        <f>VLOOKUP($A34,'Return Data'!$B$7:$R$2843,12,0)</f>
        <v>58.433300000000003</v>
      </c>
      <c r="I34" s="66">
        <f t="shared" si="2"/>
        <v>1</v>
      </c>
      <c r="J34" s="65">
        <f>VLOOKUP($A34,'Return Data'!$B$7:$R$2843,13,0)</f>
        <v>79.063699999999997</v>
      </c>
      <c r="K34" s="66">
        <f t="shared" si="3"/>
        <v>1</v>
      </c>
      <c r="L34" s="65">
        <f>VLOOKUP($A34,'Return Data'!$B$7:$R$2843,17,0)</f>
        <v>54.947000000000003</v>
      </c>
      <c r="M34" s="66">
        <f t="shared" si="8"/>
        <v>1</v>
      </c>
      <c r="N34" s="65">
        <f>VLOOKUP($A34,'Return Data'!$B$7:$R$2843,14,0)</f>
        <v>29.570599999999999</v>
      </c>
      <c r="O34" s="66">
        <f t="shared" si="10"/>
        <v>1</v>
      </c>
      <c r="P34" s="65">
        <f>VLOOKUP($A34,'Return Data'!$B$7:$R$2843,15,0)</f>
        <v>23.950500000000002</v>
      </c>
      <c r="Q34" s="66">
        <f t="shared" si="11"/>
        <v>1</v>
      </c>
      <c r="R34" s="65">
        <f>VLOOKUP($A34,'Return Data'!$B$7:$R$2843,16,0)</f>
        <v>19.822199999999999</v>
      </c>
      <c r="S34" s="67">
        <f t="shared" si="6"/>
        <v>4</v>
      </c>
    </row>
    <row r="35" spans="1:19" x14ac:dyDescent="0.3">
      <c r="A35" s="63" t="s">
        <v>1813</v>
      </c>
      <c r="B35" s="64">
        <f>VLOOKUP($A35,'Return Data'!$B$7:$R$2843,3,0)</f>
        <v>44455</v>
      </c>
      <c r="C35" s="65">
        <f>VLOOKUP($A35,'Return Data'!$B$7:$R$2843,4,0)</f>
        <v>76.559299999999993</v>
      </c>
      <c r="D35" s="65">
        <f>VLOOKUP($A35,'Return Data'!$B$7:$R$2843,10,0)</f>
        <v>11.8802</v>
      </c>
      <c r="E35" s="66">
        <f t="shared" si="0"/>
        <v>25</v>
      </c>
      <c r="F35" s="65">
        <f>VLOOKUP($A35,'Return Data'!$B$7:$R$2843,11,0)</f>
        <v>19.881699999999999</v>
      </c>
      <c r="G35" s="66">
        <f t="shared" si="1"/>
        <v>25</v>
      </c>
      <c r="H35" s="65">
        <f>VLOOKUP($A35,'Return Data'!$B$7:$R$2843,12,0)</f>
        <v>33.985700000000001</v>
      </c>
      <c r="I35" s="66">
        <f t="shared" si="2"/>
        <v>22</v>
      </c>
      <c r="J35" s="65">
        <f>VLOOKUP($A35,'Return Data'!$B$7:$R$2843,13,0)</f>
        <v>59.174900000000001</v>
      </c>
      <c r="K35" s="66">
        <f t="shared" si="3"/>
        <v>18</v>
      </c>
      <c r="L35" s="65">
        <f>VLOOKUP($A35,'Return Data'!$B$7:$R$2843,17,0)</f>
        <v>26.5627</v>
      </c>
      <c r="M35" s="66">
        <f t="shared" si="8"/>
        <v>23</v>
      </c>
      <c r="N35" s="65">
        <f>VLOOKUP($A35,'Return Data'!$B$7:$R$2843,14,0)</f>
        <v>16.476600000000001</v>
      </c>
      <c r="O35" s="66">
        <f t="shared" si="10"/>
        <v>17</v>
      </c>
      <c r="P35" s="65">
        <f>VLOOKUP($A35,'Return Data'!$B$7:$R$2843,15,0)</f>
        <v>15.1866</v>
      </c>
      <c r="Q35" s="66">
        <f t="shared" si="11"/>
        <v>13</v>
      </c>
      <c r="R35" s="65">
        <f>VLOOKUP($A35,'Return Data'!$B$7:$R$2843,16,0)</f>
        <v>13.5565</v>
      </c>
      <c r="S35" s="67">
        <f t="shared" si="6"/>
        <v>29</v>
      </c>
    </row>
    <row r="36" spans="1:19" x14ac:dyDescent="0.3">
      <c r="A36" s="63" t="s">
        <v>1815</v>
      </c>
      <c r="B36" s="64">
        <f>VLOOKUP($A36,'Return Data'!$B$7:$R$2843,3,0)</f>
        <v>44455</v>
      </c>
      <c r="C36" s="65">
        <f>VLOOKUP($A36,'Return Data'!$B$7:$R$2843,4,0)</f>
        <v>14.785600000000001</v>
      </c>
      <c r="D36" s="65">
        <f>VLOOKUP($A36,'Return Data'!$B$7:$R$2843,10,0)</f>
        <v>11.5928</v>
      </c>
      <c r="E36" s="66">
        <f t="shared" si="0"/>
        <v>27</v>
      </c>
      <c r="F36" s="65">
        <f>VLOOKUP($A36,'Return Data'!$B$7:$R$2843,11,0)</f>
        <v>17.1861</v>
      </c>
      <c r="G36" s="66">
        <f t="shared" si="1"/>
        <v>31</v>
      </c>
      <c r="H36" s="65">
        <f>VLOOKUP($A36,'Return Data'!$B$7:$R$2843,12,0)</f>
        <v>23.673999999999999</v>
      </c>
      <c r="I36" s="66">
        <f t="shared" si="2"/>
        <v>34</v>
      </c>
      <c r="J36" s="65">
        <f>VLOOKUP($A36,'Return Data'!$B$7:$R$2843,13,0)</f>
        <v>40.287500000000001</v>
      </c>
      <c r="K36" s="66">
        <f t="shared" si="3"/>
        <v>34</v>
      </c>
      <c r="L36" s="65">
        <f>VLOOKUP($A36,'Return Data'!$B$7:$R$2843,17,0)</f>
        <v>21.5108</v>
      </c>
      <c r="M36" s="66">
        <f t="shared" si="8"/>
        <v>29</v>
      </c>
      <c r="N36" s="65"/>
      <c r="O36" s="66"/>
      <c r="P36" s="65"/>
      <c r="Q36" s="66"/>
      <c r="R36" s="65">
        <f>VLOOKUP($A36,'Return Data'!$B$7:$R$2843,16,0)</f>
        <v>14.074199999999999</v>
      </c>
      <c r="S36" s="67">
        <f t="shared" si="6"/>
        <v>27</v>
      </c>
    </row>
    <row r="37" spans="1:19" x14ac:dyDescent="0.3">
      <c r="A37" s="63" t="s">
        <v>1278</v>
      </c>
      <c r="B37" s="64">
        <f>VLOOKUP($A37,'Return Data'!$B$7:$R$2843,3,0)</f>
        <v>44455</v>
      </c>
      <c r="C37" s="65">
        <f>VLOOKUP($A37,'Return Data'!$B$7:$R$2843,4,0)</f>
        <v>16.4862</v>
      </c>
      <c r="D37" s="65">
        <f>VLOOKUP($A37,'Return Data'!$B$7:$R$2843,10,0)</f>
        <v>12.827199999999999</v>
      </c>
      <c r="E37" s="66">
        <f t="shared" si="0"/>
        <v>18</v>
      </c>
      <c r="F37" s="65">
        <f>VLOOKUP($A37,'Return Data'!$B$7:$R$2843,11,0)</f>
        <v>22.391999999999999</v>
      </c>
      <c r="G37" s="66">
        <f t="shared" si="1"/>
        <v>17</v>
      </c>
      <c r="H37" s="65">
        <f>VLOOKUP($A37,'Return Data'!$B$7:$R$2843,12,0)</f>
        <v>39.550400000000003</v>
      </c>
      <c r="I37" s="66">
        <f t="shared" si="2"/>
        <v>10</v>
      </c>
      <c r="J37" s="65">
        <f>VLOOKUP($A37,'Return Data'!$B$7:$R$2843,13,0)</f>
        <v>58.094000000000001</v>
      </c>
      <c r="K37" s="66">
        <f t="shared" si="3"/>
        <v>19</v>
      </c>
      <c r="L37" s="65"/>
      <c r="M37" s="66"/>
      <c r="N37" s="65"/>
      <c r="O37" s="66"/>
      <c r="P37" s="65"/>
      <c r="Q37" s="66"/>
      <c r="R37" s="65">
        <f>VLOOKUP($A37,'Return Data'!$B$7:$R$2843,16,0)</f>
        <v>27.922999999999998</v>
      </c>
      <c r="S37" s="67">
        <f t="shared" si="6"/>
        <v>1</v>
      </c>
    </row>
    <row r="38" spans="1:19" x14ac:dyDescent="0.3">
      <c r="A38" s="102" t="s">
        <v>1793</v>
      </c>
      <c r="B38" s="64">
        <f>VLOOKUP($A38,'Return Data'!$B$7:$R$2843,3,0)</f>
        <v>44455</v>
      </c>
      <c r="C38" s="65">
        <f>VLOOKUP($A38,'Return Data'!$B$7:$R$2843,4,0)</f>
        <v>16.366299999999999</v>
      </c>
      <c r="D38" s="65">
        <f>VLOOKUP($A38,'Return Data'!$B$7:$R$2843,10,0)</f>
        <v>12.8415</v>
      </c>
      <c r="E38" s="66">
        <f t="shared" si="0"/>
        <v>17</v>
      </c>
      <c r="F38" s="65">
        <f>VLOOKUP($A38,'Return Data'!$B$7:$R$2843,11,0)</f>
        <v>20.684699999999999</v>
      </c>
      <c r="G38" s="66">
        <f t="shared" si="1"/>
        <v>22</v>
      </c>
      <c r="H38" s="65">
        <f>VLOOKUP($A38,'Return Data'!$B$7:$R$2843,12,0)</f>
        <v>29.962399999999999</v>
      </c>
      <c r="I38" s="66">
        <f t="shared" si="2"/>
        <v>28</v>
      </c>
      <c r="J38" s="65">
        <f>VLOOKUP($A38,'Return Data'!$B$7:$R$2843,13,0)</f>
        <v>45.095199999999998</v>
      </c>
      <c r="K38" s="66">
        <f t="shared" si="3"/>
        <v>31</v>
      </c>
      <c r="L38" s="65">
        <f>VLOOKUP($A38,'Return Data'!$B$7:$R$2843,17,0)</f>
        <v>27.380600000000001</v>
      </c>
      <c r="M38" s="66">
        <f>RANK(L38,L$8:L$41,0)</f>
        <v>20</v>
      </c>
      <c r="N38" s="65"/>
      <c r="O38" s="66"/>
      <c r="P38" s="65"/>
      <c r="Q38" s="66"/>
      <c r="R38" s="65">
        <f>VLOOKUP($A38,'Return Data'!$B$7:$R$2843,16,0)</f>
        <v>17.654199999999999</v>
      </c>
      <c r="S38" s="67">
        <f t="shared" si="6"/>
        <v>14</v>
      </c>
    </row>
    <row r="39" spans="1:19" x14ac:dyDescent="0.3">
      <c r="A39" s="63" t="s">
        <v>1817</v>
      </c>
      <c r="B39" s="64">
        <f>VLOOKUP($A39,'Return Data'!$B$7:$R$2843,3,0)</f>
        <v>44455</v>
      </c>
      <c r="C39" s="65">
        <f>VLOOKUP($A39,'Return Data'!$B$7:$R$2843,4,0)</f>
        <v>150.9</v>
      </c>
      <c r="D39" s="65">
        <f>VLOOKUP($A39,'Return Data'!$B$7:$R$2843,10,0)</f>
        <v>10.736000000000001</v>
      </c>
      <c r="E39" s="66">
        <f t="shared" si="0"/>
        <v>30</v>
      </c>
      <c r="F39" s="65">
        <f>VLOOKUP($A39,'Return Data'!$B$7:$R$2843,11,0)</f>
        <v>19.1096</v>
      </c>
      <c r="G39" s="66">
        <f t="shared" si="1"/>
        <v>27</v>
      </c>
      <c r="H39" s="65">
        <f>VLOOKUP($A39,'Return Data'!$B$7:$R$2843,12,0)</f>
        <v>28.611599999999999</v>
      </c>
      <c r="I39" s="66">
        <f t="shared" si="2"/>
        <v>31</v>
      </c>
      <c r="J39" s="65">
        <f>VLOOKUP($A39,'Return Data'!$B$7:$R$2843,13,0)</f>
        <v>45.152000000000001</v>
      </c>
      <c r="K39" s="66">
        <f t="shared" si="3"/>
        <v>30</v>
      </c>
      <c r="L39" s="65">
        <f>VLOOKUP($A39,'Return Data'!$B$7:$R$2843,17,0)</f>
        <v>21.2606</v>
      </c>
      <c r="M39" s="66">
        <f>RANK(L39,L$8:L$41,0)</f>
        <v>31</v>
      </c>
      <c r="N39" s="65">
        <f>VLOOKUP($A39,'Return Data'!$B$7:$R$2843,14,0)</f>
        <v>8.9938000000000002</v>
      </c>
      <c r="O39" s="66">
        <f>RANK(N39,N$8:N$41,0)</f>
        <v>29</v>
      </c>
      <c r="P39" s="65">
        <f>VLOOKUP($A39,'Return Data'!$B$7:$R$2843,15,0)</f>
        <v>9.5165000000000006</v>
      </c>
      <c r="Q39" s="66">
        <f>RANK(P39,P$8:P$41,0)</f>
        <v>27</v>
      </c>
      <c r="R39" s="65">
        <f>VLOOKUP($A39,'Return Data'!$B$7:$R$2843,16,0)</f>
        <v>10.313800000000001</v>
      </c>
      <c r="S39" s="67">
        <f t="shared" si="6"/>
        <v>33</v>
      </c>
    </row>
    <row r="40" spans="1:19" x14ac:dyDescent="0.3">
      <c r="A40" s="63" t="s">
        <v>1803</v>
      </c>
      <c r="B40" s="64">
        <f>VLOOKUP($A40,'Return Data'!$B$7:$R$2843,3,0)</f>
        <v>44455</v>
      </c>
      <c r="C40" s="65">
        <f>VLOOKUP($A40,'Return Data'!$B$7:$R$2843,4,0)</f>
        <v>34.04</v>
      </c>
      <c r="D40" s="65">
        <f>VLOOKUP($A40,'Return Data'!$B$7:$R$2843,10,0)</f>
        <v>14.806100000000001</v>
      </c>
      <c r="E40" s="66">
        <f t="shared" si="0"/>
        <v>9</v>
      </c>
      <c r="F40" s="65">
        <f>VLOOKUP($A40,'Return Data'!$B$7:$R$2843,11,0)</f>
        <v>25.147099999999998</v>
      </c>
      <c r="G40" s="66">
        <f t="shared" si="1"/>
        <v>9</v>
      </c>
      <c r="H40" s="65">
        <f>VLOOKUP($A40,'Return Data'!$B$7:$R$2843,12,0)</f>
        <v>39.508200000000002</v>
      </c>
      <c r="I40" s="66">
        <f t="shared" si="2"/>
        <v>11</v>
      </c>
      <c r="J40" s="65">
        <f>VLOOKUP($A40,'Return Data'!$B$7:$R$2843,13,0)</f>
        <v>59.288699999999999</v>
      </c>
      <c r="K40" s="66">
        <f t="shared" si="3"/>
        <v>17</v>
      </c>
      <c r="L40" s="65">
        <f>VLOOKUP($A40,'Return Data'!$B$7:$R$2843,17,0)</f>
        <v>34.398299999999999</v>
      </c>
      <c r="M40" s="66">
        <f>RANK(L40,L$8:L$41,0)</f>
        <v>7</v>
      </c>
      <c r="N40" s="65">
        <f>VLOOKUP($A40,'Return Data'!$B$7:$R$2843,14,0)</f>
        <v>19.837299999999999</v>
      </c>
      <c r="O40" s="66">
        <f>RANK(N40,N$8:N$41,0)</f>
        <v>9</v>
      </c>
      <c r="P40" s="65">
        <f>VLOOKUP($A40,'Return Data'!$B$7:$R$2843,15,0)</f>
        <v>15.7445</v>
      </c>
      <c r="Q40" s="66">
        <f>RANK(P40,P$8:P$41,0)</f>
        <v>10</v>
      </c>
      <c r="R40" s="65">
        <f>VLOOKUP($A40,'Return Data'!$B$7:$R$2843,16,0)</f>
        <v>12.6592</v>
      </c>
      <c r="S40" s="67">
        <f t="shared" si="6"/>
        <v>32</v>
      </c>
    </row>
    <row r="41" spans="1:19" x14ac:dyDescent="0.3">
      <c r="A41" s="63" t="s">
        <v>1876</v>
      </c>
      <c r="B41" s="64">
        <f>VLOOKUP($A41,'Return Data'!$B$7:$R$2843,3,0)</f>
        <v>44455</v>
      </c>
      <c r="C41" s="65">
        <f>VLOOKUP($A41,'Return Data'!$B$7:$R$2843,4,0)</f>
        <v>266.79649999999998</v>
      </c>
      <c r="D41" s="65">
        <f>VLOOKUP($A41,'Return Data'!$B$7:$R$2843,10,0)</f>
        <v>16.1433</v>
      </c>
      <c r="E41" s="66">
        <f t="shared" si="0"/>
        <v>5</v>
      </c>
      <c r="F41" s="65">
        <f>VLOOKUP($A41,'Return Data'!$B$7:$R$2843,11,0)</f>
        <v>24.0106</v>
      </c>
      <c r="G41" s="66">
        <f t="shared" si="1"/>
        <v>12</v>
      </c>
      <c r="H41" s="65">
        <f>VLOOKUP($A41,'Return Data'!$B$7:$R$2843,12,0)</f>
        <v>38.784799999999997</v>
      </c>
      <c r="I41" s="66">
        <f t="shared" si="2"/>
        <v>12</v>
      </c>
      <c r="J41" s="65">
        <f>VLOOKUP($A41,'Return Data'!$B$7:$R$2843,13,0)</f>
        <v>66.904899999999998</v>
      </c>
      <c r="K41" s="66">
        <f t="shared" si="3"/>
        <v>7</v>
      </c>
      <c r="L41" s="65">
        <f>VLOOKUP($A41,'Return Data'!$B$7:$R$2843,17,0)</f>
        <v>39.639099999999999</v>
      </c>
      <c r="M41" s="66">
        <f>RANK(L41,L$8:L$41,0)</f>
        <v>5</v>
      </c>
      <c r="N41" s="65">
        <f>VLOOKUP($A41,'Return Data'!$B$7:$R$2843,14,0)</f>
        <v>21.776599999999998</v>
      </c>
      <c r="O41" s="66">
        <f>RANK(N41,N$8:N$41,0)</f>
        <v>5</v>
      </c>
      <c r="P41" s="65">
        <f>VLOOKUP($A41,'Return Data'!$B$7:$R$2843,15,0)</f>
        <v>19.113600000000002</v>
      </c>
      <c r="Q41" s="66">
        <f>RANK(P41,P$8:P$41,0)</f>
        <v>4</v>
      </c>
      <c r="R41" s="65">
        <f>VLOOKUP($A41,'Return Data'!$B$7:$R$2843,16,0)</f>
        <v>16.8567</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13.001058823529412</v>
      </c>
      <c r="E43" s="74"/>
      <c r="F43" s="75">
        <f>AVERAGE(F8:F41)</f>
        <v>22.640000000000008</v>
      </c>
      <c r="G43" s="74"/>
      <c r="H43" s="75">
        <f>AVERAGE(H8:H41)</f>
        <v>36.825497058823515</v>
      </c>
      <c r="I43" s="74"/>
      <c r="J43" s="75">
        <f>AVERAGE(J8:J41)</f>
        <v>58.528276470588231</v>
      </c>
      <c r="K43" s="74"/>
      <c r="L43" s="75">
        <f>AVERAGE(L8:L41)</f>
        <v>30.612209374999992</v>
      </c>
      <c r="M43" s="74"/>
      <c r="N43" s="75">
        <f>AVERAGE(N8:N41)</f>
        <v>17.430993103448277</v>
      </c>
      <c r="O43" s="74"/>
      <c r="P43" s="75">
        <f>AVERAGE(P8:P41)</f>
        <v>15.403344444444448</v>
      </c>
      <c r="Q43" s="74"/>
      <c r="R43" s="75">
        <f>AVERAGE(R8:R41)</f>
        <v>16.743182352941179</v>
      </c>
      <c r="S43" s="76"/>
    </row>
    <row r="44" spans="1:19" x14ac:dyDescent="0.3">
      <c r="A44" s="73" t="s">
        <v>28</v>
      </c>
      <c r="B44" s="74"/>
      <c r="C44" s="74"/>
      <c r="D44" s="75">
        <f>MIN(D8:D41)</f>
        <v>2.7261000000000002</v>
      </c>
      <c r="E44" s="74"/>
      <c r="F44" s="75">
        <f>MIN(F8:F41)</f>
        <v>11.4406</v>
      </c>
      <c r="G44" s="74"/>
      <c r="H44" s="75">
        <f>MIN(H8:H41)</f>
        <v>23.673999999999999</v>
      </c>
      <c r="I44" s="74"/>
      <c r="J44" s="75">
        <f>MIN(J8:J41)</f>
        <v>40.287500000000001</v>
      </c>
      <c r="K44" s="74"/>
      <c r="L44" s="75">
        <f>MIN(L8:L41)</f>
        <v>20.648700000000002</v>
      </c>
      <c r="M44" s="74"/>
      <c r="N44" s="75">
        <f>MIN(N8:N41)</f>
        <v>8.9938000000000002</v>
      </c>
      <c r="O44" s="74"/>
      <c r="P44" s="75">
        <f>MIN(P8:P41)</f>
        <v>9.5165000000000006</v>
      </c>
      <c r="Q44" s="74"/>
      <c r="R44" s="75">
        <f>MIN(R8:R41)</f>
        <v>9.4788999999999994</v>
      </c>
      <c r="S44" s="76"/>
    </row>
    <row r="45" spans="1:19" ht="15" thickBot="1" x14ac:dyDescent="0.35">
      <c r="A45" s="77" t="s">
        <v>29</v>
      </c>
      <c r="B45" s="78"/>
      <c r="C45" s="78"/>
      <c r="D45" s="79">
        <f>MAX(D8:D41)</f>
        <v>18.053899999999999</v>
      </c>
      <c r="E45" s="78"/>
      <c r="F45" s="79">
        <f>MAX(F8:F41)</f>
        <v>36.294499999999999</v>
      </c>
      <c r="G45" s="78"/>
      <c r="H45" s="79">
        <f>MAX(H8:H41)</f>
        <v>58.433300000000003</v>
      </c>
      <c r="I45" s="78"/>
      <c r="J45" s="79">
        <f>MAX(J8:J41)</f>
        <v>79.063699999999997</v>
      </c>
      <c r="K45" s="78"/>
      <c r="L45" s="79">
        <f>MAX(L8:L41)</f>
        <v>54.947000000000003</v>
      </c>
      <c r="M45" s="78"/>
      <c r="N45" s="79">
        <f>MAX(N8:N41)</f>
        <v>29.570599999999999</v>
      </c>
      <c r="O45" s="78"/>
      <c r="P45" s="79">
        <f>MAX(P8:P41)</f>
        <v>23.950500000000002</v>
      </c>
      <c r="Q45" s="78"/>
      <c r="R45" s="79">
        <f>MAX(R8:R41)</f>
        <v>27.922999999999998</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44455</v>
      </c>
      <c r="C8" s="65">
        <f>VLOOKUP($A8,'Return Data'!$B$7:$R$2843,4,0)</f>
        <v>73.944299999999998</v>
      </c>
      <c r="D8" s="65">
        <f>VLOOKUP($A8,'Return Data'!$B$7:$R$2843,10,0)</f>
        <v>10.374000000000001</v>
      </c>
      <c r="E8" s="66">
        <f t="shared" ref="E8:E21" si="0">RANK(D8,D$8:D$21,0)</f>
        <v>12</v>
      </c>
      <c r="F8" s="65">
        <f>VLOOKUP($A8,'Return Data'!$B$7:$R$2843,11,0)</f>
        <v>22.471399999999999</v>
      </c>
      <c r="G8" s="66">
        <f t="shared" ref="G8:G21" si="1">RANK(F8,F$8:F$21,0)</f>
        <v>4</v>
      </c>
      <c r="H8" s="65">
        <f>VLOOKUP($A8,'Return Data'!$B$7:$R$2843,12,0)</f>
        <v>39.245100000000001</v>
      </c>
      <c r="I8" s="66">
        <f t="shared" ref="I8:I21" si="2">RANK(H8,H$8:H$21,0)</f>
        <v>5</v>
      </c>
      <c r="J8" s="65">
        <f>VLOOKUP($A8,'Return Data'!$B$7:$R$2843,13,0)</f>
        <v>59.991</v>
      </c>
      <c r="K8" s="66">
        <f t="shared" ref="K8:K21" si="3">RANK(J8,J$8:J$21,0)</f>
        <v>5</v>
      </c>
      <c r="L8" s="65">
        <f>VLOOKUP($A8,'Return Data'!$B$7:$R$2843,17,0)</f>
        <v>27.644300000000001</v>
      </c>
      <c r="M8" s="66">
        <f t="shared" ref="M8:M21" si="4">RANK(L8,L$8:L$21,0)</f>
        <v>9</v>
      </c>
      <c r="N8" s="65">
        <f>VLOOKUP($A8,'Return Data'!$B$7:$R$2843,14,0)</f>
        <v>8.6720000000000006</v>
      </c>
      <c r="O8" s="66">
        <f t="shared" ref="O8:O19" si="5">RANK(N8,N$8:N$21,0)</f>
        <v>13</v>
      </c>
      <c r="P8" s="65">
        <f>VLOOKUP($A8,'Return Data'!$B$7:$R$2843,15,0)</f>
        <v>9.7187000000000001</v>
      </c>
      <c r="Q8" s="66">
        <f>RANK(P8,P$8:P$21,0)</f>
        <v>11</v>
      </c>
      <c r="R8" s="65">
        <f>VLOOKUP($A8,'Return Data'!$B$7:$R$2843,16,0)</f>
        <v>15.997400000000001</v>
      </c>
      <c r="S8" s="67">
        <f t="shared" ref="S8:S21" si="6">RANK(R8,R$8:R$21,0)</f>
        <v>10</v>
      </c>
    </row>
    <row r="9" spans="1:20" x14ac:dyDescent="0.3">
      <c r="A9" s="63" t="s">
        <v>31</v>
      </c>
      <c r="B9" s="64">
        <f>VLOOKUP($A9,'Return Data'!$B$7:$R$2843,3,0)</f>
        <v>44455</v>
      </c>
      <c r="C9" s="65">
        <f>VLOOKUP($A9,'Return Data'!$B$7:$R$2843,4,0)</f>
        <v>430.65800000000002</v>
      </c>
      <c r="D9" s="65">
        <f>VLOOKUP($A9,'Return Data'!$B$7:$R$2843,10,0)</f>
        <v>12.686999999999999</v>
      </c>
      <c r="E9" s="66">
        <f t="shared" si="0"/>
        <v>3</v>
      </c>
      <c r="F9" s="65">
        <f>VLOOKUP($A9,'Return Data'!$B$7:$R$2843,11,0)</f>
        <v>20.9666</v>
      </c>
      <c r="G9" s="66">
        <f t="shared" si="1"/>
        <v>6</v>
      </c>
      <c r="H9" s="65">
        <f>VLOOKUP($A9,'Return Data'!$B$7:$R$2843,12,0)</f>
        <v>36.611400000000003</v>
      </c>
      <c r="I9" s="66">
        <f t="shared" si="2"/>
        <v>8</v>
      </c>
      <c r="J9" s="65">
        <f>VLOOKUP($A9,'Return Data'!$B$7:$R$2843,13,0)</f>
        <v>57.546500000000002</v>
      </c>
      <c r="K9" s="66">
        <f t="shared" si="3"/>
        <v>9</v>
      </c>
      <c r="L9" s="65">
        <f>VLOOKUP($A9,'Return Data'!$B$7:$R$2843,17,0)</f>
        <v>26.639500000000002</v>
      </c>
      <c r="M9" s="66">
        <f t="shared" si="4"/>
        <v>11</v>
      </c>
      <c r="N9" s="65">
        <f>VLOOKUP($A9,'Return Data'!$B$7:$R$2843,14,0)</f>
        <v>12.178000000000001</v>
      </c>
      <c r="O9" s="66">
        <f t="shared" si="5"/>
        <v>9</v>
      </c>
      <c r="P9" s="65">
        <f>VLOOKUP($A9,'Return Data'!$B$7:$R$2843,15,0)</f>
        <v>13.862299999999999</v>
      </c>
      <c r="Q9" s="66">
        <f>RANK(P9,P$8:P$21,0)</f>
        <v>7</v>
      </c>
      <c r="R9" s="65">
        <f>VLOOKUP($A9,'Return Data'!$B$7:$R$2843,16,0)</f>
        <v>14.5829</v>
      </c>
      <c r="S9" s="67">
        <f t="shared" si="6"/>
        <v>12</v>
      </c>
    </row>
    <row r="10" spans="1:20" x14ac:dyDescent="0.3">
      <c r="A10" s="63" t="s">
        <v>32</v>
      </c>
      <c r="B10" s="64">
        <f>VLOOKUP($A10,'Return Data'!$B$7:$R$2843,3,0)</f>
        <v>44455</v>
      </c>
      <c r="C10" s="65">
        <f>VLOOKUP($A10,'Return Data'!$B$7:$R$2843,4,0)</f>
        <v>238.84</v>
      </c>
      <c r="D10" s="65">
        <f>VLOOKUP($A10,'Return Data'!$B$7:$R$2843,10,0)</f>
        <v>10.481999999999999</v>
      </c>
      <c r="E10" s="66">
        <f t="shared" si="0"/>
        <v>11</v>
      </c>
      <c r="F10" s="65">
        <f>VLOOKUP($A10,'Return Data'!$B$7:$R$2843,11,0)</f>
        <v>21.788799999999998</v>
      </c>
      <c r="G10" s="66">
        <f t="shared" si="1"/>
        <v>5</v>
      </c>
      <c r="H10" s="65">
        <f>VLOOKUP($A10,'Return Data'!$B$7:$R$2843,12,0)</f>
        <v>37.954099999999997</v>
      </c>
      <c r="I10" s="66">
        <f t="shared" si="2"/>
        <v>6</v>
      </c>
      <c r="J10" s="65">
        <f>VLOOKUP($A10,'Return Data'!$B$7:$R$2843,13,0)</f>
        <v>58.739899999999999</v>
      </c>
      <c r="K10" s="66">
        <f t="shared" si="3"/>
        <v>7</v>
      </c>
      <c r="L10" s="65">
        <f>VLOOKUP($A10,'Return Data'!$B$7:$R$2843,17,0)</f>
        <v>31.6172</v>
      </c>
      <c r="M10" s="66">
        <f t="shared" si="4"/>
        <v>3</v>
      </c>
      <c r="N10" s="65">
        <f>VLOOKUP($A10,'Return Data'!$B$7:$R$2843,14,0)</f>
        <v>15.494300000000001</v>
      </c>
      <c r="O10" s="66">
        <f t="shared" si="5"/>
        <v>6</v>
      </c>
      <c r="P10" s="65">
        <f>VLOOKUP($A10,'Return Data'!$B$7:$R$2843,15,0)</f>
        <v>13.6579</v>
      </c>
      <c r="Q10" s="66">
        <f>RANK(P10,P$8:P$21,0)</f>
        <v>8</v>
      </c>
      <c r="R10" s="65">
        <f>VLOOKUP($A10,'Return Data'!$B$7:$R$2843,16,0)</f>
        <v>20.395499999999998</v>
      </c>
      <c r="S10" s="67">
        <f t="shared" si="6"/>
        <v>1</v>
      </c>
    </row>
    <row r="11" spans="1:20" x14ac:dyDescent="0.3">
      <c r="A11" s="63" t="s">
        <v>33</v>
      </c>
      <c r="B11" s="64">
        <f>VLOOKUP($A11,'Return Data'!$B$7:$R$2843,3,0)</f>
        <v>44455</v>
      </c>
      <c r="C11" s="65">
        <f>VLOOKUP($A11,'Return Data'!$B$7:$R$2843,4,0)</f>
        <v>15.9</v>
      </c>
      <c r="D11" s="65">
        <f>VLOOKUP($A11,'Return Data'!$B$7:$R$2843,10,0)</f>
        <v>11.0335</v>
      </c>
      <c r="E11" s="66">
        <f t="shared" si="0"/>
        <v>9</v>
      </c>
      <c r="F11" s="65">
        <f>VLOOKUP($A11,'Return Data'!$B$7:$R$2843,11,0)</f>
        <v>20</v>
      </c>
      <c r="G11" s="66">
        <f t="shared" si="1"/>
        <v>9</v>
      </c>
      <c r="H11" s="65">
        <f>VLOOKUP($A11,'Return Data'!$B$7:$R$2843,12,0)</f>
        <v>37.781599999999997</v>
      </c>
      <c r="I11" s="66">
        <f t="shared" si="2"/>
        <v>7</v>
      </c>
      <c r="J11" s="65">
        <f>VLOOKUP($A11,'Return Data'!$B$7:$R$2843,13,0)</f>
        <v>55.425199999999997</v>
      </c>
      <c r="K11" s="66">
        <f t="shared" si="3"/>
        <v>11</v>
      </c>
      <c r="L11" s="65">
        <f>VLOOKUP($A11,'Return Data'!$B$7:$R$2843,17,0)</f>
        <v>27.010100000000001</v>
      </c>
      <c r="M11" s="66">
        <f t="shared" si="4"/>
        <v>10</v>
      </c>
      <c r="N11" s="65">
        <f>VLOOKUP($A11,'Return Data'!$B$7:$R$2843,14,0)</f>
        <v>16.551100000000002</v>
      </c>
      <c r="O11" s="66">
        <f t="shared" si="5"/>
        <v>3</v>
      </c>
      <c r="P11" s="65"/>
      <c r="Q11" s="66"/>
      <c r="R11" s="65">
        <f>VLOOKUP($A11,'Return Data'!$B$7:$R$2843,16,0)</f>
        <v>16.267600000000002</v>
      </c>
      <c r="S11" s="67">
        <f t="shared" si="6"/>
        <v>8</v>
      </c>
    </row>
    <row r="12" spans="1:20" x14ac:dyDescent="0.3">
      <c r="A12" s="63" t="s">
        <v>34</v>
      </c>
      <c r="B12" s="64">
        <f>VLOOKUP($A12,'Return Data'!$B$7:$R$2843,3,0)</f>
        <v>44455</v>
      </c>
      <c r="C12" s="65">
        <f>VLOOKUP($A12,'Return Data'!$B$7:$R$2843,4,0)</f>
        <v>84.32</v>
      </c>
      <c r="D12" s="65">
        <f>VLOOKUP($A12,'Return Data'!$B$7:$R$2843,10,0)</f>
        <v>11.549099999999999</v>
      </c>
      <c r="E12" s="66">
        <f t="shared" si="0"/>
        <v>8</v>
      </c>
      <c r="F12" s="65">
        <f>VLOOKUP($A12,'Return Data'!$B$7:$R$2843,11,0)</f>
        <v>28.2043</v>
      </c>
      <c r="G12" s="66">
        <f t="shared" si="1"/>
        <v>1</v>
      </c>
      <c r="H12" s="65">
        <f>VLOOKUP($A12,'Return Data'!$B$7:$R$2843,12,0)</f>
        <v>54.404000000000003</v>
      </c>
      <c r="I12" s="66">
        <f t="shared" si="2"/>
        <v>1</v>
      </c>
      <c r="J12" s="65">
        <f>VLOOKUP($A12,'Return Data'!$B$7:$R$2843,13,0)</f>
        <v>82.827399999999997</v>
      </c>
      <c r="K12" s="66">
        <f t="shared" si="3"/>
        <v>1</v>
      </c>
      <c r="L12" s="65">
        <f>VLOOKUP($A12,'Return Data'!$B$7:$R$2843,17,0)</f>
        <v>36.736199999999997</v>
      </c>
      <c r="M12" s="66">
        <f t="shared" si="4"/>
        <v>1</v>
      </c>
      <c r="N12" s="65">
        <f>VLOOKUP($A12,'Return Data'!$B$7:$R$2843,14,0)</f>
        <v>15.732799999999999</v>
      </c>
      <c r="O12" s="66">
        <f t="shared" si="5"/>
        <v>5</v>
      </c>
      <c r="P12" s="65">
        <f>VLOOKUP($A12,'Return Data'!$B$7:$R$2843,15,0)</f>
        <v>16.815100000000001</v>
      </c>
      <c r="Q12" s="66">
        <f t="shared" ref="Q12:Q19" si="7">RANK(P12,P$8:P$21,0)</f>
        <v>1</v>
      </c>
      <c r="R12" s="65">
        <f>VLOOKUP($A12,'Return Data'!$B$7:$R$2843,16,0)</f>
        <v>17.057700000000001</v>
      </c>
      <c r="S12" s="67">
        <f t="shared" si="6"/>
        <v>5</v>
      </c>
    </row>
    <row r="13" spans="1:20" x14ac:dyDescent="0.3">
      <c r="A13" s="63" t="s">
        <v>35</v>
      </c>
      <c r="B13" s="64">
        <f>VLOOKUP($A13,'Return Data'!$B$7:$R$2843,3,0)</f>
        <v>44455</v>
      </c>
      <c r="C13" s="65">
        <f>VLOOKUP($A13,'Return Data'!$B$7:$R$2843,4,0)</f>
        <v>17.206099999999999</v>
      </c>
      <c r="D13" s="65">
        <f>VLOOKUP($A13,'Return Data'!$B$7:$R$2843,10,0)</f>
        <v>10.762700000000001</v>
      </c>
      <c r="E13" s="66">
        <f t="shared" si="0"/>
        <v>10</v>
      </c>
      <c r="F13" s="65">
        <f>VLOOKUP($A13,'Return Data'!$B$7:$R$2843,11,0)</f>
        <v>20.1829</v>
      </c>
      <c r="G13" s="66">
        <f t="shared" si="1"/>
        <v>8</v>
      </c>
      <c r="H13" s="65">
        <f>VLOOKUP($A13,'Return Data'!$B$7:$R$2843,12,0)</f>
        <v>27.572600000000001</v>
      </c>
      <c r="I13" s="66">
        <f t="shared" si="2"/>
        <v>14</v>
      </c>
      <c r="J13" s="65">
        <f>VLOOKUP($A13,'Return Data'!$B$7:$R$2843,13,0)</f>
        <v>49.445399999999999</v>
      </c>
      <c r="K13" s="66">
        <f t="shared" si="3"/>
        <v>13</v>
      </c>
      <c r="L13" s="65">
        <f>VLOOKUP($A13,'Return Data'!$B$7:$R$2843,17,0)</f>
        <v>26.347899999999999</v>
      </c>
      <c r="M13" s="66">
        <f t="shared" si="4"/>
        <v>12</v>
      </c>
      <c r="N13" s="65">
        <f>VLOOKUP($A13,'Return Data'!$B$7:$R$2843,14,0)</f>
        <v>10.2011</v>
      </c>
      <c r="O13" s="66">
        <f t="shared" si="5"/>
        <v>12</v>
      </c>
      <c r="P13" s="65">
        <f>VLOOKUP($A13,'Return Data'!$B$7:$R$2843,15,0)</f>
        <v>9.1476000000000006</v>
      </c>
      <c r="Q13" s="66">
        <f t="shared" si="7"/>
        <v>12</v>
      </c>
      <c r="R13" s="65">
        <f>VLOOKUP($A13,'Return Data'!$B$7:$R$2843,16,0)</f>
        <v>9.4168000000000003</v>
      </c>
      <c r="S13" s="67">
        <f t="shared" si="6"/>
        <v>14</v>
      </c>
    </row>
    <row r="14" spans="1:20" x14ac:dyDescent="0.3">
      <c r="A14" s="63" t="s">
        <v>36</v>
      </c>
      <c r="B14" s="64">
        <f>VLOOKUP($A14,'Return Data'!$B$7:$R$2843,3,0)</f>
        <v>44455</v>
      </c>
      <c r="C14" s="65">
        <f>VLOOKUP($A14,'Return Data'!$B$7:$R$2843,4,0)</f>
        <v>412.33738833143201</v>
      </c>
      <c r="D14" s="65">
        <f>VLOOKUP($A14,'Return Data'!$B$7:$R$2843,10,0)</f>
        <v>12.029500000000001</v>
      </c>
      <c r="E14" s="66">
        <f t="shared" si="0"/>
        <v>4</v>
      </c>
      <c r="F14" s="65">
        <f>VLOOKUP($A14,'Return Data'!$B$7:$R$2843,11,0)</f>
        <v>19.9285</v>
      </c>
      <c r="G14" s="66">
        <f t="shared" si="1"/>
        <v>11</v>
      </c>
      <c r="H14" s="65">
        <f>VLOOKUP($A14,'Return Data'!$B$7:$R$2843,12,0)</f>
        <v>35.419899999999998</v>
      </c>
      <c r="I14" s="66">
        <f t="shared" si="2"/>
        <v>9</v>
      </c>
      <c r="J14" s="65">
        <f>VLOOKUP($A14,'Return Data'!$B$7:$R$2843,13,0)</f>
        <v>63.538499999999999</v>
      </c>
      <c r="K14" s="66">
        <f t="shared" si="3"/>
        <v>4</v>
      </c>
      <c r="L14" s="65">
        <f>VLOOKUP($A14,'Return Data'!$B$7:$R$2843,17,0)</f>
        <v>30.3856</v>
      </c>
      <c r="M14" s="66">
        <f t="shared" si="4"/>
        <v>7</v>
      </c>
      <c r="N14" s="65">
        <f>VLOOKUP($A14,'Return Data'!$B$7:$R$2843,14,0)</f>
        <v>15.9503</v>
      </c>
      <c r="O14" s="66">
        <f t="shared" si="5"/>
        <v>4</v>
      </c>
      <c r="P14" s="65">
        <f>VLOOKUP($A14,'Return Data'!$B$7:$R$2843,15,0)</f>
        <v>15.1251</v>
      </c>
      <c r="Q14" s="66">
        <f t="shared" si="7"/>
        <v>4</v>
      </c>
      <c r="R14" s="65">
        <f>VLOOKUP($A14,'Return Data'!$B$7:$R$2843,16,0)</f>
        <v>16.533999999999999</v>
      </c>
      <c r="S14" s="67">
        <f t="shared" si="6"/>
        <v>7</v>
      </c>
    </row>
    <row r="15" spans="1:20" x14ac:dyDescent="0.3">
      <c r="A15" s="63" t="s">
        <v>37</v>
      </c>
      <c r="B15" s="64">
        <f>VLOOKUP($A15,'Return Data'!$B$7:$R$2843,3,0)</f>
        <v>44455</v>
      </c>
      <c r="C15" s="65">
        <f>VLOOKUP($A15,'Return Data'!$B$7:$R$2843,4,0)</f>
        <v>57.209000000000003</v>
      </c>
      <c r="D15" s="65">
        <f>VLOOKUP($A15,'Return Data'!$B$7:$R$2843,10,0)</f>
        <v>13.694900000000001</v>
      </c>
      <c r="E15" s="66">
        <f t="shared" si="0"/>
        <v>1</v>
      </c>
      <c r="F15" s="65">
        <f>VLOOKUP($A15,'Return Data'!$B$7:$R$2843,11,0)</f>
        <v>24.057200000000002</v>
      </c>
      <c r="G15" s="66">
        <f t="shared" si="1"/>
        <v>2</v>
      </c>
      <c r="H15" s="65">
        <f>VLOOKUP($A15,'Return Data'!$B$7:$R$2843,12,0)</f>
        <v>40.514299999999999</v>
      </c>
      <c r="I15" s="66">
        <f t="shared" si="2"/>
        <v>4</v>
      </c>
      <c r="J15" s="65">
        <f>VLOOKUP($A15,'Return Data'!$B$7:$R$2843,13,0)</f>
        <v>59.454300000000003</v>
      </c>
      <c r="K15" s="66">
        <f t="shared" si="3"/>
        <v>6</v>
      </c>
      <c r="L15" s="65">
        <f>VLOOKUP($A15,'Return Data'!$B$7:$R$2843,17,0)</f>
        <v>30.866599999999998</v>
      </c>
      <c r="M15" s="66">
        <f t="shared" si="4"/>
        <v>5</v>
      </c>
      <c r="N15" s="65">
        <f>VLOOKUP($A15,'Return Data'!$B$7:$R$2843,14,0)</f>
        <v>15.206899999999999</v>
      </c>
      <c r="O15" s="66">
        <f t="shared" si="5"/>
        <v>7</v>
      </c>
      <c r="P15" s="65">
        <f>VLOOKUP($A15,'Return Data'!$B$7:$R$2843,15,0)</f>
        <v>15.1723</v>
      </c>
      <c r="Q15" s="66">
        <f t="shared" si="7"/>
        <v>3</v>
      </c>
      <c r="R15" s="65">
        <f>VLOOKUP($A15,'Return Data'!$B$7:$R$2843,16,0)</f>
        <v>16.081600000000002</v>
      </c>
      <c r="S15" s="67">
        <f t="shared" si="6"/>
        <v>9</v>
      </c>
    </row>
    <row r="16" spans="1:20" x14ac:dyDescent="0.3">
      <c r="A16" s="63" t="s">
        <v>38</v>
      </c>
      <c r="B16" s="64">
        <f>VLOOKUP($A16,'Return Data'!$B$7:$R$2843,3,0)</f>
        <v>44455</v>
      </c>
      <c r="C16" s="65">
        <f>VLOOKUP($A16,'Return Data'!$B$7:$R$2843,4,0)</f>
        <v>122.00830000000001</v>
      </c>
      <c r="D16" s="65">
        <f>VLOOKUP($A16,'Return Data'!$B$7:$R$2843,10,0)</f>
        <v>13.2524</v>
      </c>
      <c r="E16" s="66">
        <f t="shared" si="0"/>
        <v>2</v>
      </c>
      <c r="F16" s="65">
        <f>VLOOKUP($A16,'Return Data'!$B$7:$R$2843,11,0)</f>
        <v>23.995799999999999</v>
      </c>
      <c r="G16" s="66">
        <f t="shared" si="1"/>
        <v>3</v>
      </c>
      <c r="H16" s="65">
        <f>VLOOKUP($A16,'Return Data'!$B$7:$R$2843,12,0)</f>
        <v>41.997100000000003</v>
      </c>
      <c r="I16" s="66">
        <f t="shared" si="2"/>
        <v>3</v>
      </c>
      <c r="J16" s="65">
        <f>VLOOKUP($A16,'Return Data'!$B$7:$R$2843,13,0)</f>
        <v>65.430700000000002</v>
      </c>
      <c r="K16" s="66">
        <f t="shared" si="3"/>
        <v>3</v>
      </c>
      <c r="L16" s="65">
        <f>VLOOKUP($A16,'Return Data'!$B$7:$R$2843,17,0)</f>
        <v>32.4968</v>
      </c>
      <c r="M16" s="66">
        <f t="shared" si="4"/>
        <v>2</v>
      </c>
      <c r="N16" s="65">
        <f>VLOOKUP($A16,'Return Data'!$B$7:$R$2843,14,0)</f>
        <v>17.939499999999999</v>
      </c>
      <c r="O16" s="66">
        <f t="shared" si="5"/>
        <v>1</v>
      </c>
      <c r="P16" s="65">
        <f>VLOOKUP($A16,'Return Data'!$B$7:$R$2843,15,0)</f>
        <v>15.8157</v>
      </c>
      <c r="Q16" s="66">
        <f t="shared" si="7"/>
        <v>2</v>
      </c>
      <c r="R16" s="65">
        <f>VLOOKUP($A16,'Return Data'!$B$7:$R$2843,16,0)</f>
        <v>16.603400000000001</v>
      </c>
      <c r="S16" s="67">
        <f t="shared" si="6"/>
        <v>6</v>
      </c>
    </row>
    <row r="17" spans="1:19" x14ac:dyDescent="0.3">
      <c r="A17" s="63" t="s">
        <v>39</v>
      </c>
      <c r="B17" s="64">
        <f>VLOOKUP($A17,'Return Data'!$B$7:$R$2843,3,0)</f>
        <v>44455</v>
      </c>
      <c r="C17" s="65">
        <f>VLOOKUP($A17,'Return Data'!$B$7:$R$2843,4,0)</f>
        <v>77.45</v>
      </c>
      <c r="D17" s="65">
        <f>VLOOKUP($A17,'Return Data'!$B$7:$R$2843,10,0)</f>
        <v>7.5246000000000004</v>
      </c>
      <c r="E17" s="66">
        <f t="shared" si="0"/>
        <v>14</v>
      </c>
      <c r="F17" s="65">
        <f>VLOOKUP($A17,'Return Data'!$B$7:$R$2843,11,0)</f>
        <v>16.659099999999999</v>
      </c>
      <c r="G17" s="66">
        <f t="shared" si="1"/>
        <v>14</v>
      </c>
      <c r="H17" s="65">
        <f>VLOOKUP($A17,'Return Data'!$B$7:$R$2843,12,0)</f>
        <v>30.453099999999999</v>
      </c>
      <c r="I17" s="66">
        <f t="shared" si="2"/>
        <v>12</v>
      </c>
      <c r="J17" s="65">
        <f>VLOOKUP($A17,'Return Data'!$B$7:$R$2843,13,0)</f>
        <v>55.8977</v>
      </c>
      <c r="K17" s="66">
        <f t="shared" si="3"/>
        <v>10</v>
      </c>
      <c r="L17" s="65">
        <f>VLOOKUP($A17,'Return Data'!$B$7:$R$2843,17,0)</f>
        <v>22.302600000000002</v>
      </c>
      <c r="M17" s="66">
        <f t="shared" si="4"/>
        <v>14</v>
      </c>
      <c r="N17" s="65">
        <f>VLOOKUP($A17,'Return Data'!$B$7:$R$2843,14,0)</f>
        <v>11.6881</v>
      </c>
      <c r="O17" s="66">
        <f t="shared" si="5"/>
        <v>11</v>
      </c>
      <c r="P17" s="65">
        <f>VLOOKUP($A17,'Return Data'!$B$7:$R$2843,15,0)</f>
        <v>11.0337</v>
      </c>
      <c r="Q17" s="66">
        <f t="shared" si="7"/>
        <v>10</v>
      </c>
      <c r="R17" s="65">
        <f>VLOOKUP($A17,'Return Data'!$B$7:$R$2843,16,0)</f>
        <v>13.8931</v>
      </c>
      <c r="S17" s="67">
        <f t="shared" si="6"/>
        <v>13</v>
      </c>
    </row>
    <row r="18" spans="1:19" x14ac:dyDescent="0.3">
      <c r="A18" s="63" t="s">
        <v>40</v>
      </c>
      <c r="B18" s="64">
        <f>VLOOKUP($A18,'Return Data'!$B$7:$R$2843,3,0)</f>
        <v>44455</v>
      </c>
      <c r="C18" s="65">
        <f>VLOOKUP($A18,'Return Data'!$B$7:$R$2843,4,0)</f>
        <v>197.5924</v>
      </c>
      <c r="D18" s="65">
        <f>VLOOKUP($A18,'Return Data'!$B$7:$R$2843,10,0)</f>
        <v>11.773300000000001</v>
      </c>
      <c r="E18" s="66">
        <f t="shared" si="0"/>
        <v>7</v>
      </c>
      <c r="F18" s="65">
        <f>VLOOKUP($A18,'Return Data'!$B$7:$R$2843,11,0)</f>
        <v>18.568999999999999</v>
      </c>
      <c r="G18" s="66">
        <f t="shared" si="1"/>
        <v>13</v>
      </c>
      <c r="H18" s="65">
        <f>VLOOKUP($A18,'Return Data'!$B$7:$R$2843,12,0)</f>
        <v>29.125</v>
      </c>
      <c r="I18" s="66">
        <f t="shared" si="2"/>
        <v>13</v>
      </c>
      <c r="J18" s="65">
        <f>VLOOKUP($A18,'Return Data'!$B$7:$R$2843,13,0)</f>
        <v>46.571100000000001</v>
      </c>
      <c r="K18" s="66">
        <f t="shared" si="3"/>
        <v>14</v>
      </c>
      <c r="L18" s="65">
        <f>VLOOKUP($A18,'Return Data'!$B$7:$R$2843,17,0)</f>
        <v>24.5946</v>
      </c>
      <c r="M18" s="66">
        <f t="shared" si="4"/>
        <v>13</v>
      </c>
      <c r="N18" s="65">
        <f>VLOOKUP($A18,'Return Data'!$B$7:$R$2843,14,0)</f>
        <v>11.751099999999999</v>
      </c>
      <c r="O18" s="66">
        <f t="shared" si="5"/>
        <v>10</v>
      </c>
      <c r="P18" s="65">
        <f>VLOOKUP($A18,'Return Data'!$B$7:$R$2843,15,0)</f>
        <v>14.1846</v>
      </c>
      <c r="Q18" s="66">
        <f t="shared" si="7"/>
        <v>6</v>
      </c>
      <c r="R18" s="65">
        <f>VLOOKUP($A18,'Return Data'!$B$7:$R$2843,16,0)</f>
        <v>18.909300000000002</v>
      </c>
      <c r="S18" s="67">
        <f t="shared" si="6"/>
        <v>3</v>
      </c>
    </row>
    <row r="19" spans="1:19" x14ac:dyDescent="0.3">
      <c r="A19" s="63" t="s">
        <v>43</v>
      </c>
      <c r="B19" s="64">
        <f>VLOOKUP($A19,'Return Data'!$B$7:$R$2843,3,0)</f>
        <v>44455</v>
      </c>
      <c r="C19" s="65">
        <f>VLOOKUP($A19,'Return Data'!$B$7:$R$2843,4,0)</f>
        <v>390.86599999999999</v>
      </c>
      <c r="D19" s="65">
        <f>VLOOKUP($A19,'Return Data'!$B$7:$R$2843,10,0)</f>
        <v>10.363799999999999</v>
      </c>
      <c r="E19" s="66">
        <f t="shared" si="0"/>
        <v>13</v>
      </c>
      <c r="F19" s="65">
        <f>VLOOKUP($A19,'Return Data'!$B$7:$R$2843,11,0)</f>
        <v>19.975000000000001</v>
      </c>
      <c r="G19" s="66">
        <f t="shared" si="1"/>
        <v>10</v>
      </c>
      <c r="H19" s="65">
        <f>VLOOKUP($A19,'Return Data'!$B$7:$R$2843,12,0)</f>
        <v>44.065100000000001</v>
      </c>
      <c r="I19" s="66">
        <f t="shared" si="2"/>
        <v>2</v>
      </c>
      <c r="J19" s="65">
        <f>VLOOKUP($A19,'Return Data'!$B$7:$R$2843,13,0)</f>
        <v>76.9786</v>
      </c>
      <c r="K19" s="66">
        <f t="shared" si="3"/>
        <v>2</v>
      </c>
      <c r="L19" s="65">
        <f>VLOOKUP($A19,'Return Data'!$B$7:$R$2843,17,0)</f>
        <v>30.599699999999999</v>
      </c>
      <c r="M19" s="66">
        <f t="shared" si="4"/>
        <v>6</v>
      </c>
      <c r="N19" s="65">
        <f>VLOOKUP($A19,'Return Data'!$B$7:$R$2843,14,0)</f>
        <v>13.6431</v>
      </c>
      <c r="O19" s="66">
        <f t="shared" si="5"/>
        <v>8</v>
      </c>
      <c r="P19" s="65">
        <f>VLOOKUP($A19,'Return Data'!$B$7:$R$2843,15,0)</f>
        <v>13.0326</v>
      </c>
      <c r="Q19" s="66">
        <f t="shared" si="7"/>
        <v>9</v>
      </c>
      <c r="R19" s="65">
        <f>VLOOKUP($A19,'Return Data'!$B$7:$R$2843,16,0)</f>
        <v>17.7194</v>
      </c>
      <c r="S19" s="67">
        <f t="shared" si="6"/>
        <v>4</v>
      </c>
    </row>
    <row r="20" spans="1:19" x14ac:dyDescent="0.3">
      <c r="A20" s="63" t="s">
        <v>44</v>
      </c>
      <c r="B20" s="64">
        <f>VLOOKUP($A20,'Return Data'!$B$7:$R$2843,3,0)</f>
        <v>44455</v>
      </c>
      <c r="C20" s="65">
        <f>VLOOKUP($A20,'Return Data'!$B$7:$R$2843,4,0)</f>
        <v>16.670000000000002</v>
      </c>
      <c r="D20" s="65">
        <f>VLOOKUP($A20,'Return Data'!$B$7:$R$2843,10,0)</f>
        <v>11.9543</v>
      </c>
      <c r="E20" s="66">
        <f t="shared" si="0"/>
        <v>5</v>
      </c>
      <c r="F20" s="65">
        <f>VLOOKUP($A20,'Return Data'!$B$7:$R$2843,11,0)</f>
        <v>19.669799999999999</v>
      </c>
      <c r="G20" s="66">
        <f t="shared" si="1"/>
        <v>12</v>
      </c>
      <c r="H20" s="65">
        <f>VLOOKUP($A20,'Return Data'!$B$7:$R$2843,12,0)</f>
        <v>33.466799999999999</v>
      </c>
      <c r="I20" s="66">
        <f t="shared" si="2"/>
        <v>11</v>
      </c>
      <c r="J20" s="65">
        <f>VLOOKUP($A20,'Return Data'!$B$7:$R$2843,13,0)</f>
        <v>54.494900000000001</v>
      </c>
      <c r="K20" s="66">
        <f t="shared" si="3"/>
        <v>12</v>
      </c>
      <c r="L20" s="65">
        <f>VLOOKUP($A20,'Return Data'!$B$7:$R$2843,17,0)</f>
        <v>29.8476</v>
      </c>
      <c r="M20" s="66">
        <f t="shared" si="4"/>
        <v>8</v>
      </c>
      <c r="N20" s="65"/>
      <c r="O20" s="66"/>
      <c r="P20" s="65"/>
      <c r="Q20" s="66"/>
      <c r="R20" s="65">
        <f>VLOOKUP($A20,'Return Data'!$B$7:$R$2843,16,0)</f>
        <v>20.151900000000001</v>
      </c>
      <c r="S20" s="67">
        <f t="shared" si="6"/>
        <v>2</v>
      </c>
    </row>
    <row r="21" spans="1:19" x14ac:dyDescent="0.3">
      <c r="A21" s="63" t="s">
        <v>45</v>
      </c>
      <c r="B21" s="64">
        <f>VLOOKUP($A21,'Return Data'!$B$7:$R$2843,3,0)</f>
        <v>44455</v>
      </c>
      <c r="C21" s="65">
        <f>VLOOKUP($A21,'Return Data'!$B$7:$R$2843,4,0)</f>
        <v>101.0397</v>
      </c>
      <c r="D21" s="65">
        <f>VLOOKUP($A21,'Return Data'!$B$7:$R$2843,10,0)</f>
        <v>11.9389</v>
      </c>
      <c r="E21" s="66">
        <f t="shared" si="0"/>
        <v>6</v>
      </c>
      <c r="F21" s="65">
        <f>VLOOKUP($A21,'Return Data'!$B$7:$R$2843,11,0)</f>
        <v>20.373100000000001</v>
      </c>
      <c r="G21" s="66">
        <f t="shared" si="1"/>
        <v>7</v>
      </c>
      <c r="H21" s="65">
        <f>VLOOKUP($A21,'Return Data'!$B$7:$R$2843,12,0)</f>
        <v>34.200000000000003</v>
      </c>
      <c r="I21" s="66">
        <f t="shared" si="2"/>
        <v>10</v>
      </c>
      <c r="J21" s="65">
        <f>VLOOKUP($A21,'Return Data'!$B$7:$R$2843,13,0)</f>
        <v>58.338900000000002</v>
      </c>
      <c r="K21" s="66">
        <f t="shared" si="3"/>
        <v>8</v>
      </c>
      <c r="L21" s="65">
        <f>VLOOKUP($A21,'Return Data'!$B$7:$R$2843,17,0)</f>
        <v>31.469799999999999</v>
      </c>
      <c r="M21" s="66">
        <f t="shared" si="4"/>
        <v>4</v>
      </c>
      <c r="N21" s="65">
        <f>VLOOKUP($A21,'Return Data'!$B$7:$R$2843,14,0)</f>
        <v>17.025300000000001</v>
      </c>
      <c r="O21" s="66">
        <f>RANK(N21,N$8:N$21,0)</f>
        <v>2</v>
      </c>
      <c r="P21" s="65">
        <f>VLOOKUP($A21,'Return Data'!$B$7:$R$2843,15,0)</f>
        <v>14.8765</v>
      </c>
      <c r="Q21" s="66">
        <f>RANK(P21,P$8:P$21,0)</f>
        <v>5</v>
      </c>
      <c r="R21" s="65">
        <f>VLOOKUP($A21,'Return Data'!$B$7:$R$2843,16,0)</f>
        <v>15.3775</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11.387142857142857</v>
      </c>
      <c r="E23" s="74"/>
      <c r="F23" s="75">
        <f>AVERAGE(F8:F21)</f>
        <v>21.202964285714291</v>
      </c>
      <c r="G23" s="74"/>
      <c r="H23" s="75">
        <f>AVERAGE(H8:H21)</f>
        <v>37.343578571428566</v>
      </c>
      <c r="I23" s="74"/>
      <c r="J23" s="75">
        <f>AVERAGE(J8:J21)</f>
        <v>60.334292857142849</v>
      </c>
      <c r="K23" s="74"/>
      <c r="L23" s="75">
        <f>AVERAGE(L8:L21)</f>
        <v>29.182750000000002</v>
      </c>
      <c r="M23" s="74"/>
      <c r="N23" s="75">
        <f>AVERAGE(N8:N21)</f>
        <v>14.002584615384619</v>
      </c>
      <c r="O23" s="74"/>
      <c r="P23" s="75">
        <f>AVERAGE(P8:P21)</f>
        <v>13.536841666666666</v>
      </c>
      <c r="Q23" s="74"/>
      <c r="R23" s="75">
        <f>AVERAGE(R8:R21)</f>
        <v>16.356292857142858</v>
      </c>
      <c r="S23" s="76"/>
    </row>
    <row r="24" spans="1:19" x14ac:dyDescent="0.3">
      <c r="A24" s="73" t="s">
        <v>28</v>
      </c>
      <c r="B24" s="74"/>
      <c r="C24" s="74"/>
      <c r="D24" s="75">
        <f>MIN(D8:D21)</f>
        <v>7.5246000000000004</v>
      </c>
      <c r="E24" s="74"/>
      <c r="F24" s="75">
        <f>MIN(F8:F21)</f>
        <v>16.659099999999999</v>
      </c>
      <c r="G24" s="74"/>
      <c r="H24" s="75">
        <f>MIN(H8:H21)</f>
        <v>27.572600000000001</v>
      </c>
      <c r="I24" s="74"/>
      <c r="J24" s="75">
        <f>MIN(J8:J21)</f>
        <v>46.571100000000001</v>
      </c>
      <c r="K24" s="74"/>
      <c r="L24" s="75">
        <f>MIN(L8:L21)</f>
        <v>22.302600000000002</v>
      </c>
      <c r="M24" s="74"/>
      <c r="N24" s="75">
        <f>MIN(N8:N21)</f>
        <v>8.6720000000000006</v>
      </c>
      <c r="O24" s="74"/>
      <c r="P24" s="75">
        <f>MIN(P8:P21)</f>
        <v>9.1476000000000006</v>
      </c>
      <c r="Q24" s="74"/>
      <c r="R24" s="75">
        <f>MIN(R8:R21)</f>
        <v>9.4168000000000003</v>
      </c>
      <c r="S24" s="76"/>
    </row>
    <row r="25" spans="1:19" ht="15" thickBot="1" x14ac:dyDescent="0.35">
      <c r="A25" s="77" t="s">
        <v>29</v>
      </c>
      <c r="B25" s="78"/>
      <c r="C25" s="78"/>
      <c r="D25" s="79">
        <f>MAX(D8:D21)</f>
        <v>13.694900000000001</v>
      </c>
      <c r="E25" s="78"/>
      <c r="F25" s="79">
        <f>MAX(F8:F21)</f>
        <v>28.2043</v>
      </c>
      <c r="G25" s="78"/>
      <c r="H25" s="79">
        <f>MAX(H8:H21)</f>
        <v>54.404000000000003</v>
      </c>
      <c r="I25" s="78"/>
      <c r="J25" s="79">
        <f>MAX(J8:J21)</f>
        <v>82.827399999999997</v>
      </c>
      <c r="K25" s="78"/>
      <c r="L25" s="79">
        <f>MAX(L8:L21)</f>
        <v>36.736199999999997</v>
      </c>
      <c r="M25" s="78"/>
      <c r="N25" s="79">
        <f>MAX(N8:N21)</f>
        <v>17.939499999999999</v>
      </c>
      <c r="O25" s="78"/>
      <c r="P25" s="79">
        <f>MAX(P8:P21)</f>
        <v>16.815100000000001</v>
      </c>
      <c r="Q25" s="78"/>
      <c r="R25" s="79">
        <f>MAX(R8:R21)</f>
        <v>20.395499999999998</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44455</v>
      </c>
      <c r="C8" s="65">
        <f>VLOOKUP($A8,'Return Data'!$B$7:$R$2843,4,0)</f>
        <v>745.38</v>
      </c>
      <c r="D8" s="65">
        <f>VLOOKUP($A8,'Return Data'!$B$7:$R$2843,10,0)</f>
        <v>16.064800000000002</v>
      </c>
      <c r="E8" s="66">
        <f>RANK(D8,D$8:D$34,0)</f>
        <v>4</v>
      </c>
      <c r="F8" s="65">
        <f>VLOOKUP($A8,'Return Data'!$B$7:$R$2843,11,0)</f>
        <v>25.189800000000002</v>
      </c>
      <c r="G8" s="66">
        <f>RANK(F8,F$8:F$34,0)</f>
        <v>12</v>
      </c>
      <c r="H8" s="65">
        <f>VLOOKUP($A8,'Return Data'!$B$7:$R$2843,12,0)</f>
        <v>42.7958</v>
      </c>
      <c r="I8" s="66">
        <f>RANK(H8,H$8:H$34,0)</f>
        <v>9</v>
      </c>
      <c r="J8" s="65">
        <f>VLOOKUP($A8,'Return Data'!$B$7:$R$2843,13,0)</f>
        <v>68.207999999999998</v>
      </c>
      <c r="K8" s="66">
        <f>RANK(J8,J$8:J$34,0)</f>
        <v>5</v>
      </c>
      <c r="L8" s="65">
        <f>VLOOKUP($A8,'Return Data'!$B$7:$R$2843,17,0)</f>
        <v>36.754300000000001</v>
      </c>
      <c r="M8" s="66">
        <f>RANK(L8,L$8:L$34,0)</f>
        <v>5</v>
      </c>
      <c r="N8" s="65">
        <f>VLOOKUP($A8,'Return Data'!$B$7:$R$2843,14,0)</f>
        <v>18.419799999999999</v>
      </c>
      <c r="O8" s="66">
        <f>RANK(N8,N$8:N$34,0)</f>
        <v>11</v>
      </c>
      <c r="P8" s="65">
        <f>VLOOKUP($A8,'Return Data'!$B$7:$R$2843,15,0)</f>
        <v>15.7126</v>
      </c>
      <c r="Q8" s="66">
        <f>RANK(P8,P$8:P$34,0)</f>
        <v>14</v>
      </c>
      <c r="R8" s="65">
        <f>VLOOKUP($A8,'Return Data'!$B$7:$R$2843,16,0)</f>
        <v>18.9969</v>
      </c>
      <c r="S8" s="67">
        <f>RANK(R8,R$8:R$34,0)</f>
        <v>10</v>
      </c>
    </row>
    <row r="9" spans="1:20" x14ac:dyDescent="0.3">
      <c r="A9" s="63" t="s">
        <v>900</v>
      </c>
      <c r="B9" s="64">
        <f>VLOOKUP($A9,'Return Data'!$B$7:$R$2843,3,0)</f>
        <v>44455</v>
      </c>
      <c r="C9" s="65">
        <f>VLOOKUP($A9,'Return Data'!$B$7:$R$2843,4,0)</f>
        <v>21.98</v>
      </c>
      <c r="D9" s="65">
        <f>VLOOKUP($A9,'Return Data'!$B$7:$R$2843,10,0)</f>
        <v>16.2348</v>
      </c>
      <c r="E9" s="66">
        <f t="shared" ref="E9:E34" si="0">RANK(D9,D$8:D$34,0)</f>
        <v>3</v>
      </c>
      <c r="F9" s="65">
        <f>VLOOKUP($A9,'Return Data'!$B$7:$R$2843,11,0)</f>
        <v>28.839400000000001</v>
      </c>
      <c r="G9" s="66">
        <f t="shared" ref="G9:G34" si="1">RANK(F9,F$8:F$34,0)</f>
        <v>1</v>
      </c>
      <c r="H9" s="65">
        <f>VLOOKUP($A9,'Return Data'!$B$7:$R$2843,12,0)</f>
        <v>45.756</v>
      </c>
      <c r="I9" s="66">
        <f t="shared" ref="I9:I34" si="2">RANK(H9,H$8:H$34,0)</f>
        <v>3</v>
      </c>
      <c r="J9" s="65">
        <f>VLOOKUP($A9,'Return Data'!$B$7:$R$2843,13,0)</f>
        <v>68.947000000000003</v>
      </c>
      <c r="K9" s="66">
        <f t="shared" ref="K9:K34" si="3">RANK(J9,J$8:J$34,0)</f>
        <v>2</v>
      </c>
      <c r="L9" s="65">
        <f>VLOOKUP($A9,'Return Data'!$B$7:$R$2843,17,0)</f>
        <v>41.354300000000002</v>
      </c>
      <c r="M9" s="66">
        <f t="shared" ref="M9:M34" si="4">RANK(L9,L$8:L$34,0)</f>
        <v>1</v>
      </c>
      <c r="N9" s="65"/>
      <c r="O9" s="66"/>
      <c r="P9" s="65"/>
      <c r="Q9" s="66"/>
      <c r="R9" s="65">
        <f>VLOOKUP($A9,'Return Data'!$B$7:$R$2843,16,0)</f>
        <v>31.151599999999998</v>
      </c>
      <c r="S9" s="67">
        <f t="shared" ref="S9:S34" si="5">RANK(R9,R$8:R$34,0)</f>
        <v>4</v>
      </c>
    </row>
    <row r="10" spans="1:20" x14ac:dyDescent="0.3">
      <c r="A10" s="63" t="s">
        <v>902</v>
      </c>
      <c r="B10" s="64">
        <f>VLOOKUP($A10,'Return Data'!$B$7:$R$2843,3,0)</f>
        <v>44455</v>
      </c>
      <c r="C10" s="65">
        <f>VLOOKUP($A10,'Return Data'!$B$7:$R$2843,4,0)</f>
        <v>62.11</v>
      </c>
      <c r="D10" s="65">
        <f>VLOOKUP($A10,'Return Data'!$B$7:$R$2843,10,0)</f>
        <v>12.8247</v>
      </c>
      <c r="E10" s="66">
        <f t="shared" si="0"/>
        <v>18</v>
      </c>
      <c r="F10" s="65">
        <f>VLOOKUP($A10,'Return Data'!$B$7:$R$2843,11,0)</f>
        <v>28.0883</v>
      </c>
      <c r="G10" s="66">
        <f t="shared" si="1"/>
        <v>3</v>
      </c>
      <c r="H10" s="65">
        <f>VLOOKUP($A10,'Return Data'!$B$7:$R$2843,12,0)</f>
        <v>38.268000000000001</v>
      </c>
      <c r="I10" s="66">
        <f t="shared" si="2"/>
        <v>17</v>
      </c>
      <c r="J10" s="65">
        <f>VLOOKUP($A10,'Return Data'!$B$7:$R$2843,13,0)</f>
        <v>59.912500000000001</v>
      </c>
      <c r="K10" s="66">
        <f t="shared" si="3"/>
        <v>20</v>
      </c>
      <c r="L10" s="65">
        <f>VLOOKUP($A10,'Return Data'!$B$7:$R$2843,17,0)</f>
        <v>33.4467</v>
      </c>
      <c r="M10" s="66">
        <f t="shared" si="4"/>
        <v>8</v>
      </c>
      <c r="N10" s="65">
        <f>VLOOKUP($A10,'Return Data'!$B$7:$R$2843,14,0)</f>
        <v>16.719799999999999</v>
      </c>
      <c r="O10" s="66">
        <f t="shared" ref="O10:O34" si="6">RANK(N10,N$8:N$34,0)</f>
        <v>16</v>
      </c>
      <c r="P10" s="65">
        <f>VLOOKUP($A10,'Return Data'!$B$7:$R$2843,15,0)</f>
        <v>15.306100000000001</v>
      </c>
      <c r="Q10" s="66">
        <f t="shared" ref="Q10:Q34" si="7">RANK(P10,P$8:P$34,0)</f>
        <v>16</v>
      </c>
      <c r="R10" s="65">
        <f>VLOOKUP($A10,'Return Data'!$B$7:$R$2843,16,0)</f>
        <v>14.956899999999999</v>
      </c>
      <c r="S10" s="67">
        <f t="shared" si="5"/>
        <v>24</v>
      </c>
    </row>
    <row r="11" spans="1:20" x14ac:dyDescent="0.3">
      <c r="A11" s="63" t="s">
        <v>904</v>
      </c>
      <c r="B11" s="64">
        <f>VLOOKUP($A11,'Return Data'!$B$7:$R$2843,3,0)</f>
        <v>44455</v>
      </c>
      <c r="C11" s="65">
        <f>VLOOKUP($A11,'Return Data'!$B$7:$R$2843,4,0)</f>
        <v>180.82</v>
      </c>
      <c r="D11" s="65">
        <f>VLOOKUP($A11,'Return Data'!$B$7:$R$2843,10,0)</f>
        <v>15.363</v>
      </c>
      <c r="E11" s="66">
        <f t="shared" si="0"/>
        <v>7</v>
      </c>
      <c r="F11" s="65">
        <f>VLOOKUP($A11,'Return Data'!$B$7:$R$2843,11,0)</f>
        <v>25.639199999999999</v>
      </c>
      <c r="G11" s="66">
        <f t="shared" si="1"/>
        <v>7</v>
      </c>
      <c r="H11" s="65">
        <f>VLOOKUP($A11,'Return Data'!$B$7:$R$2843,12,0)</f>
        <v>40.979300000000002</v>
      </c>
      <c r="I11" s="66">
        <f t="shared" si="2"/>
        <v>11</v>
      </c>
      <c r="J11" s="65">
        <f>VLOOKUP($A11,'Return Data'!$B$7:$R$2843,13,0)</f>
        <v>62.1995</v>
      </c>
      <c r="K11" s="66">
        <f t="shared" si="3"/>
        <v>14</v>
      </c>
      <c r="L11" s="65">
        <f>VLOOKUP($A11,'Return Data'!$B$7:$R$2843,17,0)</f>
        <v>38.898299999999999</v>
      </c>
      <c r="M11" s="66">
        <f t="shared" si="4"/>
        <v>3</v>
      </c>
      <c r="N11" s="65">
        <f>VLOOKUP($A11,'Return Data'!$B$7:$R$2843,14,0)</f>
        <v>20.8733</v>
      </c>
      <c r="O11" s="66">
        <f t="shared" si="6"/>
        <v>2</v>
      </c>
      <c r="P11" s="65">
        <f>VLOOKUP($A11,'Return Data'!$B$7:$R$2843,15,0)</f>
        <v>20.3032</v>
      </c>
      <c r="Q11" s="66">
        <f t="shared" si="7"/>
        <v>2</v>
      </c>
      <c r="R11" s="65">
        <f>VLOOKUP($A11,'Return Data'!$B$7:$R$2843,16,0)</f>
        <v>24.0123</v>
      </c>
      <c r="S11" s="67">
        <f t="shared" si="5"/>
        <v>6</v>
      </c>
    </row>
    <row r="12" spans="1:20" x14ac:dyDescent="0.3">
      <c r="A12" s="63" t="s">
        <v>906</v>
      </c>
      <c r="B12" s="64">
        <f>VLOOKUP($A12,'Return Data'!$B$7:$R$2843,3,0)</f>
        <v>44455</v>
      </c>
      <c r="C12" s="65">
        <f>VLOOKUP($A12,'Return Data'!$B$7:$R$2843,4,0)</f>
        <v>398.34699999999998</v>
      </c>
      <c r="D12" s="65">
        <f>VLOOKUP($A12,'Return Data'!$B$7:$R$2843,10,0)</f>
        <v>12.262</v>
      </c>
      <c r="E12" s="66">
        <f t="shared" si="0"/>
        <v>21</v>
      </c>
      <c r="F12" s="65">
        <f>VLOOKUP($A12,'Return Data'!$B$7:$R$2843,11,0)</f>
        <v>25.682099999999998</v>
      </c>
      <c r="G12" s="66">
        <f t="shared" si="1"/>
        <v>6</v>
      </c>
      <c r="H12" s="65">
        <f>VLOOKUP($A12,'Return Data'!$B$7:$R$2843,12,0)</f>
        <v>40.940399999999997</v>
      </c>
      <c r="I12" s="66">
        <f t="shared" si="2"/>
        <v>12</v>
      </c>
      <c r="J12" s="65">
        <f>VLOOKUP($A12,'Return Data'!$B$7:$R$2843,13,0)</f>
        <v>64.700100000000006</v>
      </c>
      <c r="K12" s="66">
        <f t="shared" si="3"/>
        <v>10</v>
      </c>
      <c r="L12" s="65">
        <f>VLOOKUP($A12,'Return Data'!$B$7:$R$2843,17,0)</f>
        <v>33.053100000000001</v>
      </c>
      <c r="M12" s="66">
        <f t="shared" si="4"/>
        <v>10</v>
      </c>
      <c r="N12" s="65">
        <f>VLOOKUP($A12,'Return Data'!$B$7:$R$2843,14,0)</f>
        <v>19.909600000000001</v>
      </c>
      <c r="O12" s="66">
        <f t="shared" si="6"/>
        <v>6</v>
      </c>
      <c r="P12" s="65">
        <f>VLOOKUP($A12,'Return Data'!$B$7:$R$2843,15,0)</f>
        <v>17.314499999999999</v>
      </c>
      <c r="Q12" s="66">
        <f t="shared" si="7"/>
        <v>9</v>
      </c>
      <c r="R12" s="65">
        <f>VLOOKUP($A12,'Return Data'!$B$7:$R$2843,16,0)</f>
        <v>18.523900000000001</v>
      </c>
      <c r="S12" s="67">
        <f t="shared" si="5"/>
        <v>11</v>
      </c>
    </row>
    <row r="13" spans="1:20" x14ac:dyDescent="0.3">
      <c r="A13" s="63" t="s">
        <v>908</v>
      </c>
      <c r="B13" s="64">
        <f>VLOOKUP($A13,'Return Data'!$B$7:$R$2843,3,0)</f>
        <v>44455</v>
      </c>
      <c r="C13" s="65">
        <f>VLOOKUP($A13,'Return Data'!$B$7:$R$2843,4,0)</f>
        <v>58.234000000000002</v>
      </c>
      <c r="D13" s="65">
        <f>VLOOKUP($A13,'Return Data'!$B$7:$R$2843,10,0)</f>
        <v>12.5121</v>
      </c>
      <c r="E13" s="66">
        <f t="shared" si="0"/>
        <v>19</v>
      </c>
      <c r="F13" s="65">
        <f>VLOOKUP($A13,'Return Data'!$B$7:$R$2843,11,0)</f>
        <v>21.5868</v>
      </c>
      <c r="G13" s="66">
        <f t="shared" si="1"/>
        <v>23</v>
      </c>
      <c r="H13" s="65">
        <f>VLOOKUP($A13,'Return Data'!$B$7:$R$2843,12,0)</f>
        <v>40.157400000000003</v>
      </c>
      <c r="I13" s="66">
        <f t="shared" si="2"/>
        <v>13</v>
      </c>
      <c r="J13" s="65">
        <f>VLOOKUP($A13,'Return Data'!$B$7:$R$2843,13,0)</f>
        <v>60.534799999999997</v>
      </c>
      <c r="K13" s="66">
        <f t="shared" si="3"/>
        <v>18</v>
      </c>
      <c r="L13" s="65">
        <f>VLOOKUP($A13,'Return Data'!$B$7:$R$2843,17,0)</f>
        <v>34.593400000000003</v>
      </c>
      <c r="M13" s="66">
        <f t="shared" si="4"/>
        <v>7</v>
      </c>
      <c r="N13" s="65">
        <f>VLOOKUP($A13,'Return Data'!$B$7:$R$2843,14,0)</f>
        <v>20.410299999999999</v>
      </c>
      <c r="O13" s="66">
        <f t="shared" si="6"/>
        <v>4</v>
      </c>
      <c r="P13" s="65">
        <f>VLOOKUP($A13,'Return Data'!$B$7:$R$2843,15,0)</f>
        <v>17.861499999999999</v>
      </c>
      <c r="Q13" s="66">
        <f t="shared" si="7"/>
        <v>6</v>
      </c>
      <c r="R13" s="65">
        <f>VLOOKUP($A13,'Return Data'!$B$7:$R$2843,16,0)</f>
        <v>17.4985</v>
      </c>
      <c r="S13" s="67">
        <f t="shared" si="5"/>
        <v>17</v>
      </c>
    </row>
    <row r="14" spans="1:20" x14ac:dyDescent="0.3">
      <c r="A14" s="63" t="s">
        <v>911</v>
      </c>
      <c r="B14" s="64">
        <f>VLOOKUP($A14,'Return Data'!$B$7:$R$2843,3,0)</f>
        <v>44455</v>
      </c>
      <c r="C14" s="65">
        <f>VLOOKUP($A14,'Return Data'!$B$7:$R$2843,4,0)</f>
        <v>130.44890000000001</v>
      </c>
      <c r="D14" s="65">
        <f>VLOOKUP($A14,'Return Data'!$B$7:$R$2843,10,0)</f>
        <v>10.6722</v>
      </c>
      <c r="E14" s="66">
        <f t="shared" si="0"/>
        <v>24</v>
      </c>
      <c r="F14" s="65">
        <f>VLOOKUP($A14,'Return Data'!$B$7:$R$2843,11,0)</f>
        <v>20.650200000000002</v>
      </c>
      <c r="G14" s="66">
        <f t="shared" si="1"/>
        <v>25</v>
      </c>
      <c r="H14" s="65">
        <f>VLOOKUP($A14,'Return Data'!$B$7:$R$2843,12,0)</f>
        <v>37.957700000000003</v>
      </c>
      <c r="I14" s="66">
        <f t="shared" si="2"/>
        <v>19</v>
      </c>
      <c r="J14" s="65">
        <f>VLOOKUP($A14,'Return Data'!$B$7:$R$2843,13,0)</f>
        <v>68.691800000000001</v>
      </c>
      <c r="K14" s="66">
        <f t="shared" si="3"/>
        <v>4</v>
      </c>
      <c r="L14" s="65">
        <f>VLOOKUP($A14,'Return Data'!$B$7:$R$2843,17,0)</f>
        <v>28.528600000000001</v>
      </c>
      <c r="M14" s="66">
        <f t="shared" si="4"/>
        <v>22</v>
      </c>
      <c r="N14" s="65">
        <f>VLOOKUP($A14,'Return Data'!$B$7:$R$2843,14,0)</f>
        <v>14.7812</v>
      </c>
      <c r="O14" s="66">
        <f t="shared" si="6"/>
        <v>21</v>
      </c>
      <c r="P14" s="65">
        <f>VLOOKUP($A14,'Return Data'!$B$7:$R$2843,15,0)</f>
        <v>13.559100000000001</v>
      </c>
      <c r="Q14" s="66">
        <f t="shared" si="7"/>
        <v>21</v>
      </c>
      <c r="R14" s="65">
        <f>VLOOKUP($A14,'Return Data'!$B$7:$R$2843,16,0)</f>
        <v>16.041699999999999</v>
      </c>
      <c r="S14" s="67">
        <f t="shared" si="5"/>
        <v>20</v>
      </c>
    </row>
    <row r="15" spans="1:20" x14ac:dyDescent="0.3">
      <c r="A15" s="63" t="s">
        <v>2029</v>
      </c>
      <c r="B15" s="64">
        <f>VLOOKUP($A15,'Return Data'!$B$7:$R$2843,3,0)</f>
        <v>44455</v>
      </c>
      <c r="C15" s="65">
        <f>VLOOKUP($A15,'Return Data'!$B$7:$R$2843,4,0)</f>
        <v>187.09299999999999</v>
      </c>
      <c r="D15" s="65">
        <f>VLOOKUP($A15,'Return Data'!$B$7:$R$2843,10,0)</f>
        <v>11.9031</v>
      </c>
      <c r="E15" s="66">
        <f t="shared" si="0"/>
        <v>22</v>
      </c>
      <c r="F15" s="65">
        <f>VLOOKUP($A15,'Return Data'!$B$7:$R$2843,11,0)</f>
        <v>23.441600000000001</v>
      </c>
      <c r="G15" s="66">
        <f t="shared" si="1"/>
        <v>19</v>
      </c>
      <c r="H15" s="65">
        <f>VLOOKUP($A15,'Return Data'!$B$7:$R$2843,12,0)</f>
        <v>42.904200000000003</v>
      </c>
      <c r="I15" s="66">
        <f t="shared" si="2"/>
        <v>8</v>
      </c>
      <c r="J15" s="65">
        <f>VLOOKUP($A15,'Return Data'!$B$7:$R$2843,13,0)</f>
        <v>66.021500000000003</v>
      </c>
      <c r="K15" s="66">
        <f t="shared" si="3"/>
        <v>9</v>
      </c>
      <c r="L15" s="65">
        <f>VLOOKUP($A15,'Return Data'!$B$7:$R$2843,17,0)</f>
        <v>31.804500000000001</v>
      </c>
      <c r="M15" s="66">
        <f t="shared" si="4"/>
        <v>13</v>
      </c>
      <c r="N15" s="65">
        <f>VLOOKUP($A15,'Return Data'!$B$7:$R$2843,14,0)</f>
        <v>17.3916</v>
      </c>
      <c r="O15" s="66">
        <f t="shared" si="6"/>
        <v>14</v>
      </c>
      <c r="P15" s="65">
        <f>VLOOKUP($A15,'Return Data'!$B$7:$R$2843,15,0)</f>
        <v>14.8681</v>
      </c>
      <c r="Q15" s="66">
        <f t="shared" si="7"/>
        <v>18</v>
      </c>
      <c r="R15" s="65">
        <f>VLOOKUP($A15,'Return Data'!$B$7:$R$2843,16,0)</f>
        <v>12.5237</v>
      </c>
      <c r="S15" s="67">
        <f t="shared" si="5"/>
        <v>27</v>
      </c>
    </row>
    <row r="16" spans="1:20" x14ac:dyDescent="0.3">
      <c r="A16" s="63" t="s">
        <v>912</v>
      </c>
      <c r="B16" s="64">
        <f>VLOOKUP($A16,'Return Data'!$B$7:$R$2843,3,0)</f>
        <v>44455</v>
      </c>
      <c r="C16" s="65">
        <f>VLOOKUP($A16,'Return Data'!$B$7:$R$2843,4,0)</f>
        <v>16.903700000000001</v>
      </c>
      <c r="D16" s="65">
        <f>VLOOKUP($A16,'Return Data'!$B$7:$R$2843,10,0)</f>
        <v>14.773300000000001</v>
      </c>
      <c r="E16" s="66">
        <f t="shared" si="0"/>
        <v>10</v>
      </c>
      <c r="F16" s="65">
        <f>VLOOKUP($A16,'Return Data'!$B$7:$R$2843,11,0)</f>
        <v>24.238</v>
      </c>
      <c r="G16" s="66">
        <f t="shared" si="1"/>
        <v>16</v>
      </c>
      <c r="H16" s="65">
        <f>VLOOKUP($A16,'Return Data'!$B$7:$R$2843,12,0)</f>
        <v>38.9741</v>
      </c>
      <c r="I16" s="66">
        <f t="shared" si="2"/>
        <v>15</v>
      </c>
      <c r="J16" s="65">
        <f>VLOOKUP($A16,'Return Data'!$B$7:$R$2843,13,0)</f>
        <v>63.169400000000003</v>
      </c>
      <c r="K16" s="66">
        <f t="shared" si="3"/>
        <v>12</v>
      </c>
      <c r="L16" s="65">
        <f>VLOOKUP($A16,'Return Data'!$B$7:$R$2843,17,0)</f>
        <v>33.252400000000002</v>
      </c>
      <c r="M16" s="66">
        <f t="shared" si="4"/>
        <v>9</v>
      </c>
      <c r="N16" s="65"/>
      <c r="O16" s="66"/>
      <c r="P16" s="65"/>
      <c r="Q16" s="66"/>
      <c r="R16" s="65">
        <f>VLOOKUP($A16,'Return Data'!$B$7:$R$2843,16,0)</f>
        <v>23.638000000000002</v>
      </c>
      <c r="S16" s="67">
        <f t="shared" si="5"/>
        <v>7</v>
      </c>
    </row>
    <row r="17" spans="1:19" x14ac:dyDescent="0.3">
      <c r="A17" s="63" t="s">
        <v>915</v>
      </c>
      <c r="B17" s="64">
        <f>VLOOKUP($A17,'Return Data'!$B$7:$R$2843,3,0)</f>
        <v>44455</v>
      </c>
      <c r="C17" s="65">
        <f>VLOOKUP($A17,'Return Data'!$B$7:$R$2843,4,0)</f>
        <v>558.85</v>
      </c>
      <c r="D17" s="65">
        <f>VLOOKUP($A17,'Return Data'!$B$7:$R$2843,10,0)</f>
        <v>13.244400000000001</v>
      </c>
      <c r="E17" s="66">
        <f t="shared" si="0"/>
        <v>15</v>
      </c>
      <c r="F17" s="65">
        <f>VLOOKUP($A17,'Return Data'!$B$7:$R$2843,11,0)</f>
        <v>23.590199999999999</v>
      </c>
      <c r="G17" s="66">
        <f t="shared" si="1"/>
        <v>18</v>
      </c>
      <c r="H17" s="65">
        <f>VLOOKUP($A17,'Return Data'!$B$7:$R$2843,12,0)</f>
        <v>39.806899999999999</v>
      </c>
      <c r="I17" s="66">
        <f t="shared" si="2"/>
        <v>14</v>
      </c>
      <c r="J17" s="65">
        <f>VLOOKUP($A17,'Return Data'!$B$7:$R$2843,13,0)</f>
        <v>66.324399999999997</v>
      </c>
      <c r="K17" s="66">
        <f t="shared" si="3"/>
        <v>8</v>
      </c>
      <c r="L17" s="65">
        <f>VLOOKUP($A17,'Return Data'!$B$7:$R$2843,17,0)</f>
        <v>30.2685</v>
      </c>
      <c r="M17" s="66">
        <f t="shared" si="4"/>
        <v>19</v>
      </c>
      <c r="N17" s="65">
        <f>VLOOKUP($A17,'Return Data'!$B$7:$R$2843,14,0)</f>
        <v>16.9877</v>
      </c>
      <c r="O17" s="66">
        <f t="shared" si="6"/>
        <v>15</v>
      </c>
      <c r="P17" s="65">
        <f>VLOOKUP($A17,'Return Data'!$B$7:$R$2843,15,0)</f>
        <v>15.143000000000001</v>
      </c>
      <c r="Q17" s="66">
        <f t="shared" si="7"/>
        <v>17</v>
      </c>
      <c r="R17" s="65">
        <f>VLOOKUP($A17,'Return Data'!$B$7:$R$2843,16,0)</f>
        <v>15.918799999999999</v>
      </c>
      <c r="S17" s="67">
        <f t="shared" si="5"/>
        <v>21</v>
      </c>
    </row>
    <row r="18" spans="1:19" x14ac:dyDescent="0.3">
      <c r="A18" s="63" t="s">
        <v>916</v>
      </c>
      <c r="B18" s="64">
        <f>VLOOKUP($A18,'Return Data'!$B$7:$R$2843,3,0)</f>
        <v>44455</v>
      </c>
      <c r="C18" s="65">
        <f>VLOOKUP($A18,'Return Data'!$B$7:$R$2843,4,0)</f>
        <v>76.88</v>
      </c>
      <c r="D18" s="65">
        <f>VLOOKUP($A18,'Return Data'!$B$7:$R$2843,10,0)</f>
        <v>9.8285999999999998</v>
      </c>
      <c r="E18" s="66">
        <f t="shared" si="0"/>
        <v>25</v>
      </c>
      <c r="F18" s="65">
        <f>VLOOKUP($A18,'Return Data'!$B$7:$R$2843,11,0)</f>
        <v>20.709700000000002</v>
      </c>
      <c r="G18" s="66">
        <f t="shared" si="1"/>
        <v>24</v>
      </c>
      <c r="H18" s="65">
        <f>VLOOKUP($A18,'Return Data'!$B$7:$R$2843,12,0)</f>
        <v>35.542999999999999</v>
      </c>
      <c r="I18" s="66">
        <f t="shared" si="2"/>
        <v>24</v>
      </c>
      <c r="J18" s="65">
        <f>VLOOKUP($A18,'Return Data'!$B$7:$R$2843,13,0)</f>
        <v>57.090299999999999</v>
      </c>
      <c r="K18" s="66">
        <f t="shared" si="3"/>
        <v>21</v>
      </c>
      <c r="L18" s="65">
        <f>VLOOKUP($A18,'Return Data'!$B$7:$R$2843,17,0)</f>
        <v>29.798300000000001</v>
      </c>
      <c r="M18" s="66">
        <f t="shared" si="4"/>
        <v>20</v>
      </c>
      <c r="N18" s="65">
        <f>VLOOKUP($A18,'Return Data'!$B$7:$R$2843,14,0)</f>
        <v>15.3748</v>
      </c>
      <c r="O18" s="66">
        <f t="shared" si="6"/>
        <v>20</v>
      </c>
      <c r="P18" s="65">
        <f>VLOOKUP($A18,'Return Data'!$B$7:$R$2843,15,0)</f>
        <v>15.4872</v>
      </c>
      <c r="Q18" s="66">
        <f t="shared" si="7"/>
        <v>15</v>
      </c>
      <c r="R18" s="65">
        <f>VLOOKUP($A18,'Return Data'!$B$7:$R$2843,16,0)</f>
        <v>14.969099999999999</v>
      </c>
      <c r="S18" s="67">
        <f t="shared" si="5"/>
        <v>23</v>
      </c>
    </row>
    <row r="19" spans="1:19" x14ac:dyDescent="0.3">
      <c r="A19" s="63" t="s">
        <v>919</v>
      </c>
      <c r="B19" s="64">
        <f>VLOOKUP($A19,'Return Data'!$B$7:$R$2843,3,0)</f>
        <v>44455</v>
      </c>
      <c r="C19" s="65">
        <f>VLOOKUP($A19,'Return Data'!$B$7:$R$2843,4,0)</f>
        <v>59.97</v>
      </c>
      <c r="D19" s="65">
        <f>VLOOKUP($A19,'Return Data'!$B$7:$R$2843,10,0)</f>
        <v>12.937900000000001</v>
      </c>
      <c r="E19" s="66">
        <f t="shared" si="0"/>
        <v>17</v>
      </c>
      <c r="F19" s="65">
        <f>VLOOKUP($A19,'Return Data'!$B$7:$R$2843,11,0)</f>
        <v>20.397500000000001</v>
      </c>
      <c r="G19" s="66">
        <f t="shared" si="1"/>
        <v>26</v>
      </c>
      <c r="H19" s="65">
        <f>VLOOKUP($A19,'Return Data'!$B$7:$R$2843,12,0)</f>
        <v>33.831699999999998</v>
      </c>
      <c r="I19" s="66">
        <f t="shared" si="2"/>
        <v>25</v>
      </c>
      <c r="J19" s="65">
        <f>VLOOKUP($A19,'Return Data'!$B$7:$R$2843,13,0)</f>
        <v>51.401200000000003</v>
      </c>
      <c r="K19" s="66">
        <f t="shared" si="3"/>
        <v>26</v>
      </c>
      <c r="L19" s="65">
        <f>VLOOKUP($A19,'Return Data'!$B$7:$R$2843,17,0)</f>
        <v>28.488600000000002</v>
      </c>
      <c r="M19" s="66">
        <f t="shared" si="4"/>
        <v>23</v>
      </c>
      <c r="N19" s="65">
        <f>VLOOKUP($A19,'Return Data'!$B$7:$R$2843,14,0)</f>
        <v>16.674399999999999</v>
      </c>
      <c r="O19" s="66">
        <f t="shared" si="6"/>
        <v>17</v>
      </c>
      <c r="P19" s="65">
        <f>VLOOKUP($A19,'Return Data'!$B$7:$R$2843,15,0)</f>
        <v>17.5563</v>
      </c>
      <c r="Q19" s="66">
        <f t="shared" si="7"/>
        <v>8</v>
      </c>
      <c r="R19" s="65">
        <f>VLOOKUP($A19,'Return Data'!$B$7:$R$2843,16,0)</f>
        <v>18.407900000000001</v>
      </c>
      <c r="S19" s="67">
        <f t="shared" si="5"/>
        <v>13</v>
      </c>
    </row>
    <row r="20" spans="1:19" x14ac:dyDescent="0.3">
      <c r="A20" s="63" t="s">
        <v>921</v>
      </c>
      <c r="B20" s="64">
        <f>VLOOKUP($A20,'Return Data'!$B$7:$R$2843,3,0)</f>
        <v>44455</v>
      </c>
      <c r="C20" s="65">
        <f>VLOOKUP($A20,'Return Data'!$B$7:$R$2843,4,0)</f>
        <v>218.46899999999999</v>
      </c>
      <c r="D20" s="65">
        <f>VLOOKUP($A20,'Return Data'!$B$7:$R$2843,10,0)</f>
        <v>13.230399999999999</v>
      </c>
      <c r="E20" s="66">
        <f t="shared" si="0"/>
        <v>16</v>
      </c>
      <c r="F20" s="65">
        <f>VLOOKUP($A20,'Return Data'!$B$7:$R$2843,11,0)</f>
        <v>22.037400000000002</v>
      </c>
      <c r="G20" s="66">
        <f t="shared" si="1"/>
        <v>22</v>
      </c>
      <c r="H20" s="65">
        <f>VLOOKUP($A20,'Return Data'!$B$7:$R$2843,12,0)</f>
        <v>36.411000000000001</v>
      </c>
      <c r="I20" s="66">
        <f t="shared" si="2"/>
        <v>22</v>
      </c>
      <c r="J20" s="65">
        <f>VLOOKUP($A20,'Return Data'!$B$7:$R$2843,13,0)</f>
        <v>56.810899999999997</v>
      </c>
      <c r="K20" s="66">
        <f t="shared" si="3"/>
        <v>24</v>
      </c>
      <c r="L20" s="65">
        <f>VLOOKUP($A20,'Return Data'!$B$7:$R$2843,17,0)</f>
        <v>32.948999999999998</v>
      </c>
      <c r="M20" s="66">
        <f t="shared" si="4"/>
        <v>11</v>
      </c>
      <c r="N20" s="65">
        <f>VLOOKUP($A20,'Return Data'!$B$7:$R$2843,14,0)</f>
        <v>20.380199999999999</v>
      </c>
      <c r="O20" s="66">
        <f t="shared" si="6"/>
        <v>5</v>
      </c>
      <c r="P20" s="65">
        <f>VLOOKUP($A20,'Return Data'!$B$7:$R$2843,15,0)</f>
        <v>17.640699999999999</v>
      </c>
      <c r="Q20" s="66">
        <f t="shared" si="7"/>
        <v>7</v>
      </c>
      <c r="R20" s="65">
        <f>VLOOKUP($A20,'Return Data'!$B$7:$R$2843,16,0)</f>
        <v>18.238299999999999</v>
      </c>
      <c r="S20" s="67">
        <f t="shared" si="5"/>
        <v>14</v>
      </c>
    </row>
    <row r="21" spans="1:19" x14ac:dyDescent="0.3">
      <c r="A21" s="63" t="s">
        <v>922</v>
      </c>
      <c r="B21" s="64">
        <f>VLOOKUP($A21,'Return Data'!$B$7:$R$2843,3,0)</f>
        <v>44455</v>
      </c>
      <c r="C21" s="65">
        <f>VLOOKUP($A21,'Return Data'!$B$7:$R$2843,4,0)</f>
        <v>76.427999999999997</v>
      </c>
      <c r="D21" s="65">
        <f>VLOOKUP($A21,'Return Data'!$B$7:$R$2843,10,0)</f>
        <v>13.8847</v>
      </c>
      <c r="E21" s="66">
        <f t="shared" si="0"/>
        <v>12</v>
      </c>
      <c r="F21" s="65">
        <f>VLOOKUP($A21,'Return Data'!$B$7:$R$2843,11,0)</f>
        <v>24.2227</v>
      </c>
      <c r="G21" s="66">
        <f t="shared" si="1"/>
        <v>17</v>
      </c>
      <c r="H21" s="65">
        <f>VLOOKUP($A21,'Return Data'!$B$7:$R$2843,12,0)</f>
        <v>31.767900000000001</v>
      </c>
      <c r="I21" s="66">
        <f t="shared" si="2"/>
        <v>27</v>
      </c>
      <c r="J21" s="65">
        <f>VLOOKUP($A21,'Return Data'!$B$7:$R$2843,13,0)</f>
        <v>46.4054</v>
      </c>
      <c r="K21" s="66">
        <f t="shared" si="3"/>
        <v>27</v>
      </c>
      <c r="L21" s="65">
        <f>VLOOKUP($A21,'Return Data'!$B$7:$R$2843,17,0)</f>
        <v>28.2895</v>
      </c>
      <c r="M21" s="66">
        <f t="shared" si="4"/>
        <v>24</v>
      </c>
      <c r="N21" s="65">
        <f>VLOOKUP($A21,'Return Data'!$B$7:$R$2843,14,0)</f>
        <v>13.734400000000001</v>
      </c>
      <c r="O21" s="66">
        <f t="shared" si="6"/>
        <v>22</v>
      </c>
      <c r="P21" s="65">
        <f>VLOOKUP($A21,'Return Data'!$B$7:$R$2843,15,0)</f>
        <v>14.7981</v>
      </c>
      <c r="Q21" s="66">
        <f t="shared" si="7"/>
        <v>19</v>
      </c>
      <c r="R21" s="65">
        <f>VLOOKUP($A21,'Return Data'!$B$7:$R$2843,16,0)</f>
        <v>15.6488</v>
      </c>
      <c r="S21" s="67">
        <f t="shared" si="5"/>
        <v>22</v>
      </c>
    </row>
    <row r="22" spans="1:19" x14ac:dyDescent="0.3">
      <c r="A22" s="63" t="s">
        <v>924</v>
      </c>
      <c r="B22" s="64">
        <f>VLOOKUP($A22,'Return Data'!$B$7:$R$2843,3,0)</f>
        <v>44455</v>
      </c>
      <c r="C22" s="65">
        <f>VLOOKUP($A22,'Return Data'!$B$7:$R$2843,4,0)</f>
        <v>26.6249</v>
      </c>
      <c r="D22" s="65">
        <f>VLOOKUP($A22,'Return Data'!$B$7:$R$2843,10,0)</f>
        <v>15.760400000000001</v>
      </c>
      <c r="E22" s="66">
        <f t="shared" si="0"/>
        <v>6</v>
      </c>
      <c r="F22" s="65">
        <f>VLOOKUP($A22,'Return Data'!$B$7:$R$2843,11,0)</f>
        <v>25.277699999999999</v>
      </c>
      <c r="G22" s="66">
        <f t="shared" si="1"/>
        <v>10</v>
      </c>
      <c r="H22" s="65">
        <f>VLOOKUP($A22,'Return Data'!$B$7:$R$2843,12,0)</f>
        <v>36.1477</v>
      </c>
      <c r="I22" s="66">
        <f t="shared" si="2"/>
        <v>23</v>
      </c>
      <c r="J22" s="65">
        <f>VLOOKUP($A22,'Return Data'!$B$7:$R$2843,13,0)</f>
        <v>56.795099999999998</v>
      </c>
      <c r="K22" s="66">
        <f t="shared" si="3"/>
        <v>25</v>
      </c>
      <c r="L22" s="65">
        <f>VLOOKUP($A22,'Return Data'!$B$7:$R$2843,17,0)</f>
        <v>31.5139</v>
      </c>
      <c r="M22" s="66">
        <f t="shared" si="4"/>
        <v>14</v>
      </c>
      <c r="N22" s="65">
        <f>VLOOKUP($A22,'Return Data'!$B$7:$R$2843,14,0)</f>
        <v>18.904299999999999</v>
      </c>
      <c r="O22" s="66">
        <f t="shared" si="6"/>
        <v>10</v>
      </c>
      <c r="P22" s="65">
        <f>VLOOKUP($A22,'Return Data'!$B$7:$R$2843,15,0)</f>
        <v>18.418099999999999</v>
      </c>
      <c r="Q22" s="66">
        <f t="shared" si="7"/>
        <v>5</v>
      </c>
      <c r="R22" s="65">
        <f>VLOOKUP($A22,'Return Data'!$B$7:$R$2843,16,0)</f>
        <v>16.095199999999998</v>
      </c>
      <c r="S22" s="67">
        <f t="shared" si="5"/>
        <v>19</v>
      </c>
    </row>
    <row r="23" spans="1:19" x14ac:dyDescent="0.3">
      <c r="A23" s="63" t="s">
        <v>926</v>
      </c>
      <c r="B23" s="64">
        <f>VLOOKUP($A23,'Return Data'!$B$7:$R$2843,3,0)</f>
        <v>44455</v>
      </c>
      <c r="C23" s="65">
        <f>VLOOKUP($A23,'Return Data'!$B$7:$R$2843,4,0)</f>
        <v>17.0961</v>
      </c>
      <c r="D23" s="65">
        <f>VLOOKUP($A23,'Return Data'!$B$7:$R$2843,10,0)</f>
        <v>13.7041</v>
      </c>
      <c r="E23" s="66">
        <f t="shared" si="0"/>
        <v>13</v>
      </c>
      <c r="F23" s="65">
        <f>VLOOKUP($A23,'Return Data'!$B$7:$R$2843,11,0)</f>
        <v>25.939</v>
      </c>
      <c r="G23" s="66">
        <f t="shared" si="1"/>
        <v>5</v>
      </c>
      <c r="H23" s="65">
        <f>VLOOKUP($A23,'Return Data'!$B$7:$R$2843,12,0)</f>
        <v>46.225499999999997</v>
      </c>
      <c r="I23" s="66">
        <f t="shared" si="2"/>
        <v>2</v>
      </c>
      <c r="J23" s="65">
        <f>VLOOKUP($A23,'Return Data'!$B$7:$R$2843,13,0)</f>
        <v>66.737499999999997</v>
      </c>
      <c r="K23" s="66">
        <f t="shared" si="3"/>
        <v>7</v>
      </c>
      <c r="L23" s="65"/>
      <c r="M23" s="66"/>
      <c r="N23" s="65"/>
      <c r="O23" s="66"/>
      <c r="P23" s="65"/>
      <c r="Q23" s="66"/>
      <c r="R23" s="65">
        <f>VLOOKUP($A23,'Return Data'!$B$7:$R$2843,16,0)</f>
        <v>36.708199999999998</v>
      </c>
      <c r="S23" s="67">
        <f t="shared" si="5"/>
        <v>1</v>
      </c>
    </row>
    <row r="24" spans="1:19" x14ac:dyDescent="0.3">
      <c r="A24" s="63" t="s">
        <v>928</v>
      </c>
      <c r="B24" s="64">
        <f>VLOOKUP($A24,'Return Data'!$B$7:$R$2843,3,0)</f>
        <v>44455</v>
      </c>
      <c r="C24" s="65">
        <f>VLOOKUP($A24,'Return Data'!$B$7:$R$2843,4,0)</f>
        <v>107.38800000000001</v>
      </c>
      <c r="D24" s="65">
        <f>VLOOKUP($A24,'Return Data'!$B$7:$R$2843,10,0)</f>
        <v>14.247400000000001</v>
      </c>
      <c r="E24" s="66">
        <f t="shared" si="0"/>
        <v>11</v>
      </c>
      <c r="F24" s="65">
        <f>VLOOKUP($A24,'Return Data'!$B$7:$R$2843,11,0)</f>
        <v>25.239699999999999</v>
      </c>
      <c r="G24" s="66">
        <f t="shared" si="1"/>
        <v>11</v>
      </c>
      <c r="H24" s="65">
        <f>VLOOKUP($A24,'Return Data'!$B$7:$R$2843,12,0)</f>
        <v>43.730200000000004</v>
      </c>
      <c r="I24" s="66">
        <f t="shared" si="2"/>
        <v>6</v>
      </c>
      <c r="J24" s="65">
        <f>VLOOKUP($A24,'Return Data'!$B$7:$R$2843,13,0)</f>
        <v>68.024799999999999</v>
      </c>
      <c r="K24" s="66">
        <f t="shared" si="3"/>
        <v>6</v>
      </c>
      <c r="L24" s="65">
        <f>VLOOKUP($A24,'Return Data'!$B$7:$R$2843,17,0)</f>
        <v>39.558100000000003</v>
      </c>
      <c r="M24" s="66">
        <f t="shared" si="4"/>
        <v>2</v>
      </c>
      <c r="N24" s="65">
        <f>VLOOKUP($A24,'Return Data'!$B$7:$R$2843,14,0)</f>
        <v>25.4099</v>
      </c>
      <c r="O24" s="66">
        <f t="shared" si="6"/>
        <v>1</v>
      </c>
      <c r="P24" s="65">
        <f>VLOOKUP($A24,'Return Data'!$B$7:$R$2843,15,0)</f>
        <v>22.772099999999998</v>
      </c>
      <c r="Q24" s="66">
        <f t="shared" si="7"/>
        <v>1</v>
      </c>
      <c r="R24" s="65">
        <f>VLOOKUP($A24,'Return Data'!$B$7:$R$2843,16,0)</f>
        <v>26.324999999999999</v>
      </c>
      <c r="S24" s="67">
        <f t="shared" si="5"/>
        <v>5</v>
      </c>
    </row>
    <row r="25" spans="1:19" x14ac:dyDescent="0.3">
      <c r="A25" s="63" t="s">
        <v>930</v>
      </c>
      <c r="B25" s="64">
        <f>VLOOKUP($A25,'Return Data'!$B$7:$R$2843,3,0)</f>
        <v>44455</v>
      </c>
      <c r="C25" s="65">
        <f>VLOOKUP($A25,'Return Data'!$B$7:$R$2843,4,0)</f>
        <v>17.600100000000001</v>
      </c>
      <c r="D25" s="65">
        <f>VLOOKUP($A25,'Return Data'!$B$7:$R$2843,10,0)</f>
        <v>17.0749</v>
      </c>
      <c r="E25" s="66">
        <f t="shared" si="0"/>
        <v>2</v>
      </c>
      <c r="F25" s="65">
        <f>VLOOKUP($A25,'Return Data'!$B$7:$R$2843,11,0)</f>
        <v>28.5824</v>
      </c>
      <c r="G25" s="66">
        <f t="shared" si="1"/>
        <v>2</v>
      </c>
      <c r="H25" s="65">
        <f>VLOOKUP($A25,'Return Data'!$B$7:$R$2843,12,0)</f>
        <v>46.836399999999998</v>
      </c>
      <c r="I25" s="66">
        <f t="shared" si="2"/>
        <v>1</v>
      </c>
      <c r="J25" s="65">
        <f>VLOOKUP($A25,'Return Data'!$B$7:$R$2843,13,0)</f>
        <v>74.091200000000001</v>
      </c>
      <c r="K25" s="66">
        <f t="shared" si="3"/>
        <v>1</v>
      </c>
      <c r="L25" s="65"/>
      <c r="M25" s="66"/>
      <c r="N25" s="65"/>
      <c r="O25" s="66"/>
      <c r="P25" s="65"/>
      <c r="Q25" s="66"/>
      <c r="R25" s="65">
        <f>VLOOKUP($A25,'Return Data'!$B$7:$R$2843,16,0)</f>
        <v>34.282200000000003</v>
      </c>
      <c r="S25" s="67">
        <f t="shared" si="5"/>
        <v>3</v>
      </c>
    </row>
    <row r="26" spans="1:19" x14ac:dyDescent="0.3">
      <c r="A26" s="63" t="s">
        <v>2017</v>
      </c>
      <c r="B26" s="64">
        <f>VLOOKUP($A26,'Return Data'!$B$7:$R$2843,3,0)</f>
        <v>44455</v>
      </c>
      <c r="C26" s="65">
        <f>VLOOKUP($A26,'Return Data'!$B$7:$R$2843,4,0)</f>
        <v>26.6492</v>
      </c>
      <c r="D26" s="65">
        <f>VLOOKUP($A26,'Return Data'!$B$7:$R$2843,10,0)</f>
        <v>14.8178</v>
      </c>
      <c r="E26" s="66">
        <f t="shared" si="0"/>
        <v>9</v>
      </c>
      <c r="F26" s="65">
        <f>VLOOKUP($A26,'Return Data'!$B$7:$R$2843,11,0)</f>
        <v>24.721299999999999</v>
      </c>
      <c r="G26" s="66">
        <f t="shared" si="1"/>
        <v>14</v>
      </c>
      <c r="H26" s="65">
        <f>VLOOKUP($A26,'Return Data'!$B$7:$R$2843,12,0)</f>
        <v>44.570999999999998</v>
      </c>
      <c r="I26" s="66">
        <f t="shared" si="2"/>
        <v>5</v>
      </c>
      <c r="J26" s="65">
        <f>VLOOKUP($A26,'Return Data'!$B$7:$R$2843,13,0)</f>
        <v>61.500500000000002</v>
      </c>
      <c r="K26" s="66">
        <f t="shared" si="3"/>
        <v>17</v>
      </c>
      <c r="L26" s="65">
        <f>VLOOKUP($A26,'Return Data'!$B$7:$R$2843,17,0)</f>
        <v>30.357900000000001</v>
      </c>
      <c r="M26" s="66">
        <f t="shared" si="4"/>
        <v>18</v>
      </c>
      <c r="N26" s="65">
        <f>VLOOKUP($A26,'Return Data'!$B$7:$R$2843,14,0)</f>
        <v>19.2775</v>
      </c>
      <c r="O26" s="66">
        <f t="shared" si="6"/>
        <v>9</v>
      </c>
      <c r="P26" s="65">
        <f>VLOOKUP($A26,'Return Data'!$B$7:$R$2843,15,0)</f>
        <v>16.900300000000001</v>
      </c>
      <c r="Q26" s="66">
        <f t="shared" si="7"/>
        <v>10</v>
      </c>
      <c r="R26" s="65">
        <f>VLOOKUP($A26,'Return Data'!$B$7:$R$2843,16,0)</f>
        <v>18.477900000000002</v>
      </c>
      <c r="S26" s="67">
        <f t="shared" si="5"/>
        <v>12</v>
      </c>
    </row>
    <row r="27" spans="1:19" x14ac:dyDescent="0.3">
      <c r="A27" s="63" t="s">
        <v>933</v>
      </c>
      <c r="B27" s="64">
        <f>VLOOKUP($A27,'Return Data'!$B$7:$R$2843,3,0)</f>
        <v>44455</v>
      </c>
      <c r="C27" s="65">
        <f>VLOOKUP($A27,'Return Data'!$B$7:$R$2843,4,0)</f>
        <v>878.77760000000001</v>
      </c>
      <c r="D27" s="65">
        <f>VLOOKUP($A27,'Return Data'!$B$7:$R$2843,10,0)</f>
        <v>14.947900000000001</v>
      </c>
      <c r="E27" s="66">
        <f t="shared" si="0"/>
        <v>8</v>
      </c>
      <c r="F27" s="65">
        <f>VLOOKUP($A27,'Return Data'!$B$7:$R$2843,11,0)</f>
        <v>22.498799999999999</v>
      </c>
      <c r="G27" s="66">
        <f t="shared" si="1"/>
        <v>21</v>
      </c>
      <c r="H27" s="65">
        <f>VLOOKUP($A27,'Return Data'!$B$7:$R$2843,12,0)</f>
        <v>38.447600000000001</v>
      </c>
      <c r="I27" s="66">
        <f t="shared" si="2"/>
        <v>16</v>
      </c>
      <c r="J27" s="65">
        <f>VLOOKUP($A27,'Return Data'!$B$7:$R$2843,13,0)</f>
        <v>62.161200000000001</v>
      </c>
      <c r="K27" s="66">
        <f t="shared" si="3"/>
        <v>15</v>
      </c>
      <c r="L27" s="65">
        <f>VLOOKUP($A27,'Return Data'!$B$7:$R$2843,17,0)</f>
        <v>31.164300000000001</v>
      </c>
      <c r="M27" s="66">
        <f t="shared" si="4"/>
        <v>16</v>
      </c>
      <c r="N27" s="65">
        <f>VLOOKUP($A27,'Return Data'!$B$7:$R$2843,14,0)</f>
        <v>15.7186</v>
      </c>
      <c r="O27" s="66">
        <f t="shared" si="6"/>
        <v>19</v>
      </c>
      <c r="P27" s="65">
        <f>VLOOKUP($A27,'Return Data'!$B$7:$R$2843,15,0)</f>
        <v>13.0654</v>
      </c>
      <c r="Q27" s="66">
        <f t="shared" si="7"/>
        <v>22</v>
      </c>
      <c r="R27" s="65">
        <f>VLOOKUP($A27,'Return Data'!$B$7:$R$2843,16,0)</f>
        <v>14.407999999999999</v>
      </c>
      <c r="S27" s="67">
        <f t="shared" si="5"/>
        <v>26</v>
      </c>
    </row>
    <row r="28" spans="1:19" x14ac:dyDescent="0.3">
      <c r="A28" s="63" t="s">
        <v>935</v>
      </c>
      <c r="B28" s="64">
        <f>VLOOKUP($A28,'Return Data'!$B$7:$R$2843,3,0)</f>
        <v>44455</v>
      </c>
      <c r="C28" s="65">
        <f>VLOOKUP($A28,'Return Data'!$B$7:$R$2843,4,0)</f>
        <v>196.9</v>
      </c>
      <c r="D28" s="65">
        <f>VLOOKUP($A28,'Return Data'!$B$7:$R$2843,10,0)</f>
        <v>13.343299999999999</v>
      </c>
      <c r="E28" s="66">
        <f t="shared" si="0"/>
        <v>14</v>
      </c>
      <c r="F28" s="65">
        <f>VLOOKUP($A28,'Return Data'!$B$7:$R$2843,11,0)</f>
        <v>25.302299999999999</v>
      </c>
      <c r="G28" s="66">
        <f t="shared" si="1"/>
        <v>9</v>
      </c>
      <c r="H28" s="65">
        <f>VLOOKUP($A28,'Return Data'!$B$7:$R$2843,12,0)</f>
        <v>41.258299999999998</v>
      </c>
      <c r="I28" s="66">
        <f t="shared" si="2"/>
        <v>10</v>
      </c>
      <c r="J28" s="65">
        <f>VLOOKUP($A28,'Return Data'!$B$7:$R$2843,13,0)</f>
        <v>63.511000000000003</v>
      </c>
      <c r="K28" s="66">
        <f t="shared" si="3"/>
        <v>11</v>
      </c>
      <c r="L28" s="65">
        <f>VLOOKUP($A28,'Return Data'!$B$7:$R$2843,17,0)</f>
        <v>38.014000000000003</v>
      </c>
      <c r="M28" s="66">
        <f t="shared" si="4"/>
        <v>4</v>
      </c>
      <c r="N28" s="65">
        <f>VLOOKUP($A28,'Return Data'!$B$7:$R$2843,14,0)</f>
        <v>19.302099999999999</v>
      </c>
      <c r="O28" s="66">
        <f t="shared" si="6"/>
        <v>8</v>
      </c>
      <c r="P28" s="65">
        <f>VLOOKUP($A28,'Return Data'!$B$7:$R$2843,15,0)</f>
        <v>18.6999</v>
      </c>
      <c r="Q28" s="66">
        <f t="shared" si="7"/>
        <v>3</v>
      </c>
      <c r="R28" s="65">
        <f>VLOOKUP($A28,'Return Data'!$B$7:$R$2843,16,0)</f>
        <v>22.244299999999999</v>
      </c>
      <c r="S28" s="67">
        <f t="shared" si="5"/>
        <v>8</v>
      </c>
    </row>
    <row r="29" spans="1:19" x14ac:dyDescent="0.3">
      <c r="A29" s="63" t="s">
        <v>937</v>
      </c>
      <c r="B29" s="64">
        <f>VLOOKUP($A29,'Return Data'!$B$7:$R$2843,3,0)</f>
        <v>44455</v>
      </c>
      <c r="C29" s="65">
        <f>VLOOKUP($A29,'Return Data'!$B$7:$R$2843,4,0)</f>
        <v>66.367199999999997</v>
      </c>
      <c r="D29" s="65">
        <f>VLOOKUP($A29,'Return Data'!$B$7:$R$2843,10,0)</f>
        <v>9.5241000000000007</v>
      </c>
      <c r="E29" s="66">
        <f t="shared" si="0"/>
        <v>26</v>
      </c>
      <c r="F29" s="65">
        <f>VLOOKUP($A29,'Return Data'!$B$7:$R$2843,11,0)</f>
        <v>24.822199999999999</v>
      </c>
      <c r="G29" s="66">
        <f t="shared" si="1"/>
        <v>13</v>
      </c>
      <c r="H29" s="65">
        <f>VLOOKUP($A29,'Return Data'!$B$7:$R$2843,12,0)</f>
        <v>37.583100000000002</v>
      </c>
      <c r="I29" s="66">
        <f t="shared" si="2"/>
        <v>20</v>
      </c>
      <c r="J29" s="65">
        <f>VLOOKUP($A29,'Return Data'!$B$7:$R$2843,13,0)</f>
        <v>59.952599999999997</v>
      </c>
      <c r="K29" s="66">
        <f t="shared" si="3"/>
        <v>19</v>
      </c>
      <c r="L29" s="65">
        <f>VLOOKUP($A29,'Return Data'!$B$7:$R$2843,17,0)</f>
        <v>36.380400000000002</v>
      </c>
      <c r="M29" s="66">
        <f t="shared" si="4"/>
        <v>6</v>
      </c>
      <c r="N29" s="65">
        <f>VLOOKUP($A29,'Return Data'!$B$7:$R$2843,14,0)</f>
        <v>19.884499999999999</v>
      </c>
      <c r="O29" s="66">
        <f t="shared" si="6"/>
        <v>7</v>
      </c>
      <c r="P29" s="65">
        <f>VLOOKUP($A29,'Return Data'!$B$7:$R$2843,15,0)</f>
        <v>16.067799999999998</v>
      </c>
      <c r="Q29" s="66">
        <f t="shared" si="7"/>
        <v>12</v>
      </c>
      <c r="R29" s="65">
        <f>VLOOKUP($A29,'Return Data'!$B$7:$R$2843,16,0)</f>
        <v>19.084700000000002</v>
      </c>
      <c r="S29" s="67">
        <f t="shared" si="5"/>
        <v>9</v>
      </c>
    </row>
    <row r="30" spans="1:19" x14ac:dyDescent="0.3">
      <c r="A30" s="63" t="s">
        <v>1904</v>
      </c>
      <c r="B30" s="64">
        <f>VLOOKUP($A30,'Return Data'!$B$7:$R$2843,3,0)</f>
        <v>44455</v>
      </c>
      <c r="C30" s="65">
        <f>VLOOKUP($A30,'Return Data'!$B$7:$R$2843,4,0)</f>
        <v>373.36720000000003</v>
      </c>
      <c r="D30" s="65">
        <f>VLOOKUP($A30,'Return Data'!$B$7:$R$2843,10,0)</f>
        <v>9.4011999999999993</v>
      </c>
      <c r="E30" s="66">
        <f t="shared" si="0"/>
        <v>27</v>
      </c>
      <c r="F30" s="65">
        <f>VLOOKUP($A30,'Return Data'!$B$7:$R$2843,11,0)</f>
        <v>22.524100000000001</v>
      </c>
      <c r="G30" s="66">
        <f t="shared" si="1"/>
        <v>20</v>
      </c>
      <c r="H30" s="65">
        <f>VLOOKUP($A30,'Return Data'!$B$7:$R$2843,12,0)</f>
        <v>36.822499999999998</v>
      </c>
      <c r="I30" s="66">
        <f t="shared" si="2"/>
        <v>21</v>
      </c>
      <c r="J30" s="65">
        <f>VLOOKUP($A30,'Return Data'!$B$7:$R$2843,13,0)</f>
        <v>62.686500000000002</v>
      </c>
      <c r="K30" s="66">
        <f t="shared" si="3"/>
        <v>13</v>
      </c>
      <c r="L30" s="65">
        <f>VLOOKUP($A30,'Return Data'!$B$7:$R$2843,17,0)</f>
        <v>31.122299999999999</v>
      </c>
      <c r="M30" s="66">
        <f t="shared" si="4"/>
        <v>17</v>
      </c>
      <c r="N30" s="65">
        <f>VLOOKUP($A30,'Return Data'!$B$7:$R$2843,14,0)</f>
        <v>18.1844</v>
      </c>
      <c r="O30" s="66">
        <f t="shared" si="6"/>
        <v>12</v>
      </c>
      <c r="P30" s="65">
        <f>VLOOKUP($A30,'Return Data'!$B$7:$R$2843,15,0)</f>
        <v>15.7242</v>
      </c>
      <c r="Q30" s="66">
        <f t="shared" si="7"/>
        <v>13</v>
      </c>
      <c r="R30" s="65">
        <f>VLOOKUP($A30,'Return Data'!$B$7:$R$2843,16,0)</f>
        <v>17.948399999999999</v>
      </c>
      <c r="S30" s="67">
        <f t="shared" si="5"/>
        <v>15</v>
      </c>
    </row>
    <row r="31" spans="1:19" x14ac:dyDescent="0.3">
      <c r="A31" s="63" t="s">
        <v>939</v>
      </c>
      <c r="B31" s="64">
        <f>VLOOKUP($A31,'Return Data'!$B$7:$R$2843,3,0)</f>
        <v>44455</v>
      </c>
      <c r="C31" s="65">
        <f>VLOOKUP($A31,'Return Data'!$B$7:$R$2843,4,0)</f>
        <v>60.021799999999999</v>
      </c>
      <c r="D31" s="65">
        <f>VLOOKUP($A31,'Return Data'!$B$7:$R$2843,10,0)</f>
        <v>19.0002</v>
      </c>
      <c r="E31" s="66">
        <f t="shared" si="0"/>
        <v>1</v>
      </c>
      <c r="F31" s="65">
        <f>VLOOKUP($A31,'Return Data'!$B$7:$R$2843,11,0)</f>
        <v>25.628799999999998</v>
      </c>
      <c r="G31" s="66">
        <f t="shared" si="1"/>
        <v>8</v>
      </c>
      <c r="H31" s="65">
        <f>VLOOKUP($A31,'Return Data'!$B$7:$R$2843,12,0)</f>
        <v>43.503599999999999</v>
      </c>
      <c r="I31" s="66">
        <f t="shared" si="2"/>
        <v>7</v>
      </c>
      <c r="J31" s="65">
        <f>VLOOKUP($A31,'Return Data'!$B$7:$R$2843,13,0)</f>
        <v>62.102800000000002</v>
      </c>
      <c r="K31" s="66">
        <f t="shared" si="3"/>
        <v>16</v>
      </c>
      <c r="L31" s="65">
        <f>VLOOKUP($A31,'Return Data'!$B$7:$R$2843,17,0)</f>
        <v>32.0655</v>
      </c>
      <c r="M31" s="66">
        <f t="shared" si="4"/>
        <v>12</v>
      </c>
      <c r="N31" s="65">
        <f>VLOOKUP($A31,'Return Data'!$B$7:$R$2843,14,0)</f>
        <v>18.1601</v>
      </c>
      <c r="O31" s="66">
        <f t="shared" si="6"/>
        <v>13</v>
      </c>
      <c r="P31" s="65">
        <f>VLOOKUP($A31,'Return Data'!$B$7:$R$2843,15,0)</f>
        <v>18.669</v>
      </c>
      <c r="Q31" s="66">
        <f t="shared" si="7"/>
        <v>4</v>
      </c>
      <c r="R31" s="65">
        <f>VLOOKUP($A31,'Return Data'!$B$7:$R$2843,16,0)</f>
        <v>16.967199999999998</v>
      </c>
      <c r="S31" s="67">
        <f t="shared" si="5"/>
        <v>18</v>
      </c>
    </row>
    <row r="32" spans="1:19" x14ac:dyDescent="0.3">
      <c r="A32" s="63" t="s">
        <v>941</v>
      </c>
      <c r="B32" s="64">
        <f>VLOOKUP($A32,'Return Data'!$B$7:$R$2843,3,0)</f>
        <v>44455</v>
      </c>
      <c r="C32" s="65">
        <f>VLOOKUP($A32,'Return Data'!$B$7:$R$2843,4,0)</f>
        <v>366.14420000000001</v>
      </c>
      <c r="D32" s="65">
        <f>VLOOKUP($A32,'Return Data'!$B$7:$R$2843,10,0)</f>
        <v>10.979900000000001</v>
      </c>
      <c r="E32" s="66">
        <f t="shared" si="0"/>
        <v>23</v>
      </c>
      <c r="F32" s="65">
        <f>VLOOKUP($A32,'Return Data'!$B$7:$R$2843,11,0)</f>
        <v>18.925899999999999</v>
      </c>
      <c r="G32" s="66">
        <f t="shared" si="1"/>
        <v>27</v>
      </c>
      <c r="H32" s="65">
        <f>VLOOKUP($A32,'Return Data'!$B$7:$R$2843,12,0)</f>
        <v>33.588099999999997</v>
      </c>
      <c r="I32" s="66">
        <f t="shared" si="2"/>
        <v>26</v>
      </c>
      <c r="J32" s="65">
        <f>VLOOKUP($A32,'Return Data'!$B$7:$R$2843,13,0)</f>
        <v>56.817100000000003</v>
      </c>
      <c r="K32" s="66">
        <f t="shared" si="3"/>
        <v>23</v>
      </c>
      <c r="L32" s="65">
        <f>VLOOKUP($A32,'Return Data'!$B$7:$R$2843,17,0)</f>
        <v>29.692299999999999</v>
      </c>
      <c r="M32" s="66">
        <f t="shared" si="4"/>
        <v>21</v>
      </c>
      <c r="N32" s="65">
        <f>VLOOKUP($A32,'Return Data'!$B$7:$R$2843,14,0)</f>
        <v>20.4557</v>
      </c>
      <c r="O32" s="66">
        <f t="shared" si="6"/>
        <v>3</v>
      </c>
      <c r="P32" s="65">
        <f>VLOOKUP($A32,'Return Data'!$B$7:$R$2843,15,0)</f>
        <v>16.122699999999998</v>
      </c>
      <c r="Q32" s="66">
        <f t="shared" si="7"/>
        <v>11</v>
      </c>
      <c r="R32" s="65">
        <f>VLOOKUP($A32,'Return Data'!$B$7:$R$2843,16,0)</f>
        <v>17.660399999999999</v>
      </c>
      <c r="S32" s="67">
        <f t="shared" si="5"/>
        <v>16</v>
      </c>
    </row>
    <row r="33" spans="1:19" x14ac:dyDescent="0.3">
      <c r="A33" s="63" t="s">
        <v>942</v>
      </c>
      <c r="B33" s="64">
        <f>VLOOKUP($A33,'Return Data'!$B$7:$R$2843,3,0)</f>
        <v>44455</v>
      </c>
      <c r="C33" s="65">
        <f>VLOOKUP($A33,'Return Data'!$B$7:$R$2843,4,0)</f>
        <v>16.989999999999998</v>
      </c>
      <c r="D33" s="65">
        <f>VLOOKUP($A33,'Return Data'!$B$7:$R$2843,10,0)</f>
        <v>16.0519</v>
      </c>
      <c r="E33" s="66">
        <f t="shared" si="0"/>
        <v>5</v>
      </c>
      <c r="F33" s="65">
        <f>VLOOKUP($A33,'Return Data'!$B$7:$R$2843,11,0)</f>
        <v>26.038599999999999</v>
      </c>
      <c r="G33" s="66">
        <f t="shared" si="1"/>
        <v>4</v>
      </c>
      <c r="H33" s="65">
        <f>VLOOKUP($A33,'Return Data'!$B$7:$R$2843,12,0)</f>
        <v>38.2425</v>
      </c>
      <c r="I33" s="66">
        <f t="shared" si="2"/>
        <v>18</v>
      </c>
      <c r="J33" s="65">
        <f>VLOOKUP($A33,'Return Data'!$B$7:$R$2843,13,0)</f>
        <v>57.024000000000001</v>
      </c>
      <c r="K33" s="66">
        <f t="shared" si="3"/>
        <v>22</v>
      </c>
      <c r="L33" s="65"/>
      <c r="M33" s="66"/>
      <c r="N33" s="65"/>
      <c r="O33" s="66"/>
      <c r="P33" s="65"/>
      <c r="Q33" s="66"/>
      <c r="R33" s="65">
        <f>VLOOKUP($A33,'Return Data'!$B$7:$R$2843,16,0)</f>
        <v>34.667400000000001</v>
      </c>
      <c r="S33" s="67">
        <f t="shared" si="5"/>
        <v>2</v>
      </c>
    </row>
    <row r="34" spans="1:19" x14ac:dyDescent="0.3">
      <c r="A34" s="63" t="s">
        <v>944</v>
      </c>
      <c r="B34" s="64">
        <f>VLOOKUP($A34,'Return Data'!$B$7:$R$2843,3,0)</f>
        <v>44455</v>
      </c>
      <c r="C34" s="65">
        <f>VLOOKUP($A34,'Return Data'!$B$7:$R$2843,4,0)</f>
        <v>103.949</v>
      </c>
      <c r="D34" s="65">
        <f>VLOOKUP($A34,'Return Data'!$B$7:$R$2843,10,0)</f>
        <v>12.3445</v>
      </c>
      <c r="E34" s="66">
        <f t="shared" si="0"/>
        <v>20</v>
      </c>
      <c r="F34" s="65">
        <f>VLOOKUP($A34,'Return Data'!$B$7:$R$2843,11,0)</f>
        <v>24.374099999999999</v>
      </c>
      <c r="G34" s="66">
        <f t="shared" si="1"/>
        <v>15</v>
      </c>
      <c r="H34" s="65">
        <f>VLOOKUP($A34,'Return Data'!$B$7:$R$2843,12,0)</f>
        <v>45.402900000000002</v>
      </c>
      <c r="I34" s="66">
        <f t="shared" si="2"/>
        <v>4</v>
      </c>
      <c r="J34" s="65">
        <f>VLOOKUP($A34,'Return Data'!$B$7:$R$2843,13,0)</f>
        <v>68.712800000000001</v>
      </c>
      <c r="K34" s="66">
        <f t="shared" si="3"/>
        <v>3</v>
      </c>
      <c r="L34" s="65">
        <f>VLOOKUP($A34,'Return Data'!$B$7:$R$2843,17,0)</f>
        <v>31.2379</v>
      </c>
      <c r="M34" s="66">
        <f t="shared" si="4"/>
        <v>15</v>
      </c>
      <c r="N34" s="65">
        <f>VLOOKUP($A34,'Return Data'!$B$7:$R$2843,14,0)</f>
        <v>16.0854</v>
      </c>
      <c r="O34" s="66">
        <f t="shared" si="6"/>
        <v>18</v>
      </c>
      <c r="P34" s="65">
        <f>VLOOKUP($A34,'Return Data'!$B$7:$R$2843,15,0)</f>
        <v>14.2028</v>
      </c>
      <c r="Q34" s="66">
        <f t="shared" si="7"/>
        <v>20</v>
      </c>
      <c r="R34" s="65">
        <f>VLOOKUP($A34,'Return Data'!$B$7:$R$2843,16,0)</f>
        <v>14.708</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13.590133333333334</v>
      </c>
      <c r="E36" s="74"/>
      <c r="F36" s="75">
        <f>AVERAGE(F8:F34)</f>
        <v>24.229177777777775</v>
      </c>
      <c r="G36" s="74"/>
      <c r="H36" s="75">
        <f>AVERAGE(H8:H34)</f>
        <v>39.942696296296297</v>
      </c>
      <c r="I36" s="74"/>
      <c r="J36" s="75">
        <f>AVERAGE(J8:J34)</f>
        <v>62.2419962962963</v>
      </c>
      <c r="K36" s="74"/>
      <c r="L36" s="75">
        <f>AVERAGE(L8:L34)</f>
        <v>33.024420833333338</v>
      </c>
      <c r="M36" s="74"/>
      <c r="N36" s="75">
        <f>AVERAGE(N8:N34)</f>
        <v>18.319981818181812</v>
      </c>
      <c r="O36" s="74"/>
      <c r="P36" s="75">
        <f>AVERAGE(P8:P34)</f>
        <v>16.645122727272728</v>
      </c>
      <c r="Q36" s="74"/>
      <c r="R36" s="75">
        <f>AVERAGE(R8:R34)</f>
        <v>20.37419629629629</v>
      </c>
      <c r="S36" s="76"/>
    </row>
    <row r="37" spans="1:19" x14ac:dyDescent="0.3">
      <c r="A37" s="73" t="s">
        <v>28</v>
      </c>
      <c r="B37" s="74"/>
      <c r="C37" s="74"/>
      <c r="D37" s="75">
        <f>MIN(D8:D34)</f>
        <v>9.4011999999999993</v>
      </c>
      <c r="E37" s="74"/>
      <c r="F37" s="75">
        <f>MIN(F8:F34)</f>
        <v>18.925899999999999</v>
      </c>
      <c r="G37" s="74"/>
      <c r="H37" s="75">
        <f>MIN(H8:H34)</f>
        <v>31.767900000000001</v>
      </c>
      <c r="I37" s="74"/>
      <c r="J37" s="75">
        <f>MIN(J8:J34)</f>
        <v>46.4054</v>
      </c>
      <c r="K37" s="74"/>
      <c r="L37" s="75">
        <f>MIN(L8:L34)</f>
        <v>28.2895</v>
      </c>
      <c r="M37" s="74"/>
      <c r="N37" s="75">
        <f>MIN(N8:N34)</f>
        <v>13.734400000000001</v>
      </c>
      <c r="O37" s="74"/>
      <c r="P37" s="75">
        <f>MIN(P8:P34)</f>
        <v>13.0654</v>
      </c>
      <c r="Q37" s="74"/>
      <c r="R37" s="75">
        <f>MIN(R8:R34)</f>
        <v>12.5237</v>
      </c>
      <c r="S37" s="76"/>
    </row>
    <row r="38" spans="1:19" ht="15" thickBot="1" x14ac:dyDescent="0.35">
      <c r="A38" s="77" t="s">
        <v>29</v>
      </c>
      <c r="B38" s="78"/>
      <c r="C38" s="78"/>
      <c r="D38" s="79">
        <f>MAX(D8:D34)</f>
        <v>19.0002</v>
      </c>
      <c r="E38" s="78"/>
      <c r="F38" s="79">
        <f>MAX(F8:F34)</f>
        <v>28.839400000000001</v>
      </c>
      <c r="G38" s="78"/>
      <c r="H38" s="79">
        <f>MAX(H8:H34)</f>
        <v>46.836399999999998</v>
      </c>
      <c r="I38" s="78"/>
      <c r="J38" s="79">
        <f>MAX(J8:J34)</f>
        <v>74.091200000000001</v>
      </c>
      <c r="K38" s="78"/>
      <c r="L38" s="79">
        <f>MAX(L8:L34)</f>
        <v>41.354300000000002</v>
      </c>
      <c r="M38" s="78"/>
      <c r="N38" s="79">
        <f>MAX(N8:N34)</f>
        <v>25.4099</v>
      </c>
      <c r="O38" s="78"/>
      <c r="P38" s="79">
        <f>MAX(P8:P34)</f>
        <v>22.772099999999998</v>
      </c>
      <c r="Q38" s="78"/>
      <c r="R38" s="79">
        <f>MAX(R8:R34)</f>
        <v>36.708199999999998</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44455</v>
      </c>
      <c r="C8" s="65">
        <f>VLOOKUP($A8,'Return Data'!$B$7:$R$2843,4,0)</f>
        <v>834.48411815700695</v>
      </c>
      <c r="D8" s="65">
        <f>VLOOKUP($A8,'Return Data'!$B$7:$R$2843,10,0)</f>
        <v>15.8195</v>
      </c>
      <c r="E8" s="66">
        <f t="shared" ref="E8:E34" si="0">RANK(D8,D$8:D$34,0)</f>
        <v>5</v>
      </c>
      <c r="F8" s="65">
        <f>VLOOKUP($A8,'Return Data'!$B$7:$R$2843,11,0)</f>
        <v>24.655799999999999</v>
      </c>
      <c r="G8" s="66">
        <f t="shared" ref="G8:G34" si="1">RANK(F8,F$8:F$34,0)</f>
        <v>9</v>
      </c>
      <c r="H8" s="65">
        <f>VLOOKUP($A8,'Return Data'!$B$7:$R$2843,12,0)</f>
        <v>41.891100000000002</v>
      </c>
      <c r="I8" s="66">
        <f>RANK(H8,H$8:H$34,0)</f>
        <v>9</v>
      </c>
      <c r="J8" s="65">
        <f>VLOOKUP($A8,'Return Data'!$B$7:$R$2843,13,0)</f>
        <v>66.744600000000005</v>
      </c>
      <c r="K8" s="66">
        <f>RANK(J8,J$8:J$34,0)</f>
        <v>4</v>
      </c>
      <c r="L8" s="65">
        <f>VLOOKUP($A8,'Return Data'!$B$7:$R$2843,17,0)</f>
        <v>35.524000000000001</v>
      </c>
      <c r="M8" s="66">
        <f>RANK(L8,L$8:L$34,0)</f>
        <v>5</v>
      </c>
      <c r="N8" s="65">
        <f>VLOOKUP($A8,'Return Data'!$B$7:$R$2843,14,0)</f>
        <v>17.362500000000001</v>
      </c>
      <c r="O8" s="66">
        <f>RANK(N8,N$8:N$34,0)</f>
        <v>10</v>
      </c>
      <c r="P8" s="65">
        <f>VLOOKUP($A8,'Return Data'!$B$7:$R$2843,15,0)</f>
        <v>14.523300000000001</v>
      </c>
      <c r="Q8" s="66">
        <f>RANK(P8,P$8:P$34,0)</f>
        <v>15</v>
      </c>
      <c r="R8" s="65">
        <f>VLOOKUP($A8,'Return Data'!$B$7:$R$2843,16,0)</f>
        <v>18.3871</v>
      </c>
      <c r="S8" s="67">
        <f>RANK(R8,R$8:R$34,0)</f>
        <v>13</v>
      </c>
    </row>
    <row r="9" spans="1:20" x14ac:dyDescent="0.3">
      <c r="A9" s="63" t="s">
        <v>901</v>
      </c>
      <c r="B9" s="64">
        <f>VLOOKUP($A9,'Return Data'!$B$7:$R$2843,3,0)</f>
        <v>44455</v>
      </c>
      <c r="C9" s="65">
        <f>VLOOKUP($A9,'Return Data'!$B$7:$R$2843,4,0)</f>
        <v>20.92</v>
      </c>
      <c r="D9" s="65">
        <f>VLOOKUP($A9,'Return Data'!$B$7:$R$2843,10,0)</f>
        <v>15.8361</v>
      </c>
      <c r="E9" s="66">
        <f t="shared" si="0"/>
        <v>3</v>
      </c>
      <c r="F9" s="65">
        <f>VLOOKUP($A9,'Return Data'!$B$7:$R$2843,11,0)</f>
        <v>27.872900000000001</v>
      </c>
      <c r="G9" s="66">
        <f t="shared" si="1"/>
        <v>1</v>
      </c>
      <c r="H9" s="65">
        <f>VLOOKUP($A9,'Return Data'!$B$7:$R$2843,12,0)</f>
        <v>44.077100000000002</v>
      </c>
      <c r="I9" s="66">
        <f t="shared" ref="I9:I34" si="2">RANK(H9,H$8:H$34,0)</f>
        <v>4</v>
      </c>
      <c r="J9" s="65">
        <f>VLOOKUP($A9,'Return Data'!$B$7:$R$2843,13,0)</f>
        <v>66.427999999999997</v>
      </c>
      <c r="K9" s="66">
        <f t="shared" ref="K9:K34" si="3">RANK(J9,J$8:J$34,0)</f>
        <v>5</v>
      </c>
      <c r="L9" s="65">
        <f>VLOOKUP($A9,'Return Data'!$B$7:$R$2843,17,0)</f>
        <v>39.114600000000003</v>
      </c>
      <c r="M9" s="66">
        <f t="shared" ref="M9:M34" si="4">RANK(L9,L$8:L$34,0)</f>
        <v>1</v>
      </c>
      <c r="N9" s="65"/>
      <c r="O9" s="66"/>
      <c r="P9" s="65"/>
      <c r="Q9" s="66"/>
      <c r="R9" s="65">
        <f>VLOOKUP($A9,'Return Data'!$B$7:$R$2843,16,0)</f>
        <v>28.938300000000002</v>
      </c>
      <c r="S9" s="67">
        <f t="shared" ref="S9:S34" si="5">RANK(R9,R$8:R$34,0)</f>
        <v>4</v>
      </c>
    </row>
    <row r="10" spans="1:20" x14ac:dyDescent="0.3">
      <c r="A10" s="63" t="s">
        <v>903</v>
      </c>
      <c r="B10" s="64">
        <f>VLOOKUP($A10,'Return Data'!$B$7:$R$2843,3,0)</f>
        <v>44455</v>
      </c>
      <c r="C10" s="65">
        <f>VLOOKUP($A10,'Return Data'!$B$7:$R$2843,4,0)</f>
        <v>56.31</v>
      </c>
      <c r="D10" s="65">
        <f>VLOOKUP($A10,'Return Data'!$B$7:$R$2843,10,0)</f>
        <v>12.5525</v>
      </c>
      <c r="E10" s="66">
        <f t="shared" si="0"/>
        <v>18</v>
      </c>
      <c r="F10" s="65">
        <f>VLOOKUP($A10,'Return Data'!$B$7:$R$2843,11,0)</f>
        <v>27.4559</v>
      </c>
      <c r="G10" s="66">
        <f t="shared" si="1"/>
        <v>2</v>
      </c>
      <c r="H10" s="65">
        <f>VLOOKUP($A10,'Return Data'!$B$7:$R$2843,12,0)</f>
        <v>37.241</v>
      </c>
      <c r="I10" s="66">
        <f t="shared" si="2"/>
        <v>17</v>
      </c>
      <c r="J10" s="65">
        <f>VLOOKUP($A10,'Return Data'!$B$7:$R$2843,13,0)</f>
        <v>58.263100000000001</v>
      </c>
      <c r="K10" s="66">
        <f t="shared" si="3"/>
        <v>17</v>
      </c>
      <c r="L10" s="65">
        <f>VLOOKUP($A10,'Return Data'!$B$7:$R$2843,17,0)</f>
        <v>31.965199999999999</v>
      </c>
      <c r="M10" s="66">
        <f t="shared" si="4"/>
        <v>8</v>
      </c>
      <c r="N10" s="65">
        <f>VLOOKUP($A10,'Return Data'!$B$7:$R$2843,14,0)</f>
        <v>15.3874</v>
      </c>
      <c r="O10" s="66">
        <f t="shared" ref="O10:O34" si="6">RANK(N10,N$8:N$34,0)</f>
        <v>17</v>
      </c>
      <c r="P10" s="65">
        <f>VLOOKUP($A10,'Return Data'!$B$7:$R$2843,15,0)</f>
        <v>13.9651</v>
      </c>
      <c r="Q10" s="66">
        <f t="shared" ref="Q10:Q34" si="7">RANK(P10,P$8:P$34,0)</f>
        <v>17</v>
      </c>
      <c r="R10" s="65">
        <f>VLOOKUP($A10,'Return Data'!$B$7:$R$2843,16,0)</f>
        <v>14.321899999999999</v>
      </c>
      <c r="S10" s="67">
        <f t="shared" si="5"/>
        <v>18</v>
      </c>
    </row>
    <row r="11" spans="1:20" x14ac:dyDescent="0.3">
      <c r="A11" s="63" t="s">
        <v>905</v>
      </c>
      <c r="B11" s="64">
        <f>VLOOKUP($A11,'Return Data'!$B$7:$R$2843,3,0)</f>
        <v>44455</v>
      </c>
      <c r="C11" s="65">
        <f>VLOOKUP($A11,'Return Data'!$B$7:$R$2843,4,0)</f>
        <v>164.72</v>
      </c>
      <c r="D11" s="65">
        <f>VLOOKUP($A11,'Return Data'!$B$7:$R$2843,10,0)</f>
        <v>15.011900000000001</v>
      </c>
      <c r="E11" s="66">
        <f t="shared" si="0"/>
        <v>7</v>
      </c>
      <c r="F11" s="65">
        <f>VLOOKUP($A11,'Return Data'!$B$7:$R$2843,11,0)</f>
        <v>24.8825</v>
      </c>
      <c r="G11" s="66">
        <f t="shared" si="1"/>
        <v>6</v>
      </c>
      <c r="H11" s="65">
        <f>VLOOKUP($A11,'Return Data'!$B$7:$R$2843,12,0)</f>
        <v>39.711599999999997</v>
      </c>
      <c r="I11" s="66">
        <f t="shared" si="2"/>
        <v>12</v>
      </c>
      <c r="J11" s="65">
        <f>VLOOKUP($A11,'Return Data'!$B$7:$R$2843,13,0)</f>
        <v>60.264600000000002</v>
      </c>
      <c r="K11" s="66">
        <f t="shared" si="3"/>
        <v>15</v>
      </c>
      <c r="L11" s="65">
        <f>VLOOKUP($A11,'Return Data'!$B$7:$R$2843,17,0)</f>
        <v>37.255099999999999</v>
      </c>
      <c r="M11" s="66">
        <f t="shared" si="4"/>
        <v>3</v>
      </c>
      <c r="N11" s="65">
        <f>VLOOKUP($A11,'Return Data'!$B$7:$R$2843,14,0)</f>
        <v>19.481200000000001</v>
      </c>
      <c r="O11" s="66">
        <f t="shared" si="6"/>
        <v>3</v>
      </c>
      <c r="P11" s="65">
        <f>VLOOKUP($A11,'Return Data'!$B$7:$R$2843,15,0)</f>
        <v>18.849900000000002</v>
      </c>
      <c r="Q11" s="66">
        <f t="shared" si="7"/>
        <v>2</v>
      </c>
      <c r="R11" s="65">
        <f>VLOOKUP($A11,'Return Data'!$B$7:$R$2843,16,0)</f>
        <v>18.471499999999999</v>
      </c>
      <c r="S11" s="67">
        <f t="shared" si="5"/>
        <v>11</v>
      </c>
    </row>
    <row r="12" spans="1:20" x14ac:dyDescent="0.3">
      <c r="A12" s="63" t="s">
        <v>907</v>
      </c>
      <c r="B12" s="64">
        <f>VLOOKUP($A12,'Return Data'!$B$7:$R$2843,3,0)</f>
        <v>44455</v>
      </c>
      <c r="C12" s="65">
        <f>VLOOKUP($A12,'Return Data'!$B$7:$R$2843,4,0)</f>
        <v>370.24200000000002</v>
      </c>
      <c r="D12" s="65">
        <f>VLOOKUP($A12,'Return Data'!$B$7:$R$2843,10,0)</f>
        <v>12.0045</v>
      </c>
      <c r="E12" s="66">
        <f t="shared" si="0"/>
        <v>21</v>
      </c>
      <c r="F12" s="65">
        <f>VLOOKUP($A12,'Return Data'!$B$7:$R$2843,11,0)</f>
        <v>25.0915</v>
      </c>
      <c r="G12" s="66">
        <f t="shared" si="1"/>
        <v>5</v>
      </c>
      <c r="H12" s="65">
        <f>VLOOKUP($A12,'Return Data'!$B$7:$R$2843,12,0)</f>
        <v>39.946300000000001</v>
      </c>
      <c r="I12" s="66">
        <f t="shared" si="2"/>
        <v>11</v>
      </c>
      <c r="J12" s="65">
        <f>VLOOKUP($A12,'Return Data'!$B$7:$R$2843,13,0)</f>
        <v>63.158299999999997</v>
      </c>
      <c r="K12" s="66">
        <f t="shared" si="3"/>
        <v>10</v>
      </c>
      <c r="L12" s="65">
        <f>VLOOKUP($A12,'Return Data'!$B$7:$R$2843,17,0)</f>
        <v>31.809200000000001</v>
      </c>
      <c r="M12" s="66">
        <f t="shared" si="4"/>
        <v>9</v>
      </c>
      <c r="N12" s="65">
        <f>VLOOKUP($A12,'Return Data'!$B$7:$R$2843,14,0)</f>
        <v>18.767900000000001</v>
      </c>
      <c r="O12" s="66">
        <f t="shared" si="6"/>
        <v>6</v>
      </c>
      <c r="P12" s="65">
        <f>VLOOKUP($A12,'Return Data'!$B$7:$R$2843,15,0)</f>
        <v>16.131399999999999</v>
      </c>
      <c r="Q12" s="66">
        <f t="shared" si="7"/>
        <v>8</v>
      </c>
      <c r="R12" s="65">
        <f>VLOOKUP($A12,'Return Data'!$B$7:$R$2843,16,0)</f>
        <v>18.430399999999999</v>
      </c>
      <c r="S12" s="67">
        <f t="shared" si="5"/>
        <v>12</v>
      </c>
    </row>
    <row r="13" spans="1:20" x14ac:dyDescent="0.3">
      <c r="A13" s="63" t="s">
        <v>909</v>
      </c>
      <c r="B13" s="64">
        <f>VLOOKUP($A13,'Return Data'!$B$7:$R$2843,3,0)</f>
        <v>44455</v>
      </c>
      <c r="C13" s="65">
        <f>VLOOKUP($A13,'Return Data'!$B$7:$R$2843,4,0)</f>
        <v>52.512999999999998</v>
      </c>
      <c r="D13" s="65">
        <f>VLOOKUP($A13,'Return Data'!$B$7:$R$2843,10,0)</f>
        <v>12.066000000000001</v>
      </c>
      <c r="E13" s="66">
        <f t="shared" si="0"/>
        <v>20</v>
      </c>
      <c r="F13" s="65">
        <f>VLOOKUP($A13,'Return Data'!$B$7:$R$2843,11,0)</f>
        <v>20.628</v>
      </c>
      <c r="G13" s="66">
        <f t="shared" si="1"/>
        <v>23</v>
      </c>
      <c r="H13" s="65">
        <f>VLOOKUP($A13,'Return Data'!$B$7:$R$2843,12,0)</f>
        <v>38.531100000000002</v>
      </c>
      <c r="I13" s="66">
        <f t="shared" si="2"/>
        <v>14</v>
      </c>
      <c r="J13" s="65">
        <f>VLOOKUP($A13,'Return Data'!$B$7:$R$2843,13,0)</f>
        <v>58.090699999999998</v>
      </c>
      <c r="K13" s="66">
        <f t="shared" si="3"/>
        <v>18</v>
      </c>
      <c r="L13" s="65">
        <f>VLOOKUP($A13,'Return Data'!$B$7:$R$2843,17,0)</f>
        <v>32.5182</v>
      </c>
      <c r="M13" s="66">
        <f t="shared" si="4"/>
        <v>7</v>
      </c>
      <c r="N13" s="65">
        <f>VLOOKUP($A13,'Return Data'!$B$7:$R$2843,14,0)</f>
        <v>18.576599999999999</v>
      </c>
      <c r="O13" s="66">
        <f t="shared" si="6"/>
        <v>7</v>
      </c>
      <c r="P13" s="65">
        <f>VLOOKUP($A13,'Return Data'!$B$7:$R$2843,15,0)</f>
        <v>16.407800000000002</v>
      </c>
      <c r="Q13" s="66">
        <f t="shared" si="7"/>
        <v>6</v>
      </c>
      <c r="R13" s="65">
        <f>VLOOKUP($A13,'Return Data'!$B$7:$R$2843,16,0)</f>
        <v>12.325799999999999</v>
      </c>
      <c r="S13" s="67">
        <f t="shared" si="5"/>
        <v>27</v>
      </c>
    </row>
    <row r="14" spans="1:20" x14ac:dyDescent="0.3">
      <c r="A14" s="63" t="s">
        <v>910</v>
      </c>
      <c r="B14" s="64">
        <f>VLOOKUP($A14,'Return Data'!$B$7:$R$2843,3,0)</f>
        <v>44455</v>
      </c>
      <c r="C14" s="65">
        <f>VLOOKUP($A14,'Return Data'!$B$7:$R$2843,4,0)</f>
        <v>122.149</v>
      </c>
      <c r="D14" s="65">
        <f>VLOOKUP($A14,'Return Data'!$B$7:$R$2843,10,0)</f>
        <v>10.4739</v>
      </c>
      <c r="E14" s="66">
        <f t="shared" si="0"/>
        <v>24</v>
      </c>
      <c r="F14" s="65">
        <f>VLOOKUP($A14,'Return Data'!$B$7:$R$2843,11,0)</f>
        <v>20.216200000000001</v>
      </c>
      <c r="G14" s="66">
        <f t="shared" si="1"/>
        <v>24</v>
      </c>
      <c r="H14" s="65">
        <f>VLOOKUP($A14,'Return Data'!$B$7:$R$2843,12,0)</f>
        <v>37.197499999999998</v>
      </c>
      <c r="I14" s="66">
        <f t="shared" si="2"/>
        <v>19</v>
      </c>
      <c r="J14" s="65">
        <f>VLOOKUP($A14,'Return Data'!$B$7:$R$2843,13,0)</f>
        <v>67.401200000000003</v>
      </c>
      <c r="K14" s="66">
        <f t="shared" si="3"/>
        <v>3</v>
      </c>
      <c r="L14" s="65">
        <f>VLOOKUP($A14,'Return Data'!$B$7:$R$2843,17,0)</f>
        <v>27.426600000000001</v>
      </c>
      <c r="M14" s="66">
        <f t="shared" si="4"/>
        <v>22</v>
      </c>
      <c r="N14" s="65">
        <f>VLOOKUP($A14,'Return Data'!$B$7:$R$2843,14,0)</f>
        <v>13.8613</v>
      </c>
      <c r="O14" s="66">
        <f t="shared" si="6"/>
        <v>21</v>
      </c>
      <c r="P14" s="65">
        <f>VLOOKUP($A14,'Return Data'!$B$7:$R$2843,15,0)</f>
        <v>12.6509</v>
      </c>
      <c r="Q14" s="66">
        <f t="shared" si="7"/>
        <v>21</v>
      </c>
      <c r="R14" s="65">
        <f>VLOOKUP($A14,'Return Data'!$B$7:$R$2843,16,0)</f>
        <v>16.321400000000001</v>
      </c>
      <c r="S14" s="67">
        <f t="shared" si="5"/>
        <v>15</v>
      </c>
    </row>
    <row r="15" spans="1:20" x14ac:dyDescent="0.3">
      <c r="A15" s="63" t="s">
        <v>2030</v>
      </c>
      <c r="B15" s="64">
        <f>VLOOKUP($A15,'Return Data'!$B$7:$R$2843,3,0)</f>
        <v>44455</v>
      </c>
      <c r="C15" s="65">
        <f>VLOOKUP($A15,'Return Data'!$B$7:$R$2843,4,0)</f>
        <v>247.30440915055499</v>
      </c>
      <c r="D15" s="65">
        <f>VLOOKUP($A15,'Return Data'!$B$7:$R$2843,10,0)</f>
        <v>11.7416</v>
      </c>
      <c r="E15" s="66">
        <f t="shared" si="0"/>
        <v>22</v>
      </c>
      <c r="F15" s="65">
        <f>VLOOKUP($A15,'Return Data'!$B$7:$R$2843,11,0)</f>
        <v>23.029299999999999</v>
      </c>
      <c r="G15" s="66">
        <f t="shared" si="1"/>
        <v>19</v>
      </c>
      <c r="H15" s="65">
        <f>VLOOKUP($A15,'Return Data'!$B$7:$R$2843,12,0)</f>
        <v>42.243000000000002</v>
      </c>
      <c r="I15" s="66">
        <f t="shared" si="2"/>
        <v>7</v>
      </c>
      <c r="J15" s="65">
        <f>VLOOKUP($A15,'Return Data'!$B$7:$R$2843,13,0)</f>
        <v>65.105800000000002</v>
      </c>
      <c r="K15" s="66">
        <f t="shared" si="3"/>
        <v>7</v>
      </c>
      <c r="L15" s="65">
        <f>VLOOKUP($A15,'Return Data'!$B$7:$R$2843,17,0)</f>
        <v>31.256499999999999</v>
      </c>
      <c r="M15" s="66">
        <f t="shared" si="4"/>
        <v>11</v>
      </c>
      <c r="N15" s="65">
        <f>VLOOKUP($A15,'Return Data'!$B$7:$R$2843,14,0)</f>
        <v>17.0123</v>
      </c>
      <c r="O15" s="66">
        <f t="shared" si="6"/>
        <v>12</v>
      </c>
      <c r="P15" s="65">
        <f>VLOOKUP($A15,'Return Data'!$B$7:$R$2843,15,0)</f>
        <v>14.5947</v>
      </c>
      <c r="Q15" s="66">
        <f t="shared" si="7"/>
        <v>14</v>
      </c>
      <c r="R15" s="65">
        <f>VLOOKUP($A15,'Return Data'!$B$7:$R$2843,16,0)</f>
        <v>12.3284</v>
      </c>
      <c r="S15" s="67">
        <f t="shared" si="5"/>
        <v>26</v>
      </c>
    </row>
    <row r="16" spans="1:20" x14ac:dyDescent="0.3">
      <c r="A16" s="63" t="s">
        <v>913</v>
      </c>
      <c r="B16" s="64">
        <f>VLOOKUP($A16,'Return Data'!$B$7:$R$2843,3,0)</f>
        <v>44455</v>
      </c>
      <c r="C16" s="65">
        <f>VLOOKUP($A16,'Return Data'!$B$7:$R$2843,4,0)</f>
        <v>16.228200000000001</v>
      </c>
      <c r="D16" s="65">
        <f>VLOOKUP($A16,'Return Data'!$B$7:$R$2843,10,0)</f>
        <v>14.286300000000001</v>
      </c>
      <c r="E16" s="66">
        <f t="shared" si="0"/>
        <v>9</v>
      </c>
      <c r="F16" s="65">
        <f>VLOOKUP($A16,'Return Data'!$B$7:$R$2843,11,0)</f>
        <v>23.180700000000002</v>
      </c>
      <c r="G16" s="66">
        <f t="shared" si="1"/>
        <v>17</v>
      </c>
      <c r="H16" s="65">
        <f>VLOOKUP($A16,'Return Data'!$B$7:$R$2843,12,0)</f>
        <v>37.217799999999997</v>
      </c>
      <c r="I16" s="66">
        <f t="shared" si="2"/>
        <v>18</v>
      </c>
      <c r="J16" s="65">
        <f>VLOOKUP($A16,'Return Data'!$B$7:$R$2843,13,0)</f>
        <v>60.435400000000001</v>
      </c>
      <c r="K16" s="66">
        <f t="shared" si="3"/>
        <v>14</v>
      </c>
      <c r="L16" s="65">
        <f>VLOOKUP($A16,'Return Data'!$B$7:$R$2843,17,0)</f>
        <v>31.053000000000001</v>
      </c>
      <c r="M16" s="66">
        <f t="shared" si="4"/>
        <v>12</v>
      </c>
      <c r="N16" s="65"/>
      <c r="O16" s="66"/>
      <c r="P16" s="65"/>
      <c r="Q16" s="66"/>
      <c r="R16" s="65">
        <f>VLOOKUP($A16,'Return Data'!$B$7:$R$2843,16,0)</f>
        <v>21.616599999999998</v>
      </c>
      <c r="S16" s="67">
        <f t="shared" si="5"/>
        <v>7</v>
      </c>
    </row>
    <row r="17" spans="1:19" x14ac:dyDescent="0.3">
      <c r="A17" s="63" t="s">
        <v>914</v>
      </c>
      <c r="B17" s="64">
        <f>VLOOKUP($A17,'Return Data'!$B$7:$R$2843,3,0)</f>
        <v>44455</v>
      </c>
      <c r="C17" s="65">
        <f>VLOOKUP($A17,'Return Data'!$B$7:$R$2843,4,0)</f>
        <v>517.01</v>
      </c>
      <c r="D17" s="65">
        <f>VLOOKUP($A17,'Return Data'!$B$7:$R$2843,10,0)</f>
        <v>13.02</v>
      </c>
      <c r="E17" s="66">
        <f t="shared" si="0"/>
        <v>15</v>
      </c>
      <c r="F17" s="65">
        <f>VLOOKUP($A17,'Return Data'!$B$7:$R$2843,11,0)</f>
        <v>23.121099999999998</v>
      </c>
      <c r="G17" s="66">
        <f t="shared" si="1"/>
        <v>18</v>
      </c>
      <c r="H17" s="65">
        <f>VLOOKUP($A17,'Return Data'!$B$7:$R$2843,12,0)</f>
        <v>39.022300000000001</v>
      </c>
      <c r="I17" s="66">
        <f t="shared" si="2"/>
        <v>13</v>
      </c>
      <c r="J17" s="65">
        <f>VLOOKUP($A17,'Return Data'!$B$7:$R$2843,13,0)</f>
        <v>65.068200000000004</v>
      </c>
      <c r="K17" s="66">
        <f t="shared" si="3"/>
        <v>8</v>
      </c>
      <c r="L17" s="65">
        <f>VLOOKUP($A17,'Return Data'!$B$7:$R$2843,17,0)</f>
        <v>29.278400000000001</v>
      </c>
      <c r="M17" s="66">
        <f t="shared" si="4"/>
        <v>18</v>
      </c>
      <c r="N17" s="65">
        <f>VLOOKUP($A17,'Return Data'!$B$7:$R$2843,14,0)</f>
        <v>16.0458</v>
      </c>
      <c r="O17" s="66">
        <f t="shared" si="6"/>
        <v>15</v>
      </c>
      <c r="P17" s="65">
        <f>VLOOKUP($A17,'Return Data'!$B$7:$R$2843,15,0)</f>
        <v>14.0214</v>
      </c>
      <c r="Q17" s="66">
        <f t="shared" si="7"/>
        <v>16</v>
      </c>
      <c r="R17" s="65">
        <f>VLOOKUP($A17,'Return Data'!$B$7:$R$2843,16,0)</f>
        <v>18.533300000000001</v>
      </c>
      <c r="S17" s="67">
        <f t="shared" si="5"/>
        <v>10</v>
      </c>
    </row>
    <row r="18" spans="1:19" x14ac:dyDescent="0.3">
      <c r="A18" s="63" t="s">
        <v>917</v>
      </c>
      <c r="B18" s="64">
        <f>VLOOKUP($A18,'Return Data'!$B$7:$R$2843,3,0)</f>
        <v>44455</v>
      </c>
      <c r="C18" s="65">
        <f>VLOOKUP($A18,'Return Data'!$B$7:$R$2843,4,0)</f>
        <v>69.010000000000005</v>
      </c>
      <c r="D18" s="65">
        <f>VLOOKUP($A18,'Return Data'!$B$7:$R$2843,10,0)</f>
        <v>9.5048999999999992</v>
      </c>
      <c r="E18" s="66">
        <f t="shared" si="0"/>
        <v>25</v>
      </c>
      <c r="F18" s="65">
        <f>VLOOKUP($A18,'Return Data'!$B$7:$R$2843,11,0)</f>
        <v>19.996500000000001</v>
      </c>
      <c r="G18" s="66">
        <f t="shared" si="1"/>
        <v>25</v>
      </c>
      <c r="H18" s="65">
        <f>VLOOKUP($A18,'Return Data'!$B$7:$R$2843,12,0)</f>
        <v>34.339100000000002</v>
      </c>
      <c r="I18" s="66">
        <f t="shared" si="2"/>
        <v>24</v>
      </c>
      <c r="J18" s="65">
        <f>VLOOKUP($A18,'Return Data'!$B$7:$R$2843,13,0)</f>
        <v>55.253100000000003</v>
      </c>
      <c r="K18" s="66">
        <f t="shared" si="3"/>
        <v>22</v>
      </c>
      <c r="L18" s="65">
        <f>VLOOKUP($A18,'Return Data'!$B$7:$R$2843,17,0)</f>
        <v>28.261800000000001</v>
      </c>
      <c r="M18" s="66">
        <f t="shared" si="4"/>
        <v>20</v>
      </c>
      <c r="N18" s="65">
        <f>VLOOKUP($A18,'Return Data'!$B$7:$R$2843,14,0)</f>
        <v>13.9916</v>
      </c>
      <c r="O18" s="66">
        <f t="shared" si="6"/>
        <v>20</v>
      </c>
      <c r="P18" s="65">
        <f>VLOOKUP($A18,'Return Data'!$B$7:$R$2843,15,0)</f>
        <v>13.932</v>
      </c>
      <c r="Q18" s="66">
        <f t="shared" si="7"/>
        <v>18</v>
      </c>
      <c r="R18" s="65">
        <f>VLOOKUP($A18,'Return Data'!$B$7:$R$2843,16,0)</f>
        <v>12.7347</v>
      </c>
      <c r="S18" s="67">
        <f t="shared" si="5"/>
        <v>23</v>
      </c>
    </row>
    <row r="19" spans="1:19" x14ac:dyDescent="0.3">
      <c r="A19" s="63" t="s">
        <v>918</v>
      </c>
      <c r="B19" s="64">
        <f>VLOOKUP($A19,'Return Data'!$B$7:$R$2843,3,0)</f>
        <v>44455</v>
      </c>
      <c r="C19" s="65">
        <f>VLOOKUP($A19,'Return Data'!$B$7:$R$2843,4,0)</f>
        <v>53.08</v>
      </c>
      <c r="D19" s="65">
        <f>VLOOKUP($A19,'Return Data'!$B$7:$R$2843,10,0)</f>
        <v>12.5769</v>
      </c>
      <c r="E19" s="66">
        <f t="shared" si="0"/>
        <v>17</v>
      </c>
      <c r="F19" s="65">
        <f>VLOOKUP($A19,'Return Data'!$B$7:$R$2843,11,0)</f>
        <v>19.603400000000001</v>
      </c>
      <c r="G19" s="66">
        <f t="shared" si="1"/>
        <v>26</v>
      </c>
      <c r="H19" s="65">
        <f>VLOOKUP($A19,'Return Data'!$B$7:$R$2843,12,0)</f>
        <v>32.468200000000003</v>
      </c>
      <c r="I19" s="66">
        <f t="shared" si="2"/>
        <v>26</v>
      </c>
      <c r="J19" s="65">
        <f>VLOOKUP($A19,'Return Data'!$B$7:$R$2843,13,0)</f>
        <v>49.352800000000002</v>
      </c>
      <c r="K19" s="66">
        <f t="shared" si="3"/>
        <v>26</v>
      </c>
      <c r="L19" s="65">
        <f>VLOOKUP($A19,'Return Data'!$B$7:$R$2843,17,0)</f>
        <v>26.900099999999998</v>
      </c>
      <c r="M19" s="66">
        <f t="shared" si="4"/>
        <v>24</v>
      </c>
      <c r="N19" s="65">
        <f>VLOOKUP($A19,'Return Data'!$B$7:$R$2843,14,0)</f>
        <v>15.2654</v>
      </c>
      <c r="O19" s="66">
        <f t="shared" si="6"/>
        <v>18</v>
      </c>
      <c r="P19" s="65">
        <f>VLOOKUP($A19,'Return Data'!$B$7:$R$2843,15,0)</f>
        <v>15.9284</v>
      </c>
      <c r="Q19" s="66">
        <f t="shared" si="7"/>
        <v>9</v>
      </c>
      <c r="R19" s="65">
        <f>VLOOKUP($A19,'Return Data'!$B$7:$R$2843,16,0)</f>
        <v>12.5534</v>
      </c>
      <c r="S19" s="67">
        <f t="shared" si="5"/>
        <v>24</v>
      </c>
    </row>
    <row r="20" spans="1:19" x14ac:dyDescent="0.3">
      <c r="A20" s="63" t="s">
        <v>920</v>
      </c>
      <c r="B20" s="64">
        <f>VLOOKUP($A20,'Return Data'!$B$7:$R$2843,3,0)</f>
        <v>44455</v>
      </c>
      <c r="C20" s="65">
        <f>VLOOKUP($A20,'Return Data'!$B$7:$R$2843,4,0)</f>
        <v>198.90700000000001</v>
      </c>
      <c r="D20" s="65">
        <f>VLOOKUP($A20,'Return Data'!$B$7:$R$2843,10,0)</f>
        <v>12.8826</v>
      </c>
      <c r="E20" s="66">
        <f t="shared" si="0"/>
        <v>16</v>
      </c>
      <c r="F20" s="65">
        <f>VLOOKUP($A20,'Return Data'!$B$7:$R$2843,11,0)</f>
        <v>21.292200000000001</v>
      </c>
      <c r="G20" s="66">
        <f t="shared" si="1"/>
        <v>22</v>
      </c>
      <c r="H20" s="65">
        <f>VLOOKUP($A20,'Return Data'!$B$7:$R$2843,12,0)</f>
        <v>35.171999999999997</v>
      </c>
      <c r="I20" s="66">
        <f t="shared" si="2"/>
        <v>22</v>
      </c>
      <c r="J20" s="65">
        <f>VLOOKUP($A20,'Return Data'!$B$7:$R$2843,13,0)</f>
        <v>54.9373</v>
      </c>
      <c r="K20" s="66">
        <f t="shared" si="3"/>
        <v>24</v>
      </c>
      <c r="L20" s="65">
        <f>VLOOKUP($A20,'Return Data'!$B$7:$R$2843,17,0)</f>
        <v>31.4255</v>
      </c>
      <c r="M20" s="66">
        <f t="shared" si="4"/>
        <v>10</v>
      </c>
      <c r="N20" s="65">
        <f>VLOOKUP($A20,'Return Data'!$B$7:$R$2843,14,0)</f>
        <v>19.042000000000002</v>
      </c>
      <c r="O20" s="66">
        <f t="shared" si="6"/>
        <v>5</v>
      </c>
      <c r="P20" s="65">
        <f>VLOOKUP($A20,'Return Data'!$B$7:$R$2843,15,0)</f>
        <v>16.239999999999998</v>
      </c>
      <c r="Q20" s="66">
        <f t="shared" si="7"/>
        <v>7</v>
      </c>
      <c r="R20" s="65">
        <f>VLOOKUP($A20,'Return Data'!$B$7:$R$2843,16,0)</f>
        <v>19.194400000000002</v>
      </c>
      <c r="S20" s="67">
        <f t="shared" si="5"/>
        <v>8</v>
      </c>
    </row>
    <row r="21" spans="1:19" x14ac:dyDescent="0.3">
      <c r="A21" s="63" t="s">
        <v>923</v>
      </c>
      <c r="B21" s="64">
        <f>VLOOKUP($A21,'Return Data'!$B$7:$R$2843,3,0)</f>
        <v>44455</v>
      </c>
      <c r="C21" s="65">
        <f>VLOOKUP($A21,'Return Data'!$B$7:$R$2843,4,0)</f>
        <v>71.477000000000004</v>
      </c>
      <c r="D21" s="65">
        <f>VLOOKUP($A21,'Return Data'!$B$7:$R$2843,10,0)</f>
        <v>13.617900000000001</v>
      </c>
      <c r="E21" s="66">
        <f t="shared" si="0"/>
        <v>12</v>
      </c>
      <c r="F21" s="65">
        <f>VLOOKUP($A21,'Return Data'!$B$7:$R$2843,11,0)</f>
        <v>23.651900000000001</v>
      </c>
      <c r="G21" s="66">
        <f t="shared" si="1"/>
        <v>14</v>
      </c>
      <c r="H21" s="65">
        <f>VLOOKUP($A21,'Return Data'!$B$7:$R$2843,12,0)</f>
        <v>30.891100000000002</v>
      </c>
      <c r="I21" s="66">
        <f t="shared" si="2"/>
        <v>27</v>
      </c>
      <c r="J21" s="65">
        <f>VLOOKUP($A21,'Return Data'!$B$7:$R$2843,13,0)</f>
        <v>45.116199999999999</v>
      </c>
      <c r="K21" s="66">
        <f t="shared" si="3"/>
        <v>27</v>
      </c>
      <c r="L21" s="65">
        <f>VLOOKUP($A21,'Return Data'!$B$7:$R$2843,17,0)</f>
        <v>27.196400000000001</v>
      </c>
      <c r="M21" s="66">
        <f t="shared" si="4"/>
        <v>23</v>
      </c>
      <c r="N21" s="65">
        <f>VLOOKUP($A21,'Return Data'!$B$7:$R$2843,14,0)</f>
        <v>12.7637</v>
      </c>
      <c r="O21" s="66">
        <f t="shared" si="6"/>
        <v>22</v>
      </c>
      <c r="P21" s="65">
        <f>VLOOKUP($A21,'Return Data'!$B$7:$R$2843,15,0)</f>
        <v>13.848699999999999</v>
      </c>
      <c r="Q21" s="66">
        <f t="shared" si="7"/>
        <v>19</v>
      </c>
      <c r="R21" s="65">
        <f>VLOOKUP($A21,'Return Data'!$B$7:$R$2843,16,0)</f>
        <v>13.6876</v>
      </c>
      <c r="S21" s="67">
        <f t="shared" si="5"/>
        <v>19</v>
      </c>
    </row>
    <row r="22" spans="1:19" x14ac:dyDescent="0.3">
      <c r="A22" s="63" t="s">
        <v>925</v>
      </c>
      <c r="B22" s="64">
        <f>VLOOKUP($A22,'Return Data'!$B$7:$R$2843,3,0)</f>
        <v>44455</v>
      </c>
      <c r="C22" s="65">
        <f>VLOOKUP($A22,'Return Data'!$B$7:$R$2843,4,0)</f>
        <v>24.383800000000001</v>
      </c>
      <c r="D22" s="65">
        <f>VLOOKUP($A22,'Return Data'!$B$7:$R$2843,10,0)</f>
        <v>15.2887</v>
      </c>
      <c r="E22" s="66">
        <f t="shared" si="0"/>
        <v>6</v>
      </c>
      <c r="F22" s="65">
        <f>VLOOKUP($A22,'Return Data'!$B$7:$R$2843,11,0)</f>
        <v>24.246099999999998</v>
      </c>
      <c r="G22" s="66">
        <f t="shared" si="1"/>
        <v>12</v>
      </c>
      <c r="H22" s="65">
        <f>VLOOKUP($A22,'Return Data'!$B$7:$R$2843,12,0)</f>
        <v>34.501600000000003</v>
      </c>
      <c r="I22" s="66">
        <f t="shared" si="2"/>
        <v>23</v>
      </c>
      <c r="J22" s="65">
        <f>VLOOKUP($A22,'Return Data'!$B$7:$R$2843,13,0)</f>
        <v>54.3093</v>
      </c>
      <c r="K22" s="66">
        <f t="shared" si="3"/>
        <v>25</v>
      </c>
      <c r="L22" s="65">
        <f>VLOOKUP($A22,'Return Data'!$B$7:$R$2843,17,0)</f>
        <v>29.4481</v>
      </c>
      <c r="M22" s="66">
        <f t="shared" si="4"/>
        <v>17</v>
      </c>
      <c r="N22" s="65">
        <f>VLOOKUP($A22,'Return Data'!$B$7:$R$2843,14,0)</f>
        <v>17.203299999999999</v>
      </c>
      <c r="O22" s="66">
        <f t="shared" si="6"/>
        <v>11</v>
      </c>
      <c r="P22" s="65">
        <f>VLOOKUP($A22,'Return Data'!$B$7:$R$2843,15,0)</f>
        <v>16.635400000000001</v>
      </c>
      <c r="Q22" s="66">
        <f t="shared" si="7"/>
        <v>5</v>
      </c>
      <c r="R22" s="65">
        <f>VLOOKUP($A22,'Return Data'!$B$7:$R$2843,16,0)</f>
        <v>14.549899999999999</v>
      </c>
      <c r="S22" s="67">
        <f t="shared" si="5"/>
        <v>17</v>
      </c>
    </row>
    <row r="23" spans="1:19" x14ac:dyDescent="0.3">
      <c r="A23" s="63" t="s">
        <v>927</v>
      </c>
      <c r="B23" s="64">
        <f>VLOOKUP($A23,'Return Data'!$B$7:$R$2843,3,0)</f>
        <v>44455</v>
      </c>
      <c r="C23" s="65">
        <f>VLOOKUP($A23,'Return Data'!$B$7:$R$2843,4,0)</f>
        <v>16.567499999999999</v>
      </c>
      <c r="D23" s="65">
        <f>VLOOKUP($A23,'Return Data'!$B$7:$R$2843,10,0)</f>
        <v>13.157500000000001</v>
      </c>
      <c r="E23" s="66">
        <f t="shared" si="0"/>
        <v>13</v>
      </c>
      <c r="F23" s="65">
        <f>VLOOKUP($A23,'Return Data'!$B$7:$R$2843,11,0)</f>
        <v>24.733699999999999</v>
      </c>
      <c r="G23" s="66">
        <f t="shared" si="1"/>
        <v>8</v>
      </c>
      <c r="H23" s="65">
        <f>VLOOKUP($A23,'Return Data'!$B$7:$R$2843,12,0)</f>
        <v>44.1755</v>
      </c>
      <c r="I23" s="66">
        <f t="shared" si="2"/>
        <v>3</v>
      </c>
      <c r="J23" s="65">
        <f>VLOOKUP($A23,'Return Data'!$B$7:$R$2843,13,0)</f>
        <v>63.652299999999997</v>
      </c>
      <c r="K23" s="66">
        <f t="shared" si="3"/>
        <v>9</v>
      </c>
      <c r="L23" s="65"/>
      <c r="M23" s="66"/>
      <c r="N23" s="65"/>
      <c r="O23" s="66"/>
      <c r="P23" s="65"/>
      <c r="Q23" s="66"/>
      <c r="R23" s="65">
        <f>VLOOKUP($A23,'Return Data'!$B$7:$R$2843,16,0)</f>
        <v>34.227499999999999</v>
      </c>
      <c r="S23" s="67">
        <f t="shared" si="5"/>
        <v>1</v>
      </c>
    </row>
    <row r="24" spans="1:19" x14ac:dyDescent="0.3">
      <c r="A24" s="63" t="s">
        <v>929</v>
      </c>
      <c r="B24" s="64">
        <f>VLOOKUP($A24,'Return Data'!$B$7:$R$2843,3,0)</f>
        <v>44455</v>
      </c>
      <c r="C24" s="65">
        <f>VLOOKUP($A24,'Return Data'!$B$7:$R$2843,4,0)</f>
        <v>99.003</v>
      </c>
      <c r="D24" s="65">
        <f>VLOOKUP($A24,'Return Data'!$B$7:$R$2843,10,0)</f>
        <v>13.957700000000001</v>
      </c>
      <c r="E24" s="66">
        <f t="shared" si="0"/>
        <v>11</v>
      </c>
      <c r="F24" s="65">
        <f>VLOOKUP($A24,'Return Data'!$B$7:$R$2843,11,0)</f>
        <v>24.599499999999999</v>
      </c>
      <c r="G24" s="66">
        <f t="shared" si="1"/>
        <v>10</v>
      </c>
      <c r="H24" s="65">
        <f>VLOOKUP($A24,'Return Data'!$B$7:$R$2843,12,0)</f>
        <v>42.618600000000001</v>
      </c>
      <c r="I24" s="66">
        <f t="shared" si="2"/>
        <v>5</v>
      </c>
      <c r="J24" s="65">
        <f>VLOOKUP($A24,'Return Data'!$B$7:$R$2843,13,0)</f>
        <v>66.279799999999994</v>
      </c>
      <c r="K24" s="66">
        <f t="shared" si="3"/>
        <v>6</v>
      </c>
      <c r="L24" s="65">
        <f>VLOOKUP($A24,'Return Data'!$B$7:$R$2843,17,0)</f>
        <v>38.139000000000003</v>
      </c>
      <c r="M24" s="66">
        <f t="shared" si="4"/>
        <v>2</v>
      </c>
      <c r="N24" s="65">
        <f>VLOOKUP($A24,'Return Data'!$B$7:$R$2843,14,0)</f>
        <v>24.131599999999999</v>
      </c>
      <c r="O24" s="66">
        <f t="shared" si="6"/>
        <v>1</v>
      </c>
      <c r="P24" s="65">
        <f>VLOOKUP($A24,'Return Data'!$B$7:$R$2843,15,0)</f>
        <v>21.676300000000001</v>
      </c>
      <c r="Q24" s="66">
        <f t="shared" si="7"/>
        <v>1</v>
      </c>
      <c r="R24" s="65">
        <f>VLOOKUP($A24,'Return Data'!$B$7:$R$2843,16,0)</f>
        <v>22.721</v>
      </c>
      <c r="S24" s="67">
        <f t="shared" si="5"/>
        <v>6</v>
      </c>
    </row>
    <row r="25" spans="1:19" x14ac:dyDescent="0.3">
      <c r="A25" s="63" t="s">
        <v>931</v>
      </c>
      <c r="B25" s="64">
        <f>VLOOKUP($A25,'Return Data'!$B$7:$R$2843,3,0)</f>
        <v>44455</v>
      </c>
      <c r="C25" s="65">
        <f>VLOOKUP($A25,'Return Data'!$B$7:$R$2843,4,0)</f>
        <v>17.017900000000001</v>
      </c>
      <c r="D25" s="65">
        <f>VLOOKUP($A25,'Return Data'!$B$7:$R$2843,10,0)</f>
        <v>16.560199999999998</v>
      </c>
      <c r="E25" s="66">
        <f t="shared" si="0"/>
        <v>2</v>
      </c>
      <c r="F25" s="65">
        <f>VLOOKUP($A25,'Return Data'!$B$7:$R$2843,11,0)</f>
        <v>27.4434</v>
      </c>
      <c r="G25" s="66">
        <f t="shared" si="1"/>
        <v>3</v>
      </c>
      <c r="H25" s="65">
        <f>VLOOKUP($A25,'Return Data'!$B$7:$R$2843,12,0)</f>
        <v>44.926900000000003</v>
      </c>
      <c r="I25" s="66">
        <f t="shared" si="2"/>
        <v>1</v>
      </c>
      <c r="J25" s="65">
        <f>VLOOKUP($A25,'Return Data'!$B$7:$R$2843,13,0)</f>
        <v>71.089200000000005</v>
      </c>
      <c r="K25" s="66">
        <f t="shared" si="3"/>
        <v>1</v>
      </c>
      <c r="L25" s="65"/>
      <c r="M25" s="66"/>
      <c r="N25" s="65"/>
      <c r="O25" s="66"/>
      <c r="P25" s="65"/>
      <c r="Q25" s="66"/>
      <c r="R25" s="65">
        <f>VLOOKUP($A25,'Return Data'!$B$7:$R$2843,16,0)</f>
        <v>31.947399999999998</v>
      </c>
      <c r="S25" s="67">
        <f t="shared" si="5"/>
        <v>3</v>
      </c>
    </row>
    <row r="26" spans="1:19" x14ac:dyDescent="0.3">
      <c r="A26" s="63" t="s">
        <v>2018</v>
      </c>
      <c r="B26" s="64">
        <f>VLOOKUP($A26,'Return Data'!$B$7:$R$2843,3,0)</f>
        <v>44455</v>
      </c>
      <c r="C26" s="65">
        <f>VLOOKUP($A26,'Return Data'!$B$7:$R$2843,4,0)</f>
        <v>23.985700000000001</v>
      </c>
      <c r="D26" s="65">
        <f>VLOOKUP($A26,'Return Data'!$B$7:$R$2843,10,0)</f>
        <v>14.2187</v>
      </c>
      <c r="E26" s="66">
        <f t="shared" si="0"/>
        <v>10</v>
      </c>
      <c r="F26" s="65">
        <f>VLOOKUP($A26,'Return Data'!$B$7:$R$2843,11,0)</f>
        <v>23.4054</v>
      </c>
      <c r="G26" s="66">
        <f t="shared" si="1"/>
        <v>16</v>
      </c>
      <c r="H26" s="65">
        <f>VLOOKUP($A26,'Return Data'!$B$7:$R$2843,12,0)</f>
        <v>42.295200000000001</v>
      </c>
      <c r="I26" s="66">
        <f t="shared" si="2"/>
        <v>6</v>
      </c>
      <c r="J26" s="65">
        <f>VLOOKUP($A26,'Return Data'!$B$7:$R$2843,13,0)</f>
        <v>58.058500000000002</v>
      </c>
      <c r="K26" s="66">
        <f t="shared" si="3"/>
        <v>19</v>
      </c>
      <c r="L26" s="65">
        <f>VLOOKUP($A26,'Return Data'!$B$7:$R$2843,17,0)</f>
        <v>27.833100000000002</v>
      </c>
      <c r="M26" s="66">
        <f t="shared" si="4"/>
        <v>21</v>
      </c>
      <c r="N26" s="65">
        <f>VLOOKUP($A26,'Return Data'!$B$7:$R$2843,14,0)</f>
        <v>16.969200000000001</v>
      </c>
      <c r="O26" s="66">
        <f t="shared" si="6"/>
        <v>13</v>
      </c>
      <c r="P26" s="65">
        <f>VLOOKUP($A26,'Return Data'!$B$7:$R$2843,15,0)</f>
        <v>14.787800000000001</v>
      </c>
      <c r="Q26" s="66">
        <f t="shared" si="7"/>
        <v>13</v>
      </c>
      <c r="R26" s="65">
        <f>VLOOKUP($A26,'Return Data'!$B$7:$R$2843,16,0)</f>
        <v>16.339300000000001</v>
      </c>
      <c r="S26" s="67">
        <f t="shared" si="5"/>
        <v>14</v>
      </c>
    </row>
    <row r="27" spans="1:19" x14ac:dyDescent="0.3">
      <c r="A27" s="63" t="s">
        <v>932</v>
      </c>
      <c r="B27" s="64">
        <f>VLOOKUP($A27,'Return Data'!$B$7:$R$2843,3,0)</f>
        <v>44455</v>
      </c>
      <c r="C27" s="65">
        <f>VLOOKUP($A27,'Return Data'!$B$7:$R$2843,4,0)</f>
        <v>833.61680000000001</v>
      </c>
      <c r="D27" s="65">
        <f>VLOOKUP($A27,'Return Data'!$B$7:$R$2843,10,0)</f>
        <v>14.8109</v>
      </c>
      <c r="E27" s="66">
        <f t="shared" si="0"/>
        <v>8</v>
      </c>
      <c r="F27" s="65">
        <f>VLOOKUP($A27,'Return Data'!$B$7:$R$2843,11,0)</f>
        <v>22.198499999999999</v>
      </c>
      <c r="G27" s="66">
        <f t="shared" si="1"/>
        <v>20</v>
      </c>
      <c r="H27" s="65">
        <f>VLOOKUP($A27,'Return Data'!$B$7:$R$2843,12,0)</f>
        <v>37.932000000000002</v>
      </c>
      <c r="I27" s="66">
        <f t="shared" si="2"/>
        <v>15</v>
      </c>
      <c r="J27" s="65">
        <f>VLOOKUP($A27,'Return Data'!$B$7:$R$2843,13,0)</f>
        <v>61.332500000000003</v>
      </c>
      <c r="K27" s="66">
        <f t="shared" si="3"/>
        <v>13</v>
      </c>
      <c r="L27" s="65">
        <f>VLOOKUP($A27,'Return Data'!$B$7:$R$2843,17,0)</f>
        <v>30.490100000000002</v>
      </c>
      <c r="M27" s="66">
        <f t="shared" si="4"/>
        <v>14</v>
      </c>
      <c r="N27" s="65">
        <f>VLOOKUP($A27,'Return Data'!$B$7:$R$2843,14,0)</f>
        <v>15.109500000000001</v>
      </c>
      <c r="O27" s="66">
        <f t="shared" si="6"/>
        <v>19</v>
      </c>
      <c r="P27" s="65">
        <f>VLOOKUP($A27,'Return Data'!$B$7:$R$2843,15,0)</f>
        <v>12.398999999999999</v>
      </c>
      <c r="Q27" s="66">
        <f t="shared" si="7"/>
        <v>22</v>
      </c>
      <c r="R27" s="65">
        <f>VLOOKUP($A27,'Return Data'!$B$7:$R$2843,16,0)</f>
        <v>18.577000000000002</v>
      </c>
      <c r="S27" s="67">
        <f t="shared" si="5"/>
        <v>9</v>
      </c>
    </row>
    <row r="28" spans="1:19" x14ac:dyDescent="0.3">
      <c r="A28" s="63" t="s">
        <v>934</v>
      </c>
      <c r="B28" s="64">
        <f>VLOOKUP($A28,'Return Data'!$B$7:$R$2843,3,0)</f>
        <v>44455</v>
      </c>
      <c r="C28" s="65">
        <f>VLOOKUP($A28,'Return Data'!$B$7:$R$2843,4,0)</f>
        <v>180.88</v>
      </c>
      <c r="D28" s="65">
        <f>VLOOKUP($A28,'Return Data'!$B$7:$R$2843,10,0)</f>
        <v>13.021699999999999</v>
      </c>
      <c r="E28" s="66">
        <f t="shared" si="0"/>
        <v>14</v>
      </c>
      <c r="F28" s="65">
        <f>VLOOKUP($A28,'Return Data'!$B$7:$R$2843,11,0)</f>
        <v>24.598700000000001</v>
      </c>
      <c r="G28" s="66">
        <f t="shared" si="1"/>
        <v>11</v>
      </c>
      <c r="H28" s="65">
        <f>VLOOKUP($A28,'Return Data'!$B$7:$R$2843,12,0)</f>
        <v>40.0867</v>
      </c>
      <c r="I28" s="66">
        <f t="shared" si="2"/>
        <v>10</v>
      </c>
      <c r="J28" s="65">
        <f>VLOOKUP($A28,'Return Data'!$B$7:$R$2843,13,0)</f>
        <v>61.702100000000002</v>
      </c>
      <c r="K28" s="66">
        <f t="shared" si="3"/>
        <v>11</v>
      </c>
      <c r="L28" s="65">
        <f>VLOOKUP($A28,'Return Data'!$B$7:$R$2843,17,0)</f>
        <v>36.490400000000001</v>
      </c>
      <c r="M28" s="66">
        <f t="shared" si="4"/>
        <v>4</v>
      </c>
      <c r="N28" s="65">
        <f>VLOOKUP($A28,'Return Data'!$B$7:$R$2843,14,0)</f>
        <v>17.964200000000002</v>
      </c>
      <c r="O28" s="66">
        <f t="shared" si="6"/>
        <v>8</v>
      </c>
      <c r="P28" s="65">
        <f>VLOOKUP($A28,'Return Data'!$B$7:$R$2843,15,0)</f>
        <v>17.3797</v>
      </c>
      <c r="Q28" s="66">
        <f t="shared" si="7"/>
        <v>4</v>
      </c>
      <c r="R28" s="65">
        <f>VLOOKUP($A28,'Return Data'!$B$7:$R$2843,16,0)</f>
        <v>25.2667</v>
      </c>
      <c r="S28" s="67">
        <f t="shared" si="5"/>
        <v>5</v>
      </c>
    </row>
    <row r="29" spans="1:19" x14ac:dyDescent="0.3">
      <c r="A29" s="63" t="s">
        <v>936</v>
      </c>
      <c r="B29" s="64">
        <f>VLOOKUP($A29,'Return Data'!$B$7:$R$2843,3,0)</f>
        <v>44455</v>
      </c>
      <c r="C29" s="65">
        <f>VLOOKUP($A29,'Return Data'!$B$7:$R$2843,4,0)</f>
        <v>64.271500000000003</v>
      </c>
      <c r="D29" s="65">
        <f>VLOOKUP($A29,'Return Data'!$B$7:$R$2843,10,0)</f>
        <v>9.0085999999999995</v>
      </c>
      <c r="E29" s="66">
        <f t="shared" si="0"/>
        <v>27</v>
      </c>
      <c r="F29" s="65">
        <f>VLOOKUP($A29,'Return Data'!$B$7:$R$2843,11,0)</f>
        <v>23.643699999999999</v>
      </c>
      <c r="G29" s="66">
        <f t="shared" si="1"/>
        <v>15</v>
      </c>
      <c r="H29" s="65">
        <f>VLOOKUP($A29,'Return Data'!$B$7:$R$2843,12,0)</f>
        <v>35.864199999999997</v>
      </c>
      <c r="I29" s="66">
        <f t="shared" si="2"/>
        <v>21</v>
      </c>
      <c r="J29" s="65">
        <f>VLOOKUP($A29,'Return Data'!$B$7:$R$2843,13,0)</f>
        <v>57.895800000000001</v>
      </c>
      <c r="K29" s="66">
        <f t="shared" si="3"/>
        <v>20</v>
      </c>
      <c r="L29" s="65">
        <f>VLOOKUP($A29,'Return Data'!$B$7:$R$2843,17,0)</f>
        <v>35.431699999999999</v>
      </c>
      <c r="M29" s="66">
        <f t="shared" si="4"/>
        <v>6</v>
      </c>
      <c r="N29" s="65">
        <f>VLOOKUP($A29,'Return Data'!$B$7:$R$2843,14,0)</f>
        <v>19.1387</v>
      </c>
      <c r="O29" s="66">
        <f t="shared" si="6"/>
        <v>4</v>
      </c>
      <c r="P29" s="65">
        <f>VLOOKUP($A29,'Return Data'!$B$7:$R$2843,15,0)</f>
        <v>15.577199999999999</v>
      </c>
      <c r="Q29" s="66">
        <f t="shared" si="7"/>
        <v>10</v>
      </c>
      <c r="R29" s="65">
        <f>VLOOKUP($A29,'Return Data'!$B$7:$R$2843,16,0)</f>
        <v>13.4193</v>
      </c>
      <c r="S29" s="67">
        <f t="shared" si="5"/>
        <v>20</v>
      </c>
    </row>
    <row r="30" spans="1:19" x14ac:dyDescent="0.3">
      <c r="A30" s="63" t="s">
        <v>1905</v>
      </c>
      <c r="B30" s="64">
        <f>VLOOKUP($A30,'Return Data'!$B$7:$R$2843,3,0)</f>
        <v>44455</v>
      </c>
      <c r="C30" s="65">
        <f>VLOOKUP($A30,'Return Data'!$B$7:$R$2843,4,0)</f>
        <v>523.83724777306202</v>
      </c>
      <c r="D30" s="65">
        <f>VLOOKUP($A30,'Return Data'!$B$7:$R$2843,10,0)</f>
        <v>9.1882999999999999</v>
      </c>
      <c r="E30" s="66">
        <f t="shared" si="0"/>
        <v>26</v>
      </c>
      <c r="F30" s="65">
        <f>VLOOKUP($A30,'Return Data'!$B$7:$R$2843,11,0)</f>
        <v>22.061900000000001</v>
      </c>
      <c r="G30" s="66">
        <f t="shared" si="1"/>
        <v>21</v>
      </c>
      <c r="H30" s="65">
        <f>VLOOKUP($A30,'Return Data'!$B$7:$R$2843,12,0)</f>
        <v>36.066600000000001</v>
      </c>
      <c r="I30" s="66">
        <f t="shared" si="2"/>
        <v>20</v>
      </c>
      <c r="J30" s="65">
        <f>VLOOKUP($A30,'Return Data'!$B$7:$R$2843,13,0)</f>
        <v>61.503100000000003</v>
      </c>
      <c r="K30" s="66">
        <f t="shared" si="3"/>
        <v>12</v>
      </c>
      <c r="L30" s="65">
        <f>VLOOKUP($A30,'Return Data'!$B$7:$R$2843,17,0)</f>
        <v>30.193100000000001</v>
      </c>
      <c r="M30" s="66">
        <f t="shared" si="4"/>
        <v>16</v>
      </c>
      <c r="N30" s="65">
        <f>VLOOKUP($A30,'Return Data'!$B$7:$R$2843,14,0)</f>
        <v>17.39</v>
      </c>
      <c r="O30" s="66">
        <f t="shared" si="6"/>
        <v>9</v>
      </c>
      <c r="P30" s="65">
        <f>VLOOKUP($A30,'Return Data'!$B$7:$R$2843,15,0)</f>
        <v>14.9344</v>
      </c>
      <c r="Q30" s="66">
        <f t="shared" si="7"/>
        <v>12</v>
      </c>
      <c r="R30" s="65">
        <f>VLOOKUP($A30,'Return Data'!$B$7:$R$2843,16,0)</f>
        <v>14.863200000000001</v>
      </c>
      <c r="S30" s="67">
        <f t="shared" si="5"/>
        <v>16</v>
      </c>
    </row>
    <row r="31" spans="1:19" x14ac:dyDescent="0.3">
      <c r="A31" s="63" t="s">
        <v>938</v>
      </c>
      <c r="B31" s="64">
        <f>VLOOKUP($A31,'Return Data'!$B$7:$R$2843,3,0)</f>
        <v>44455</v>
      </c>
      <c r="C31" s="65">
        <f>VLOOKUP($A31,'Return Data'!$B$7:$R$2843,4,0)</f>
        <v>55.706899999999997</v>
      </c>
      <c r="D31" s="65">
        <f>VLOOKUP($A31,'Return Data'!$B$7:$R$2843,10,0)</f>
        <v>18.619700000000002</v>
      </c>
      <c r="E31" s="66">
        <f t="shared" si="0"/>
        <v>1</v>
      </c>
      <c r="F31" s="65">
        <f>VLOOKUP($A31,'Return Data'!$B$7:$R$2843,11,0)</f>
        <v>24.838999999999999</v>
      </c>
      <c r="G31" s="66">
        <f t="shared" si="1"/>
        <v>7</v>
      </c>
      <c r="H31" s="65">
        <f>VLOOKUP($A31,'Return Data'!$B$7:$R$2843,12,0)</f>
        <v>42.180500000000002</v>
      </c>
      <c r="I31" s="66">
        <f t="shared" si="2"/>
        <v>8</v>
      </c>
      <c r="J31" s="65">
        <f>VLOOKUP($A31,'Return Data'!$B$7:$R$2843,13,0)</f>
        <v>60.063499999999998</v>
      </c>
      <c r="K31" s="66">
        <f t="shared" si="3"/>
        <v>16</v>
      </c>
      <c r="L31" s="65">
        <f>VLOOKUP($A31,'Return Data'!$B$7:$R$2843,17,0)</f>
        <v>30.398900000000001</v>
      </c>
      <c r="M31" s="66">
        <f t="shared" si="4"/>
        <v>15</v>
      </c>
      <c r="N31" s="65">
        <f>VLOOKUP($A31,'Return Data'!$B$7:$R$2843,14,0)</f>
        <v>16.808900000000001</v>
      </c>
      <c r="O31" s="66">
        <f t="shared" si="6"/>
        <v>14</v>
      </c>
      <c r="P31" s="65">
        <f>VLOOKUP($A31,'Return Data'!$B$7:$R$2843,15,0)</f>
        <v>17.4419</v>
      </c>
      <c r="Q31" s="66">
        <f t="shared" si="7"/>
        <v>3</v>
      </c>
      <c r="R31" s="65">
        <f>VLOOKUP($A31,'Return Data'!$B$7:$R$2843,16,0)</f>
        <v>12.518599999999999</v>
      </c>
      <c r="S31" s="67">
        <f t="shared" si="5"/>
        <v>25</v>
      </c>
    </row>
    <row r="32" spans="1:19" x14ac:dyDescent="0.3">
      <c r="A32" s="63" t="s">
        <v>940</v>
      </c>
      <c r="B32" s="64">
        <f>VLOOKUP($A32,'Return Data'!$B$7:$R$2843,3,0)</f>
        <v>44455</v>
      </c>
      <c r="C32" s="65">
        <f>VLOOKUP($A32,'Return Data'!$B$7:$R$2843,4,0)</f>
        <v>334.983</v>
      </c>
      <c r="D32" s="65">
        <f>VLOOKUP($A32,'Return Data'!$B$7:$R$2843,10,0)</f>
        <v>10.6778</v>
      </c>
      <c r="E32" s="66">
        <f t="shared" si="0"/>
        <v>23</v>
      </c>
      <c r="F32" s="65">
        <f>VLOOKUP($A32,'Return Data'!$B$7:$R$2843,11,0)</f>
        <v>18.2912</v>
      </c>
      <c r="G32" s="66">
        <f t="shared" si="1"/>
        <v>27</v>
      </c>
      <c r="H32" s="65">
        <f>VLOOKUP($A32,'Return Data'!$B$7:$R$2843,12,0)</f>
        <v>32.517699999999998</v>
      </c>
      <c r="I32" s="66">
        <f t="shared" si="2"/>
        <v>25</v>
      </c>
      <c r="J32" s="65">
        <f>VLOOKUP($A32,'Return Data'!$B$7:$R$2843,13,0)</f>
        <v>55.142299999999999</v>
      </c>
      <c r="K32" s="66">
        <f t="shared" si="3"/>
        <v>23</v>
      </c>
      <c r="L32" s="65">
        <f>VLOOKUP($A32,'Return Data'!$B$7:$R$2843,17,0)</f>
        <v>29.2028</v>
      </c>
      <c r="M32" s="66">
        <f t="shared" si="4"/>
        <v>19</v>
      </c>
      <c r="N32" s="65">
        <f>VLOOKUP($A32,'Return Data'!$B$7:$R$2843,14,0)</f>
        <v>19.577100000000002</v>
      </c>
      <c r="O32" s="66">
        <f t="shared" si="6"/>
        <v>2</v>
      </c>
      <c r="P32" s="65">
        <f>VLOOKUP($A32,'Return Data'!$B$7:$R$2843,15,0)</f>
        <v>14.9376</v>
      </c>
      <c r="Q32" s="66">
        <f t="shared" si="7"/>
        <v>11</v>
      </c>
      <c r="R32" s="65">
        <f>VLOOKUP($A32,'Return Data'!$B$7:$R$2843,16,0)</f>
        <v>13.0755</v>
      </c>
      <c r="S32" s="67">
        <f t="shared" si="5"/>
        <v>22</v>
      </c>
    </row>
    <row r="33" spans="1:19" x14ac:dyDescent="0.3">
      <c r="A33" s="63" t="s">
        <v>943</v>
      </c>
      <c r="B33" s="64">
        <f>VLOOKUP($A33,'Return Data'!$B$7:$R$2843,3,0)</f>
        <v>44455</v>
      </c>
      <c r="C33" s="65">
        <f>VLOOKUP($A33,'Return Data'!$B$7:$R$2843,4,0)</f>
        <v>16.690000000000001</v>
      </c>
      <c r="D33" s="65">
        <f>VLOOKUP($A33,'Return Data'!$B$7:$R$2843,10,0)</f>
        <v>15.8223</v>
      </c>
      <c r="E33" s="66">
        <f t="shared" si="0"/>
        <v>4</v>
      </c>
      <c r="F33" s="65">
        <f>VLOOKUP($A33,'Return Data'!$B$7:$R$2843,11,0)</f>
        <v>25.394400000000001</v>
      </c>
      <c r="G33" s="66">
        <f t="shared" si="1"/>
        <v>4</v>
      </c>
      <c r="H33" s="65">
        <f>VLOOKUP($A33,'Return Data'!$B$7:$R$2843,12,0)</f>
        <v>37.253300000000003</v>
      </c>
      <c r="I33" s="66">
        <f t="shared" si="2"/>
        <v>16</v>
      </c>
      <c r="J33" s="65">
        <f>VLOOKUP($A33,'Return Data'!$B$7:$R$2843,13,0)</f>
        <v>55.400399999999998</v>
      </c>
      <c r="K33" s="66">
        <f t="shared" si="3"/>
        <v>21</v>
      </c>
      <c r="L33" s="65"/>
      <c r="M33" s="66"/>
      <c r="N33" s="65"/>
      <c r="O33" s="66"/>
      <c r="P33" s="65"/>
      <c r="Q33" s="66"/>
      <c r="R33" s="65">
        <f>VLOOKUP($A33,'Return Data'!$B$7:$R$2843,16,0)</f>
        <v>33.326900000000002</v>
      </c>
      <c r="S33" s="67">
        <f t="shared" si="5"/>
        <v>2</v>
      </c>
    </row>
    <row r="34" spans="1:19" x14ac:dyDescent="0.3">
      <c r="A34" s="63" t="s">
        <v>945</v>
      </c>
      <c r="B34" s="64">
        <f>VLOOKUP($A34,'Return Data'!$B$7:$R$2843,3,0)</f>
        <v>44455</v>
      </c>
      <c r="C34" s="65">
        <f>VLOOKUP($A34,'Return Data'!$B$7:$R$2843,4,0)</f>
        <v>199.78960000000001</v>
      </c>
      <c r="D34" s="65">
        <f>VLOOKUP($A34,'Return Data'!$B$7:$R$2843,10,0)</f>
        <v>12.193199999999999</v>
      </c>
      <c r="E34" s="66">
        <f t="shared" si="0"/>
        <v>19</v>
      </c>
      <c r="F34" s="65">
        <f>VLOOKUP($A34,'Return Data'!$B$7:$R$2843,11,0)</f>
        <v>24.040700000000001</v>
      </c>
      <c r="G34" s="66">
        <f t="shared" si="1"/>
        <v>13</v>
      </c>
      <c r="H34" s="65">
        <f>VLOOKUP($A34,'Return Data'!$B$7:$R$2843,12,0)</f>
        <v>44.838000000000001</v>
      </c>
      <c r="I34" s="66">
        <f t="shared" si="2"/>
        <v>2</v>
      </c>
      <c r="J34" s="65">
        <f>VLOOKUP($A34,'Return Data'!$B$7:$R$2843,13,0)</f>
        <v>67.858800000000002</v>
      </c>
      <c r="K34" s="66">
        <f t="shared" si="3"/>
        <v>2</v>
      </c>
      <c r="L34" s="65">
        <f>VLOOKUP($A34,'Return Data'!$B$7:$R$2843,17,0)</f>
        <v>30.610199999999999</v>
      </c>
      <c r="M34" s="66">
        <f t="shared" si="4"/>
        <v>13</v>
      </c>
      <c r="N34" s="65">
        <f>VLOOKUP($A34,'Return Data'!$B$7:$R$2843,14,0)</f>
        <v>15.514200000000001</v>
      </c>
      <c r="O34" s="66">
        <f t="shared" si="6"/>
        <v>16</v>
      </c>
      <c r="P34" s="65">
        <f>VLOOKUP($A34,'Return Data'!$B$7:$R$2843,15,0)</f>
        <v>13.608599999999999</v>
      </c>
      <c r="Q34" s="66">
        <f t="shared" si="7"/>
        <v>20</v>
      </c>
      <c r="R34" s="65">
        <f>VLOOKUP($A34,'Return Data'!$B$7:$R$2843,16,0)</f>
        <v>13.2197</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13.256292592592594</v>
      </c>
      <c r="E36" s="74"/>
      <c r="F36" s="75">
        <f>AVERAGE(F8:F34)</f>
        <v>23.487929629629637</v>
      </c>
      <c r="G36" s="74"/>
      <c r="H36" s="75">
        <f>AVERAGE(H8:H34)</f>
        <v>38.711333333333336</v>
      </c>
      <c r="I36" s="74"/>
      <c r="J36" s="75">
        <f>AVERAGE(J8:J34)</f>
        <v>60.366922222222222</v>
      </c>
      <c r="K36" s="74"/>
      <c r="L36" s="75">
        <f>AVERAGE(L8:L34)</f>
        <v>31.634249999999998</v>
      </c>
      <c r="M36" s="74"/>
      <c r="N36" s="75">
        <f>AVERAGE(N8:N34)</f>
        <v>17.152927272727272</v>
      </c>
      <c r="O36" s="74"/>
      <c r="P36" s="75">
        <f>AVERAGE(P8:P34)</f>
        <v>15.475977272727272</v>
      </c>
      <c r="Q36" s="74"/>
      <c r="R36" s="75">
        <f>AVERAGE(R8:R34)</f>
        <v>18.588770370370373</v>
      </c>
      <c r="S36" s="76"/>
    </row>
    <row r="37" spans="1:19" x14ac:dyDescent="0.3">
      <c r="A37" s="73" t="s">
        <v>28</v>
      </c>
      <c r="B37" s="74"/>
      <c r="C37" s="74"/>
      <c r="D37" s="75">
        <f>MIN(D8:D34)</f>
        <v>9.0085999999999995</v>
      </c>
      <c r="E37" s="74"/>
      <c r="F37" s="75">
        <f>MIN(F8:F34)</f>
        <v>18.2912</v>
      </c>
      <c r="G37" s="74"/>
      <c r="H37" s="75">
        <f>MIN(H8:H34)</f>
        <v>30.891100000000002</v>
      </c>
      <c r="I37" s="74"/>
      <c r="J37" s="75">
        <f>MIN(J8:J34)</f>
        <v>45.116199999999999</v>
      </c>
      <c r="K37" s="74"/>
      <c r="L37" s="75">
        <f>MIN(L8:L34)</f>
        <v>26.900099999999998</v>
      </c>
      <c r="M37" s="74"/>
      <c r="N37" s="75">
        <f>MIN(N8:N34)</f>
        <v>12.7637</v>
      </c>
      <c r="O37" s="74"/>
      <c r="P37" s="75">
        <f>MIN(P8:P34)</f>
        <v>12.398999999999999</v>
      </c>
      <c r="Q37" s="74"/>
      <c r="R37" s="75">
        <f>MIN(R8:R34)</f>
        <v>12.325799999999999</v>
      </c>
      <c r="S37" s="76"/>
    </row>
    <row r="38" spans="1:19" ht="15" thickBot="1" x14ac:dyDescent="0.35">
      <c r="A38" s="77" t="s">
        <v>29</v>
      </c>
      <c r="B38" s="78"/>
      <c r="C38" s="78"/>
      <c r="D38" s="79">
        <f>MAX(D8:D34)</f>
        <v>18.619700000000002</v>
      </c>
      <c r="E38" s="78"/>
      <c r="F38" s="79">
        <f>MAX(F8:F34)</f>
        <v>27.872900000000001</v>
      </c>
      <c r="G38" s="78"/>
      <c r="H38" s="79">
        <f>MAX(H8:H34)</f>
        <v>44.926900000000003</v>
      </c>
      <c r="I38" s="78"/>
      <c r="J38" s="79">
        <f>MAX(J8:J34)</f>
        <v>71.089200000000005</v>
      </c>
      <c r="K38" s="78"/>
      <c r="L38" s="79">
        <f>MAX(L8:L34)</f>
        <v>39.114600000000003</v>
      </c>
      <c r="M38" s="78"/>
      <c r="N38" s="79">
        <f>MAX(N8:N34)</f>
        <v>24.131599999999999</v>
      </c>
      <c r="O38" s="78"/>
      <c r="P38" s="79">
        <f>MAX(P8:P34)</f>
        <v>21.676300000000001</v>
      </c>
      <c r="Q38" s="78"/>
      <c r="R38" s="79">
        <f>MAX(R8:R34)</f>
        <v>34.227499999999999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44455</v>
      </c>
      <c r="C8" s="65">
        <f>VLOOKUP($A8,'Return Data'!$B$7:$R$2843,4,0)</f>
        <v>56.9</v>
      </c>
      <c r="D8" s="65">
        <f>VLOOKUP($A8,'Return Data'!$B$7:$R$2843,10,0)</f>
        <v>7.4396000000000004</v>
      </c>
      <c r="E8" s="66">
        <f t="shared" ref="E8:E39" si="0">RANK(D8,D$8:D$71,0)</f>
        <v>61</v>
      </c>
      <c r="F8" s="65">
        <f>VLOOKUP($A8,'Return Data'!$B$7:$R$2843,11,0)</f>
        <v>9.8244000000000007</v>
      </c>
      <c r="G8" s="66">
        <f t="shared" ref="G8:G39" si="1">RANK(F8,F$8:F$71,0)</f>
        <v>64</v>
      </c>
      <c r="H8" s="65">
        <f>VLOOKUP($A8,'Return Data'!$B$7:$R$2843,12,0)</f>
        <v>19.7895</v>
      </c>
      <c r="I8" s="66">
        <f t="shared" ref="I8:I39" si="2">RANK(H8,H$8:H$71,0)</f>
        <v>64</v>
      </c>
      <c r="J8" s="65">
        <f>VLOOKUP($A8,'Return Data'!$B$7:$R$2843,13,0)</f>
        <v>31.4999</v>
      </c>
      <c r="K8" s="66">
        <f t="shared" ref="K8:K39" si="3">RANK(J8,J$8:J$71,0)</f>
        <v>64</v>
      </c>
      <c r="L8" s="65">
        <f>VLOOKUP($A8,'Return Data'!$B$7:$R$2843,17,0)</f>
        <v>20.695</v>
      </c>
      <c r="M8" s="66">
        <f t="shared" ref="M8:M28" si="4">RANK(L8,L$8:L$71,0)</f>
        <v>61</v>
      </c>
      <c r="N8" s="65">
        <f>VLOOKUP($A8,'Return Data'!$B$7:$R$2843,14,0)</f>
        <v>9.1292000000000009</v>
      </c>
      <c r="O8" s="66">
        <f>RANK(N8,N$8:N$71,0)</f>
        <v>51</v>
      </c>
      <c r="P8" s="65">
        <f>VLOOKUP($A8,'Return Data'!$B$7:$R$2843,15,0)</f>
        <v>12.819900000000001</v>
      </c>
      <c r="Q8" s="66">
        <f>RANK(P8,P$8:P$71,0)</f>
        <v>33</v>
      </c>
      <c r="R8" s="65">
        <f>VLOOKUP($A8,'Return Data'!$B$7:$R$2843,16,0)</f>
        <v>16.115400000000001</v>
      </c>
      <c r="S8" s="67">
        <f t="shared" ref="S8:S39" si="5">RANK(R8,R$8:R$71,0)</f>
        <v>36</v>
      </c>
    </row>
    <row r="9" spans="1:20" x14ac:dyDescent="0.3">
      <c r="A9" s="63" t="s">
        <v>164</v>
      </c>
      <c r="B9" s="64">
        <f>VLOOKUP($A9,'Return Data'!$B$7:$R$2843,3,0)</f>
        <v>44455</v>
      </c>
      <c r="C9" s="65">
        <f>VLOOKUP($A9,'Return Data'!$B$7:$R$2843,4,0)</f>
        <v>46.73</v>
      </c>
      <c r="D9" s="65">
        <f>VLOOKUP($A9,'Return Data'!$B$7:$R$2843,10,0)</f>
        <v>7.7473000000000001</v>
      </c>
      <c r="E9" s="66">
        <f t="shared" si="0"/>
        <v>58</v>
      </c>
      <c r="F9" s="65">
        <f>VLOOKUP($A9,'Return Data'!$B$7:$R$2843,11,0)</f>
        <v>10.5512</v>
      </c>
      <c r="G9" s="66">
        <f t="shared" si="1"/>
        <v>63</v>
      </c>
      <c r="H9" s="65">
        <f>VLOOKUP($A9,'Return Data'!$B$7:$R$2843,12,0)</f>
        <v>20.500299999999999</v>
      </c>
      <c r="I9" s="66">
        <f t="shared" si="2"/>
        <v>63</v>
      </c>
      <c r="J9" s="65">
        <f>VLOOKUP($A9,'Return Data'!$B$7:$R$2843,13,0)</f>
        <v>32.529800000000002</v>
      </c>
      <c r="K9" s="66">
        <f t="shared" si="3"/>
        <v>63</v>
      </c>
      <c r="L9" s="65">
        <f>VLOOKUP($A9,'Return Data'!$B$7:$R$2843,17,0)</f>
        <v>21.862500000000001</v>
      </c>
      <c r="M9" s="66">
        <f t="shared" si="4"/>
        <v>60</v>
      </c>
      <c r="N9" s="65">
        <f>VLOOKUP($A9,'Return Data'!$B$7:$R$2843,14,0)</f>
        <v>10.3477</v>
      </c>
      <c r="O9" s="66">
        <f>RANK(N9,N$8:N$71,0)</f>
        <v>50</v>
      </c>
      <c r="P9" s="65">
        <f>VLOOKUP($A9,'Return Data'!$B$7:$R$2843,15,0)</f>
        <v>13.6661</v>
      </c>
      <c r="Q9" s="66">
        <f>RANK(P9,P$8:P$71,0)</f>
        <v>29</v>
      </c>
      <c r="R9" s="65">
        <f>VLOOKUP($A9,'Return Data'!$B$7:$R$2843,16,0)</f>
        <v>16.920999999999999</v>
      </c>
      <c r="S9" s="67">
        <f t="shared" si="5"/>
        <v>30</v>
      </c>
    </row>
    <row r="10" spans="1:20" x14ac:dyDescent="0.3">
      <c r="A10" s="63" t="s">
        <v>165</v>
      </c>
      <c r="B10" s="64">
        <f>VLOOKUP($A10,'Return Data'!$B$7:$R$2843,3,0)</f>
        <v>44455</v>
      </c>
      <c r="C10" s="65">
        <f>VLOOKUP($A10,'Return Data'!$B$7:$R$2843,4,0)</f>
        <v>83.810199999999995</v>
      </c>
      <c r="D10" s="65">
        <f>VLOOKUP($A10,'Return Data'!$B$7:$R$2843,10,0)</f>
        <v>15.379899999999999</v>
      </c>
      <c r="E10" s="66">
        <f t="shared" si="0"/>
        <v>12</v>
      </c>
      <c r="F10" s="65">
        <f>VLOOKUP($A10,'Return Data'!$B$7:$R$2843,11,0)</f>
        <v>23.187999999999999</v>
      </c>
      <c r="G10" s="66">
        <f t="shared" si="1"/>
        <v>22</v>
      </c>
      <c r="H10" s="65">
        <f>VLOOKUP($A10,'Return Data'!$B$7:$R$2843,12,0)</f>
        <v>33.058700000000002</v>
      </c>
      <c r="I10" s="66">
        <f t="shared" si="2"/>
        <v>49</v>
      </c>
      <c r="J10" s="65">
        <f>VLOOKUP($A10,'Return Data'!$B$7:$R$2843,13,0)</f>
        <v>62.663699999999999</v>
      </c>
      <c r="K10" s="66">
        <f t="shared" si="3"/>
        <v>27</v>
      </c>
      <c r="L10" s="65">
        <f>VLOOKUP($A10,'Return Data'!$B$7:$R$2843,17,0)</f>
        <v>32.527900000000002</v>
      </c>
      <c r="M10" s="66">
        <f t="shared" si="4"/>
        <v>26</v>
      </c>
      <c r="N10" s="65">
        <f>VLOOKUP($A10,'Return Data'!$B$7:$R$2843,14,0)</f>
        <v>20.179099999999998</v>
      </c>
      <c r="O10" s="66">
        <f>RANK(N10,N$8:N$71,0)</f>
        <v>11</v>
      </c>
      <c r="P10" s="65">
        <f>VLOOKUP($A10,'Return Data'!$B$7:$R$2843,15,0)</f>
        <v>19.1876</v>
      </c>
      <c r="Q10" s="66">
        <f>RANK(P10,P$8:P$71,0)</f>
        <v>5</v>
      </c>
      <c r="R10" s="65">
        <f>VLOOKUP($A10,'Return Data'!$B$7:$R$2843,16,0)</f>
        <v>21.912400000000002</v>
      </c>
      <c r="S10" s="67">
        <f t="shared" si="5"/>
        <v>8</v>
      </c>
    </row>
    <row r="11" spans="1:20" x14ac:dyDescent="0.3">
      <c r="A11" s="63" t="s">
        <v>166</v>
      </c>
      <c r="B11" s="64">
        <f>VLOOKUP($A11,'Return Data'!$B$7:$R$2843,3,0)</f>
        <v>44455</v>
      </c>
      <c r="C11" s="65">
        <f>VLOOKUP($A11,'Return Data'!$B$7:$R$2843,4,0)</f>
        <v>79.349999999999994</v>
      </c>
      <c r="D11" s="65">
        <f>VLOOKUP($A11,'Return Data'!$B$7:$R$2843,10,0)</f>
        <v>17.5381</v>
      </c>
      <c r="E11" s="66">
        <f t="shared" si="0"/>
        <v>8</v>
      </c>
      <c r="F11" s="65">
        <f>VLOOKUP($A11,'Return Data'!$B$7:$R$2843,11,0)</f>
        <v>25.9724</v>
      </c>
      <c r="G11" s="66">
        <f t="shared" si="1"/>
        <v>13</v>
      </c>
      <c r="H11" s="65">
        <f>VLOOKUP($A11,'Return Data'!$B$7:$R$2843,12,0)</f>
        <v>39.996499999999997</v>
      </c>
      <c r="I11" s="66">
        <f t="shared" si="2"/>
        <v>24</v>
      </c>
      <c r="J11" s="65">
        <f>VLOOKUP($A11,'Return Data'!$B$7:$R$2843,13,0)</f>
        <v>63.743299999999998</v>
      </c>
      <c r="K11" s="66">
        <f t="shared" si="3"/>
        <v>25</v>
      </c>
      <c r="L11" s="65">
        <f>VLOOKUP($A11,'Return Data'!$B$7:$R$2843,17,0)</f>
        <v>33.019799999999996</v>
      </c>
      <c r="M11" s="66">
        <f t="shared" si="4"/>
        <v>24</v>
      </c>
      <c r="N11" s="65">
        <f>VLOOKUP($A11,'Return Data'!$B$7:$R$2843,14,0)</f>
        <v>16.7028</v>
      </c>
      <c r="O11" s="66">
        <f>RANK(N11,N$8:N$71,0)</f>
        <v>25</v>
      </c>
      <c r="P11" s="65">
        <f>VLOOKUP($A11,'Return Data'!$B$7:$R$2843,15,0)</f>
        <v>14.2377</v>
      </c>
      <c r="Q11" s="66">
        <f>RANK(P11,P$8:P$71,0)</f>
        <v>27</v>
      </c>
      <c r="R11" s="65">
        <f>VLOOKUP($A11,'Return Data'!$B$7:$R$2843,16,0)</f>
        <v>10.978300000000001</v>
      </c>
      <c r="S11" s="67">
        <f t="shared" si="5"/>
        <v>58</v>
      </c>
    </row>
    <row r="12" spans="1:20" x14ac:dyDescent="0.3">
      <c r="A12" s="63" t="s">
        <v>167</v>
      </c>
      <c r="B12" s="64">
        <f>VLOOKUP($A12,'Return Data'!$B$7:$R$2843,3,0)</f>
        <v>44455</v>
      </c>
      <c r="C12" s="65">
        <f>VLOOKUP($A12,'Return Data'!$B$7:$R$2843,4,0)</f>
        <v>64.897999999999996</v>
      </c>
      <c r="D12" s="65">
        <f>VLOOKUP($A12,'Return Data'!$B$7:$R$2843,10,0)</f>
        <v>10.6097</v>
      </c>
      <c r="E12" s="66">
        <f t="shared" si="0"/>
        <v>50</v>
      </c>
      <c r="F12" s="65">
        <f>VLOOKUP($A12,'Return Data'!$B$7:$R$2843,11,0)</f>
        <v>16.477900000000002</v>
      </c>
      <c r="G12" s="66">
        <f t="shared" si="1"/>
        <v>59</v>
      </c>
      <c r="H12" s="65">
        <f>VLOOKUP($A12,'Return Data'!$B$7:$R$2843,12,0)</f>
        <v>28.0166</v>
      </c>
      <c r="I12" s="66">
        <f t="shared" si="2"/>
        <v>56</v>
      </c>
      <c r="J12" s="65">
        <f>VLOOKUP($A12,'Return Data'!$B$7:$R$2843,13,0)</f>
        <v>48.148699999999998</v>
      </c>
      <c r="K12" s="66">
        <f t="shared" si="3"/>
        <v>56</v>
      </c>
      <c r="L12" s="65">
        <f>VLOOKUP($A12,'Return Data'!$B$7:$R$2843,17,0)</f>
        <v>28.508099999999999</v>
      </c>
      <c r="M12" s="66">
        <f t="shared" si="4"/>
        <v>42</v>
      </c>
      <c r="N12" s="65">
        <f>VLOOKUP($A12,'Return Data'!$B$7:$R$2843,14,0)</f>
        <v>19.082899999999999</v>
      </c>
      <c r="O12" s="66">
        <f>RANK(N12,N$8:N$71,0)</f>
        <v>16</v>
      </c>
      <c r="P12" s="65">
        <f>VLOOKUP($A12,'Return Data'!$B$7:$R$2843,15,0)</f>
        <v>15.0631</v>
      </c>
      <c r="Q12" s="66">
        <f>RANK(P12,P$8:P$71,0)</f>
        <v>22</v>
      </c>
      <c r="R12" s="65">
        <f>VLOOKUP($A12,'Return Data'!$B$7:$R$2843,16,0)</f>
        <v>16.601500000000001</v>
      </c>
      <c r="S12" s="67">
        <f t="shared" si="5"/>
        <v>32</v>
      </c>
    </row>
    <row r="13" spans="1:20" x14ac:dyDescent="0.3">
      <c r="A13" s="63" t="s">
        <v>168</v>
      </c>
      <c r="B13" s="64">
        <f>VLOOKUP($A13,'Return Data'!$B$7:$R$2843,3,0)</f>
        <v>44455</v>
      </c>
      <c r="C13" s="65">
        <f>VLOOKUP($A13,'Return Data'!$B$7:$R$2843,4,0)</f>
        <v>18.239999999999998</v>
      </c>
      <c r="D13" s="65">
        <f>VLOOKUP($A13,'Return Data'!$B$7:$R$2843,10,0)</f>
        <v>17.753399999999999</v>
      </c>
      <c r="E13" s="66">
        <f t="shared" si="0"/>
        <v>7</v>
      </c>
      <c r="F13" s="65">
        <f>VLOOKUP($A13,'Return Data'!$B$7:$R$2843,11,0)</f>
        <v>34.117600000000003</v>
      </c>
      <c r="G13" s="66">
        <f t="shared" si="1"/>
        <v>10</v>
      </c>
      <c r="H13" s="65">
        <f>VLOOKUP($A13,'Return Data'!$B$7:$R$2843,12,0)</f>
        <v>52.381</v>
      </c>
      <c r="I13" s="66">
        <f t="shared" si="2"/>
        <v>10</v>
      </c>
      <c r="J13" s="65">
        <f>VLOOKUP($A13,'Return Data'!$B$7:$R$2843,13,0)</f>
        <v>69.359300000000005</v>
      </c>
      <c r="K13" s="66">
        <f t="shared" si="3"/>
        <v>11</v>
      </c>
      <c r="L13" s="65">
        <f>VLOOKUP($A13,'Return Data'!$B$7:$R$2843,17,0)</f>
        <v>48.8812</v>
      </c>
      <c r="M13" s="66">
        <f t="shared" si="4"/>
        <v>4</v>
      </c>
      <c r="N13" s="65"/>
      <c r="O13" s="66"/>
      <c r="P13" s="65"/>
      <c r="Q13" s="66"/>
      <c r="R13" s="65">
        <f>VLOOKUP($A13,'Return Data'!$B$7:$R$2843,16,0)</f>
        <v>18.306000000000001</v>
      </c>
      <c r="S13" s="67">
        <f t="shared" si="5"/>
        <v>18</v>
      </c>
    </row>
    <row r="14" spans="1:20" x14ac:dyDescent="0.3">
      <c r="A14" s="63" t="s">
        <v>169</v>
      </c>
      <c r="B14" s="64">
        <f>VLOOKUP($A14,'Return Data'!$B$7:$R$2843,3,0)</f>
        <v>44455</v>
      </c>
      <c r="C14" s="65">
        <f>VLOOKUP($A14,'Return Data'!$B$7:$R$2843,4,0)</f>
        <v>21.99</v>
      </c>
      <c r="D14" s="65">
        <f>VLOOKUP($A14,'Return Data'!$B$7:$R$2843,10,0)</f>
        <v>16.7197</v>
      </c>
      <c r="E14" s="66">
        <f t="shared" si="0"/>
        <v>10</v>
      </c>
      <c r="F14" s="65">
        <f>VLOOKUP($A14,'Return Data'!$B$7:$R$2843,11,0)</f>
        <v>32.390099999999997</v>
      </c>
      <c r="G14" s="66">
        <f t="shared" si="1"/>
        <v>11</v>
      </c>
      <c r="H14" s="65">
        <f>VLOOKUP($A14,'Return Data'!$B$7:$R$2843,12,0)</f>
        <v>50.513300000000001</v>
      </c>
      <c r="I14" s="66">
        <f t="shared" si="2"/>
        <v>11</v>
      </c>
      <c r="J14" s="65">
        <f>VLOOKUP($A14,'Return Data'!$B$7:$R$2843,13,0)</f>
        <v>69.284099999999995</v>
      </c>
      <c r="K14" s="66">
        <f t="shared" si="3"/>
        <v>12</v>
      </c>
      <c r="L14" s="65">
        <f>VLOOKUP($A14,'Return Data'!$B$7:$R$2843,17,0)</f>
        <v>45.0578</v>
      </c>
      <c r="M14" s="66">
        <f t="shared" si="4"/>
        <v>6</v>
      </c>
      <c r="N14" s="65"/>
      <c r="O14" s="66"/>
      <c r="P14" s="65"/>
      <c r="Q14" s="66"/>
      <c r="R14" s="65">
        <f>VLOOKUP($A14,'Return Data'!$B$7:$R$2843,16,0)</f>
        <v>31.0718</v>
      </c>
      <c r="S14" s="67">
        <f t="shared" si="5"/>
        <v>2</v>
      </c>
    </row>
    <row r="15" spans="1:20" x14ac:dyDescent="0.3">
      <c r="A15" s="63" t="s">
        <v>170</v>
      </c>
      <c r="B15" s="64">
        <f>VLOOKUP($A15,'Return Data'!$B$7:$R$2843,3,0)</f>
        <v>44455</v>
      </c>
      <c r="C15" s="65">
        <f>VLOOKUP($A15,'Return Data'!$B$7:$R$2843,4,0)</f>
        <v>115.31</v>
      </c>
      <c r="D15" s="65">
        <f>VLOOKUP($A15,'Return Data'!$B$7:$R$2843,10,0)</f>
        <v>17.101700000000001</v>
      </c>
      <c r="E15" s="66">
        <f t="shared" si="0"/>
        <v>9</v>
      </c>
      <c r="F15" s="65">
        <f>VLOOKUP($A15,'Return Data'!$B$7:$R$2843,11,0)</f>
        <v>30.441199999999998</v>
      </c>
      <c r="G15" s="66">
        <f t="shared" si="1"/>
        <v>12</v>
      </c>
      <c r="H15" s="65">
        <f>VLOOKUP($A15,'Return Data'!$B$7:$R$2843,12,0)</f>
        <v>46.555700000000002</v>
      </c>
      <c r="I15" s="66">
        <f t="shared" si="2"/>
        <v>12</v>
      </c>
      <c r="J15" s="65">
        <f>VLOOKUP($A15,'Return Data'!$B$7:$R$2843,13,0)</f>
        <v>67.382800000000003</v>
      </c>
      <c r="K15" s="66">
        <f t="shared" si="3"/>
        <v>16</v>
      </c>
      <c r="L15" s="65">
        <f>VLOOKUP($A15,'Return Data'!$B$7:$R$2843,17,0)</f>
        <v>46.242699999999999</v>
      </c>
      <c r="M15" s="66">
        <f t="shared" si="4"/>
        <v>5</v>
      </c>
      <c r="N15" s="65">
        <f>VLOOKUP($A15,'Return Data'!$B$7:$R$2843,14,0)</f>
        <v>25.2624</v>
      </c>
      <c r="O15" s="66">
        <f t="shared" ref="O15:O23" si="6">RANK(N15,N$8:N$71,0)</f>
        <v>4</v>
      </c>
      <c r="P15" s="65">
        <f>VLOOKUP($A15,'Return Data'!$B$7:$R$2843,15,0)</f>
        <v>22.092500000000001</v>
      </c>
      <c r="Q15" s="66">
        <f t="shared" ref="Q15:Q23" si="7">RANK(P15,P$8:P$71,0)</f>
        <v>3</v>
      </c>
      <c r="R15" s="65">
        <f>VLOOKUP($A15,'Return Data'!$B$7:$R$2843,16,0)</f>
        <v>20.1006</v>
      </c>
      <c r="S15" s="67">
        <f t="shared" si="5"/>
        <v>11</v>
      </c>
    </row>
    <row r="16" spans="1:20" x14ac:dyDescent="0.3">
      <c r="A16" s="63" t="s">
        <v>171</v>
      </c>
      <c r="B16" s="64">
        <f>VLOOKUP($A16,'Return Data'!$B$7:$R$2843,3,0)</f>
        <v>44455</v>
      </c>
      <c r="C16" s="65">
        <f>VLOOKUP($A16,'Return Data'!$B$7:$R$2843,4,0)</f>
        <v>124.88</v>
      </c>
      <c r="D16" s="65">
        <f>VLOOKUP($A16,'Return Data'!$B$7:$R$2843,10,0)</f>
        <v>13.6616</v>
      </c>
      <c r="E16" s="66">
        <f t="shared" si="0"/>
        <v>30</v>
      </c>
      <c r="F16" s="65">
        <f>VLOOKUP($A16,'Return Data'!$B$7:$R$2843,11,0)</f>
        <v>22.7563</v>
      </c>
      <c r="G16" s="66">
        <f t="shared" si="1"/>
        <v>26</v>
      </c>
      <c r="H16" s="65">
        <f>VLOOKUP($A16,'Return Data'!$B$7:$R$2843,12,0)</f>
        <v>40.0471</v>
      </c>
      <c r="I16" s="66">
        <f t="shared" si="2"/>
        <v>23</v>
      </c>
      <c r="J16" s="65">
        <f>VLOOKUP($A16,'Return Data'!$B$7:$R$2843,13,0)</f>
        <v>60.865600000000001</v>
      </c>
      <c r="K16" s="66">
        <f t="shared" si="3"/>
        <v>32</v>
      </c>
      <c r="L16" s="65">
        <f>VLOOKUP($A16,'Return Data'!$B$7:$R$2843,17,0)</f>
        <v>39.1357</v>
      </c>
      <c r="M16" s="66">
        <f t="shared" si="4"/>
        <v>13</v>
      </c>
      <c r="N16" s="65">
        <f>VLOOKUP($A16,'Return Data'!$B$7:$R$2843,14,0)</f>
        <v>23.217099999999999</v>
      </c>
      <c r="O16" s="66">
        <f t="shared" si="6"/>
        <v>8</v>
      </c>
      <c r="P16" s="65">
        <f>VLOOKUP($A16,'Return Data'!$B$7:$R$2843,15,0)</f>
        <v>20.2606</v>
      </c>
      <c r="Q16" s="66">
        <f t="shared" si="7"/>
        <v>4</v>
      </c>
      <c r="R16" s="65">
        <f>VLOOKUP($A16,'Return Data'!$B$7:$R$2843,16,0)</f>
        <v>17.844100000000001</v>
      </c>
      <c r="S16" s="67">
        <f t="shared" si="5"/>
        <v>20</v>
      </c>
    </row>
    <row r="17" spans="1:19" x14ac:dyDescent="0.3">
      <c r="A17" s="63" t="s">
        <v>172</v>
      </c>
      <c r="B17" s="64">
        <f>VLOOKUP($A17,'Return Data'!$B$7:$R$2843,3,0)</f>
        <v>44455</v>
      </c>
      <c r="C17" s="65">
        <f>VLOOKUP($A17,'Return Data'!$B$7:$R$2843,4,0)</f>
        <v>88.403999999999996</v>
      </c>
      <c r="D17" s="65">
        <f>VLOOKUP($A17,'Return Data'!$B$7:$R$2843,10,0)</f>
        <v>12.9605</v>
      </c>
      <c r="E17" s="66">
        <f t="shared" si="0"/>
        <v>34</v>
      </c>
      <c r="F17" s="65">
        <f>VLOOKUP($A17,'Return Data'!$B$7:$R$2843,11,0)</f>
        <v>25.824100000000001</v>
      </c>
      <c r="G17" s="66">
        <f t="shared" si="1"/>
        <v>14</v>
      </c>
      <c r="H17" s="65">
        <f>VLOOKUP($A17,'Return Data'!$B$7:$R$2843,12,0)</f>
        <v>42.076099999999997</v>
      </c>
      <c r="I17" s="66">
        <f t="shared" si="2"/>
        <v>15</v>
      </c>
      <c r="J17" s="65">
        <f>VLOOKUP($A17,'Return Data'!$B$7:$R$2843,13,0)</f>
        <v>68.135599999999997</v>
      </c>
      <c r="K17" s="66">
        <f t="shared" si="3"/>
        <v>13</v>
      </c>
      <c r="L17" s="65">
        <f>VLOOKUP($A17,'Return Data'!$B$7:$R$2843,17,0)</f>
        <v>33.572600000000001</v>
      </c>
      <c r="M17" s="66">
        <f t="shared" si="4"/>
        <v>21</v>
      </c>
      <c r="N17" s="65">
        <f>VLOOKUP($A17,'Return Data'!$B$7:$R$2843,14,0)</f>
        <v>21.533999999999999</v>
      </c>
      <c r="O17" s="66">
        <f t="shared" si="6"/>
        <v>9</v>
      </c>
      <c r="P17" s="65">
        <f>VLOOKUP($A17,'Return Data'!$B$7:$R$2843,15,0)</f>
        <v>17.9968</v>
      </c>
      <c r="Q17" s="66">
        <f t="shared" si="7"/>
        <v>8</v>
      </c>
      <c r="R17" s="65">
        <f>VLOOKUP($A17,'Return Data'!$B$7:$R$2843,16,0)</f>
        <v>19.344000000000001</v>
      </c>
      <c r="S17" s="67">
        <f t="shared" si="5"/>
        <v>14</v>
      </c>
    </row>
    <row r="18" spans="1:19" x14ac:dyDescent="0.3">
      <c r="A18" s="63" t="s">
        <v>173</v>
      </c>
      <c r="B18" s="64">
        <f>VLOOKUP($A18,'Return Data'!$B$7:$R$2843,3,0)</f>
        <v>44455</v>
      </c>
      <c r="C18" s="65">
        <f>VLOOKUP($A18,'Return Data'!$B$7:$R$2843,4,0)</f>
        <v>78.930000000000007</v>
      </c>
      <c r="D18" s="65">
        <f>VLOOKUP($A18,'Return Data'!$B$7:$R$2843,10,0)</f>
        <v>13.2425</v>
      </c>
      <c r="E18" s="66">
        <f t="shared" si="0"/>
        <v>32</v>
      </c>
      <c r="F18" s="65">
        <f>VLOOKUP($A18,'Return Data'!$B$7:$R$2843,11,0)</f>
        <v>19.355799999999999</v>
      </c>
      <c r="G18" s="66">
        <f t="shared" si="1"/>
        <v>51</v>
      </c>
      <c r="H18" s="65">
        <f>VLOOKUP($A18,'Return Data'!$B$7:$R$2843,12,0)</f>
        <v>34.5092</v>
      </c>
      <c r="I18" s="66">
        <f t="shared" si="2"/>
        <v>40</v>
      </c>
      <c r="J18" s="65">
        <f>VLOOKUP($A18,'Return Data'!$B$7:$R$2843,13,0)</f>
        <v>54.0398</v>
      </c>
      <c r="K18" s="66">
        <f t="shared" si="3"/>
        <v>46</v>
      </c>
      <c r="L18" s="65">
        <f>VLOOKUP($A18,'Return Data'!$B$7:$R$2843,17,0)</f>
        <v>28.983599999999999</v>
      </c>
      <c r="M18" s="66">
        <f t="shared" si="4"/>
        <v>39</v>
      </c>
      <c r="N18" s="65">
        <f>VLOOKUP($A18,'Return Data'!$B$7:$R$2843,14,0)</f>
        <v>17.069600000000001</v>
      </c>
      <c r="O18" s="66">
        <f t="shared" si="6"/>
        <v>22</v>
      </c>
      <c r="P18" s="65">
        <f>VLOOKUP($A18,'Return Data'!$B$7:$R$2843,15,0)</f>
        <v>14.963200000000001</v>
      </c>
      <c r="Q18" s="66">
        <f t="shared" si="7"/>
        <v>23</v>
      </c>
      <c r="R18" s="65">
        <f>VLOOKUP($A18,'Return Data'!$B$7:$R$2843,16,0)</f>
        <v>16.0228</v>
      </c>
      <c r="S18" s="67">
        <f t="shared" si="5"/>
        <v>37</v>
      </c>
    </row>
    <row r="19" spans="1:19" x14ac:dyDescent="0.3">
      <c r="A19" s="63" t="s">
        <v>175</v>
      </c>
      <c r="B19" s="64">
        <f>VLOOKUP($A19,'Return Data'!$B$7:$R$2843,3,0)</f>
        <v>44455</v>
      </c>
      <c r="C19" s="65">
        <f>VLOOKUP($A19,'Return Data'!$B$7:$R$2843,4,0)</f>
        <v>914.68020000000001</v>
      </c>
      <c r="D19" s="65">
        <f>VLOOKUP($A19,'Return Data'!$B$7:$R$2843,10,0)</f>
        <v>9.4620999999999995</v>
      </c>
      <c r="E19" s="66">
        <f t="shared" si="0"/>
        <v>54</v>
      </c>
      <c r="F19" s="65">
        <f>VLOOKUP($A19,'Return Data'!$B$7:$R$2843,11,0)</f>
        <v>18.611000000000001</v>
      </c>
      <c r="G19" s="66">
        <f t="shared" si="1"/>
        <v>53</v>
      </c>
      <c r="H19" s="65">
        <f>VLOOKUP($A19,'Return Data'!$B$7:$R$2843,12,0)</f>
        <v>35.556399999999996</v>
      </c>
      <c r="I19" s="66">
        <f t="shared" si="2"/>
        <v>37</v>
      </c>
      <c r="J19" s="65">
        <f>VLOOKUP($A19,'Return Data'!$B$7:$R$2843,13,0)</f>
        <v>65.648200000000003</v>
      </c>
      <c r="K19" s="66">
        <f t="shared" si="3"/>
        <v>18</v>
      </c>
      <c r="L19" s="65">
        <f>VLOOKUP($A19,'Return Data'!$B$7:$R$2843,17,0)</f>
        <v>26.427199999999999</v>
      </c>
      <c r="M19" s="66">
        <f t="shared" si="4"/>
        <v>50</v>
      </c>
      <c r="N19" s="65">
        <f>VLOOKUP($A19,'Return Data'!$B$7:$R$2843,14,0)</f>
        <v>14.6134</v>
      </c>
      <c r="O19" s="66">
        <f t="shared" si="6"/>
        <v>40</v>
      </c>
      <c r="P19" s="65">
        <f>VLOOKUP($A19,'Return Data'!$B$7:$R$2843,15,0)</f>
        <v>13.5929</v>
      </c>
      <c r="Q19" s="66">
        <f t="shared" si="7"/>
        <v>30</v>
      </c>
      <c r="R19" s="65">
        <f>VLOOKUP($A19,'Return Data'!$B$7:$R$2843,16,0)</f>
        <v>16.4527</v>
      </c>
      <c r="S19" s="67">
        <f t="shared" si="5"/>
        <v>33</v>
      </c>
    </row>
    <row r="20" spans="1:19" x14ac:dyDescent="0.3">
      <c r="A20" s="63" t="s">
        <v>176</v>
      </c>
      <c r="B20" s="64">
        <f>VLOOKUP($A20,'Return Data'!$B$7:$R$2843,3,0)</f>
        <v>44455</v>
      </c>
      <c r="C20" s="65">
        <f>VLOOKUP($A20,'Return Data'!$B$7:$R$2843,4,0)</f>
        <v>589.49400000000003</v>
      </c>
      <c r="D20" s="65">
        <f>VLOOKUP($A20,'Return Data'!$B$7:$R$2843,10,0)</f>
        <v>11.2811</v>
      </c>
      <c r="E20" s="66">
        <f t="shared" si="0"/>
        <v>45</v>
      </c>
      <c r="F20" s="65">
        <f>VLOOKUP($A20,'Return Data'!$B$7:$R$2843,11,0)</f>
        <v>21.318999999999999</v>
      </c>
      <c r="G20" s="66">
        <f t="shared" si="1"/>
        <v>37</v>
      </c>
      <c r="H20" s="65">
        <f>VLOOKUP($A20,'Return Data'!$B$7:$R$2843,12,0)</f>
        <v>37.791200000000003</v>
      </c>
      <c r="I20" s="66">
        <f t="shared" si="2"/>
        <v>28</v>
      </c>
      <c r="J20" s="65">
        <f>VLOOKUP($A20,'Return Data'!$B$7:$R$2843,13,0)</f>
        <v>60.761699999999998</v>
      </c>
      <c r="K20" s="66">
        <f t="shared" si="3"/>
        <v>33</v>
      </c>
      <c r="L20" s="65">
        <f>VLOOKUP($A20,'Return Data'!$B$7:$R$2843,17,0)</f>
        <v>28.7898</v>
      </c>
      <c r="M20" s="66">
        <f t="shared" si="4"/>
        <v>40</v>
      </c>
      <c r="N20" s="65">
        <f>VLOOKUP($A20,'Return Data'!$B$7:$R$2843,14,0)</f>
        <v>16.852799999999998</v>
      </c>
      <c r="O20" s="66">
        <f t="shared" si="6"/>
        <v>24</v>
      </c>
      <c r="P20" s="65">
        <f>VLOOKUP($A20,'Return Data'!$B$7:$R$2843,15,0)</f>
        <v>16.628399999999999</v>
      </c>
      <c r="Q20" s="66">
        <f t="shared" si="7"/>
        <v>13</v>
      </c>
      <c r="R20" s="65">
        <f>VLOOKUP($A20,'Return Data'!$B$7:$R$2843,16,0)</f>
        <v>17.295200000000001</v>
      </c>
      <c r="S20" s="67">
        <f t="shared" si="5"/>
        <v>25</v>
      </c>
    </row>
    <row r="21" spans="1:19" x14ac:dyDescent="0.3">
      <c r="A21" s="63" t="s">
        <v>177</v>
      </c>
      <c r="B21" s="64">
        <f>VLOOKUP($A21,'Return Data'!$B$7:$R$2843,3,0)</f>
        <v>44455</v>
      </c>
      <c r="C21" s="65">
        <f>VLOOKUP($A21,'Return Data'!$B$7:$R$2843,4,0)</f>
        <v>771.43299999999999</v>
      </c>
      <c r="D21" s="65">
        <f>VLOOKUP($A21,'Return Data'!$B$7:$R$2843,10,0)</f>
        <v>14.488</v>
      </c>
      <c r="E21" s="66">
        <f t="shared" si="0"/>
        <v>18</v>
      </c>
      <c r="F21" s="65">
        <f>VLOOKUP($A21,'Return Data'!$B$7:$R$2843,11,0)</f>
        <v>23.61</v>
      </c>
      <c r="G21" s="66">
        <f t="shared" si="1"/>
        <v>19</v>
      </c>
      <c r="H21" s="65">
        <f>VLOOKUP($A21,'Return Data'!$B$7:$R$2843,12,0)</f>
        <v>37.616799999999998</v>
      </c>
      <c r="I21" s="66">
        <f t="shared" si="2"/>
        <v>29</v>
      </c>
      <c r="J21" s="65">
        <f>VLOOKUP($A21,'Return Data'!$B$7:$R$2843,13,0)</f>
        <v>56.009300000000003</v>
      </c>
      <c r="K21" s="66">
        <f t="shared" si="3"/>
        <v>41</v>
      </c>
      <c r="L21" s="65">
        <f>VLOOKUP($A21,'Return Data'!$B$7:$R$2843,17,0)</f>
        <v>23.789100000000001</v>
      </c>
      <c r="M21" s="66">
        <f t="shared" si="4"/>
        <v>57</v>
      </c>
      <c r="N21" s="65">
        <f>VLOOKUP($A21,'Return Data'!$B$7:$R$2843,14,0)</f>
        <v>11.8477</v>
      </c>
      <c r="O21" s="66">
        <f t="shared" si="6"/>
        <v>48</v>
      </c>
      <c r="P21" s="65">
        <f>VLOOKUP($A21,'Return Data'!$B$7:$R$2843,15,0)</f>
        <v>12.480600000000001</v>
      </c>
      <c r="Q21" s="66">
        <f t="shared" si="7"/>
        <v>35</v>
      </c>
      <c r="R21" s="65">
        <f>VLOOKUP($A21,'Return Data'!$B$7:$R$2843,16,0)</f>
        <v>14.121</v>
      </c>
      <c r="S21" s="67">
        <f t="shared" si="5"/>
        <v>51</v>
      </c>
    </row>
    <row r="22" spans="1:19" x14ac:dyDescent="0.3">
      <c r="A22" s="63" t="s">
        <v>178</v>
      </c>
      <c r="B22" s="64">
        <f>VLOOKUP($A22,'Return Data'!$B$7:$R$2843,3,0)</f>
        <v>44455</v>
      </c>
      <c r="C22" s="65">
        <f>VLOOKUP($A22,'Return Data'!$B$7:$R$2843,4,0)</f>
        <v>60.2806</v>
      </c>
      <c r="D22" s="65">
        <f>VLOOKUP($A22,'Return Data'!$B$7:$R$2843,10,0)</f>
        <v>13.458299999999999</v>
      </c>
      <c r="E22" s="66">
        <f t="shared" si="0"/>
        <v>31</v>
      </c>
      <c r="F22" s="65">
        <f>VLOOKUP($A22,'Return Data'!$B$7:$R$2843,11,0)</f>
        <v>21.394200000000001</v>
      </c>
      <c r="G22" s="66">
        <f t="shared" si="1"/>
        <v>36</v>
      </c>
      <c r="H22" s="65">
        <f>VLOOKUP($A22,'Return Data'!$B$7:$R$2843,12,0)</f>
        <v>33.718899999999998</v>
      </c>
      <c r="I22" s="66">
        <f t="shared" si="2"/>
        <v>43</v>
      </c>
      <c r="J22" s="65">
        <f>VLOOKUP($A22,'Return Data'!$B$7:$R$2843,13,0)</f>
        <v>56.721600000000002</v>
      </c>
      <c r="K22" s="66">
        <f t="shared" si="3"/>
        <v>39</v>
      </c>
      <c r="L22" s="65">
        <f>VLOOKUP($A22,'Return Data'!$B$7:$R$2843,17,0)</f>
        <v>28.235600000000002</v>
      </c>
      <c r="M22" s="66">
        <f t="shared" si="4"/>
        <v>44</v>
      </c>
      <c r="N22" s="65">
        <f>VLOOKUP($A22,'Return Data'!$B$7:$R$2843,14,0)</f>
        <v>15.759499999999999</v>
      </c>
      <c r="O22" s="66">
        <f t="shared" si="6"/>
        <v>34</v>
      </c>
      <c r="P22" s="65">
        <f>VLOOKUP($A22,'Return Data'!$B$7:$R$2843,15,0)</f>
        <v>14.3384</v>
      </c>
      <c r="Q22" s="66">
        <f t="shared" si="7"/>
        <v>26</v>
      </c>
      <c r="R22" s="65">
        <f>VLOOKUP($A22,'Return Data'!$B$7:$R$2843,16,0)</f>
        <v>15.668799999999999</v>
      </c>
      <c r="S22" s="67">
        <f t="shared" si="5"/>
        <v>41</v>
      </c>
    </row>
    <row r="23" spans="1:19" x14ac:dyDescent="0.3">
      <c r="A23" s="63" t="s">
        <v>179</v>
      </c>
      <c r="B23" s="64">
        <f>VLOOKUP($A23,'Return Data'!$B$7:$R$2843,3,0)</f>
        <v>44455</v>
      </c>
      <c r="C23" s="65">
        <f>VLOOKUP($A23,'Return Data'!$B$7:$R$2843,4,0)</f>
        <v>644.99</v>
      </c>
      <c r="D23" s="65">
        <f>VLOOKUP($A23,'Return Data'!$B$7:$R$2843,10,0)</f>
        <v>13.776899999999999</v>
      </c>
      <c r="E23" s="66">
        <f t="shared" si="0"/>
        <v>28</v>
      </c>
      <c r="F23" s="65">
        <f>VLOOKUP($A23,'Return Data'!$B$7:$R$2843,11,0)</f>
        <v>21.7881</v>
      </c>
      <c r="G23" s="66">
        <f t="shared" si="1"/>
        <v>33</v>
      </c>
      <c r="H23" s="65">
        <f>VLOOKUP($A23,'Return Data'!$B$7:$R$2843,12,0)</f>
        <v>37.051099999999998</v>
      </c>
      <c r="I23" s="66">
        <f t="shared" si="2"/>
        <v>31</v>
      </c>
      <c r="J23" s="65">
        <f>VLOOKUP($A23,'Return Data'!$B$7:$R$2843,13,0)</f>
        <v>62.367800000000003</v>
      </c>
      <c r="K23" s="66">
        <f t="shared" si="3"/>
        <v>29</v>
      </c>
      <c r="L23" s="65">
        <f>VLOOKUP($A23,'Return Data'!$B$7:$R$2843,17,0)</f>
        <v>29.844799999999999</v>
      </c>
      <c r="M23" s="66">
        <f t="shared" si="4"/>
        <v>37</v>
      </c>
      <c r="N23" s="65">
        <f>VLOOKUP($A23,'Return Data'!$B$7:$R$2843,14,0)</f>
        <v>16.440999999999999</v>
      </c>
      <c r="O23" s="66">
        <f t="shared" si="6"/>
        <v>26</v>
      </c>
      <c r="P23" s="65">
        <f>VLOOKUP($A23,'Return Data'!$B$7:$R$2843,15,0)</f>
        <v>15.395</v>
      </c>
      <c r="Q23" s="66">
        <f t="shared" si="7"/>
        <v>19</v>
      </c>
      <c r="R23" s="65">
        <f>VLOOKUP($A23,'Return Data'!$B$7:$R$2843,16,0)</f>
        <v>17.432500000000001</v>
      </c>
      <c r="S23" s="67">
        <f t="shared" si="5"/>
        <v>24</v>
      </c>
    </row>
    <row r="24" spans="1:19" x14ac:dyDescent="0.3">
      <c r="A24" s="63" t="s">
        <v>180</v>
      </c>
      <c r="B24" s="64">
        <f>VLOOKUP($A24,'Return Data'!$B$7:$R$2843,3,0)</f>
        <v>44455</v>
      </c>
      <c r="C24" s="65">
        <f>VLOOKUP($A24,'Return Data'!$B$7:$R$2843,4,0)</f>
        <v>15.88</v>
      </c>
      <c r="D24" s="65">
        <f>VLOOKUP($A24,'Return Data'!$B$7:$R$2843,10,0)</f>
        <v>7.8071999999999999</v>
      </c>
      <c r="E24" s="66">
        <f t="shared" si="0"/>
        <v>57</v>
      </c>
      <c r="F24" s="65">
        <f>VLOOKUP($A24,'Return Data'!$B$7:$R$2843,11,0)</f>
        <v>14.989100000000001</v>
      </c>
      <c r="G24" s="66">
        <f t="shared" si="1"/>
        <v>60</v>
      </c>
      <c r="H24" s="65">
        <f>VLOOKUP($A24,'Return Data'!$B$7:$R$2843,12,0)</f>
        <v>26.634799999999998</v>
      </c>
      <c r="I24" s="66">
        <f t="shared" si="2"/>
        <v>58</v>
      </c>
      <c r="J24" s="65">
        <f>VLOOKUP($A24,'Return Data'!$B$7:$R$2843,13,0)</f>
        <v>48.55</v>
      </c>
      <c r="K24" s="66">
        <f t="shared" si="3"/>
        <v>55</v>
      </c>
      <c r="L24" s="65">
        <f>VLOOKUP($A24,'Return Data'!$B$7:$R$2843,17,0)</f>
        <v>23.592300000000002</v>
      </c>
      <c r="M24" s="66">
        <f t="shared" si="4"/>
        <v>58</v>
      </c>
      <c r="N24" s="65"/>
      <c r="O24" s="66"/>
      <c r="P24" s="65"/>
      <c r="Q24" s="66"/>
      <c r="R24" s="65">
        <f>VLOOKUP($A24,'Return Data'!$B$7:$R$2843,16,0)</f>
        <v>14.1797</v>
      </c>
      <c r="S24" s="67">
        <f t="shared" si="5"/>
        <v>49</v>
      </c>
    </row>
    <row r="25" spans="1:19" x14ac:dyDescent="0.3">
      <c r="A25" s="63" t="s">
        <v>181</v>
      </c>
      <c r="B25" s="64">
        <f>VLOOKUP($A25,'Return Data'!$B$7:$R$2843,3,0)</f>
        <v>44455</v>
      </c>
      <c r="C25" s="65">
        <f>VLOOKUP($A25,'Return Data'!$B$7:$R$2843,4,0)</f>
        <v>42.68</v>
      </c>
      <c r="D25" s="65">
        <f>VLOOKUP($A25,'Return Data'!$B$7:$R$2843,10,0)</f>
        <v>13.904500000000001</v>
      </c>
      <c r="E25" s="66">
        <f t="shared" si="0"/>
        <v>27</v>
      </c>
      <c r="F25" s="65">
        <f>VLOOKUP($A25,'Return Data'!$B$7:$R$2843,11,0)</f>
        <v>20.735499999999998</v>
      </c>
      <c r="G25" s="66">
        <f t="shared" si="1"/>
        <v>42</v>
      </c>
      <c r="H25" s="65">
        <f>VLOOKUP($A25,'Return Data'!$B$7:$R$2843,12,0)</f>
        <v>31.1616</v>
      </c>
      <c r="I25" s="66">
        <f t="shared" si="2"/>
        <v>52</v>
      </c>
      <c r="J25" s="65">
        <f>VLOOKUP($A25,'Return Data'!$B$7:$R$2843,13,0)</f>
        <v>52.865299999999998</v>
      </c>
      <c r="K25" s="66">
        <f t="shared" si="3"/>
        <v>50</v>
      </c>
      <c r="L25" s="65">
        <f>VLOOKUP($A25,'Return Data'!$B$7:$R$2843,17,0)</f>
        <v>25.340900000000001</v>
      </c>
      <c r="M25" s="66">
        <f t="shared" si="4"/>
        <v>54</v>
      </c>
      <c r="N25" s="65">
        <f>VLOOKUP($A25,'Return Data'!$B$7:$R$2843,14,0)</f>
        <v>13.2037</v>
      </c>
      <c r="O25" s="66">
        <f>RANK(N25,N$8:N$71,0)</f>
        <v>44</v>
      </c>
      <c r="P25" s="65">
        <f>VLOOKUP($A25,'Return Data'!$B$7:$R$2843,15,0)</f>
        <v>13.682499999999999</v>
      </c>
      <c r="Q25" s="66">
        <f>RANK(P25,P$8:P$71,0)</f>
        <v>28</v>
      </c>
      <c r="R25" s="65">
        <f>VLOOKUP($A25,'Return Data'!$B$7:$R$2843,16,0)</f>
        <v>19.8292</v>
      </c>
      <c r="S25" s="67">
        <f t="shared" si="5"/>
        <v>12</v>
      </c>
    </row>
    <row r="26" spans="1:19" x14ac:dyDescent="0.3">
      <c r="A26" s="63" t="s">
        <v>182</v>
      </c>
      <c r="B26" s="64">
        <f>VLOOKUP($A26,'Return Data'!$B$7:$R$2843,3,0)</f>
        <v>44455</v>
      </c>
      <c r="C26" s="65">
        <f>VLOOKUP($A26,'Return Data'!$B$7:$R$2843,4,0)</f>
        <v>103.25</v>
      </c>
      <c r="D26" s="65">
        <f>VLOOKUP($A26,'Return Data'!$B$7:$R$2843,10,0)</f>
        <v>10.1921</v>
      </c>
      <c r="E26" s="66">
        <f t="shared" si="0"/>
        <v>52</v>
      </c>
      <c r="F26" s="65">
        <f>VLOOKUP($A26,'Return Data'!$B$7:$R$2843,11,0)</f>
        <v>23.475200000000001</v>
      </c>
      <c r="G26" s="66">
        <f t="shared" si="1"/>
        <v>21</v>
      </c>
      <c r="H26" s="65">
        <f>VLOOKUP($A26,'Return Data'!$B$7:$R$2843,12,0)</f>
        <v>46.4955</v>
      </c>
      <c r="I26" s="66">
        <f t="shared" si="2"/>
        <v>13</v>
      </c>
      <c r="J26" s="65">
        <f>VLOOKUP($A26,'Return Data'!$B$7:$R$2843,13,0)</f>
        <v>71.625699999999995</v>
      </c>
      <c r="K26" s="66">
        <f t="shared" si="3"/>
        <v>10</v>
      </c>
      <c r="L26" s="65">
        <f>VLOOKUP($A26,'Return Data'!$B$7:$R$2843,17,0)</f>
        <v>36.055900000000001</v>
      </c>
      <c r="M26" s="66">
        <f t="shared" si="4"/>
        <v>18</v>
      </c>
      <c r="N26" s="65">
        <f>VLOOKUP($A26,'Return Data'!$B$7:$R$2843,14,0)</f>
        <v>18.6035</v>
      </c>
      <c r="O26" s="66">
        <f>RANK(N26,N$8:N$71,0)</f>
        <v>17</v>
      </c>
      <c r="P26" s="65">
        <f>VLOOKUP($A26,'Return Data'!$B$7:$R$2843,15,0)</f>
        <v>18.713999999999999</v>
      </c>
      <c r="Q26" s="66">
        <f>RANK(P26,P$8:P$71,0)</f>
        <v>6</v>
      </c>
      <c r="R26" s="65">
        <f>VLOOKUP($A26,'Return Data'!$B$7:$R$2843,16,0)</f>
        <v>19.2258</v>
      </c>
      <c r="S26" s="67">
        <f t="shared" si="5"/>
        <v>15</v>
      </c>
    </row>
    <row r="27" spans="1:19" x14ac:dyDescent="0.3">
      <c r="A27" s="63" t="s">
        <v>183</v>
      </c>
      <c r="B27" s="64">
        <f>VLOOKUP($A27,'Return Data'!$B$7:$R$2843,3,0)</f>
        <v>44455</v>
      </c>
      <c r="C27" s="65">
        <f>VLOOKUP($A27,'Return Data'!$B$7:$R$2843,4,0)</f>
        <v>14.49</v>
      </c>
      <c r="D27" s="65">
        <f>VLOOKUP($A27,'Return Data'!$B$7:$R$2843,10,0)</f>
        <v>11.1196</v>
      </c>
      <c r="E27" s="66">
        <f t="shared" si="0"/>
        <v>47</v>
      </c>
      <c r="F27" s="65">
        <f>VLOOKUP($A27,'Return Data'!$B$7:$R$2843,11,0)</f>
        <v>18.0929</v>
      </c>
      <c r="G27" s="66">
        <f t="shared" si="1"/>
        <v>56</v>
      </c>
      <c r="H27" s="65">
        <f>VLOOKUP($A27,'Return Data'!$B$7:$R$2843,12,0)</f>
        <v>25.781300000000002</v>
      </c>
      <c r="I27" s="66">
        <f t="shared" si="2"/>
        <v>61</v>
      </c>
      <c r="J27" s="65">
        <f>VLOOKUP($A27,'Return Data'!$B$7:$R$2843,13,0)</f>
        <v>47.706400000000002</v>
      </c>
      <c r="K27" s="66">
        <f t="shared" si="3"/>
        <v>57</v>
      </c>
      <c r="L27" s="65">
        <f>VLOOKUP($A27,'Return Data'!$B$7:$R$2843,17,0)</f>
        <v>24.318300000000001</v>
      </c>
      <c r="M27" s="66">
        <f t="shared" si="4"/>
        <v>56</v>
      </c>
      <c r="N27" s="65"/>
      <c r="O27" s="66"/>
      <c r="P27" s="65"/>
      <c r="Q27" s="66"/>
      <c r="R27" s="65">
        <f>VLOOKUP($A27,'Return Data'!$B$7:$R$2843,16,0)</f>
        <v>10.481999999999999</v>
      </c>
      <c r="S27" s="67">
        <f t="shared" si="5"/>
        <v>59</v>
      </c>
    </row>
    <row r="28" spans="1:19" x14ac:dyDescent="0.3">
      <c r="A28" s="63" t="s">
        <v>184</v>
      </c>
      <c r="B28" s="64">
        <f>VLOOKUP($A28,'Return Data'!$B$7:$R$2843,3,0)</f>
        <v>44455</v>
      </c>
      <c r="C28" s="65">
        <f>VLOOKUP($A28,'Return Data'!$B$7:$R$2843,4,0)</f>
        <v>93.53</v>
      </c>
      <c r="D28" s="65">
        <f>VLOOKUP($A28,'Return Data'!$B$7:$R$2843,10,0)</f>
        <v>11.6776</v>
      </c>
      <c r="E28" s="66">
        <f t="shared" si="0"/>
        <v>42</v>
      </c>
      <c r="F28" s="65">
        <f>VLOOKUP($A28,'Return Data'!$B$7:$R$2843,11,0)</f>
        <v>20.886600000000001</v>
      </c>
      <c r="G28" s="66">
        <f t="shared" si="1"/>
        <v>41</v>
      </c>
      <c r="H28" s="65">
        <f>VLOOKUP($A28,'Return Data'!$B$7:$R$2843,12,0)</f>
        <v>35.727800000000002</v>
      </c>
      <c r="I28" s="66">
        <f t="shared" si="2"/>
        <v>36</v>
      </c>
      <c r="J28" s="65">
        <f>VLOOKUP($A28,'Return Data'!$B$7:$R$2843,13,0)</f>
        <v>53.680599999999998</v>
      </c>
      <c r="K28" s="66">
        <f t="shared" si="3"/>
        <v>47</v>
      </c>
      <c r="L28" s="65">
        <f>VLOOKUP($A28,'Return Data'!$B$7:$R$2843,17,0)</f>
        <v>32.541600000000003</v>
      </c>
      <c r="M28" s="66">
        <f t="shared" si="4"/>
        <v>25</v>
      </c>
      <c r="N28" s="65">
        <f>VLOOKUP($A28,'Return Data'!$B$7:$R$2843,14,0)</f>
        <v>17.922699999999999</v>
      </c>
      <c r="O28" s="66">
        <f>RANK(N28,N$8:N$71,0)</f>
        <v>21</v>
      </c>
      <c r="P28" s="65">
        <f>VLOOKUP($A28,'Return Data'!$B$7:$R$2843,15,0)</f>
        <v>17.721599999999999</v>
      </c>
      <c r="Q28" s="66">
        <f>RANK(P28,P$8:P$71,0)</f>
        <v>10</v>
      </c>
      <c r="R28" s="65">
        <f>VLOOKUP($A28,'Return Data'!$B$7:$R$2843,16,0)</f>
        <v>19.5489</v>
      </c>
      <c r="S28" s="67">
        <f t="shared" si="5"/>
        <v>13</v>
      </c>
    </row>
    <row r="29" spans="1:19" x14ac:dyDescent="0.3">
      <c r="A29" s="63" t="s">
        <v>185</v>
      </c>
      <c r="B29" s="64">
        <f>VLOOKUP($A29,'Return Data'!$B$7:$R$2843,3,0)</f>
        <v>44455</v>
      </c>
      <c r="C29" s="65">
        <f>VLOOKUP($A29,'Return Data'!$B$7:$R$2843,4,0)</f>
        <v>15.6866</v>
      </c>
      <c r="D29" s="65">
        <f>VLOOKUP($A29,'Return Data'!$B$7:$R$2843,10,0)</f>
        <v>4.8155999999999999</v>
      </c>
      <c r="E29" s="66">
        <f t="shared" si="0"/>
        <v>64</v>
      </c>
      <c r="F29" s="65">
        <f>VLOOKUP($A29,'Return Data'!$B$7:$R$2843,11,0)</f>
        <v>16.523299999999999</v>
      </c>
      <c r="G29" s="66">
        <f t="shared" si="1"/>
        <v>58</v>
      </c>
      <c r="H29" s="65">
        <f>VLOOKUP($A29,'Return Data'!$B$7:$R$2843,12,0)</f>
        <v>31.5791</v>
      </c>
      <c r="I29" s="66">
        <f t="shared" si="2"/>
        <v>51</v>
      </c>
      <c r="J29" s="65">
        <f>VLOOKUP($A29,'Return Data'!$B$7:$R$2843,13,0)</f>
        <v>50.194400000000002</v>
      </c>
      <c r="K29" s="66">
        <f t="shared" si="3"/>
        <v>53</v>
      </c>
      <c r="L29" s="65"/>
      <c r="M29" s="66"/>
      <c r="N29" s="65"/>
      <c r="O29" s="66"/>
      <c r="P29" s="65"/>
      <c r="Q29" s="66"/>
      <c r="R29" s="65">
        <f>VLOOKUP($A29,'Return Data'!$B$7:$R$2843,16,0)</f>
        <v>26.502800000000001</v>
      </c>
      <c r="S29" s="67">
        <f t="shared" si="5"/>
        <v>5</v>
      </c>
    </row>
    <row r="30" spans="1:19" x14ac:dyDescent="0.3">
      <c r="A30" s="63" t="s">
        <v>186</v>
      </c>
      <c r="B30" s="64">
        <f>VLOOKUP($A30,'Return Data'!$B$7:$R$2843,3,0)</f>
        <v>44455</v>
      </c>
      <c r="C30" s="65">
        <f>VLOOKUP($A30,'Return Data'!$B$7:$R$2843,4,0)</f>
        <v>31.2148</v>
      </c>
      <c r="D30" s="65">
        <f>VLOOKUP($A30,'Return Data'!$B$7:$R$2843,10,0)</f>
        <v>13.933</v>
      </c>
      <c r="E30" s="66">
        <f t="shared" si="0"/>
        <v>26</v>
      </c>
      <c r="F30" s="65">
        <f>VLOOKUP($A30,'Return Data'!$B$7:$R$2843,11,0)</f>
        <v>21.142499999999998</v>
      </c>
      <c r="G30" s="66">
        <f t="shared" si="1"/>
        <v>38</v>
      </c>
      <c r="H30" s="65">
        <f>VLOOKUP($A30,'Return Data'!$B$7:$R$2843,12,0)</f>
        <v>34.301099999999998</v>
      </c>
      <c r="I30" s="66">
        <f t="shared" si="2"/>
        <v>41</v>
      </c>
      <c r="J30" s="65">
        <f>VLOOKUP($A30,'Return Data'!$B$7:$R$2843,13,0)</f>
        <v>61.329300000000003</v>
      </c>
      <c r="K30" s="66">
        <f t="shared" si="3"/>
        <v>31</v>
      </c>
      <c r="L30" s="65">
        <f>VLOOKUP($A30,'Return Data'!$B$7:$R$2843,17,0)</f>
        <v>31.596900000000002</v>
      </c>
      <c r="M30" s="66">
        <f t="shared" ref="M30:M38" si="8">RANK(L30,L$8:L$71,0)</f>
        <v>29</v>
      </c>
      <c r="N30" s="65">
        <f>VLOOKUP($A30,'Return Data'!$B$7:$R$2843,14,0)</f>
        <v>19.781099999999999</v>
      </c>
      <c r="O30" s="66">
        <f t="shared" ref="O30:O38" si="9">RANK(N30,N$8:N$71,0)</f>
        <v>14</v>
      </c>
      <c r="P30" s="65">
        <f>VLOOKUP($A30,'Return Data'!$B$7:$R$2843,15,0)</f>
        <v>18.076799999999999</v>
      </c>
      <c r="Q30" s="66">
        <f>RANK(P30,P$8:P$71,0)</f>
        <v>7</v>
      </c>
      <c r="R30" s="65">
        <f>VLOOKUP($A30,'Return Data'!$B$7:$R$2843,16,0)</f>
        <v>18.437999999999999</v>
      </c>
      <c r="S30" s="67">
        <f t="shared" si="5"/>
        <v>17</v>
      </c>
    </row>
    <row r="31" spans="1:19" x14ac:dyDescent="0.3">
      <c r="A31" s="63" t="s">
        <v>187</v>
      </c>
      <c r="B31" s="64">
        <f>VLOOKUP($A31,'Return Data'!$B$7:$R$2843,3,0)</f>
        <v>44455</v>
      </c>
      <c r="C31" s="65">
        <f>VLOOKUP($A31,'Return Data'!$B$7:$R$2843,4,0)</f>
        <v>79.959999999999994</v>
      </c>
      <c r="D31" s="65">
        <f>VLOOKUP($A31,'Return Data'!$B$7:$R$2843,10,0)</f>
        <v>11.666600000000001</v>
      </c>
      <c r="E31" s="66">
        <f t="shared" si="0"/>
        <v>43</v>
      </c>
      <c r="F31" s="65">
        <f>VLOOKUP($A31,'Return Data'!$B$7:$R$2843,11,0)</f>
        <v>21.473600000000001</v>
      </c>
      <c r="G31" s="66">
        <f t="shared" si="1"/>
        <v>35</v>
      </c>
      <c r="H31" s="65">
        <f>VLOOKUP($A31,'Return Data'!$B$7:$R$2843,12,0)</f>
        <v>37.016300000000001</v>
      </c>
      <c r="I31" s="66">
        <f t="shared" si="2"/>
        <v>32</v>
      </c>
      <c r="J31" s="65">
        <f>VLOOKUP($A31,'Return Data'!$B$7:$R$2843,13,0)</f>
        <v>58.937800000000003</v>
      </c>
      <c r="K31" s="66">
        <f t="shared" si="3"/>
        <v>36</v>
      </c>
      <c r="L31" s="65">
        <f>VLOOKUP($A31,'Return Data'!$B$7:$R$2843,17,0)</f>
        <v>31.936599999999999</v>
      </c>
      <c r="M31" s="66">
        <f t="shared" si="8"/>
        <v>28</v>
      </c>
      <c r="N31" s="65">
        <f>VLOOKUP($A31,'Return Data'!$B$7:$R$2843,14,0)</f>
        <v>19.8552</v>
      </c>
      <c r="O31" s="66">
        <f t="shared" si="9"/>
        <v>12</v>
      </c>
      <c r="P31" s="65">
        <f>VLOOKUP($A31,'Return Data'!$B$7:$R$2843,15,0)</f>
        <v>17.251799999999999</v>
      </c>
      <c r="Q31" s="66">
        <f>RANK(P31,P$8:P$71,0)</f>
        <v>11</v>
      </c>
      <c r="R31" s="65">
        <f>VLOOKUP($A31,'Return Data'!$B$7:$R$2843,16,0)</f>
        <v>17.026199999999999</v>
      </c>
      <c r="S31" s="67">
        <f t="shared" si="5"/>
        <v>29</v>
      </c>
    </row>
    <row r="32" spans="1:19" x14ac:dyDescent="0.3">
      <c r="A32" s="63" t="s">
        <v>188</v>
      </c>
      <c r="B32" s="64">
        <f>VLOOKUP($A32,'Return Data'!$B$7:$R$2843,3,0)</f>
        <v>44455</v>
      </c>
      <c r="C32" s="65">
        <f>VLOOKUP($A32,'Return Data'!$B$7:$R$2843,4,0)</f>
        <v>86.11</v>
      </c>
      <c r="D32" s="65">
        <f>VLOOKUP($A32,'Return Data'!$B$7:$R$2843,10,0)</f>
        <v>11.924200000000001</v>
      </c>
      <c r="E32" s="66">
        <f t="shared" si="0"/>
        <v>39</v>
      </c>
      <c r="F32" s="65">
        <f>VLOOKUP($A32,'Return Data'!$B$7:$R$2843,11,0)</f>
        <v>20.700299999999999</v>
      </c>
      <c r="G32" s="66">
        <f t="shared" si="1"/>
        <v>43</v>
      </c>
      <c r="H32" s="65">
        <f>VLOOKUP($A32,'Return Data'!$B$7:$R$2843,12,0)</f>
        <v>32.1374</v>
      </c>
      <c r="I32" s="66">
        <f t="shared" si="2"/>
        <v>50</v>
      </c>
      <c r="J32" s="65">
        <f>VLOOKUP($A32,'Return Data'!$B$7:$R$2843,13,0)</f>
        <v>51.341000000000001</v>
      </c>
      <c r="K32" s="66">
        <f t="shared" si="3"/>
        <v>51</v>
      </c>
      <c r="L32" s="65">
        <f>VLOOKUP($A32,'Return Data'!$B$7:$R$2843,17,0)</f>
        <v>27.623000000000001</v>
      </c>
      <c r="M32" s="66">
        <f t="shared" si="8"/>
        <v>46</v>
      </c>
      <c r="N32" s="65">
        <f>VLOOKUP($A32,'Return Data'!$B$7:$R$2843,14,0)</f>
        <v>13.489800000000001</v>
      </c>
      <c r="O32" s="66">
        <f t="shared" si="9"/>
        <v>43</v>
      </c>
      <c r="P32" s="65">
        <f>VLOOKUP($A32,'Return Data'!$B$7:$R$2843,15,0)</f>
        <v>14.6685</v>
      </c>
      <c r="Q32" s="66">
        <f>RANK(P32,P$8:P$71,0)</f>
        <v>24</v>
      </c>
      <c r="R32" s="65">
        <f>VLOOKUP($A32,'Return Data'!$B$7:$R$2843,16,0)</f>
        <v>15.986800000000001</v>
      </c>
      <c r="S32" s="67">
        <f t="shared" si="5"/>
        <v>39</v>
      </c>
    </row>
    <row r="33" spans="1:19" x14ac:dyDescent="0.3">
      <c r="A33" s="63" t="s">
        <v>189</v>
      </c>
      <c r="B33" s="64">
        <f>VLOOKUP($A33,'Return Data'!$B$7:$R$2843,3,0)</f>
        <v>44455</v>
      </c>
      <c r="C33" s="65">
        <f>VLOOKUP($A33,'Return Data'!$B$7:$R$2843,4,0)</f>
        <v>110.4144</v>
      </c>
      <c r="D33" s="65">
        <f>VLOOKUP($A33,'Return Data'!$B$7:$R$2843,10,0)</f>
        <v>14.3544</v>
      </c>
      <c r="E33" s="66">
        <f t="shared" si="0"/>
        <v>22</v>
      </c>
      <c r="F33" s="65">
        <f>VLOOKUP($A33,'Return Data'!$B$7:$R$2843,11,0)</f>
        <v>22.765499999999999</v>
      </c>
      <c r="G33" s="66">
        <f t="shared" si="1"/>
        <v>25</v>
      </c>
      <c r="H33" s="65">
        <f>VLOOKUP($A33,'Return Data'!$B$7:$R$2843,12,0)</f>
        <v>31.080300000000001</v>
      </c>
      <c r="I33" s="66">
        <f t="shared" si="2"/>
        <v>53</v>
      </c>
      <c r="J33" s="65">
        <f>VLOOKUP($A33,'Return Data'!$B$7:$R$2843,13,0)</f>
        <v>52.9495</v>
      </c>
      <c r="K33" s="66">
        <f t="shared" si="3"/>
        <v>49</v>
      </c>
      <c r="L33" s="65">
        <f>VLOOKUP($A33,'Return Data'!$B$7:$R$2843,17,0)</f>
        <v>25.526</v>
      </c>
      <c r="M33" s="66">
        <f t="shared" si="8"/>
        <v>53</v>
      </c>
      <c r="N33" s="65">
        <f>VLOOKUP($A33,'Return Data'!$B$7:$R$2843,14,0)</f>
        <v>16.2454</v>
      </c>
      <c r="O33" s="66">
        <f t="shared" si="9"/>
        <v>30</v>
      </c>
      <c r="P33" s="65">
        <f>VLOOKUP($A33,'Return Data'!$B$7:$R$2843,15,0)</f>
        <v>15.366199999999999</v>
      </c>
      <c r="Q33" s="66">
        <f>RANK(P33,P$8:P$71,0)</f>
        <v>20</v>
      </c>
      <c r="R33" s="65">
        <f>VLOOKUP($A33,'Return Data'!$B$7:$R$2843,16,0)</f>
        <v>16.133099999999999</v>
      </c>
      <c r="S33" s="67">
        <f t="shared" si="5"/>
        <v>35</v>
      </c>
    </row>
    <row r="34" spans="1:19" x14ac:dyDescent="0.3">
      <c r="A34" s="63" t="s">
        <v>434</v>
      </c>
      <c r="B34" s="64">
        <f>VLOOKUP($A34,'Return Data'!$B$7:$R$2843,3,0)</f>
        <v>44455</v>
      </c>
      <c r="C34" s="65">
        <f>VLOOKUP($A34,'Return Data'!$B$7:$R$2843,4,0)</f>
        <v>20.6751</v>
      </c>
      <c r="D34" s="65">
        <f>VLOOKUP($A34,'Return Data'!$B$7:$R$2843,10,0)</f>
        <v>14.301600000000001</v>
      </c>
      <c r="E34" s="66">
        <f t="shared" si="0"/>
        <v>23</v>
      </c>
      <c r="F34" s="65">
        <f>VLOOKUP($A34,'Return Data'!$B$7:$R$2843,11,0)</f>
        <v>24.6494</v>
      </c>
      <c r="G34" s="66">
        <f t="shared" si="1"/>
        <v>17</v>
      </c>
      <c r="H34" s="65">
        <f>VLOOKUP($A34,'Return Data'!$B$7:$R$2843,12,0)</f>
        <v>44.4831</v>
      </c>
      <c r="I34" s="66">
        <f t="shared" si="2"/>
        <v>14</v>
      </c>
      <c r="J34" s="65">
        <f>VLOOKUP($A34,'Return Data'!$B$7:$R$2843,13,0)</f>
        <v>66.736000000000004</v>
      </c>
      <c r="K34" s="66">
        <f t="shared" si="3"/>
        <v>17</v>
      </c>
      <c r="L34" s="65">
        <f>VLOOKUP($A34,'Return Data'!$B$7:$R$2843,17,0)</f>
        <v>33.4801</v>
      </c>
      <c r="M34" s="66">
        <f t="shared" si="8"/>
        <v>23</v>
      </c>
      <c r="N34" s="65">
        <f>VLOOKUP($A34,'Return Data'!$B$7:$R$2843,14,0)</f>
        <v>18.2653</v>
      </c>
      <c r="O34" s="66">
        <f t="shared" si="9"/>
        <v>19</v>
      </c>
      <c r="P34" s="65"/>
      <c r="Q34" s="66"/>
      <c r="R34" s="65">
        <f>VLOOKUP($A34,'Return Data'!$B$7:$R$2843,16,0)</f>
        <v>15.925700000000001</v>
      </c>
      <c r="S34" s="67">
        <f t="shared" si="5"/>
        <v>40</v>
      </c>
    </row>
    <row r="35" spans="1:19" x14ac:dyDescent="0.3">
      <c r="A35" s="63" t="s">
        <v>191</v>
      </c>
      <c r="B35" s="64">
        <f>VLOOKUP($A35,'Return Data'!$B$7:$R$2843,3,0)</f>
        <v>44455</v>
      </c>
      <c r="C35" s="65">
        <f>VLOOKUP($A35,'Return Data'!$B$7:$R$2843,4,0)</f>
        <v>34.238999999999997</v>
      </c>
      <c r="D35" s="65">
        <f>VLOOKUP($A35,'Return Data'!$B$7:$R$2843,10,0)</f>
        <v>13.1008</v>
      </c>
      <c r="E35" s="66">
        <f t="shared" si="0"/>
        <v>33</v>
      </c>
      <c r="F35" s="65">
        <f>VLOOKUP($A35,'Return Data'!$B$7:$R$2843,11,0)</f>
        <v>23.184000000000001</v>
      </c>
      <c r="G35" s="66">
        <f t="shared" si="1"/>
        <v>23</v>
      </c>
      <c r="H35" s="65">
        <f>VLOOKUP($A35,'Return Data'!$B$7:$R$2843,12,0)</f>
        <v>40.5657</v>
      </c>
      <c r="I35" s="66">
        <f t="shared" si="2"/>
        <v>21</v>
      </c>
      <c r="J35" s="65">
        <f>VLOOKUP($A35,'Return Data'!$B$7:$R$2843,13,0)</f>
        <v>64.959500000000006</v>
      </c>
      <c r="K35" s="66">
        <f t="shared" si="3"/>
        <v>19</v>
      </c>
      <c r="L35" s="65">
        <f>VLOOKUP($A35,'Return Data'!$B$7:$R$2843,17,0)</f>
        <v>37.462400000000002</v>
      </c>
      <c r="M35" s="66">
        <f t="shared" si="8"/>
        <v>17</v>
      </c>
      <c r="N35" s="65">
        <f>VLOOKUP($A35,'Return Data'!$B$7:$R$2843,14,0)</f>
        <v>23.9224</v>
      </c>
      <c r="O35" s="66">
        <f t="shared" si="9"/>
        <v>5</v>
      </c>
      <c r="P35" s="65"/>
      <c r="Q35" s="66"/>
      <c r="R35" s="65">
        <f>VLOOKUP($A35,'Return Data'!$B$7:$R$2843,16,0)</f>
        <v>23.992100000000001</v>
      </c>
      <c r="S35" s="67">
        <f t="shared" si="5"/>
        <v>6</v>
      </c>
    </row>
    <row r="36" spans="1:19" x14ac:dyDescent="0.3">
      <c r="A36" s="63" t="s">
        <v>192</v>
      </c>
      <c r="B36" s="64">
        <f>VLOOKUP($A36,'Return Data'!$B$7:$R$2843,3,0)</f>
        <v>44455</v>
      </c>
      <c r="C36" s="65">
        <f>VLOOKUP($A36,'Return Data'!$B$7:$R$2843,4,0)</f>
        <v>30.363</v>
      </c>
      <c r="D36" s="65">
        <f>VLOOKUP($A36,'Return Data'!$B$7:$R$2843,10,0)</f>
        <v>15.012700000000001</v>
      </c>
      <c r="E36" s="66">
        <f t="shared" si="0"/>
        <v>15</v>
      </c>
      <c r="F36" s="65">
        <f>VLOOKUP($A36,'Return Data'!$B$7:$R$2843,11,0)</f>
        <v>25.550999999999998</v>
      </c>
      <c r="G36" s="66">
        <f t="shared" si="1"/>
        <v>15</v>
      </c>
      <c r="H36" s="65">
        <f>VLOOKUP($A36,'Return Data'!$B$7:$R$2843,12,0)</f>
        <v>40.856400000000001</v>
      </c>
      <c r="I36" s="66">
        <f t="shared" si="2"/>
        <v>20</v>
      </c>
      <c r="J36" s="65">
        <f>VLOOKUP($A36,'Return Data'!$B$7:$R$2843,13,0)</f>
        <v>67.392600000000002</v>
      </c>
      <c r="K36" s="66">
        <f t="shared" si="3"/>
        <v>15</v>
      </c>
      <c r="L36" s="65">
        <f>VLOOKUP($A36,'Return Data'!$B$7:$R$2843,17,0)</f>
        <v>30.943200000000001</v>
      </c>
      <c r="M36" s="66">
        <f t="shared" si="8"/>
        <v>31</v>
      </c>
      <c r="N36" s="65">
        <f>VLOOKUP($A36,'Return Data'!$B$7:$R$2843,14,0)</f>
        <v>17.057400000000001</v>
      </c>
      <c r="O36" s="66">
        <f t="shared" si="9"/>
        <v>23</v>
      </c>
      <c r="P36" s="65">
        <f>VLOOKUP($A36,'Return Data'!$B$7:$R$2843,15,0)</f>
        <v>17.990100000000002</v>
      </c>
      <c r="Q36" s="66">
        <f>RANK(P36,P$8:P$71,0)</f>
        <v>9</v>
      </c>
      <c r="R36" s="65">
        <f>VLOOKUP($A36,'Return Data'!$B$7:$R$2843,16,0)</f>
        <v>18.154699999999998</v>
      </c>
      <c r="S36" s="67">
        <f t="shared" si="5"/>
        <v>19</v>
      </c>
    </row>
    <row r="37" spans="1:19" x14ac:dyDescent="0.3">
      <c r="A37" s="81" t="s">
        <v>2013</v>
      </c>
      <c r="B37" s="64">
        <f>VLOOKUP($A37,'Return Data'!$B$7:$R$2843,3,0)</f>
        <v>44455</v>
      </c>
      <c r="C37" s="65">
        <f>VLOOKUP($A37,'Return Data'!$B$7:$R$2843,4,0)</f>
        <v>22.489899999999999</v>
      </c>
      <c r="D37" s="65">
        <f>VLOOKUP($A37,'Return Data'!$B$7:$R$2843,10,0)</f>
        <v>11.0733</v>
      </c>
      <c r="E37" s="66">
        <f t="shared" si="0"/>
        <v>48</v>
      </c>
      <c r="F37" s="65">
        <f>VLOOKUP($A37,'Return Data'!$B$7:$R$2843,11,0)</f>
        <v>18.218599999999999</v>
      </c>
      <c r="G37" s="66">
        <f t="shared" si="1"/>
        <v>55</v>
      </c>
      <c r="H37" s="65">
        <f>VLOOKUP($A37,'Return Data'!$B$7:$R$2843,12,0)</f>
        <v>30.292400000000001</v>
      </c>
      <c r="I37" s="66">
        <f t="shared" si="2"/>
        <v>55</v>
      </c>
      <c r="J37" s="65">
        <f>VLOOKUP($A37,'Return Data'!$B$7:$R$2843,13,0)</f>
        <v>46.732900000000001</v>
      </c>
      <c r="K37" s="66">
        <f t="shared" si="3"/>
        <v>58</v>
      </c>
      <c r="L37" s="65">
        <f>VLOOKUP($A37,'Return Data'!$B$7:$R$2843,17,0)</f>
        <v>24.531600000000001</v>
      </c>
      <c r="M37" s="66">
        <f t="shared" si="8"/>
        <v>55</v>
      </c>
      <c r="N37" s="65">
        <f>VLOOKUP($A37,'Return Data'!$B$7:$R$2843,14,0)</f>
        <v>14.720800000000001</v>
      </c>
      <c r="O37" s="66">
        <f t="shared" si="9"/>
        <v>39</v>
      </c>
      <c r="P37" s="65"/>
      <c r="Q37" s="66"/>
      <c r="R37" s="65">
        <f>VLOOKUP($A37,'Return Data'!$B$7:$R$2843,16,0)</f>
        <v>15.2285</v>
      </c>
      <c r="S37" s="67">
        <f t="shared" si="5"/>
        <v>44</v>
      </c>
    </row>
    <row r="38" spans="1:19" x14ac:dyDescent="0.3">
      <c r="A38" s="63" t="s">
        <v>193</v>
      </c>
      <c r="B38" s="64">
        <f>VLOOKUP($A38,'Return Data'!$B$7:$R$2843,3,0)</f>
        <v>44455</v>
      </c>
      <c r="C38" s="65">
        <f>VLOOKUP($A38,'Return Data'!$B$7:$R$2843,4,0)</f>
        <v>82.403199999999998</v>
      </c>
      <c r="D38" s="65">
        <f>VLOOKUP($A38,'Return Data'!$B$7:$R$2843,10,0)</f>
        <v>14.058199999999999</v>
      </c>
      <c r="E38" s="66">
        <f t="shared" si="0"/>
        <v>24</v>
      </c>
      <c r="F38" s="65">
        <f>VLOOKUP($A38,'Return Data'!$B$7:$R$2843,11,0)</f>
        <v>22.0076</v>
      </c>
      <c r="G38" s="66">
        <f t="shared" si="1"/>
        <v>32</v>
      </c>
      <c r="H38" s="65">
        <f>VLOOKUP($A38,'Return Data'!$B$7:$R$2843,12,0)</f>
        <v>42.0045</v>
      </c>
      <c r="I38" s="66">
        <f t="shared" si="2"/>
        <v>16</v>
      </c>
      <c r="J38" s="65">
        <f>VLOOKUP($A38,'Return Data'!$B$7:$R$2843,13,0)</f>
        <v>67.738100000000003</v>
      </c>
      <c r="K38" s="66">
        <f t="shared" si="3"/>
        <v>14</v>
      </c>
      <c r="L38" s="65">
        <f>VLOOKUP($A38,'Return Data'!$B$7:$R$2843,17,0)</f>
        <v>26.6938</v>
      </c>
      <c r="M38" s="66">
        <f t="shared" si="8"/>
        <v>49</v>
      </c>
      <c r="N38" s="65">
        <f>VLOOKUP($A38,'Return Data'!$B$7:$R$2843,14,0)</f>
        <v>10.489699999999999</v>
      </c>
      <c r="O38" s="66">
        <f t="shared" si="9"/>
        <v>49</v>
      </c>
      <c r="P38" s="65">
        <f>VLOOKUP($A38,'Return Data'!$B$7:$R$2843,15,0)</f>
        <v>9.8468999999999998</v>
      </c>
      <c r="Q38" s="66">
        <f>RANK(P38,P$8:P$71,0)</f>
        <v>37</v>
      </c>
      <c r="R38" s="65">
        <f>VLOOKUP($A38,'Return Data'!$B$7:$R$2843,16,0)</f>
        <v>14.779500000000001</v>
      </c>
      <c r="S38" s="67">
        <f t="shared" si="5"/>
        <v>46</v>
      </c>
    </row>
    <row r="39" spans="1:19" x14ac:dyDescent="0.3">
      <c r="A39" s="63" t="s">
        <v>194</v>
      </c>
      <c r="B39" s="64">
        <f>VLOOKUP($A39,'Return Data'!$B$7:$R$2843,3,0)</f>
        <v>44455</v>
      </c>
      <c r="C39" s="65">
        <f>VLOOKUP($A39,'Return Data'!$B$7:$R$2843,4,0)</f>
        <v>18.825500000000002</v>
      </c>
      <c r="D39" s="65">
        <f>VLOOKUP($A39,'Return Data'!$B$7:$R$2843,10,0)</f>
        <v>15.0541</v>
      </c>
      <c r="E39" s="66">
        <f t="shared" si="0"/>
        <v>14</v>
      </c>
      <c r="F39" s="65">
        <f>VLOOKUP($A39,'Return Data'!$B$7:$R$2843,11,0)</f>
        <v>25.227</v>
      </c>
      <c r="G39" s="66">
        <f t="shared" si="1"/>
        <v>16</v>
      </c>
      <c r="H39" s="65">
        <f>VLOOKUP($A39,'Return Data'!$B$7:$R$2843,12,0)</f>
        <v>36.970500000000001</v>
      </c>
      <c r="I39" s="66">
        <f t="shared" si="2"/>
        <v>33</v>
      </c>
      <c r="J39" s="65">
        <f>VLOOKUP($A39,'Return Data'!$B$7:$R$2843,13,0)</f>
        <v>50.066200000000002</v>
      </c>
      <c r="K39" s="66">
        <f t="shared" si="3"/>
        <v>54</v>
      </c>
      <c r="L39" s="65"/>
      <c r="M39" s="66"/>
      <c r="N39" s="65"/>
      <c r="O39" s="66"/>
      <c r="P39" s="65"/>
      <c r="Q39" s="66"/>
      <c r="R39" s="65">
        <f>VLOOKUP($A39,'Return Data'!$B$7:$R$2843,16,0)</f>
        <v>34.198700000000002</v>
      </c>
      <c r="S39" s="67">
        <f t="shared" si="5"/>
        <v>1</v>
      </c>
    </row>
    <row r="40" spans="1:19" x14ac:dyDescent="0.3">
      <c r="A40" s="63" t="s">
        <v>195</v>
      </c>
      <c r="B40" s="64">
        <f>VLOOKUP($A40,'Return Data'!$B$7:$R$2843,3,0)</f>
        <v>44455</v>
      </c>
      <c r="C40" s="65">
        <f>VLOOKUP($A40,'Return Data'!$B$7:$R$2843,4,0)</f>
        <v>24.96</v>
      </c>
      <c r="D40" s="65">
        <f>VLOOKUP($A40,'Return Data'!$B$7:$R$2843,10,0)</f>
        <v>10.8348</v>
      </c>
      <c r="E40" s="66">
        <f t="shared" ref="E40:E71" si="10">RANK(D40,D$8:D$71,0)</f>
        <v>49</v>
      </c>
      <c r="F40" s="65">
        <f>VLOOKUP($A40,'Return Data'!$B$7:$R$2843,11,0)</f>
        <v>23.5032</v>
      </c>
      <c r="G40" s="66">
        <f t="shared" ref="G40:G71" si="11">RANK(F40,F$8:F$71,0)</f>
        <v>20</v>
      </c>
      <c r="H40" s="65">
        <f>VLOOKUP($A40,'Return Data'!$B$7:$R$2843,12,0)</f>
        <v>37.596499999999999</v>
      </c>
      <c r="I40" s="66">
        <f t="shared" ref="I40:I71" si="12">RANK(H40,H$8:H$71,0)</f>
        <v>30</v>
      </c>
      <c r="J40" s="65">
        <f>VLOOKUP($A40,'Return Data'!$B$7:$R$2843,13,0)</f>
        <v>62.817999999999998</v>
      </c>
      <c r="K40" s="66">
        <f t="shared" ref="K40:K71" si="13">RANK(J40,J$8:J$71,0)</f>
        <v>26</v>
      </c>
      <c r="L40" s="65">
        <f>VLOOKUP($A40,'Return Data'!$B$7:$R$2843,17,0)</f>
        <v>31.424399999999999</v>
      </c>
      <c r="M40" s="66">
        <f t="shared" ref="M40:M52" si="14">RANK(L40,L$8:L$71,0)</f>
        <v>30</v>
      </c>
      <c r="N40" s="65">
        <f>VLOOKUP($A40,'Return Data'!$B$7:$R$2843,14,0)</f>
        <v>18.602799999999998</v>
      </c>
      <c r="O40" s="66">
        <f t="shared" ref="O40:O49" si="15">RANK(N40,N$8:N$71,0)</f>
        <v>18</v>
      </c>
      <c r="P40" s="65"/>
      <c r="Q40" s="66"/>
      <c r="R40" s="65">
        <f>VLOOKUP($A40,'Return Data'!$B$7:$R$2843,16,0)</f>
        <v>17.178599999999999</v>
      </c>
      <c r="S40" s="67">
        <f t="shared" ref="S40:S71" si="16">RANK(R40,R$8:R$71,0)</f>
        <v>28</v>
      </c>
    </row>
    <row r="41" spans="1:19" x14ac:dyDescent="0.3">
      <c r="A41" s="63" t="s">
        <v>196</v>
      </c>
      <c r="B41" s="64">
        <f>VLOOKUP($A41,'Return Data'!$B$7:$R$2843,3,0)</f>
        <v>44455</v>
      </c>
      <c r="C41" s="65">
        <f>VLOOKUP($A41,'Return Data'!$B$7:$R$2843,4,0)</f>
        <v>318.64999999999998</v>
      </c>
      <c r="D41" s="65">
        <f>VLOOKUP($A41,'Return Data'!$B$7:$R$2843,10,0)</f>
        <v>12.8284</v>
      </c>
      <c r="E41" s="66">
        <f t="shared" si="10"/>
        <v>35</v>
      </c>
      <c r="F41" s="65">
        <f>VLOOKUP($A41,'Return Data'!$B$7:$R$2843,11,0)</f>
        <v>22.751300000000001</v>
      </c>
      <c r="G41" s="66">
        <f t="shared" si="11"/>
        <v>27</v>
      </c>
      <c r="H41" s="65">
        <f>VLOOKUP($A41,'Return Data'!$B$7:$R$2843,12,0)</f>
        <v>35.4114</v>
      </c>
      <c r="I41" s="66">
        <f t="shared" si="12"/>
        <v>38</v>
      </c>
      <c r="J41" s="65">
        <f>VLOOKUP($A41,'Return Data'!$B$7:$R$2843,13,0)</f>
        <v>59.572299999999998</v>
      </c>
      <c r="K41" s="66">
        <f t="shared" si="13"/>
        <v>34</v>
      </c>
      <c r="L41" s="65">
        <f>VLOOKUP($A41,'Return Data'!$B$7:$R$2843,17,0)</f>
        <v>30.157</v>
      </c>
      <c r="M41" s="66">
        <f t="shared" si="14"/>
        <v>35</v>
      </c>
      <c r="N41" s="65">
        <f>VLOOKUP($A41,'Return Data'!$B$7:$R$2843,14,0)</f>
        <v>14.7394</v>
      </c>
      <c r="O41" s="66">
        <f t="shared" si="15"/>
        <v>38</v>
      </c>
      <c r="P41" s="65">
        <f>VLOOKUP($A41,'Return Data'!$B$7:$R$2843,15,0)</f>
        <v>12.940300000000001</v>
      </c>
      <c r="Q41" s="66">
        <f t="shared" ref="Q41:Q47" si="17">RANK(P41,P$8:P$71,0)</f>
        <v>32</v>
      </c>
      <c r="R41" s="65">
        <f>VLOOKUP($A41,'Return Data'!$B$7:$R$2843,16,0)</f>
        <v>13.987299999999999</v>
      </c>
      <c r="S41" s="67">
        <f t="shared" si="16"/>
        <v>52</v>
      </c>
    </row>
    <row r="42" spans="1:19" x14ac:dyDescent="0.3">
      <c r="A42" s="63" t="s">
        <v>197</v>
      </c>
      <c r="B42" s="64">
        <f>VLOOKUP($A42,'Return Data'!$B$7:$R$2843,3,0)</f>
        <v>44455</v>
      </c>
      <c r="C42" s="65">
        <f>VLOOKUP($A42,'Return Data'!$B$7:$R$2843,4,0)</f>
        <v>341.01</v>
      </c>
      <c r="D42" s="65">
        <f>VLOOKUP($A42,'Return Data'!$B$7:$R$2843,10,0)</f>
        <v>12.6859</v>
      </c>
      <c r="E42" s="66">
        <f t="shared" si="10"/>
        <v>36</v>
      </c>
      <c r="F42" s="65">
        <f>VLOOKUP($A42,'Return Data'!$B$7:$R$2843,11,0)</f>
        <v>22.674299999999999</v>
      </c>
      <c r="G42" s="66">
        <f t="shared" si="11"/>
        <v>28</v>
      </c>
      <c r="H42" s="65">
        <f>VLOOKUP($A42,'Return Data'!$B$7:$R$2843,12,0)</f>
        <v>35.294600000000003</v>
      </c>
      <c r="I42" s="66">
        <f t="shared" si="12"/>
        <v>39</v>
      </c>
      <c r="J42" s="65">
        <f>VLOOKUP($A42,'Return Data'!$B$7:$R$2843,13,0)</f>
        <v>59.231400000000001</v>
      </c>
      <c r="K42" s="66">
        <f t="shared" si="13"/>
        <v>35</v>
      </c>
      <c r="L42" s="65">
        <f>VLOOKUP($A42,'Return Data'!$B$7:$R$2843,17,0)</f>
        <v>30.402999999999999</v>
      </c>
      <c r="M42" s="66">
        <f t="shared" si="14"/>
        <v>33</v>
      </c>
      <c r="N42" s="65">
        <f>VLOOKUP($A42,'Return Data'!$B$7:$R$2843,14,0)</f>
        <v>15.218</v>
      </c>
      <c r="O42" s="66">
        <f t="shared" si="15"/>
        <v>37</v>
      </c>
      <c r="P42" s="65">
        <f>VLOOKUP($A42,'Return Data'!$B$7:$R$2843,15,0)</f>
        <v>15.635300000000001</v>
      </c>
      <c r="Q42" s="66">
        <f t="shared" si="17"/>
        <v>17</v>
      </c>
      <c r="R42" s="65">
        <f>VLOOKUP($A42,'Return Data'!$B$7:$R$2843,16,0)</f>
        <v>17.178799999999999</v>
      </c>
      <c r="S42" s="67">
        <f t="shared" si="16"/>
        <v>27</v>
      </c>
    </row>
    <row r="43" spans="1:19" x14ac:dyDescent="0.3">
      <c r="A43" s="63" t="s">
        <v>198</v>
      </c>
      <c r="B43" s="64">
        <f>VLOOKUP($A43,'Return Data'!$B$7:$R$2843,3,0)</f>
        <v>44455</v>
      </c>
      <c r="C43" s="65">
        <f>VLOOKUP($A43,'Return Data'!$B$7:$R$2843,4,0)</f>
        <v>228.4913</v>
      </c>
      <c r="D43" s="65">
        <f>VLOOKUP($A43,'Return Data'!$B$7:$R$2843,10,0)</f>
        <v>11.7105</v>
      </c>
      <c r="E43" s="66">
        <f t="shared" si="10"/>
        <v>41</v>
      </c>
      <c r="F43" s="65">
        <f>VLOOKUP($A43,'Return Data'!$B$7:$R$2843,11,0)</f>
        <v>38.295299999999997</v>
      </c>
      <c r="G43" s="66">
        <f t="shared" si="11"/>
        <v>7</v>
      </c>
      <c r="H43" s="65">
        <f>VLOOKUP($A43,'Return Data'!$B$7:$R$2843,12,0)</f>
        <v>64.367999999999995</v>
      </c>
      <c r="I43" s="66">
        <f t="shared" si="12"/>
        <v>5</v>
      </c>
      <c r="J43" s="65">
        <f>VLOOKUP($A43,'Return Data'!$B$7:$R$2843,13,0)</f>
        <v>89.616699999999994</v>
      </c>
      <c r="K43" s="66">
        <f t="shared" si="13"/>
        <v>8</v>
      </c>
      <c r="L43" s="65">
        <f>VLOOKUP($A43,'Return Data'!$B$7:$R$2843,17,0)</f>
        <v>60.3964</v>
      </c>
      <c r="M43" s="66">
        <f t="shared" si="14"/>
        <v>1</v>
      </c>
      <c r="N43" s="65">
        <f>VLOOKUP($A43,'Return Data'!$B$7:$R$2843,14,0)</f>
        <v>32.541200000000003</v>
      </c>
      <c r="O43" s="66">
        <f t="shared" si="15"/>
        <v>2</v>
      </c>
      <c r="P43" s="65">
        <f>VLOOKUP($A43,'Return Data'!$B$7:$R$2843,15,0)</f>
        <v>25.127199999999998</v>
      </c>
      <c r="Q43" s="66">
        <f t="shared" si="17"/>
        <v>2</v>
      </c>
      <c r="R43" s="65">
        <f>VLOOKUP($A43,'Return Data'!$B$7:$R$2843,16,0)</f>
        <v>22.490100000000002</v>
      </c>
      <c r="S43" s="67">
        <f t="shared" si="16"/>
        <v>7</v>
      </c>
    </row>
    <row r="44" spans="1:19" x14ac:dyDescent="0.3">
      <c r="A44" s="63" t="s">
        <v>199</v>
      </c>
      <c r="B44" s="64">
        <f>VLOOKUP($A44,'Return Data'!$B$7:$R$2843,3,0)</f>
        <v>44455</v>
      </c>
      <c r="C44" s="65">
        <f>VLOOKUP($A44,'Return Data'!$B$7:$R$2843,4,0)</f>
        <v>78.150000000000006</v>
      </c>
      <c r="D44" s="65">
        <f>VLOOKUP($A44,'Return Data'!$B$7:$R$2843,10,0)</f>
        <v>7.6742999999999997</v>
      </c>
      <c r="E44" s="66">
        <f t="shared" si="10"/>
        <v>59</v>
      </c>
      <c r="F44" s="65">
        <f>VLOOKUP($A44,'Return Data'!$B$7:$R$2843,11,0)</f>
        <v>16.956</v>
      </c>
      <c r="G44" s="66">
        <f t="shared" si="11"/>
        <v>57</v>
      </c>
      <c r="H44" s="65">
        <f>VLOOKUP($A44,'Return Data'!$B$7:$R$2843,12,0)</f>
        <v>30.773099999999999</v>
      </c>
      <c r="I44" s="66">
        <f t="shared" si="12"/>
        <v>54</v>
      </c>
      <c r="J44" s="65">
        <f>VLOOKUP($A44,'Return Data'!$B$7:$R$2843,13,0)</f>
        <v>56.268700000000003</v>
      </c>
      <c r="K44" s="66">
        <f t="shared" si="13"/>
        <v>40</v>
      </c>
      <c r="L44" s="65">
        <f>VLOOKUP($A44,'Return Data'!$B$7:$R$2843,17,0)</f>
        <v>23.0077</v>
      </c>
      <c r="M44" s="66">
        <f t="shared" si="14"/>
        <v>59</v>
      </c>
      <c r="N44" s="65">
        <f>VLOOKUP($A44,'Return Data'!$B$7:$R$2843,14,0)</f>
        <v>12.1571</v>
      </c>
      <c r="O44" s="66">
        <f t="shared" si="15"/>
        <v>47</v>
      </c>
      <c r="P44" s="65">
        <f>VLOOKUP($A44,'Return Data'!$B$7:$R$2843,15,0)</f>
        <v>11.5168</v>
      </c>
      <c r="Q44" s="66">
        <f t="shared" si="17"/>
        <v>36</v>
      </c>
      <c r="R44" s="65">
        <f>VLOOKUP($A44,'Return Data'!$B$7:$R$2843,16,0)</f>
        <v>17.514099999999999</v>
      </c>
      <c r="S44" s="67">
        <f t="shared" si="16"/>
        <v>22</v>
      </c>
    </row>
    <row r="45" spans="1:19" x14ac:dyDescent="0.3">
      <c r="A45" s="63" t="s">
        <v>370</v>
      </c>
      <c r="B45" s="64">
        <f>VLOOKUP($A45,'Return Data'!$B$7:$R$2843,3,0)</f>
        <v>44455</v>
      </c>
      <c r="C45" s="65">
        <f>VLOOKUP($A45,'Return Data'!$B$7:$R$2843,4,0)</f>
        <v>233.54310000000001</v>
      </c>
      <c r="D45" s="65">
        <f>VLOOKUP($A45,'Return Data'!$B$7:$R$2843,10,0)</f>
        <v>10.1052</v>
      </c>
      <c r="E45" s="66">
        <f t="shared" si="10"/>
        <v>53</v>
      </c>
      <c r="F45" s="65">
        <f>VLOOKUP($A45,'Return Data'!$B$7:$R$2843,11,0)</f>
        <v>20.466899999999999</v>
      </c>
      <c r="G45" s="66">
        <f t="shared" si="11"/>
        <v>46</v>
      </c>
      <c r="H45" s="65">
        <f>VLOOKUP($A45,'Return Data'!$B$7:$R$2843,12,0)</f>
        <v>33.387900000000002</v>
      </c>
      <c r="I45" s="66">
        <f t="shared" si="12"/>
        <v>47</v>
      </c>
      <c r="J45" s="65">
        <f>VLOOKUP($A45,'Return Data'!$B$7:$R$2843,13,0)</f>
        <v>53.442100000000003</v>
      </c>
      <c r="K45" s="66">
        <f t="shared" si="13"/>
        <v>48</v>
      </c>
      <c r="L45" s="65">
        <f>VLOOKUP($A45,'Return Data'!$B$7:$R$2843,17,0)</f>
        <v>29.815000000000001</v>
      </c>
      <c r="M45" s="66">
        <f t="shared" si="14"/>
        <v>38</v>
      </c>
      <c r="N45" s="65">
        <f>VLOOKUP($A45,'Return Data'!$B$7:$R$2843,14,0)</f>
        <v>15.9655</v>
      </c>
      <c r="O45" s="66">
        <f t="shared" si="15"/>
        <v>33</v>
      </c>
      <c r="P45" s="65">
        <f>VLOOKUP($A45,'Return Data'!$B$7:$R$2843,15,0)</f>
        <v>13.400499999999999</v>
      </c>
      <c r="Q45" s="66">
        <f t="shared" si="17"/>
        <v>31</v>
      </c>
      <c r="R45" s="65">
        <f>VLOOKUP($A45,'Return Data'!$B$7:$R$2843,16,0)</f>
        <v>15.3</v>
      </c>
      <c r="S45" s="67">
        <f t="shared" si="16"/>
        <v>43</v>
      </c>
    </row>
    <row r="46" spans="1:19" x14ac:dyDescent="0.3">
      <c r="A46" s="63" t="s">
        <v>201</v>
      </c>
      <c r="B46" s="64">
        <f>VLOOKUP($A46,'Return Data'!$B$7:$R$2843,3,0)</f>
        <v>44455</v>
      </c>
      <c r="C46" s="65">
        <f>VLOOKUP($A46,'Return Data'!$B$7:$R$2843,4,0)</f>
        <v>24.634599999999999</v>
      </c>
      <c r="D46" s="65">
        <f>VLOOKUP($A46,'Return Data'!$B$7:$R$2843,10,0)</f>
        <v>14.438499999999999</v>
      </c>
      <c r="E46" s="66">
        <f t="shared" si="10"/>
        <v>19</v>
      </c>
      <c r="F46" s="65">
        <f>VLOOKUP($A46,'Return Data'!$B$7:$R$2843,11,0)</f>
        <v>22.258500000000002</v>
      </c>
      <c r="G46" s="66">
        <f t="shared" si="11"/>
        <v>31</v>
      </c>
      <c r="H46" s="65">
        <f>VLOOKUP($A46,'Return Data'!$B$7:$R$2843,12,0)</f>
        <v>41.115900000000003</v>
      </c>
      <c r="I46" s="66">
        <f t="shared" si="12"/>
        <v>19</v>
      </c>
      <c r="J46" s="65">
        <f>VLOOKUP($A46,'Return Data'!$B$7:$R$2843,13,0)</f>
        <v>64.175899999999999</v>
      </c>
      <c r="K46" s="66">
        <f t="shared" si="13"/>
        <v>22</v>
      </c>
      <c r="L46" s="65">
        <f>VLOOKUP($A46,'Return Data'!$B$7:$R$2843,17,0)</f>
        <v>38.127099999999999</v>
      </c>
      <c r="M46" s="66">
        <f t="shared" si="14"/>
        <v>16</v>
      </c>
      <c r="N46" s="65">
        <f>VLOOKUP($A46,'Return Data'!$B$7:$R$2843,14,0)</f>
        <v>21.285599999999999</v>
      </c>
      <c r="O46" s="66">
        <f t="shared" si="15"/>
        <v>10</v>
      </c>
      <c r="P46" s="65">
        <f>VLOOKUP($A46,'Return Data'!$B$7:$R$2843,15,0)</f>
        <v>15.7416</v>
      </c>
      <c r="Q46" s="66">
        <f t="shared" si="17"/>
        <v>16</v>
      </c>
      <c r="R46" s="65">
        <f>VLOOKUP($A46,'Return Data'!$B$7:$R$2843,16,0)</f>
        <v>14.702199999999999</v>
      </c>
      <c r="S46" s="67">
        <f t="shared" si="16"/>
        <v>47</v>
      </c>
    </row>
    <row r="47" spans="1:19" x14ac:dyDescent="0.3">
      <c r="A47" s="63" t="s">
        <v>202</v>
      </c>
      <c r="B47" s="64">
        <f>VLOOKUP($A47,'Return Data'!$B$7:$R$2843,3,0)</f>
        <v>44455</v>
      </c>
      <c r="C47" s="65">
        <f>VLOOKUP($A47,'Return Data'!$B$7:$R$2843,4,0)</f>
        <v>26.182500000000001</v>
      </c>
      <c r="D47" s="65">
        <f>VLOOKUP($A47,'Return Data'!$B$7:$R$2843,10,0)</f>
        <v>14.754</v>
      </c>
      <c r="E47" s="66">
        <f t="shared" si="10"/>
        <v>16</v>
      </c>
      <c r="F47" s="65">
        <f>VLOOKUP($A47,'Return Data'!$B$7:$R$2843,11,0)</f>
        <v>22.854500000000002</v>
      </c>
      <c r="G47" s="66">
        <f t="shared" si="11"/>
        <v>24</v>
      </c>
      <c r="H47" s="65">
        <f>VLOOKUP($A47,'Return Data'!$B$7:$R$2843,12,0)</f>
        <v>41.2697</v>
      </c>
      <c r="I47" s="66">
        <f t="shared" si="12"/>
        <v>17</v>
      </c>
      <c r="J47" s="65">
        <f>VLOOKUP($A47,'Return Data'!$B$7:$R$2843,13,0)</f>
        <v>63.974699999999999</v>
      </c>
      <c r="K47" s="66">
        <f t="shared" si="13"/>
        <v>24</v>
      </c>
      <c r="L47" s="65">
        <f>VLOOKUP($A47,'Return Data'!$B$7:$R$2843,17,0)</f>
        <v>39.960299999999997</v>
      </c>
      <c r="M47" s="66">
        <f t="shared" si="14"/>
        <v>9</v>
      </c>
      <c r="N47" s="65">
        <f>VLOOKUP($A47,'Return Data'!$B$7:$R$2843,14,0)</f>
        <v>23.375299999999999</v>
      </c>
      <c r="O47" s="66">
        <f t="shared" si="15"/>
        <v>6</v>
      </c>
      <c r="P47" s="65">
        <f>VLOOKUP($A47,'Return Data'!$B$7:$R$2843,15,0)</f>
        <v>17.176100000000002</v>
      </c>
      <c r="Q47" s="66">
        <f t="shared" si="17"/>
        <v>12</v>
      </c>
      <c r="R47" s="65">
        <f>VLOOKUP($A47,'Return Data'!$B$7:$R$2843,16,0)</f>
        <v>16.0077</v>
      </c>
      <c r="S47" s="67">
        <f t="shared" si="16"/>
        <v>38</v>
      </c>
    </row>
    <row r="48" spans="1:19" x14ac:dyDescent="0.3">
      <c r="A48" s="63" t="s">
        <v>203</v>
      </c>
      <c r="B48" s="64">
        <f>VLOOKUP($A48,'Return Data'!$B$7:$R$2843,3,0)</f>
        <v>44455</v>
      </c>
      <c r="C48" s="65">
        <f>VLOOKUP($A48,'Return Data'!$B$7:$R$2843,4,0)</f>
        <v>25.7607</v>
      </c>
      <c r="D48" s="65">
        <f>VLOOKUP($A48,'Return Data'!$B$7:$R$2843,10,0)</f>
        <v>14.3599</v>
      </c>
      <c r="E48" s="66">
        <f t="shared" si="10"/>
        <v>21</v>
      </c>
      <c r="F48" s="65">
        <f>VLOOKUP($A48,'Return Data'!$B$7:$R$2843,11,0)</f>
        <v>22.381499999999999</v>
      </c>
      <c r="G48" s="66">
        <f t="shared" si="11"/>
        <v>30</v>
      </c>
      <c r="H48" s="65">
        <f>VLOOKUP($A48,'Return Data'!$B$7:$R$2843,12,0)</f>
        <v>41.148299999999999</v>
      </c>
      <c r="I48" s="66">
        <f t="shared" si="12"/>
        <v>18</v>
      </c>
      <c r="J48" s="65">
        <f>VLOOKUP($A48,'Return Data'!$B$7:$R$2843,13,0)</f>
        <v>64.5</v>
      </c>
      <c r="K48" s="66">
        <f t="shared" si="13"/>
        <v>21</v>
      </c>
      <c r="L48" s="65">
        <f>VLOOKUP($A48,'Return Data'!$B$7:$R$2843,17,0)</f>
        <v>39.540199999999999</v>
      </c>
      <c r="M48" s="66">
        <f t="shared" si="14"/>
        <v>11</v>
      </c>
      <c r="N48" s="65">
        <f>VLOOKUP($A48,'Return Data'!$B$7:$R$2843,14,0)</f>
        <v>23.3432</v>
      </c>
      <c r="O48" s="66">
        <f t="shared" si="15"/>
        <v>7</v>
      </c>
      <c r="P48" s="65"/>
      <c r="Q48" s="66"/>
      <c r="R48" s="65">
        <f>VLOOKUP($A48,'Return Data'!$B$7:$R$2843,16,0)</f>
        <v>18.901599999999998</v>
      </c>
      <c r="S48" s="67">
        <f t="shared" si="16"/>
        <v>16</v>
      </c>
    </row>
    <row r="49" spans="1:19" x14ac:dyDescent="0.3">
      <c r="A49" s="63" t="s">
        <v>204</v>
      </c>
      <c r="B49" s="64">
        <f>VLOOKUP($A49,'Return Data'!$B$7:$R$2843,3,0)</f>
        <v>44455</v>
      </c>
      <c r="C49" s="65">
        <f>VLOOKUP($A49,'Return Data'!$B$7:$R$2843,4,0)</f>
        <v>30.736599999999999</v>
      </c>
      <c r="D49" s="65">
        <f>VLOOKUP($A49,'Return Data'!$B$7:$R$2843,10,0)</f>
        <v>24.610199999999999</v>
      </c>
      <c r="E49" s="66">
        <f t="shared" si="10"/>
        <v>1</v>
      </c>
      <c r="F49" s="65">
        <f>VLOOKUP($A49,'Return Data'!$B$7:$R$2843,11,0)</f>
        <v>43.073399999999999</v>
      </c>
      <c r="G49" s="66">
        <f t="shared" si="11"/>
        <v>4</v>
      </c>
      <c r="H49" s="65">
        <f>VLOOKUP($A49,'Return Data'!$B$7:$R$2843,12,0)</f>
        <v>60.725999999999999</v>
      </c>
      <c r="I49" s="66">
        <f t="shared" si="12"/>
        <v>7</v>
      </c>
      <c r="J49" s="65">
        <f>VLOOKUP($A49,'Return Data'!$B$7:$R$2843,13,0)</f>
        <v>93.979299999999995</v>
      </c>
      <c r="K49" s="66">
        <f t="shared" si="13"/>
        <v>5</v>
      </c>
      <c r="L49" s="65">
        <f>VLOOKUP($A49,'Return Data'!$B$7:$R$2843,17,0)</f>
        <v>54.217599999999997</v>
      </c>
      <c r="M49" s="66">
        <f t="shared" si="14"/>
        <v>3</v>
      </c>
      <c r="N49" s="65">
        <f>VLOOKUP($A49,'Return Data'!$B$7:$R$2843,14,0)</f>
        <v>31.8764</v>
      </c>
      <c r="O49" s="66">
        <f t="shared" si="15"/>
        <v>3</v>
      </c>
      <c r="P49" s="65"/>
      <c r="Q49" s="66"/>
      <c r="R49" s="65">
        <f>VLOOKUP($A49,'Return Data'!$B$7:$R$2843,16,0)</f>
        <v>28.587599999999998</v>
      </c>
      <c r="S49" s="67">
        <f t="shared" si="16"/>
        <v>3</v>
      </c>
    </row>
    <row r="50" spans="1:19" x14ac:dyDescent="0.3">
      <c r="A50" s="63" t="s">
        <v>205</v>
      </c>
      <c r="B50" s="64">
        <f>VLOOKUP($A50,'Return Data'!$B$7:$R$2843,3,0)</f>
        <v>44455</v>
      </c>
      <c r="C50" s="65">
        <f>VLOOKUP($A50,'Return Data'!$B$7:$R$2843,4,0)</f>
        <v>16.470700000000001</v>
      </c>
      <c r="D50" s="65">
        <f>VLOOKUP($A50,'Return Data'!$B$7:$R$2843,10,0)</f>
        <v>12.2288</v>
      </c>
      <c r="E50" s="66">
        <f t="shared" si="10"/>
        <v>38</v>
      </c>
      <c r="F50" s="65">
        <f>VLOOKUP($A50,'Return Data'!$B$7:$R$2843,11,0)</f>
        <v>19.773800000000001</v>
      </c>
      <c r="G50" s="66">
        <f t="shared" si="11"/>
        <v>49</v>
      </c>
      <c r="H50" s="65">
        <f>VLOOKUP($A50,'Return Data'!$B$7:$R$2843,12,0)</f>
        <v>33.279699999999998</v>
      </c>
      <c r="I50" s="66">
        <f t="shared" si="12"/>
        <v>48</v>
      </c>
      <c r="J50" s="65">
        <f>VLOOKUP($A50,'Return Data'!$B$7:$R$2843,13,0)</f>
        <v>51.336399999999998</v>
      </c>
      <c r="K50" s="66">
        <f t="shared" si="13"/>
        <v>52</v>
      </c>
      <c r="L50" s="65">
        <f>VLOOKUP($A50,'Return Data'!$B$7:$R$2843,17,0)</f>
        <v>28.473500000000001</v>
      </c>
      <c r="M50" s="66">
        <f t="shared" si="14"/>
        <v>43</v>
      </c>
      <c r="N50" s="65"/>
      <c r="O50" s="66"/>
      <c r="P50" s="65"/>
      <c r="Q50" s="66"/>
      <c r="R50" s="65">
        <f>VLOOKUP($A50,'Return Data'!$B$7:$R$2843,16,0)</f>
        <v>15.4337</v>
      </c>
      <c r="S50" s="67">
        <f t="shared" si="16"/>
        <v>42</v>
      </c>
    </row>
    <row r="51" spans="1:19" x14ac:dyDescent="0.3">
      <c r="A51" s="63" t="s">
        <v>206</v>
      </c>
      <c r="B51" s="64">
        <f>VLOOKUP($A51,'Return Data'!$B$7:$R$2843,3,0)</f>
        <v>44455</v>
      </c>
      <c r="C51" s="65">
        <f>VLOOKUP($A51,'Return Data'!$B$7:$R$2843,4,0)</f>
        <v>17.976700000000001</v>
      </c>
      <c r="D51" s="65">
        <f>VLOOKUP($A51,'Return Data'!$B$7:$R$2843,10,0)</f>
        <v>11.748799999999999</v>
      </c>
      <c r="E51" s="66">
        <f t="shared" si="10"/>
        <v>40</v>
      </c>
      <c r="F51" s="65">
        <f>VLOOKUP($A51,'Return Data'!$B$7:$R$2843,11,0)</f>
        <v>21.1099</v>
      </c>
      <c r="G51" s="66">
        <f t="shared" si="11"/>
        <v>39</v>
      </c>
      <c r="H51" s="65">
        <f>VLOOKUP($A51,'Return Data'!$B$7:$R$2843,12,0)</f>
        <v>33.527700000000003</v>
      </c>
      <c r="I51" s="66">
        <f t="shared" si="12"/>
        <v>45</v>
      </c>
      <c r="J51" s="65">
        <f>VLOOKUP($A51,'Return Data'!$B$7:$R$2843,13,0)</f>
        <v>58.517699999999998</v>
      </c>
      <c r="K51" s="66">
        <f t="shared" si="13"/>
        <v>38</v>
      </c>
      <c r="L51" s="65">
        <f>VLOOKUP($A51,'Return Data'!$B$7:$R$2843,17,0)</f>
        <v>32.2273</v>
      </c>
      <c r="M51" s="66">
        <f t="shared" si="14"/>
        <v>27</v>
      </c>
      <c r="N51" s="65"/>
      <c r="O51" s="66"/>
      <c r="P51" s="65"/>
      <c r="Q51" s="66"/>
      <c r="R51" s="65">
        <f>VLOOKUP($A51,'Return Data'!$B$7:$R$2843,16,0)</f>
        <v>20.324400000000001</v>
      </c>
      <c r="S51" s="67">
        <f t="shared" si="16"/>
        <v>10</v>
      </c>
    </row>
    <row r="52" spans="1:19" x14ac:dyDescent="0.3">
      <c r="A52" s="63" t="s">
        <v>207</v>
      </c>
      <c r="B52" s="64">
        <f>VLOOKUP($A52,'Return Data'!$B$7:$R$2843,3,0)</f>
        <v>44455</v>
      </c>
      <c r="C52" s="65">
        <f>VLOOKUP($A52,'Return Data'!$B$7:$R$2843,4,0)</f>
        <v>60.745699999999999</v>
      </c>
      <c r="D52" s="65">
        <f>VLOOKUP($A52,'Return Data'!$B$7:$R$2843,10,0)</f>
        <v>21.856200000000001</v>
      </c>
      <c r="E52" s="66">
        <f t="shared" si="10"/>
        <v>2</v>
      </c>
      <c r="F52" s="65">
        <f>VLOOKUP($A52,'Return Data'!$B$7:$R$2843,11,0)</f>
        <v>35.314900000000002</v>
      </c>
      <c r="G52" s="66">
        <f t="shared" si="11"/>
        <v>9</v>
      </c>
      <c r="H52" s="65">
        <f>VLOOKUP($A52,'Return Data'!$B$7:$R$2843,12,0)</f>
        <v>54.8292</v>
      </c>
      <c r="I52" s="66">
        <f t="shared" si="12"/>
        <v>9</v>
      </c>
      <c r="J52" s="65">
        <f>VLOOKUP($A52,'Return Data'!$B$7:$R$2843,13,0)</f>
        <v>79.666799999999995</v>
      </c>
      <c r="K52" s="66">
        <f t="shared" si="13"/>
        <v>9</v>
      </c>
      <c r="L52" s="65">
        <f>VLOOKUP($A52,'Return Data'!$B$7:$R$2843,17,0)</f>
        <v>55.152299999999997</v>
      </c>
      <c r="M52" s="66">
        <f t="shared" si="14"/>
        <v>2</v>
      </c>
      <c r="N52" s="65">
        <f>VLOOKUP($A52,'Return Data'!$B$7:$R$2843,14,0)</f>
        <v>35.984099999999998</v>
      </c>
      <c r="O52" s="66">
        <f>RANK(N52,N$8:N$71,0)</f>
        <v>1</v>
      </c>
      <c r="P52" s="65">
        <f>VLOOKUP($A52,'Return Data'!$B$7:$R$2843,15,0)</f>
        <v>26.477599999999999</v>
      </c>
      <c r="Q52" s="66">
        <f>RANK(P52,P$8:P$71,0)</f>
        <v>1</v>
      </c>
      <c r="R52" s="65">
        <f>VLOOKUP($A52,'Return Data'!$B$7:$R$2843,16,0)</f>
        <v>27.29</v>
      </c>
      <c r="S52" s="67">
        <f t="shared" si="16"/>
        <v>4</v>
      </c>
    </row>
    <row r="53" spans="1:19" x14ac:dyDescent="0.3">
      <c r="A53" s="63" t="s">
        <v>208</v>
      </c>
      <c r="B53" s="64">
        <f>VLOOKUP($A53,'Return Data'!$B$7:$R$2843,3,0)</f>
        <v>44455</v>
      </c>
      <c r="C53" s="65">
        <f>VLOOKUP($A53,'Return Data'!$B$7:$R$2843,4,0)</f>
        <v>16.713999999999999</v>
      </c>
      <c r="D53" s="65">
        <f>VLOOKUP($A53,'Return Data'!$B$7:$R$2843,10,0)</f>
        <v>14.009399999999999</v>
      </c>
      <c r="E53" s="66">
        <f t="shared" si="10"/>
        <v>25</v>
      </c>
      <c r="F53" s="65">
        <f>VLOOKUP($A53,'Return Data'!$B$7:$R$2843,11,0)</f>
        <v>20.509</v>
      </c>
      <c r="G53" s="66">
        <f t="shared" si="11"/>
        <v>45</v>
      </c>
      <c r="H53" s="65">
        <f>VLOOKUP($A53,'Return Data'!$B$7:$R$2843,12,0)</f>
        <v>26.420100000000001</v>
      </c>
      <c r="I53" s="66">
        <f t="shared" si="12"/>
        <v>59</v>
      </c>
      <c r="J53" s="65">
        <f>VLOOKUP($A53,'Return Data'!$B$7:$R$2843,13,0)</f>
        <v>43.013599999999997</v>
      </c>
      <c r="K53" s="66">
        <f t="shared" si="13"/>
        <v>61</v>
      </c>
      <c r="L53" s="65"/>
      <c r="M53" s="66"/>
      <c r="N53" s="65"/>
      <c r="O53" s="66"/>
      <c r="P53" s="65"/>
      <c r="Q53" s="66"/>
      <c r="R53" s="65">
        <f>VLOOKUP($A53,'Return Data'!$B$7:$R$2843,16,0)</f>
        <v>21.444400000000002</v>
      </c>
      <c r="S53" s="67">
        <f t="shared" si="16"/>
        <v>9</v>
      </c>
    </row>
    <row r="54" spans="1:19" x14ac:dyDescent="0.3">
      <c r="A54" s="63" t="s">
        <v>209</v>
      </c>
      <c r="B54" s="64">
        <f>VLOOKUP($A54,'Return Data'!$B$7:$R$2843,3,0)</f>
        <v>44455</v>
      </c>
      <c r="C54" s="65">
        <f>VLOOKUP($A54,'Return Data'!$B$7:$R$2843,4,0)</f>
        <v>154.57130000000001</v>
      </c>
      <c r="D54" s="65">
        <f>VLOOKUP($A54,'Return Data'!$B$7:$R$2843,10,0)</f>
        <v>13.7346</v>
      </c>
      <c r="E54" s="66">
        <f t="shared" si="10"/>
        <v>29</v>
      </c>
      <c r="F54" s="65">
        <f>VLOOKUP($A54,'Return Data'!$B$7:$R$2843,11,0)</f>
        <v>21.5946</v>
      </c>
      <c r="G54" s="66">
        <f t="shared" si="11"/>
        <v>34</v>
      </c>
      <c r="H54" s="65">
        <f>VLOOKUP($A54,'Return Data'!$B$7:$R$2843,12,0)</f>
        <v>35.78</v>
      </c>
      <c r="I54" s="66">
        <f t="shared" si="12"/>
        <v>35</v>
      </c>
      <c r="J54" s="65">
        <f>VLOOKUP($A54,'Return Data'!$B$7:$R$2843,13,0)</f>
        <v>55.960900000000002</v>
      </c>
      <c r="K54" s="66">
        <f t="shared" si="13"/>
        <v>42</v>
      </c>
      <c r="L54" s="65">
        <f>VLOOKUP($A54,'Return Data'!$B$7:$R$2843,17,0)</f>
        <v>26.263000000000002</v>
      </c>
      <c r="M54" s="66">
        <f t="shared" ref="M54:M71" si="18">RANK(L54,L$8:L$71,0)</f>
        <v>51</v>
      </c>
      <c r="N54" s="65">
        <f>VLOOKUP($A54,'Return Data'!$B$7:$R$2843,14,0)</f>
        <v>13.1675</v>
      </c>
      <c r="O54" s="66">
        <f t="shared" ref="O54:O60" si="19">RANK(N54,N$8:N$71,0)</f>
        <v>45</v>
      </c>
      <c r="P54" s="65">
        <f>VLOOKUP($A54,'Return Data'!$B$7:$R$2843,15,0)</f>
        <v>12.680099999999999</v>
      </c>
      <c r="Q54" s="66">
        <f>RANK(P54,P$8:P$71,0)</f>
        <v>34</v>
      </c>
      <c r="R54" s="65">
        <f>VLOOKUP($A54,'Return Data'!$B$7:$R$2843,16,0)</f>
        <v>14.1815</v>
      </c>
      <c r="S54" s="67">
        <f t="shared" si="16"/>
        <v>48</v>
      </c>
    </row>
    <row r="55" spans="1:19" x14ac:dyDescent="0.3">
      <c r="A55" s="63" t="s">
        <v>210</v>
      </c>
      <c r="B55" s="64">
        <f>VLOOKUP($A55,'Return Data'!$B$7:$R$2843,3,0)</f>
        <v>44455</v>
      </c>
      <c r="C55" s="65">
        <f>VLOOKUP($A55,'Return Data'!$B$7:$R$2843,4,0)</f>
        <v>18.110600000000002</v>
      </c>
      <c r="D55" s="65">
        <f>VLOOKUP($A55,'Return Data'!$B$7:$R$2843,10,0)</f>
        <v>18.476800000000001</v>
      </c>
      <c r="E55" s="66">
        <f t="shared" si="10"/>
        <v>6</v>
      </c>
      <c r="F55" s="65">
        <f>VLOOKUP($A55,'Return Data'!$B$7:$R$2843,11,0)</f>
        <v>42.902500000000003</v>
      </c>
      <c r="G55" s="66">
        <f t="shared" si="11"/>
        <v>5</v>
      </c>
      <c r="H55" s="65">
        <f>VLOOKUP($A55,'Return Data'!$B$7:$R$2843,12,0)</f>
        <v>64.462400000000002</v>
      </c>
      <c r="I55" s="66">
        <f t="shared" si="12"/>
        <v>4</v>
      </c>
      <c r="J55" s="65">
        <f>VLOOKUP($A55,'Return Data'!$B$7:$R$2843,13,0)</f>
        <v>94.842399999999998</v>
      </c>
      <c r="K55" s="66">
        <f t="shared" si="13"/>
        <v>4</v>
      </c>
      <c r="L55" s="65">
        <f>VLOOKUP($A55,'Return Data'!$B$7:$R$2843,17,0)</f>
        <v>39.197400000000002</v>
      </c>
      <c r="M55" s="66">
        <f t="shared" si="18"/>
        <v>12</v>
      </c>
      <c r="N55" s="65">
        <f>VLOOKUP($A55,'Return Data'!$B$7:$R$2843,14,0)</f>
        <v>15.677899999999999</v>
      </c>
      <c r="O55" s="66">
        <f t="shared" si="19"/>
        <v>35</v>
      </c>
      <c r="P55" s="65"/>
      <c r="Q55" s="66"/>
      <c r="R55" s="65">
        <f>VLOOKUP($A55,'Return Data'!$B$7:$R$2843,16,0)</f>
        <v>13.0839</v>
      </c>
      <c r="S55" s="67">
        <f t="shared" si="16"/>
        <v>53</v>
      </c>
    </row>
    <row r="56" spans="1:19" x14ac:dyDescent="0.3">
      <c r="A56" s="63" t="s">
        <v>211</v>
      </c>
      <c r="B56" s="64">
        <f>VLOOKUP($A56,'Return Data'!$B$7:$R$2843,3,0)</f>
        <v>44455</v>
      </c>
      <c r="C56" s="65">
        <f>VLOOKUP($A56,'Return Data'!$B$7:$R$2843,4,0)</f>
        <v>15.551399999999999</v>
      </c>
      <c r="D56" s="65">
        <f>VLOOKUP($A56,'Return Data'!$B$7:$R$2843,10,0)</f>
        <v>19.040099999999999</v>
      </c>
      <c r="E56" s="66">
        <f t="shared" si="10"/>
        <v>5</v>
      </c>
      <c r="F56" s="65">
        <f>VLOOKUP($A56,'Return Data'!$B$7:$R$2843,11,0)</f>
        <v>43.378399999999999</v>
      </c>
      <c r="G56" s="66">
        <f t="shared" si="11"/>
        <v>3</v>
      </c>
      <c r="H56" s="65">
        <f>VLOOKUP($A56,'Return Data'!$B$7:$R$2843,12,0)</f>
        <v>66.660200000000003</v>
      </c>
      <c r="I56" s="66">
        <f t="shared" si="12"/>
        <v>3</v>
      </c>
      <c r="J56" s="65">
        <f>VLOOKUP($A56,'Return Data'!$B$7:$R$2843,13,0)</f>
        <v>98.119600000000005</v>
      </c>
      <c r="K56" s="66">
        <f t="shared" si="13"/>
        <v>3</v>
      </c>
      <c r="L56" s="65">
        <f>VLOOKUP($A56,'Return Data'!$B$7:$R$2843,17,0)</f>
        <v>39.958399999999997</v>
      </c>
      <c r="M56" s="66">
        <f t="shared" si="18"/>
        <v>10</v>
      </c>
      <c r="N56" s="65">
        <f>VLOOKUP($A56,'Return Data'!$B$7:$R$2843,14,0)</f>
        <v>15.9833</v>
      </c>
      <c r="O56" s="66">
        <f t="shared" si="19"/>
        <v>31</v>
      </c>
      <c r="P56" s="65"/>
      <c r="Q56" s="66"/>
      <c r="R56" s="65">
        <f>VLOOKUP($A56,'Return Data'!$B$7:$R$2843,16,0)</f>
        <v>10.346500000000001</v>
      </c>
      <c r="S56" s="67">
        <f t="shared" si="16"/>
        <v>60</v>
      </c>
    </row>
    <row r="57" spans="1:19" x14ac:dyDescent="0.3">
      <c r="A57" s="63" t="s">
        <v>212</v>
      </c>
      <c r="B57" s="64">
        <f>VLOOKUP($A57,'Return Data'!$B$7:$R$2843,3,0)</f>
        <v>44455</v>
      </c>
      <c r="C57" s="65">
        <f>VLOOKUP($A57,'Return Data'!$B$7:$R$2843,4,0)</f>
        <v>15.546799999999999</v>
      </c>
      <c r="D57" s="65">
        <f>VLOOKUP($A57,'Return Data'!$B$7:$R$2843,10,0)</f>
        <v>19.1143</v>
      </c>
      <c r="E57" s="66">
        <f t="shared" si="10"/>
        <v>4</v>
      </c>
      <c r="F57" s="65">
        <f>VLOOKUP($A57,'Return Data'!$B$7:$R$2843,11,0)</f>
        <v>45.801400000000001</v>
      </c>
      <c r="G57" s="66">
        <f t="shared" si="11"/>
        <v>2</v>
      </c>
      <c r="H57" s="65">
        <f>VLOOKUP($A57,'Return Data'!$B$7:$R$2843,12,0)</f>
        <v>69.876999999999995</v>
      </c>
      <c r="I57" s="66">
        <f t="shared" si="12"/>
        <v>2</v>
      </c>
      <c r="J57" s="65">
        <f>VLOOKUP($A57,'Return Data'!$B$7:$R$2843,13,0)</f>
        <v>104.426</v>
      </c>
      <c r="K57" s="66">
        <f t="shared" si="13"/>
        <v>2</v>
      </c>
      <c r="L57" s="65">
        <f>VLOOKUP($A57,'Return Data'!$B$7:$R$2843,17,0)</f>
        <v>42.081699999999998</v>
      </c>
      <c r="M57" s="66">
        <f t="shared" si="18"/>
        <v>7</v>
      </c>
      <c r="N57" s="65">
        <f>VLOOKUP($A57,'Return Data'!$B$7:$R$2843,14,0)</f>
        <v>16.346800000000002</v>
      </c>
      <c r="O57" s="66">
        <f t="shared" si="19"/>
        <v>27</v>
      </c>
      <c r="P57" s="65"/>
      <c r="Q57" s="66"/>
      <c r="R57" s="65">
        <f>VLOOKUP($A57,'Return Data'!$B$7:$R$2843,16,0)</f>
        <v>11.070600000000001</v>
      </c>
      <c r="S57" s="67">
        <f t="shared" si="16"/>
        <v>57</v>
      </c>
    </row>
    <row r="58" spans="1:19" x14ac:dyDescent="0.3">
      <c r="A58" s="63" t="s">
        <v>213</v>
      </c>
      <c r="B58" s="64">
        <f>VLOOKUP($A58,'Return Data'!$B$7:$R$2843,3,0)</f>
        <v>44455</v>
      </c>
      <c r="C58" s="65">
        <f>VLOOKUP($A58,'Return Data'!$B$7:$R$2843,4,0)</f>
        <v>14.7446</v>
      </c>
      <c r="D58" s="65">
        <f>VLOOKUP($A58,'Return Data'!$B$7:$R$2843,10,0)</f>
        <v>19.452300000000001</v>
      </c>
      <c r="E58" s="66">
        <f t="shared" si="10"/>
        <v>3</v>
      </c>
      <c r="F58" s="65">
        <f>VLOOKUP($A58,'Return Data'!$B$7:$R$2843,11,0)</f>
        <v>48.090200000000003</v>
      </c>
      <c r="G58" s="66">
        <f t="shared" si="11"/>
        <v>1</v>
      </c>
      <c r="H58" s="65">
        <f>VLOOKUP($A58,'Return Data'!$B$7:$R$2843,12,0)</f>
        <v>72.171599999999998</v>
      </c>
      <c r="I58" s="66">
        <f t="shared" si="12"/>
        <v>1</v>
      </c>
      <c r="J58" s="65">
        <f>VLOOKUP($A58,'Return Data'!$B$7:$R$2843,13,0)</f>
        <v>106.3278</v>
      </c>
      <c r="K58" s="66">
        <f t="shared" si="13"/>
        <v>1</v>
      </c>
      <c r="L58" s="65">
        <f>VLOOKUP($A58,'Return Data'!$B$7:$R$2843,17,0)</f>
        <v>41.066099999999999</v>
      </c>
      <c r="M58" s="66">
        <f t="shared" si="18"/>
        <v>8</v>
      </c>
      <c r="N58" s="65">
        <f>VLOOKUP($A58,'Return Data'!$B$7:$R$2843,14,0)</f>
        <v>15.9833</v>
      </c>
      <c r="O58" s="66">
        <f t="shared" si="19"/>
        <v>31</v>
      </c>
      <c r="P58" s="65"/>
      <c r="Q58" s="66"/>
      <c r="R58" s="65">
        <f>VLOOKUP($A58,'Return Data'!$B$7:$R$2843,16,0)</f>
        <v>10.2753</v>
      </c>
      <c r="S58" s="67">
        <f t="shared" si="16"/>
        <v>61</v>
      </c>
    </row>
    <row r="59" spans="1:19" x14ac:dyDescent="0.3">
      <c r="A59" s="63" t="s">
        <v>214</v>
      </c>
      <c r="B59" s="64">
        <f>VLOOKUP($A59,'Return Data'!$B$7:$R$2843,3,0)</f>
        <v>44455</v>
      </c>
      <c r="C59" s="65">
        <f>VLOOKUP($A59,'Return Data'!$B$7:$R$2843,4,0)</f>
        <v>21.975100000000001</v>
      </c>
      <c r="D59" s="65">
        <f>VLOOKUP($A59,'Return Data'!$B$7:$R$2843,10,0)</f>
        <v>11.348100000000001</v>
      </c>
      <c r="E59" s="66">
        <f t="shared" si="10"/>
        <v>44</v>
      </c>
      <c r="F59" s="65">
        <f>VLOOKUP($A59,'Return Data'!$B$7:$R$2843,11,0)</f>
        <v>20.976299999999998</v>
      </c>
      <c r="G59" s="66">
        <f t="shared" si="11"/>
        <v>40</v>
      </c>
      <c r="H59" s="65">
        <f>VLOOKUP($A59,'Return Data'!$B$7:$R$2843,12,0)</f>
        <v>34.245800000000003</v>
      </c>
      <c r="I59" s="66">
        <f t="shared" si="12"/>
        <v>42</v>
      </c>
      <c r="J59" s="65">
        <f>VLOOKUP($A59,'Return Data'!$B$7:$R$2843,13,0)</f>
        <v>55.943600000000004</v>
      </c>
      <c r="K59" s="66">
        <f t="shared" si="13"/>
        <v>43</v>
      </c>
      <c r="L59" s="65">
        <f>VLOOKUP($A59,'Return Data'!$B$7:$R$2843,17,0)</f>
        <v>30.235800000000001</v>
      </c>
      <c r="M59" s="66">
        <f t="shared" si="18"/>
        <v>34</v>
      </c>
      <c r="N59" s="65">
        <f>VLOOKUP($A59,'Return Data'!$B$7:$R$2843,14,0)</f>
        <v>15.646100000000001</v>
      </c>
      <c r="O59" s="66">
        <f t="shared" si="19"/>
        <v>36</v>
      </c>
      <c r="P59" s="65">
        <f>VLOOKUP($A59,'Return Data'!$B$7:$R$2843,15,0)</f>
        <v>14.5633</v>
      </c>
      <c r="Q59" s="66">
        <f>RANK(P59,P$8:P$71,0)</f>
        <v>25</v>
      </c>
      <c r="R59" s="65">
        <f>VLOOKUP($A59,'Return Data'!$B$7:$R$2843,16,0)</f>
        <v>12.914400000000001</v>
      </c>
      <c r="S59" s="67">
        <f t="shared" si="16"/>
        <v>54</v>
      </c>
    </row>
    <row r="60" spans="1:19" x14ac:dyDescent="0.3">
      <c r="A60" s="63" t="s">
        <v>215</v>
      </c>
      <c r="B60" s="64">
        <f>VLOOKUP($A60,'Return Data'!$B$7:$R$2843,3,0)</f>
        <v>44455</v>
      </c>
      <c r="C60" s="65">
        <f>VLOOKUP($A60,'Return Data'!$B$7:$R$2843,4,0)</f>
        <v>23.9358</v>
      </c>
      <c r="D60" s="65">
        <f>VLOOKUP($A60,'Return Data'!$B$7:$R$2843,10,0)</f>
        <v>11.1577</v>
      </c>
      <c r="E60" s="66">
        <f t="shared" si="10"/>
        <v>46</v>
      </c>
      <c r="F60" s="65">
        <f>VLOOKUP($A60,'Return Data'!$B$7:$R$2843,11,0)</f>
        <v>20.426200000000001</v>
      </c>
      <c r="G60" s="66">
        <f t="shared" si="11"/>
        <v>47</v>
      </c>
      <c r="H60" s="65">
        <f>VLOOKUP($A60,'Return Data'!$B$7:$R$2843,12,0)</f>
        <v>33.6845</v>
      </c>
      <c r="I60" s="66">
        <f t="shared" si="12"/>
        <v>44</v>
      </c>
      <c r="J60" s="65">
        <f>VLOOKUP($A60,'Return Data'!$B$7:$R$2843,13,0)</f>
        <v>54.481299999999997</v>
      </c>
      <c r="K60" s="66">
        <f t="shared" si="13"/>
        <v>44</v>
      </c>
      <c r="L60" s="65">
        <f>VLOOKUP($A60,'Return Data'!$B$7:$R$2843,17,0)</f>
        <v>30.5991</v>
      </c>
      <c r="M60" s="66">
        <f t="shared" si="18"/>
        <v>32</v>
      </c>
      <c r="N60" s="65">
        <f>VLOOKUP($A60,'Return Data'!$B$7:$R$2843,14,0)</f>
        <v>16.274899999999999</v>
      </c>
      <c r="O60" s="66">
        <f t="shared" si="19"/>
        <v>29</v>
      </c>
      <c r="P60" s="65"/>
      <c r="Q60" s="66"/>
      <c r="R60" s="65">
        <f>VLOOKUP($A60,'Return Data'!$B$7:$R$2843,16,0)</f>
        <v>17.220500000000001</v>
      </c>
      <c r="S60" s="67">
        <f t="shared" si="16"/>
        <v>26</v>
      </c>
    </row>
    <row r="61" spans="1:19" x14ac:dyDescent="0.3">
      <c r="A61" s="63" t="s">
        <v>216</v>
      </c>
      <c r="B61" s="64">
        <f>VLOOKUP($A61,'Return Data'!$B$7:$R$2843,3,0)</f>
        <v>44455</v>
      </c>
      <c r="C61" s="65">
        <f>VLOOKUP($A61,'Return Data'!$B$7:$R$2843,4,0)</f>
        <v>14.8169</v>
      </c>
      <c r="D61" s="65">
        <f>VLOOKUP($A61,'Return Data'!$B$7:$R$2843,10,0)</f>
        <v>15.997199999999999</v>
      </c>
      <c r="E61" s="66">
        <f t="shared" si="10"/>
        <v>11</v>
      </c>
      <c r="F61" s="65">
        <f>VLOOKUP($A61,'Return Data'!$B$7:$R$2843,11,0)</f>
        <v>40.025100000000002</v>
      </c>
      <c r="G61" s="66">
        <f t="shared" si="11"/>
        <v>6</v>
      </c>
      <c r="H61" s="65">
        <f>VLOOKUP($A61,'Return Data'!$B$7:$R$2843,12,0)</f>
        <v>61.797199999999997</v>
      </c>
      <c r="I61" s="66">
        <f t="shared" si="12"/>
        <v>6</v>
      </c>
      <c r="J61" s="65">
        <f>VLOOKUP($A61,'Return Data'!$B$7:$R$2843,13,0)</f>
        <v>90.826300000000003</v>
      </c>
      <c r="K61" s="66">
        <f t="shared" si="13"/>
        <v>6</v>
      </c>
      <c r="L61" s="65">
        <f>VLOOKUP($A61,'Return Data'!$B$7:$R$2843,17,0)</f>
        <v>38.598599999999998</v>
      </c>
      <c r="M61" s="66">
        <f t="shared" si="18"/>
        <v>14</v>
      </c>
      <c r="N61" s="65"/>
      <c r="O61" s="66"/>
      <c r="P61" s="65"/>
      <c r="Q61" s="66"/>
      <c r="R61" s="65">
        <f>VLOOKUP($A61,'Return Data'!$B$7:$R$2843,16,0)</f>
        <v>11.9833</v>
      </c>
      <c r="S61" s="67">
        <f t="shared" si="16"/>
        <v>55</v>
      </c>
    </row>
    <row r="62" spans="1:19" x14ac:dyDescent="0.3">
      <c r="A62" s="63" t="s">
        <v>217</v>
      </c>
      <c r="B62" s="64">
        <f>VLOOKUP($A62,'Return Data'!$B$7:$R$2843,3,0)</f>
        <v>44455</v>
      </c>
      <c r="C62" s="65">
        <f>VLOOKUP($A62,'Return Data'!$B$7:$R$2843,4,0)</f>
        <v>16.923300000000001</v>
      </c>
      <c r="D62" s="65">
        <f>VLOOKUP($A62,'Return Data'!$B$7:$R$2843,10,0)</f>
        <v>15.1135</v>
      </c>
      <c r="E62" s="66">
        <f t="shared" si="10"/>
        <v>13</v>
      </c>
      <c r="F62" s="65">
        <f>VLOOKUP($A62,'Return Data'!$B$7:$R$2843,11,0)</f>
        <v>37.919699999999999</v>
      </c>
      <c r="G62" s="66">
        <f t="shared" si="11"/>
        <v>8</v>
      </c>
      <c r="H62" s="65">
        <f>VLOOKUP($A62,'Return Data'!$B$7:$R$2843,12,0)</f>
        <v>59.323099999999997</v>
      </c>
      <c r="I62" s="66">
        <f t="shared" si="12"/>
        <v>8</v>
      </c>
      <c r="J62" s="65">
        <f>VLOOKUP($A62,'Return Data'!$B$7:$R$2843,13,0)</f>
        <v>89.806100000000001</v>
      </c>
      <c r="K62" s="66">
        <f t="shared" si="13"/>
        <v>7</v>
      </c>
      <c r="L62" s="65">
        <f>VLOOKUP($A62,'Return Data'!$B$7:$R$2843,17,0)</f>
        <v>38.397399999999998</v>
      </c>
      <c r="M62" s="66">
        <f t="shared" si="18"/>
        <v>15</v>
      </c>
      <c r="N62" s="65"/>
      <c r="O62" s="66"/>
      <c r="P62" s="65"/>
      <c r="Q62" s="66"/>
      <c r="R62" s="65">
        <f>VLOOKUP($A62,'Return Data'!$B$7:$R$2843,16,0)</f>
        <v>17.754100000000001</v>
      </c>
      <c r="S62" s="67">
        <f t="shared" si="16"/>
        <v>21</v>
      </c>
    </row>
    <row r="63" spans="1:19" x14ac:dyDescent="0.3">
      <c r="A63" s="63" t="s">
        <v>218</v>
      </c>
      <c r="B63" s="64">
        <f>VLOOKUP($A63,'Return Data'!$B$7:$R$2843,3,0)</f>
        <v>44455</v>
      </c>
      <c r="C63" s="65">
        <f>VLOOKUP($A63,'Return Data'!$B$7:$R$2843,4,0)</f>
        <v>30.508700000000001</v>
      </c>
      <c r="D63" s="65">
        <f>VLOOKUP($A63,'Return Data'!$B$7:$R$2843,10,0)</f>
        <v>12.6693</v>
      </c>
      <c r="E63" s="66">
        <f t="shared" si="10"/>
        <v>37</v>
      </c>
      <c r="F63" s="65">
        <f>VLOOKUP($A63,'Return Data'!$B$7:$R$2843,11,0)</f>
        <v>18.2774</v>
      </c>
      <c r="G63" s="66">
        <f t="shared" si="11"/>
        <v>54</v>
      </c>
      <c r="H63" s="65">
        <f>VLOOKUP($A63,'Return Data'!$B$7:$R$2843,12,0)</f>
        <v>33.472299999999997</v>
      </c>
      <c r="I63" s="66">
        <f t="shared" si="12"/>
        <v>46</v>
      </c>
      <c r="J63" s="65">
        <f>VLOOKUP($A63,'Return Data'!$B$7:$R$2843,13,0)</f>
        <v>54.4572</v>
      </c>
      <c r="K63" s="66">
        <f t="shared" si="13"/>
        <v>45</v>
      </c>
      <c r="L63" s="65">
        <f>VLOOKUP($A63,'Return Data'!$B$7:$R$2843,17,0)</f>
        <v>27.9404</v>
      </c>
      <c r="M63" s="66">
        <f t="shared" si="18"/>
        <v>45</v>
      </c>
      <c r="N63" s="65">
        <f>VLOOKUP($A63,'Return Data'!$B$7:$R$2843,14,0)</f>
        <v>17.923300000000001</v>
      </c>
      <c r="O63" s="66">
        <f t="shared" ref="O63:O68" si="20">RANK(N63,N$8:N$71,0)</f>
        <v>20</v>
      </c>
      <c r="P63" s="65">
        <f>VLOOKUP($A63,'Return Data'!$B$7:$R$2843,15,0)</f>
        <v>16.522099999999998</v>
      </c>
      <c r="Q63" s="66">
        <f>RANK(P63,P$8:P$71,0)</f>
        <v>15</v>
      </c>
      <c r="R63" s="65">
        <f>VLOOKUP($A63,'Return Data'!$B$7:$R$2843,16,0)</f>
        <v>17.459199999999999</v>
      </c>
      <c r="S63" s="67">
        <f t="shared" si="16"/>
        <v>23</v>
      </c>
    </row>
    <row r="64" spans="1:19" x14ac:dyDescent="0.3">
      <c r="A64" s="63" t="s">
        <v>219</v>
      </c>
      <c r="B64" s="64">
        <f>VLOOKUP($A64,'Return Data'!$B$7:$R$2843,3,0)</f>
        <v>44455</v>
      </c>
      <c r="C64" s="65">
        <f>VLOOKUP($A64,'Return Data'!$B$7:$R$2843,4,0)</f>
        <v>122.54</v>
      </c>
      <c r="D64" s="65">
        <f>VLOOKUP($A64,'Return Data'!$B$7:$R$2843,10,0)</f>
        <v>10.3566</v>
      </c>
      <c r="E64" s="66">
        <f t="shared" si="10"/>
        <v>51</v>
      </c>
      <c r="F64" s="65">
        <f>VLOOKUP($A64,'Return Data'!$B$7:$R$2843,11,0)</f>
        <v>18.8901</v>
      </c>
      <c r="G64" s="66">
        <f t="shared" si="11"/>
        <v>52</v>
      </c>
      <c r="H64" s="65">
        <f>VLOOKUP($A64,'Return Data'!$B$7:$R$2843,12,0)</f>
        <v>27.5794</v>
      </c>
      <c r="I64" s="66">
        <f t="shared" si="12"/>
        <v>57</v>
      </c>
      <c r="J64" s="65">
        <f>VLOOKUP($A64,'Return Data'!$B$7:$R$2843,13,0)</f>
        <v>43.758800000000001</v>
      </c>
      <c r="K64" s="66">
        <f t="shared" si="13"/>
        <v>60</v>
      </c>
      <c r="L64" s="65">
        <f>VLOOKUP($A64,'Return Data'!$B$7:$R$2843,17,0)</f>
        <v>25.729099999999999</v>
      </c>
      <c r="M64" s="66">
        <f t="shared" si="18"/>
        <v>52</v>
      </c>
      <c r="N64" s="65">
        <f>VLOOKUP($A64,'Return Data'!$B$7:$R$2843,14,0)</f>
        <v>13.0404</v>
      </c>
      <c r="O64" s="66">
        <f t="shared" si="20"/>
        <v>46</v>
      </c>
      <c r="P64" s="65">
        <f>VLOOKUP($A64,'Return Data'!$B$7:$R$2843,15,0)</f>
        <v>15.068300000000001</v>
      </c>
      <c r="Q64" s="66">
        <f>RANK(P64,P$8:P$71,0)</f>
        <v>21</v>
      </c>
      <c r="R64" s="65">
        <f>VLOOKUP($A64,'Return Data'!$B$7:$R$2843,16,0)</f>
        <v>14.1479</v>
      </c>
      <c r="S64" s="67">
        <f t="shared" si="16"/>
        <v>50</v>
      </c>
    </row>
    <row r="65" spans="1:19" x14ac:dyDescent="0.3">
      <c r="A65" s="63" t="s">
        <v>220</v>
      </c>
      <c r="B65" s="64">
        <f>VLOOKUP($A65,'Return Data'!$B$7:$R$2843,3,0)</f>
        <v>44455</v>
      </c>
      <c r="C65" s="65">
        <f>VLOOKUP($A65,'Return Data'!$B$7:$R$2843,4,0)</f>
        <v>43.96</v>
      </c>
      <c r="D65" s="65">
        <f>VLOOKUP($A65,'Return Data'!$B$7:$R$2843,10,0)</f>
        <v>14.7182</v>
      </c>
      <c r="E65" s="66">
        <f t="shared" si="10"/>
        <v>17</v>
      </c>
      <c r="F65" s="65">
        <f>VLOOKUP($A65,'Return Data'!$B$7:$R$2843,11,0)</f>
        <v>24.356400000000001</v>
      </c>
      <c r="G65" s="66">
        <f t="shared" si="11"/>
        <v>18</v>
      </c>
      <c r="H65" s="65">
        <f>VLOOKUP($A65,'Return Data'!$B$7:$R$2843,12,0)</f>
        <v>38.238999999999997</v>
      </c>
      <c r="I65" s="66">
        <f t="shared" si="12"/>
        <v>27</v>
      </c>
      <c r="J65" s="65">
        <f>VLOOKUP($A65,'Return Data'!$B$7:$R$2843,13,0)</f>
        <v>58.700400000000002</v>
      </c>
      <c r="K65" s="66">
        <f t="shared" si="13"/>
        <v>37</v>
      </c>
      <c r="L65" s="65">
        <f>VLOOKUP($A65,'Return Data'!$B$7:$R$2843,17,0)</f>
        <v>34.308599999999998</v>
      </c>
      <c r="M65" s="66">
        <f t="shared" si="18"/>
        <v>19</v>
      </c>
      <c r="N65" s="65">
        <f>VLOOKUP($A65,'Return Data'!$B$7:$R$2843,14,0)</f>
        <v>19.830400000000001</v>
      </c>
      <c r="O65" s="66">
        <f t="shared" si="20"/>
        <v>13</v>
      </c>
      <c r="P65" s="65">
        <f>VLOOKUP($A65,'Return Data'!$B$7:$R$2843,15,0)</f>
        <v>15.595800000000001</v>
      </c>
      <c r="Q65" s="66">
        <f>RANK(P65,P$8:P$71,0)</f>
        <v>18</v>
      </c>
      <c r="R65" s="65">
        <f>VLOOKUP($A65,'Return Data'!$B$7:$R$2843,16,0)</f>
        <v>14.877700000000001</v>
      </c>
      <c r="S65" s="67">
        <f t="shared" si="16"/>
        <v>45</v>
      </c>
    </row>
    <row r="66" spans="1:19" x14ac:dyDescent="0.3">
      <c r="A66" s="63" t="s">
        <v>221</v>
      </c>
      <c r="B66" s="64">
        <f>VLOOKUP($A66,'Return Data'!$B$7:$R$2843,3,0)</f>
        <v>44455</v>
      </c>
      <c r="C66" s="65">
        <f>VLOOKUP($A66,'Return Data'!$B$7:$R$2843,4,0)</f>
        <v>23.222300000000001</v>
      </c>
      <c r="D66" s="65">
        <f>VLOOKUP($A66,'Return Data'!$B$7:$R$2843,10,0)</f>
        <v>9.1847999999999992</v>
      </c>
      <c r="E66" s="66">
        <f t="shared" si="10"/>
        <v>55</v>
      </c>
      <c r="F66" s="65">
        <f>VLOOKUP($A66,'Return Data'!$B$7:$R$2843,11,0)</f>
        <v>20.6341</v>
      </c>
      <c r="G66" s="66">
        <f t="shared" si="11"/>
        <v>44</v>
      </c>
      <c r="H66" s="65">
        <f>VLOOKUP($A66,'Return Data'!$B$7:$R$2843,12,0)</f>
        <v>40.4756</v>
      </c>
      <c r="I66" s="66">
        <f t="shared" si="12"/>
        <v>22</v>
      </c>
      <c r="J66" s="65">
        <f>VLOOKUP($A66,'Return Data'!$B$7:$R$2843,13,0)</f>
        <v>62.286999999999999</v>
      </c>
      <c r="K66" s="66">
        <f t="shared" si="13"/>
        <v>30</v>
      </c>
      <c r="L66" s="65">
        <f>VLOOKUP($A66,'Return Data'!$B$7:$R$2843,17,0)</f>
        <v>33.516599999999997</v>
      </c>
      <c r="M66" s="66">
        <f t="shared" si="18"/>
        <v>22</v>
      </c>
      <c r="N66" s="65">
        <f>VLOOKUP($A66,'Return Data'!$B$7:$R$2843,14,0)</f>
        <v>16.317299999999999</v>
      </c>
      <c r="O66" s="66">
        <f t="shared" si="20"/>
        <v>28</v>
      </c>
      <c r="P66" s="65"/>
      <c r="Q66" s="66"/>
      <c r="R66" s="65">
        <f>VLOOKUP($A66,'Return Data'!$B$7:$R$2843,16,0)</f>
        <v>16.6572</v>
      </c>
      <c r="S66" s="67">
        <f t="shared" si="16"/>
        <v>31</v>
      </c>
    </row>
    <row r="67" spans="1:19" x14ac:dyDescent="0.3">
      <c r="A67" s="63" t="s">
        <v>222</v>
      </c>
      <c r="B67" s="64">
        <f>VLOOKUP($A67,'Return Data'!$B$7:$R$2843,3,0)</f>
        <v>44455</v>
      </c>
      <c r="C67" s="65">
        <f>VLOOKUP($A67,'Return Data'!$B$7:$R$2843,4,0)</f>
        <v>16.453299999999999</v>
      </c>
      <c r="D67" s="65">
        <f>VLOOKUP($A67,'Return Data'!$B$7:$R$2843,10,0)</f>
        <v>7.1052999999999997</v>
      </c>
      <c r="E67" s="66">
        <f t="shared" si="10"/>
        <v>63</v>
      </c>
      <c r="F67" s="65">
        <f>VLOOKUP($A67,'Return Data'!$B$7:$R$2843,11,0)</f>
        <v>19.537800000000001</v>
      </c>
      <c r="G67" s="66">
        <f t="shared" si="11"/>
        <v>50</v>
      </c>
      <c r="H67" s="65">
        <f>VLOOKUP($A67,'Return Data'!$B$7:$R$2843,12,0)</f>
        <v>38.694299999999998</v>
      </c>
      <c r="I67" s="66">
        <f t="shared" si="12"/>
        <v>26</v>
      </c>
      <c r="J67" s="65">
        <f>VLOOKUP($A67,'Return Data'!$B$7:$R$2843,13,0)</f>
        <v>64.549499999999995</v>
      </c>
      <c r="K67" s="66">
        <f t="shared" si="13"/>
        <v>20</v>
      </c>
      <c r="L67" s="65">
        <f>VLOOKUP($A67,'Return Data'!$B$7:$R$2843,17,0)</f>
        <v>28.6036</v>
      </c>
      <c r="M67" s="66">
        <f t="shared" si="18"/>
        <v>41</v>
      </c>
      <c r="N67" s="65">
        <f>VLOOKUP($A67,'Return Data'!$B$7:$R$2843,14,0)</f>
        <v>13.9975</v>
      </c>
      <c r="O67" s="66">
        <f t="shared" si="20"/>
        <v>42</v>
      </c>
      <c r="P67" s="65"/>
      <c r="Q67" s="66"/>
      <c r="R67" s="65">
        <f>VLOOKUP($A67,'Return Data'!$B$7:$R$2843,16,0)</f>
        <v>11.3186</v>
      </c>
      <c r="S67" s="67">
        <f t="shared" si="16"/>
        <v>56</v>
      </c>
    </row>
    <row r="68" spans="1:19" x14ac:dyDescent="0.3">
      <c r="A68" s="63" t="s">
        <v>223</v>
      </c>
      <c r="B68" s="64">
        <f>VLOOKUP($A68,'Return Data'!$B$7:$R$2843,3,0)</f>
        <v>44455</v>
      </c>
      <c r="C68" s="65">
        <f>VLOOKUP($A68,'Return Data'!$B$7:$R$2843,4,0)</f>
        <v>15.448499999999999</v>
      </c>
      <c r="D68" s="65">
        <f>VLOOKUP($A68,'Return Data'!$B$7:$R$2843,10,0)</f>
        <v>8.6247000000000007</v>
      </c>
      <c r="E68" s="66">
        <f t="shared" si="10"/>
        <v>56</v>
      </c>
      <c r="F68" s="65">
        <f>VLOOKUP($A68,'Return Data'!$B$7:$R$2843,11,0)</f>
        <v>20.279800000000002</v>
      </c>
      <c r="G68" s="66">
        <f t="shared" si="11"/>
        <v>48</v>
      </c>
      <c r="H68" s="65">
        <f>VLOOKUP($A68,'Return Data'!$B$7:$R$2843,12,0)</f>
        <v>39.418100000000003</v>
      </c>
      <c r="I68" s="66">
        <f t="shared" si="12"/>
        <v>25</v>
      </c>
      <c r="J68" s="65">
        <f>VLOOKUP($A68,'Return Data'!$B$7:$R$2843,13,0)</f>
        <v>64.171099999999996</v>
      </c>
      <c r="K68" s="66">
        <f t="shared" si="13"/>
        <v>23</v>
      </c>
      <c r="L68" s="65">
        <f>VLOOKUP($A68,'Return Data'!$B$7:$R$2843,17,0)</f>
        <v>29.8918</v>
      </c>
      <c r="M68" s="66">
        <f t="shared" si="18"/>
        <v>36</v>
      </c>
      <c r="N68" s="65">
        <f>VLOOKUP($A68,'Return Data'!$B$7:$R$2843,14,0)</f>
        <v>14.5884</v>
      </c>
      <c r="O68" s="66">
        <f t="shared" si="20"/>
        <v>41</v>
      </c>
      <c r="P68" s="65"/>
      <c r="Q68" s="66"/>
      <c r="R68" s="65">
        <f>VLOOKUP($A68,'Return Data'!$B$7:$R$2843,16,0)</f>
        <v>10.215999999999999</v>
      </c>
      <c r="S68" s="67">
        <f t="shared" si="16"/>
        <v>62</v>
      </c>
    </row>
    <row r="69" spans="1:19" x14ac:dyDescent="0.3">
      <c r="A69" s="63" t="s">
        <v>224</v>
      </c>
      <c r="B69" s="64">
        <f>VLOOKUP($A69,'Return Data'!$B$7:$R$2843,3,0)</f>
        <v>44455</v>
      </c>
      <c r="C69" s="65">
        <f>VLOOKUP($A69,'Return Data'!$B$7:$R$2843,4,0)</f>
        <v>12.720700000000001</v>
      </c>
      <c r="D69" s="65">
        <f>VLOOKUP($A69,'Return Data'!$B$7:$R$2843,10,0)</f>
        <v>7.5945999999999998</v>
      </c>
      <c r="E69" s="66">
        <f t="shared" si="10"/>
        <v>60</v>
      </c>
      <c r="F69" s="65">
        <f>VLOOKUP($A69,'Return Data'!$B$7:$R$2843,11,0)</f>
        <v>14.7156</v>
      </c>
      <c r="G69" s="66">
        <f t="shared" si="11"/>
        <v>61</v>
      </c>
      <c r="H69" s="65">
        <f>VLOOKUP($A69,'Return Data'!$B$7:$R$2843,12,0)</f>
        <v>26.23</v>
      </c>
      <c r="I69" s="66">
        <f t="shared" si="12"/>
        <v>60</v>
      </c>
      <c r="J69" s="65">
        <f>VLOOKUP($A69,'Return Data'!$B$7:$R$2843,13,0)</f>
        <v>43.931899999999999</v>
      </c>
      <c r="K69" s="66">
        <f t="shared" si="13"/>
        <v>59</v>
      </c>
      <c r="L69" s="65">
        <f>VLOOKUP($A69,'Return Data'!$B$7:$R$2843,17,0)</f>
        <v>27.098199999999999</v>
      </c>
      <c r="M69" s="66">
        <f t="shared" si="18"/>
        <v>48</v>
      </c>
      <c r="N69" s="65"/>
      <c r="O69" s="66"/>
      <c r="P69" s="65"/>
      <c r="Q69" s="66"/>
      <c r="R69" s="65">
        <f>VLOOKUP($A69,'Return Data'!$B$7:$R$2843,16,0)</f>
        <v>6.7901999999999996</v>
      </c>
      <c r="S69" s="67">
        <f t="shared" si="16"/>
        <v>64</v>
      </c>
    </row>
    <row r="70" spans="1:19" x14ac:dyDescent="0.3">
      <c r="A70" s="63" t="s">
        <v>225</v>
      </c>
      <c r="B70" s="64">
        <f>VLOOKUP($A70,'Return Data'!$B$7:$R$2843,3,0)</f>
        <v>44455</v>
      </c>
      <c r="C70" s="65">
        <f>VLOOKUP($A70,'Return Data'!$B$7:$R$2843,4,0)</f>
        <v>13.173500000000001</v>
      </c>
      <c r="D70" s="65">
        <f>VLOOKUP($A70,'Return Data'!$B$7:$R$2843,10,0)</f>
        <v>7.2908999999999997</v>
      </c>
      <c r="E70" s="66">
        <f t="shared" si="10"/>
        <v>62</v>
      </c>
      <c r="F70" s="65">
        <f>VLOOKUP($A70,'Return Data'!$B$7:$R$2843,11,0)</f>
        <v>14.403</v>
      </c>
      <c r="G70" s="66">
        <f t="shared" si="11"/>
        <v>62</v>
      </c>
      <c r="H70" s="65">
        <f>VLOOKUP($A70,'Return Data'!$B$7:$R$2843,12,0)</f>
        <v>25.206700000000001</v>
      </c>
      <c r="I70" s="66">
        <f t="shared" si="12"/>
        <v>62</v>
      </c>
      <c r="J70" s="65">
        <f>VLOOKUP($A70,'Return Data'!$B$7:$R$2843,13,0)</f>
        <v>42.662999999999997</v>
      </c>
      <c r="K70" s="66">
        <f t="shared" si="13"/>
        <v>62</v>
      </c>
      <c r="L70" s="65">
        <f>VLOOKUP($A70,'Return Data'!$B$7:$R$2843,17,0)</f>
        <v>27.242599999999999</v>
      </c>
      <c r="M70" s="66">
        <f t="shared" si="18"/>
        <v>47</v>
      </c>
      <c r="N70" s="65"/>
      <c r="O70" s="66"/>
      <c r="P70" s="65"/>
      <c r="Q70" s="66"/>
      <c r="R70" s="65">
        <f>VLOOKUP($A70,'Return Data'!$B$7:$R$2843,16,0)</f>
        <v>8.2504000000000008</v>
      </c>
      <c r="S70" s="67">
        <f t="shared" si="16"/>
        <v>63</v>
      </c>
    </row>
    <row r="71" spans="1:19" x14ac:dyDescent="0.3">
      <c r="A71" s="63" t="s">
        <v>226</v>
      </c>
      <c r="B71" s="64">
        <f>VLOOKUP($A71,'Return Data'!$B$7:$R$2843,3,0)</f>
        <v>44455</v>
      </c>
      <c r="C71" s="65">
        <f>VLOOKUP($A71,'Return Data'!$B$7:$R$2843,4,0)</f>
        <v>157.3263</v>
      </c>
      <c r="D71" s="65">
        <f>VLOOKUP($A71,'Return Data'!$B$7:$R$2843,10,0)</f>
        <v>14.425000000000001</v>
      </c>
      <c r="E71" s="66">
        <f t="shared" si="10"/>
        <v>20</v>
      </c>
      <c r="F71" s="65">
        <f>VLOOKUP($A71,'Return Data'!$B$7:$R$2843,11,0)</f>
        <v>22.409199999999998</v>
      </c>
      <c r="G71" s="66">
        <f t="shared" si="11"/>
        <v>29</v>
      </c>
      <c r="H71" s="65">
        <f>VLOOKUP($A71,'Return Data'!$B$7:$R$2843,12,0)</f>
        <v>36.0991</v>
      </c>
      <c r="I71" s="66">
        <f t="shared" si="12"/>
        <v>34</v>
      </c>
      <c r="J71" s="65">
        <f>VLOOKUP($A71,'Return Data'!$B$7:$R$2843,13,0)</f>
        <v>62.430700000000002</v>
      </c>
      <c r="K71" s="66">
        <f t="shared" si="13"/>
        <v>28</v>
      </c>
      <c r="L71" s="65">
        <f>VLOOKUP($A71,'Return Data'!$B$7:$R$2843,17,0)</f>
        <v>34.156199999999998</v>
      </c>
      <c r="M71" s="66">
        <f t="shared" si="18"/>
        <v>20</v>
      </c>
      <c r="N71" s="65">
        <f>VLOOKUP($A71,'Return Data'!$B$7:$R$2843,14,0)</f>
        <v>19.373899999999999</v>
      </c>
      <c r="O71" s="66">
        <f>RANK(N71,N$8:N$71,0)</f>
        <v>15</v>
      </c>
      <c r="P71" s="65">
        <f>VLOOKUP($A71,'Return Data'!$B$7:$R$2843,15,0)</f>
        <v>16.558900000000001</v>
      </c>
      <c r="Q71" s="66">
        <f>RANK(P71,P$8:P$71,0)</f>
        <v>14</v>
      </c>
      <c r="R71" s="65">
        <f>VLOOKUP($A71,'Return Data'!$B$7:$R$2843,16,0)</f>
        <v>16.221499999999999</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13.060387500000001</v>
      </c>
      <c r="E73" s="74"/>
      <c r="F73" s="75">
        <f>AVERAGE(F8:F71)</f>
        <v>24.121620312500006</v>
      </c>
      <c r="G73" s="74"/>
      <c r="H73" s="75">
        <f>AVERAGE(H8:H71)</f>
        <v>39.512978125000011</v>
      </c>
      <c r="I73" s="74"/>
      <c r="J73" s="75">
        <f>AVERAGE(J8:J71)</f>
        <v>62.3400578125</v>
      </c>
      <c r="K73" s="74"/>
      <c r="L73" s="75">
        <f>AVERAGE(L8:L71)</f>
        <v>33.032826229508196</v>
      </c>
      <c r="M73" s="74"/>
      <c r="N73" s="75">
        <f>AVERAGE(N8:N71)</f>
        <v>17.859525490196088</v>
      </c>
      <c r="O73" s="74"/>
      <c r="P73" s="75">
        <f>AVERAGE(P8:P71)</f>
        <v>16.082300000000004</v>
      </c>
      <c r="Q73" s="74"/>
      <c r="R73" s="75">
        <f>AVERAGE(R8:R71)</f>
        <v>16.983267187499997</v>
      </c>
      <c r="S73" s="76"/>
    </row>
    <row r="74" spans="1:19" x14ac:dyDescent="0.3">
      <c r="A74" s="73" t="s">
        <v>28</v>
      </c>
      <c r="B74" s="74"/>
      <c r="C74" s="74"/>
      <c r="D74" s="75">
        <f>MIN(D8:D71)</f>
        <v>4.8155999999999999</v>
      </c>
      <c r="E74" s="74"/>
      <c r="F74" s="75">
        <f>MIN(F8:F71)</f>
        <v>9.8244000000000007</v>
      </c>
      <c r="G74" s="74"/>
      <c r="H74" s="75">
        <f>MIN(H8:H71)</f>
        <v>19.7895</v>
      </c>
      <c r="I74" s="74"/>
      <c r="J74" s="75">
        <f>MIN(J8:J71)</f>
        <v>31.4999</v>
      </c>
      <c r="K74" s="74"/>
      <c r="L74" s="75">
        <f>MIN(L8:L71)</f>
        <v>20.695</v>
      </c>
      <c r="M74" s="74"/>
      <c r="N74" s="75">
        <f>MIN(N8:N71)</f>
        <v>9.1292000000000009</v>
      </c>
      <c r="O74" s="74"/>
      <c r="P74" s="75">
        <f>MIN(P8:P71)</f>
        <v>9.8468999999999998</v>
      </c>
      <c r="Q74" s="74"/>
      <c r="R74" s="75">
        <f>MIN(R8:R71)</f>
        <v>6.7901999999999996</v>
      </c>
      <c r="S74" s="76"/>
    </row>
    <row r="75" spans="1:19" ht="15" thickBot="1" x14ac:dyDescent="0.35">
      <c r="A75" s="77" t="s">
        <v>29</v>
      </c>
      <c r="B75" s="78"/>
      <c r="C75" s="78"/>
      <c r="D75" s="79">
        <f>MAX(D8:D71)</f>
        <v>24.610199999999999</v>
      </c>
      <c r="E75" s="78"/>
      <c r="F75" s="79">
        <f>MAX(F8:F71)</f>
        <v>48.090200000000003</v>
      </c>
      <c r="G75" s="78"/>
      <c r="H75" s="79">
        <f>MAX(H8:H71)</f>
        <v>72.171599999999998</v>
      </c>
      <c r="I75" s="78"/>
      <c r="J75" s="79">
        <f>MAX(J8:J71)</f>
        <v>106.3278</v>
      </c>
      <c r="K75" s="78"/>
      <c r="L75" s="79">
        <f>MAX(L8:L71)</f>
        <v>60.3964</v>
      </c>
      <c r="M75" s="78"/>
      <c r="N75" s="79">
        <f>MAX(N8:N71)</f>
        <v>35.984099999999998</v>
      </c>
      <c r="O75" s="78"/>
      <c r="P75" s="79">
        <f>MAX(P8:P71)</f>
        <v>26.477599999999999</v>
      </c>
      <c r="Q75" s="78"/>
      <c r="R75" s="79">
        <f>MAX(R8:R71)</f>
        <v>34.198700000000002</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44455</v>
      </c>
      <c r="C8" s="65">
        <f>VLOOKUP($A8,'Return Data'!$B$7:$R$2843,4,0)</f>
        <v>52.59</v>
      </c>
      <c r="D8" s="65">
        <f>VLOOKUP($A8,'Return Data'!$B$7:$R$2843,10,0)</f>
        <v>7.2609000000000004</v>
      </c>
      <c r="E8" s="66">
        <f t="shared" ref="E8:E39" si="0">RANK(D8,D$8:D$73,0)</f>
        <v>63</v>
      </c>
      <c r="F8" s="65">
        <f>VLOOKUP($A8,'Return Data'!$B$7:$R$2843,11,0)</f>
        <v>9.4712999999999994</v>
      </c>
      <c r="G8" s="66">
        <f t="shared" ref="G8:G39" si="1">RANK(F8,F$8:F$73,0)</f>
        <v>66</v>
      </c>
      <c r="H8" s="65">
        <f>VLOOKUP($A8,'Return Data'!$B$7:$R$2843,12,0)</f>
        <v>19.224699999999999</v>
      </c>
      <c r="I8" s="66">
        <f t="shared" ref="I8:I39" si="2">RANK(H8,H$8:H$73,0)</f>
        <v>66</v>
      </c>
      <c r="J8" s="65">
        <f>VLOOKUP($A8,'Return Data'!$B$7:$R$2843,13,0)</f>
        <v>30.6584</v>
      </c>
      <c r="K8" s="66">
        <f t="shared" ref="K8:K39" si="3">RANK(J8,J$8:J$73,0)</f>
        <v>66</v>
      </c>
      <c r="L8" s="65">
        <f>VLOOKUP($A8,'Return Data'!$B$7:$R$2843,17,0)</f>
        <v>19.905899999999999</v>
      </c>
      <c r="M8" s="66">
        <f t="shared" ref="M8:M28" si="4">RANK(L8,L$8:L$73,0)</f>
        <v>63</v>
      </c>
      <c r="N8" s="65">
        <f>VLOOKUP($A8,'Return Data'!$B$7:$R$2843,14,0)</f>
        <v>8.3736999999999995</v>
      </c>
      <c r="O8" s="66">
        <f>RANK(N8,N$8:N$73,0)</f>
        <v>52</v>
      </c>
      <c r="P8" s="65">
        <f>VLOOKUP($A8,'Return Data'!$B$7:$R$2843,15,0)</f>
        <v>11.8369</v>
      </c>
      <c r="Q8" s="66">
        <f>RANK(P8,P$8:P$73,0)</f>
        <v>36</v>
      </c>
      <c r="R8" s="65">
        <f>VLOOKUP($A8,'Return Data'!$B$7:$R$2843,16,0)</f>
        <v>11.731199999999999</v>
      </c>
      <c r="S8" s="67">
        <f t="shared" ref="S8:S39" si="5">RANK(R8,R$8:R$73,0)</f>
        <v>53</v>
      </c>
    </row>
    <row r="9" spans="1:20" x14ac:dyDescent="0.3">
      <c r="A9" s="63" t="s">
        <v>267</v>
      </c>
      <c r="B9" s="64">
        <f>VLOOKUP($A9,'Return Data'!$B$7:$R$2843,3,0)</f>
        <v>44455</v>
      </c>
      <c r="C9" s="65">
        <f>VLOOKUP($A9,'Return Data'!$B$7:$R$2843,4,0)</f>
        <v>43.14</v>
      </c>
      <c r="D9" s="65">
        <f>VLOOKUP($A9,'Return Data'!$B$7:$R$2843,10,0)</f>
        <v>7.5006000000000004</v>
      </c>
      <c r="E9" s="66">
        <f t="shared" si="0"/>
        <v>61</v>
      </c>
      <c r="F9" s="65">
        <f>VLOOKUP($A9,'Return Data'!$B$7:$R$2843,11,0)</f>
        <v>10.0791</v>
      </c>
      <c r="G9" s="66">
        <f t="shared" si="1"/>
        <v>65</v>
      </c>
      <c r="H9" s="65">
        <f>VLOOKUP($A9,'Return Data'!$B$7:$R$2843,12,0)</f>
        <v>19.733599999999999</v>
      </c>
      <c r="I9" s="66">
        <f t="shared" si="2"/>
        <v>65</v>
      </c>
      <c r="J9" s="65">
        <f>VLOOKUP($A9,'Return Data'!$B$7:$R$2843,13,0)</f>
        <v>31.3642</v>
      </c>
      <c r="K9" s="66">
        <f t="shared" si="3"/>
        <v>65</v>
      </c>
      <c r="L9" s="65">
        <f>VLOOKUP($A9,'Return Data'!$B$7:$R$2843,17,0)</f>
        <v>20.754200000000001</v>
      </c>
      <c r="M9" s="66">
        <f t="shared" si="4"/>
        <v>62</v>
      </c>
      <c r="N9" s="65">
        <f>VLOOKUP($A9,'Return Data'!$B$7:$R$2843,14,0)</f>
        <v>9.2936999999999994</v>
      </c>
      <c r="O9" s="66">
        <f>RANK(N9,N$8:N$73,0)</f>
        <v>51</v>
      </c>
      <c r="P9" s="65">
        <f>VLOOKUP($A9,'Return Data'!$B$7:$R$2843,15,0)</f>
        <v>12.53</v>
      </c>
      <c r="Q9" s="66">
        <f>RANK(P9,P$8:P$73,0)</f>
        <v>31</v>
      </c>
      <c r="R9" s="65">
        <f>VLOOKUP($A9,'Return Data'!$B$7:$R$2843,16,0)</f>
        <v>11.5105</v>
      </c>
      <c r="S9" s="67">
        <f t="shared" si="5"/>
        <v>54</v>
      </c>
    </row>
    <row r="10" spans="1:20" x14ac:dyDescent="0.3">
      <c r="A10" s="63" t="s">
        <v>268</v>
      </c>
      <c r="B10" s="64">
        <f>VLOOKUP($A10,'Return Data'!$B$7:$R$2843,3,0)</f>
        <v>44455</v>
      </c>
      <c r="C10" s="65">
        <f>VLOOKUP($A10,'Return Data'!$B$7:$R$2843,4,0)</f>
        <v>76.453400000000002</v>
      </c>
      <c r="D10" s="65">
        <f>VLOOKUP($A10,'Return Data'!$B$7:$R$2843,10,0)</f>
        <v>15.1412</v>
      </c>
      <c r="E10" s="66">
        <f t="shared" si="0"/>
        <v>13</v>
      </c>
      <c r="F10" s="65">
        <f>VLOOKUP($A10,'Return Data'!$B$7:$R$2843,11,0)</f>
        <v>22.656500000000001</v>
      </c>
      <c r="G10" s="66">
        <f t="shared" si="1"/>
        <v>23</v>
      </c>
      <c r="H10" s="65">
        <f>VLOOKUP($A10,'Return Data'!$B$7:$R$2843,12,0)</f>
        <v>32.198</v>
      </c>
      <c r="I10" s="66">
        <f t="shared" si="2"/>
        <v>50</v>
      </c>
      <c r="J10" s="65">
        <f>VLOOKUP($A10,'Return Data'!$B$7:$R$2843,13,0)</f>
        <v>61.266500000000001</v>
      </c>
      <c r="K10" s="66">
        <f t="shared" si="3"/>
        <v>28</v>
      </c>
      <c r="L10" s="65">
        <f>VLOOKUP($A10,'Return Data'!$B$7:$R$2843,17,0)</f>
        <v>31.439599999999999</v>
      </c>
      <c r="M10" s="66">
        <f t="shared" si="4"/>
        <v>26</v>
      </c>
      <c r="N10" s="65">
        <f>VLOOKUP($A10,'Return Data'!$B$7:$R$2843,14,0)</f>
        <v>19.1296</v>
      </c>
      <c r="O10" s="66">
        <f>RANK(N10,N$8:N$73,0)</f>
        <v>13</v>
      </c>
      <c r="P10" s="65">
        <f>VLOOKUP($A10,'Return Data'!$B$7:$R$2843,15,0)</f>
        <v>18.055299999999999</v>
      </c>
      <c r="Q10" s="66">
        <f>RANK(P10,P$8:P$73,0)</f>
        <v>6</v>
      </c>
      <c r="R10" s="65">
        <f>VLOOKUP($A10,'Return Data'!$B$7:$R$2843,16,0)</f>
        <v>18.947099999999999</v>
      </c>
      <c r="S10" s="67">
        <f t="shared" si="5"/>
        <v>18</v>
      </c>
    </row>
    <row r="11" spans="1:20" x14ac:dyDescent="0.3">
      <c r="A11" s="63" t="s">
        <v>269</v>
      </c>
      <c r="B11" s="64">
        <f>VLOOKUP($A11,'Return Data'!$B$7:$R$2843,3,0)</f>
        <v>44455</v>
      </c>
      <c r="C11" s="65">
        <f>VLOOKUP($A11,'Return Data'!$B$7:$R$2843,4,0)</f>
        <v>72.64</v>
      </c>
      <c r="D11" s="65">
        <f>VLOOKUP($A11,'Return Data'!$B$7:$R$2843,10,0)</f>
        <v>17.3127</v>
      </c>
      <c r="E11" s="66">
        <f t="shared" si="0"/>
        <v>9</v>
      </c>
      <c r="F11" s="65">
        <f>VLOOKUP($A11,'Return Data'!$B$7:$R$2843,11,0)</f>
        <v>25.5227</v>
      </c>
      <c r="G11" s="66">
        <f t="shared" si="1"/>
        <v>14</v>
      </c>
      <c r="H11" s="65">
        <f>VLOOKUP($A11,'Return Data'!$B$7:$R$2843,12,0)</f>
        <v>39.237099999999998</v>
      </c>
      <c r="I11" s="66">
        <f t="shared" si="2"/>
        <v>24</v>
      </c>
      <c r="J11" s="65">
        <f>VLOOKUP($A11,'Return Data'!$B$7:$R$2843,13,0)</f>
        <v>62.542000000000002</v>
      </c>
      <c r="K11" s="66">
        <f t="shared" si="3"/>
        <v>26</v>
      </c>
      <c r="L11" s="65">
        <f>VLOOKUP($A11,'Return Data'!$B$7:$R$2843,17,0)</f>
        <v>32.091700000000003</v>
      </c>
      <c r="M11" s="66">
        <f t="shared" si="4"/>
        <v>24</v>
      </c>
      <c r="N11" s="65">
        <f>VLOOKUP($A11,'Return Data'!$B$7:$R$2843,14,0)</f>
        <v>15.8268</v>
      </c>
      <c r="O11" s="66">
        <f>RANK(N11,N$8:N$73,0)</f>
        <v>27</v>
      </c>
      <c r="P11" s="65">
        <f>VLOOKUP($A11,'Return Data'!$B$7:$R$2843,15,0)</f>
        <v>13.302099999999999</v>
      </c>
      <c r="Q11" s="66">
        <f>RANK(P11,P$8:P$73,0)</f>
        <v>27</v>
      </c>
      <c r="R11" s="65">
        <f>VLOOKUP($A11,'Return Data'!$B$7:$R$2843,16,0)</f>
        <v>10.016</v>
      </c>
      <c r="S11" s="67">
        <f t="shared" si="5"/>
        <v>59</v>
      </c>
    </row>
    <row r="12" spans="1:20" x14ac:dyDescent="0.3">
      <c r="A12" s="63" t="s">
        <v>270</v>
      </c>
      <c r="B12" s="64">
        <f>VLOOKUP($A12,'Return Data'!$B$7:$R$2843,3,0)</f>
        <v>44455</v>
      </c>
      <c r="C12" s="65">
        <f>VLOOKUP($A12,'Return Data'!$B$7:$R$2843,4,0)</f>
        <v>60.326999999999998</v>
      </c>
      <c r="D12" s="65">
        <f>VLOOKUP($A12,'Return Data'!$B$7:$R$2843,10,0)</f>
        <v>10.2387</v>
      </c>
      <c r="E12" s="66">
        <f t="shared" si="0"/>
        <v>52</v>
      </c>
      <c r="F12" s="65">
        <f>VLOOKUP($A12,'Return Data'!$B$7:$R$2843,11,0)</f>
        <v>15.6975</v>
      </c>
      <c r="G12" s="66">
        <f t="shared" si="1"/>
        <v>60</v>
      </c>
      <c r="H12" s="65">
        <f>VLOOKUP($A12,'Return Data'!$B$7:$R$2843,12,0)</f>
        <v>26.7454</v>
      </c>
      <c r="I12" s="66">
        <f t="shared" si="2"/>
        <v>59</v>
      </c>
      <c r="J12" s="65">
        <f>VLOOKUP($A12,'Return Data'!$B$7:$R$2843,13,0)</f>
        <v>46.208300000000001</v>
      </c>
      <c r="K12" s="66">
        <f t="shared" si="3"/>
        <v>58</v>
      </c>
      <c r="L12" s="65">
        <f>VLOOKUP($A12,'Return Data'!$B$7:$R$2843,17,0)</f>
        <v>26.900600000000001</v>
      </c>
      <c r="M12" s="66">
        <f t="shared" si="4"/>
        <v>43</v>
      </c>
      <c r="N12" s="65">
        <f>VLOOKUP($A12,'Return Data'!$B$7:$R$2843,14,0)</f>
        <v>17.646899999999999</v>
      </c>
      <c r="O12" s="66">
        <f>RANK(N12,N$8:N$73,0)</f>
        <v>17</v>
      </c>
      <c r="P12" s="65">
        <f>VLOOKUP($A12,'Return Data'!$B$7:$R$2843,15,0)</f>
        <v>13.7461</v>
      </c>
      <c r="Q12" s="66">
        <f>RANK(P12,P$8:P$73,0)</f>
        <v>25</v>
      </c>
      <c r="R12" s="65">
        <f>VLOOKUP($A12,'Return Data'!$B$7:$R$2843,16,0)</f>
        <v>12.122400000000001</v>
      </c>
      <c r="S12" s="67">
        <f t="shared" si="5"/>
        <v>51</v>
      </c>
    </row>
    <row r="13" spans="1:20" x14ac:dyDescent="0.3">
      <c r="A13" s="63" t="s">
        <v>271</v>
      </c>
      <c r="B13" s="64">
        <f>VLOOKUP($A13,'Return Data'!$B$7:$R$2843,3,0)</f>
        <v>44455</v>
      </c>
      <c r="C13" s="65">
        <f>VLOOKUP($A13,'Return Data'!$B$7:$R$2843,4,0)</f>
        <v>17.75</v>
      </c>
      <c r="D13" s="65">
        <f>VLOOKUP($A13,'Return Data'!$B$7:$R$2843,10,0)</f>
        <v>17.627600000000001</v>
      </c>
      <c r="E13" s="66">
        <f t="shared" si="0"/>
        <v>8</v>
      </c>
      <c r="F13" s="65">
        <f>VLOOKUP($A13,'Return Data'!$B$7:$R$2843,11,0)</f>
        <v>33.659599999999998</v>
      </c>
      <c r="G13" s="66">
        <f t="shared" si="1"/>
        <v>11</v>
      </c>
      <c r="H13" s="65">
        <f>VLOOKUP($A13,'Return Data'!$B$7:$R$2843,12,0)</f>
        <v>51.579799999999999</v>
      </c>
      <c r="I13" s="66">
        <f t="shared" si="2"/>
        <v>11</v>
      </c>
      <c r="J13" s="65">
        <f>VLOOKUP($A13,'Return Data'!$B$7:$R$2843,13,0)</f>
        <v>68.246399999999994</v>
      </c>
      <c r="K13" s="66">
        <f t="shared" si="3"/>
        <v>12</v>
      </c>
      <c r="L13" s="65">
        <f>VLOOKUP($A13,'Return Data'!$B$7:$R$2843,17,0)</f>
        <v>47.861800000000002</v>
      </c>
      <c r="M13" s="66">
        <f t="shared" si="4"/>
        <v>5</v>
      </c>
      <c r="N13" s="65"/>
      <c r="O13" s="66"/>
      <c r="P13" s="65"/>
      <c r="Q13" s="66"/>
      <c r="R13" s="65">
        <f>VLOOKUP($A13,'Return Data'!$B$7:$R$2843,16,0)</f>
        <v>17.4084</v>
      </c>
      <c r="S13" s="67">
        <f t="shared" si="5"/>
        <v>22</v>
      </c>
    </row>
    <row r="14" spans="1:20" x14ac:dyDescent="0.3">
      <c r="A14" s="63" t="s">
        <v>272</v>
      </c>
      <c r="B14" s="64">
        <f>VLOOKUP($A14,'Return Data'!$B$7:$R$2843,3,0)</f>
        <v>44455</v>
      </c>
      <c r="C14" s="65">
        <f>VLOOKUP($A14,'Return Data'!$B$7:$R$2843,4,0)</f>
        <v>21.32</v>
      </c>
      <c r="D14" s="65">
        <f>VLOOKUP($A14,'Return Data'!$B$7:$R$2843,10,0)</f>
        <v>16.502700000000001</v>
      </c>
      <c r="E14" s="66">
        <f t="shared" si="0"/>
        <v>11</v>
      </c>
      <c r="F14" s="65">
        <f>VLOOKUP($A14,'Return Data'!$B$7:$R$2843,11,0)</f>
        <v>31.8491</v>
      </c>
      <c r="G14" s="66">
        <f t="shared" si="1"/>
        <v>12</v>
      </c>
      <c r="H14" s="65">
        <f>VLOOKUP($A14,'Return Data'!$B$7:$R$2843,12,0)</f>
        <v>49.509099999999997</v>
      </c>
      <c r="I14" s="66">
        <f t="shared" si="2"/>
        <v>12</v>
      </c>
      <c r="J14" s="65">
        <f>VLOOKUP($A14,'Return Data'!$B$7:$R$2843,13,0)</f>
        <v>67.741900000000001</v>
      </c>
      <c r="K14" s="66">
        <f t="shared" si="3"/>
        <v>13</v>
      </c>
      <c r="L14" s="65">
        <f>VLOOKUP($A14,'Return Data'!$B$7:$R$2843,17,0)</f>
        <v>43.591299999999997</v>
      </c>
      <c r="M14" s="66">
        <f t="shared" si="4"/>
        <v>7</v>
      </c>
      <c r="N14" s="65"/>
      <c r="O14" s="66"/>
      <c r="P14" s="65"/>
      <c r="Q14" s="66"/>
      <c r="R14" s="65">
        <f>VLOOKUP($A14,'Return Data'!$B$7:$R$2843,16,0)</f>
        <v>29.686599999999999</v>
      </c>
      <c r="S14" s="67">
        <f t="shared" si="5"/>
        <v>2</v>
      </c>
    </row>
    <row r="15" spans="1:20" x14ac:dyDescent="0.3">
      <c r="A15" s="63" t="s">
        <v>273</v>
      </c>
      <c r="B15" s="64">
        <f>VLOOKUP($A15,'Return Data'!$B$7:$R$2843,3,0)</f>
        <v>44455</v>
      </c>
      <c r="C15" s="65">
        <f>VLOOKUP($A15,'Return Data'!$B$7:$R$2843,4,0)</f>
        <v>103.32</v>
      </c>
      <c r="D15" s="65">
        <f>VLOOKUP($A15,'Return Data'!$B$7:$R$2843,10,0)</f>
        <v>16.838200000000001</v>
      </c>
      <c r="E15" s="66">
        <f t="shared" si="0"/>
        <v>10</v>
      </c>
      <c r="F15" s="65">
        <f>VLOOKUP($A15,'Return Data'!$B$7:$R$2843,11,0)</f>
        <v>29.782699999999998</v>
      </c>
      <c r="G15" s="66">
        <f t="shared" si="1"/>
        <v>13</v>
      </c>
      <c r="H15" s="65">
        <f>VLOOKUP($A15,'Return Data'!$B$7:$R$2843,12,0)</f>
        <v>45.418700000000001</v>
      </c>
      <c r="I15" s="66">
        <f t="shared" si="2"/>
        <v>13</v>
      </c>
      <c r="J15" s="65">
        <f>VLOOKUP($A15,'Return Data'!$B$7:$R$2843,13,0)</f>
        <v>65.656599999999997</v>
      </c>
      <c r="K15" s="66">
        <f t="shared" si="3"/>
        <v>16</v>
      </c>
      <c r="L15" s="65">
        <f>VLOOKUP($A15,'Return Data'!$B$7:$R$2843,17,0)</f>
        <v>44.6935</v>
      </c>
      <c r="M15" s="66">
        <f t="shared" si="4"/>
        <v>6</v>
      </c>
      <c r="N15" s="65">
        <f>VLOOKUP($A15,'Return Data'!$B$7:$R$2843,14,0)</f>
        <v>23.881599999999999</v>
      </c>
      <c r="O15" s="66">
        <f t="shared" ref="O15:O23" si="6">RANK(N15,N$8:N$73,0)</f>
        <v>5</v>
      </c>
      <c r="P15" s="65">
        <f>VLOOKUP($A15,'Return Data'!$B$7:$R$2843,15,0)</f>
        <v>20.634899999999998</v>
      </c>
      <c r="Q15" s="66">
        <f t="shared" ref="Q15:Q23" si="7">RANK(P15,P$8:P$73,0)</f>
        <v>4</v>
      </c>
      <c r="R15" s="65">
        <f>VLOOKUP($A15,'Return Data'!$B$7:$R$2843,16,0)</f>
        <v>20.425599999999999</v>
      </c>
      <c r="S15" s="67">
        <f t="shared" si="5"/>
        <v>12</v>
      </c>
    </row>
    <row r="16" spans="1:20" x14ac:dyDescent="0.3">
      <c r="A16" s="63" t="s">
        <v>274</v>
      </c>
      <c r="B16" s="64">
        <f>VLOOKUP($A16,'Return Data'!$B$7:$R$2843,3,0)</f>
        <v>44455</v>
      </c>
      <c r="C16" s="65">
        <f>VLOOKUP($A16,'Return Data'!$B$7:$R$2843,4,0)</f>
        <v>117.16</v>
      </c>
      <c r="D16" s="65">
        <f>VLOOKUP($A16,'Return Data'!$B$7:$R$2843,10,0)</f>
        <v>13.285600000000001</v>
      </c>
      <c r="E16" s="66">
        <f t="shared" si="0"/>
        <v>32</v>
      </c>
      <c r="F16" s="65">
        <f>VLOOKUP($A16,'Return Data'!$B$7:$R$2843,11,0)</f>
        <v>21.965399999999999</v>
      </c>
      <c r="G16" s="66">
        <f t="shared" si="1"/>
        <v>31</v>
      </c>
      <c r="H16" s="65">
        <f>VLOOKUP($A16,'Return Data'!$B$7:$R$2843,12,0)</f>
        <v>38.765799999999999</v>
      </c>
      <c r="I16" s="66">
        <f t="shared" si="2"/>
        <v>26</v>
      </c>
      <c r="J16" s="65">
        <f>VLOOKUP($A16,'Return Data'!$B$7:$R$2843,13,0)</f>
        <v>58.947200000000002</v>
      </c>
      <c r="K16" s="66">
        <f t="shared" si="3"/>
        <v>34</v>
      </c>
      <c r="L16" s="65">
        <f>VLOOKUP($A16,'Return Data'!$B$7:$R$2843,17,0)</f>
        <v>37.627600000000001</v>
      </c>
      <c r="M16" s="66">
        <f t="shared" si="4"/>
        <v>17</v>
      </c>
      <c r="N16" s="65">
        <f>VLOOKUP($A16,'Return Data'!$B$7:$R$2843,14,0)</f>
        <v>21.959399999999999</v>
      </c>
      <c r="O16" s="66">
        <f t="shared" si="6"/>
        <v>9</v>
      </c>
      <c r="P16" s="65">
        <f>VLOOKUP($A16,'Return Data'!$B$7:$R$2843,15,0)</f>
        <v>19.147099999999998</v>
      </c>
      <c r="Q16" s="66">
        <f t="shared" si="7"/>
        <v>5</v>
      </c>
      <c r="R16" s="65">
        <f>VLOOKUP($A16,'Return Data'!$B$7:$R$2843,16,0)</f>
        <v>21.122499999999999</v>
      </c>
      <c r="S16" s="67">
        <f t="shared" si="5"/>
        <v>11</v>
      </c>
    </row>
    <row r="17" spans="1:19" x14ac:dyDescent="0.3">
      <c r="A17" s="63" t="s">
        <v>275</v>
      </c>
      <c r="B17" s="64">
        <f>VLOOKUP($A17,'Return Data'!$B$7:$R$2843,3,0)</f>
        <v>44455</v>
      </c>
      <c r="C17" s="65">
        <f>VLOOKUP($A17,'Return Data'!$B$7:$R$2843,4,0)</f>
        <v>82.522999999999996</v>
      </c>
      <c r="D17" s="65">
        <f>VLOOKUP($A17,'Return Data'!$B$7:$R$2843,10,0)</f>
        <v>12.700900000000001</v>
      </c>
      <c r="E17" s="66">
        <f t="shared" si="0"/>
        <v>37</v>
      </c>
      <c r="F17" s="65">
        <f>VLOOKUP($A17,'Return Data'!$B$7:$R$2843,11,0)</f>
        <v>25.2379</v>
      </c>
      <c r="G17" s="66">
        <f t="shared" si="1"/>
        <v>15</v>
      </c>
      <c r="H17" s="65">
        <f>VLOOKUP($A17,'Return Data'!$B$7:$R$2843,12,0)</f>
        <v>41.067399999999999</v>
      </c>
      <c r="I17" s="66">
        <f t="shared" si="2"/>
        <v>17</v>
      </c>
      <c r="J17" s="65">
        <f>VLOOKUP($A17,'Return Data'!$B$7:$R$2843,13,0)</f>
        <v>66.548299999999998</v>
      </c>
      <c r="K17" s="66">
        <f t="shared" si="3"/>
        <v>15</v>
      </c>
      <c r="L17" s="65">
        <f>VLOOKUP($A17,'Return Data'!$B$7:$R$2843,17,0)</f>
        <v>32.307000000000002</v>
      </c>
      <c r="M17" s="66">
        <f t="shared" si="4"/>
        <v>23</v>
      </c>
      <c r="N17" s="65">
        <f>VLOOKUP($A17,'Return Data'!$B$7:$R$2843,14,0)</f>
        <v>20.3567</v>
      </c>
      <c r="O17" s="66">
        <f t="shared" si="6"/>
        <v>11</v>
      </c>
      <c r="P17" s="65">
        <f>VLOOKUP($A17,'Return Data'!$B$7:$R$2843,15,0)</f>
        <v>16.771000000000001</v>
      </c>
      <c r="Q17" s="66">
        <f t="shared" si="7"/>
        <v>9</v>
      </c>
      <c r="R17" s="65">
        <f>VLOOKUP($A17,'Return Data'!$B$7:$R$2843,16,0)</f>
        <v>15.471399999999999</v>
      </c>
      <c r="S17" s="67">
        <f t="shared" si="5"/>
        <v>36</v>
      </c>
    </row>
    <row r="18" spans="1:19" x14ac:dyDescent="0.3">
      <c r="A18" s="63" t="s">
        <v>276</v>
      </c>
      <c r="B18" s="64">
        <f>VLOOKUP($A18,'Return Data'!$B$7:$R$2843,3,0)</f>
        <v>44455</v>
      </c>
      <c r="C18" s="65">
        <f>VLOOKUP($A18,'Return Data'!$B$7:$R$2843,4,0)</f>
        <v>71.17</v>
      </c>
      <c r="D18" s="65">
        <f>VLOOKUP($A18,'Return Data'!$B$7:$R$2843,10,0)</f>
        <v>12.7714</v>
      </c>
      <c r="E18" s="66">
        <f t="shared" si="0"/>
        <v>34</v>
      </c>
      <c r="F18" s="65">
        <f>VLOOKUP($A18,'Return Data'!$B$7:$R$2843,11,0)</f>
        <v>18.340499999999999</v>
      </c>
      <c r="G18" s="66">
        <f t="shared" si="1"/>
        <v>54</v>
      </c>
      <c r="H18" s="65">
        <f>VLOOKUP($A18,'Return Data'!$B$7:$R$2843,12,0)</f>
        <v>32.8294</v>
      </c>
      <c r="I18" s="66">
        <f t="shared" si="2"/>
        <v>47</v>
      </c>
      <c r="J18" s="65">
        <f>VLOOKUP($A18,'Return Data'!$B$7:$R$2843,13,0)</f>
        <v>51.49</v>
      </c>
      <c r="K18" s="66">
        <f t="shared" si="3"/>
        <v>50</v>
      </c>
      <c r="L18" s="65">
        <f>VLOOKUP($A18,'Return Data'!$B$7:$R$2843,17,0)</f>
        <v>26.808599999999998</v>
      </c>
      <c r="M18" s="66">
        <f t="shared" si="4"/>
        <v>45</v>
      </c>
      <c r="N18" s="65">
        <f>VLOOKUP($A18,'Return Data'!$B$7:$R$2843,14,0)</f>
        <v>15.075100000000001</v>
      </c>
      <c r="O18" s="66">
        <f t="shared" si="6"/>
        <v>34</v>
      </c>
      <c r="P18" s="65">
        <f>VLOOKUP($A18,'Return Data'!$B$7:$R$2843,15,0)</f>
        <v>13.292</v>
      </c>
      <c r="Q18" s="66">
        <f t="shared" si="7"/>
        <v>28</v>
      </c>
      <c r="R18" s="65">
        <f>VLOOKUP($A18,'Return Data'!$B$7:$R$2843,16,0)</f>
        <v>16.6814</v>
      </c>
      <c r="S18" s="67">
        <f t="shared" si="5"/>
        <v>26</v>
      </c>
    </row>
    <row r="19" spans="1:19" x14ac:dyDescent="0.3">
      <c r="A19" s="63" t="s">
        <v>278</v>
      </c>
      <c r="B19" s="64">
        <f>VLOOKUP($A19,'Return Data'!$B$7:$R$2843,3,0)</f>
        <v>44455</v>
      </c>
      <c r="C19" s="65">
        <f>VLOOKUP($A19,'Return Data'!$B$7:$R$2843,4,0)</f>
        <v>846.53089999999997</v>
      </c>
      <c r="D19" s="65">
        <f>VLOOKUP($A19,'Return Data'!$B$7:$R$2843,10,0)</f>
        <v>9.2286999999999999</v>
      </c>
      <c r="E19" s="66">
        <f t="shared" si="0"/>
        <v>56</v>
      </c>
      <c r="F19" s="65">
        <f>VLOOKUP($A19,'Return Data'!$B$7:$R$2843,11,0)</f>
        <v>18.107399999999998</v>
      </c>
      <c r="G19" s="66">
        <f t="shared" si="1"/>
        <v>55</v>
      </c>
      <c r="H19" s="65">
        <f>VLOOKUP($A19,'Return Data'!$B$7:$R$2843,12,0)</f>
        <v>34.689799999999998</v>
      </c>
      <c r="I19" s="66">
        <f t="shared" si="2"/>
        <v>39</v>
      </c>
      <c r="J19" s="65">
        <f>VLOOKUP($A19,'Return Data'!$B$7:$R$2843,13,0)</f>
        <v>64.228099999999998</v>
      </c>
      <c r="K19" s="66">
        <f t="shared" si="3"/>
        <v>19</v>
      </c>
      <c r="L19" s="65">
        <f>VLOOKUP($A19,'Return Data'!$B$7:$R$2843,17,0)</f>
        <v>25.2728</v>
      </c>
      <c r="M19" s="66">
        <f t="shared" si="4"/>
        <v>53</v>
      </c>
      <c r="N19" s="65">
        <f>VLOOKUP($A19,'Return Data'!$B$7:$R$2843,14,0)</f>
        <v>13.552199999999999</v>
      </c>
      <c r="O19" s="66">
        <f t="shared" si="6"/>
        <v>41</v>
      </c>
      <c r="P19" s="65">
        <f>VLOOKUP($A19,'Return Data'!$B$7:$R$2843,15,0)</f>
        <v>12.5029</v>
      </c>
      <c r="Q19" s="66">
        <f t="shared" si="7"/>
        <v>32</v>
      </c>
      <c r="R19" s="65">
        <f>VLOOKUP($A19,'Return Data'!$B$7:$R$2843,16,0)</f>
        <v>21.858499999999999</v>
      </c>
      <c r="S19" s="67">
        <f t="shared" si="5"/>
        <v>9</v>
      </c>
    </row>
    <row r="20" spans="1:19" x14ac:dyDescent="0.3">
      <c r="A20" s="63" t="s">
        <v>279</v>
      </c>
      <c r="B20" s="64">
        <f>VLOOKUP($A20,'Return Data'!$B$7:$R$2843,3,0)</f>
        <v>44455</v>
      </c>
      <c r="C20" s="65">
        <f>VLOOKUP($A20,'Return Data'!$B$7:$R$2843,4,0)</f>
        <v>561.74099999999999</v>
      </c>
      <c r="D20" s="65">
        <f>VLOOKUP($A20,'Return Data'!$B$7:$R$2843,10,0)</f>
        <v>11.155099999999999</v>
      </c>
      <c r="E20" s="66">
        <f t="shared" si="0"/>
        <v>46</v>
      </c>
      <c r="F20" s="65">
        <f>VLOOKUP($A20,'Return Data'!$B$7:$R$2843,11,0)</f>
        <v>21.0625</v>
      </c>
      <c r="G20" s="66">
        <f t="shared" si="1"/>
        <v>36</v>
      </c>
      <c r="H20" s="65">
        <f>VLOOKUP($A20,'Return Data'!$B$7:$R$2843,12,0)</f>
        <v>37.351700000000001</v>
      </c>
      <c r="I20" s="66">
        <f t="shared" si="2"/>
        <v>29</v>
      </c>
      <c r="J20" s="65">
        <f>VLOOKUP($A20,'Return Data'!$B$7:$R$2843,13,0)</f>
        <v>60.069800000000001</v>
      </c>
      <c r="K20" s="66">
        <f t="shared" si="3"/>
        <v>33</v>
      </c>
      <c r="L20" s="65">
        <f>VLOOKUP($A20,'Return Data'!$B$7:$R$2843,17,0)</f>
        <v>28.192299999999999</v>
      </c>
      <c r="M20" s="66">
        <f t="shared" si="4"/>
        <v>41</v>
      </c>
      <c r="N20" s="65">
        <f>VLOOKUP($A20,'Return Data'!$B$7:$R$2843,14,0)</f>
        <v>16.3032</v>
      </c>
      <c r="O20" s="66">
        <f t="shared" si="6"/>
        <v>21</v>
      </c>
      <c r="P20" s="65">
        <f>VLOOKUP($A20,'Return Data'!$B$7:$R$2843,15,0)</f>
        <v>15.978999999999999</v>
      </c>
      <c r="Q20" s="66">
        <f t="shared" si="7"/>
        <v>13</v>
      </c>
      <c r="R20" s="65">
        <f>VLOOKUP($A20,'Return Data'!$B$7:$R$2843,16,0)</f>
        <v>21.4636</v>
      </c>
      <c r="S20" s="67">
        <f t="shared" si="5"/>
        <v>10</v>
      </c>
    </row>
    <row r="21" spans="1:19" x14ac:dyDescent="0.3">
      <c r="A21" s="63" t="s">
        <v>280</v>
      </c>
      <c r="B21" s="64">
        <f>VLOOKUP($A21,'Return Data'!$B$7:$R$2843,3,0)</f>
        <v>44455</v>
      </c>
      <c r="C21" s="65">
        <f>VLOOKUP($A21,'Return Data'!$B$7:$R$2843,4,0)</f>
        <v>2386.53378955382</v>
      </c>
      <c r="D21" s="65">
        <f>VLOOKUP($A21,'Return Data'!$B$7:$R$2843,10,0)</f>
        <v>14.326599999999999</v>
      </c>
      <c r="E21" s="66">
        <f t="shared" si="0"/>
        <v>20</v>
      </c>
      <c r="F21" s="65">
        <f>VLOOKUP($A21,'Return Data'!$B$7:$R$2843,11,0)</f>
        <v>23.2791</v>
      </c>
      <c r="G21" s="66">
        <f t="shared" si="1"/>
        <v>20</v>
      </c>
      <c r="H21" s="65">
        <f>VLOOKUP($A21,'Return Data'!$B$7:$R$2843,12,0)</f>
        <v>37.0608</v>
      </c>
      <c r="I21" s="66">
        <f t="shared" si="2"/>
        <v>30</v>
      </c>
      <c r="J21" s="65">
        <f>VLOOKUP($A21,'Return Data'!$B$7:$R$2843,13,0)</f>
        <v>55.130499999999998</v>
      </c>
      <c r="K21" s="66">
        <f t="shared" si="3"/>
        <v>43</v>
      </c>
      <c r="L21" s="65">
        <f>VLOOKUP($A21,'Return Data'!$B$7:$R$2843,17,0)</f>
        <v>23.0854</v>
      </c>
      <c r="M21" s="66">
        <f t="shared" si="4"/>
        <v>57</v>
      </c>
      <c r="N21" s="65">
        <f>VLOOKUP($A21,'Return Data'!$B$7:$R$2843,14,0)</f>
        <v>11.196</v>
      </c>
      <c r="O21" s="66">
        <f t="shared" si="6"/>
        <v>49</v>
      </c>
      <c r="P21" s="65">
        <f>VLOOKUP($A21,'Return Data'!$B$7:$R$2843,15,0)</f>
        <v>11.7592</v>
      </c>
      <c r="Q21" s="66">
        <f t="shared" si="7"/>
        <v>37</v>
      </c>
      <c r="R21" s="65">
        <f>VLOOKUP($A21,'Return Data'!$B$7:$R$2843,16,0)</f>
        <v>23.971299999999999</v>
      </c>
      <c r="S21" s="67">
        <f t="shared" si="5"/>
        <v>6</v>
      </c>
    </row>
    <row r="22" spans="1:19" x14ac:dyDescent="0.3">
      <c r="A22" s="63" t="s">
        <v>281</v>
      </c>
      <c r="B22" s="64">
        <f>VLOOKUP($A22,'Return Data'!$B$7:$R$2843,3,0)</f>
        <v>44455</v>
      </c>
      <c r="C22" s="65">
        <f>VLOOKUP($A22,'Return Data'!$B$7:$R$2843,4,0)</f>
        <v>55.877800000000001</v>
      </c>
      <c r="D22" s="65">
        <f>VLOOKUP($A22,'Return Data'!$B$7:$R$2843,10,0)</f>
        <v>13.1008</v>
      </c>
      <c r="E22" s="66">
        <f t="shared" si="0"/>
        <v>33</v>
      </c>
      <c r="F22" s="65">
        <f>VLOOKUP($A22,'Return Data'!$B$7:$R$2843,11,0)</f>
        <v>20.627500000000001</v>
      </c>
      <c r="G22" s="66">
        <f t="shared" si="1"/>
        <v>41</v>
      </c>
      <c r="H22" s="65">
        <f>VLOOKUP($A22,'Return Data'!$B$7:$R$2843,12,0)</f>
        <v>32.459899999999998</v>
      </c>
      <c r="I22" s="66">
        <f t="shared" si="2"/>
        <v>49</v>
      </c>
      <c r="J22" s="65">
        <f>VLOOKUP($A22,'Return Data'!$B$7:$R$2843,13,0)</f>
        <v>54.761699999999998</v>
      </c>
      <c r="K22" s="66">
        <f t="shared" si="3"/>
        <v>45</v>
      </c>
      <c r="L22" s="65">
        <f>VLOOKUP($A22,'Return Data'!$B$7:$R$2843,17,0)</f>
        <v>26.6204</v>
      </c>
      <c r="M22" s="66">
        <f t="shared" si="4"/>
        <v>47</v>
      </c>
      <c r="N22" s="65">
        <f>VLOOKUP($A22,'Return Data'!$B$7:$R$2843,14,0)</f>
        <v>14.438000000000001</v>
      </c>
      <c r="O22" s="66">
        <f t="shared" si="6"/>
        <v>37</v>
      </c>
      <c r="P22" s="65">
        <f>VLOOKUP($A22,'Return Data'!$B$7:$R$2843,15,0)</f>
        <v>13.231299999999999</v>
      </c>
      <c r="Q22" s="66">
        <f t="shared" si="7"/>
        <v>29</v>
      </c>
      <c r="R22" s="65">
        <f>VLOOKUP($A22,'Return Data'!$B$7:$R$2843,16,0)</f>
        <v>12.411</v>
      </c>
      <c r="S22" s="67">
        <f t="shared" si="5"/>
        <v>50</v>
      </c>
    </row>
    <row r="23" spans="1:19" x14ac:dyDescent="0.3">
      <c r="A23" s="63" t="s">
        <v>282</v>
      </c>
      <c r="B23" s="64">
        <f>VLOOKUP($A23,'Return Data'!$B$7:$R$2843,3,0)</f>
        <v>44455</v>
      </c>
      <c r="C23" s="65">
        <f>VLOOKUP($A23,'Return Data'!$B$7:$R$2843,4,0)</f>
        <v>595.85</v>
      </c>
      <c r="D23" s="65">
        <f>VLOOKUP($A23,'Return Data'!$B$7:$R$2843,10,0)</f>
        <v>13.551500000000001</v>
      </c>
      <c r="E23" s="66">
        <f t="shared" si="0"/>
        <v>29</v>
      </c>
      <c r="F23" s="65">
        <f>VLOOKUP($A23,'Return Data'!$B$7:$R$2843,11,0)</f>
        <v>21.379100000000001</v>
      </c>
      <c r="G23" s="66">
        <f t="shared" si="1"/>
        <v>34</v>
      </c>
      <c r="H23" s="65">
        <f>VLOOKUP($A23,'Return Data'!$B$7:$R$2843,12,0)</f>
        <v>36.381300000000003</v>
      </c>
      <c r="I23" s="66">
        <f t="shared" si="2"/>
        <v>32</v>
      </c>
      <c r="J23" s="65">
        <f>VLOOKUP($A23,'Return Data'!$B$7:$R$2843,13,0)</f>
        <v>61.254100000000001</v>
      </c>
      <c r="K23" s="66">
        <f t="shared" si="3"/>
        <v>29</v>
      </c>
      <c r="L23" s="65">
        <f>VLOOKUP($A23,'Return Data'!$B$7:$R$2843,17,0)</f>
        <v>28.960699999999999</v>
      </c>
      <c r="M23" s="66">
        <f t="shared" si="4"/>
        <v>39</v>
      </c>
      <c r="N23" s="65">
        <f>VLOOKUP($A23,'Return Data'!$B$7:$R$2843,14,0)</f>
        <v>15.5913</v>
      </c>
      <c r="O23" s="66">
        <f t="shared" si="6"/>
        <v>29</v>
      </c>
      <c r="P23" s="65">
        <f>VLOOKUP($A23,'Return Data'!$B$7:$R$2843,15,0)</f>
        <v>14.3438</v>
      </c>
      <c r="Q23" s="66">
        <f t="shared" si="7"/>
        <v>21</v>
      </c>
      <c r="R23" s="65">
        <f>VLOOKUP($A23,'Return Data'!$B$7:$R$2843,16,0)</f>
        <v>20.322800000000001</v>
      </c>
      <c r="S23" s="67">
        <f t="shared" si="5"/>
        <v>13</v>
      </c>
    </row>
    <row r="24" spans="1:19" x14ac:dyDescent="0.3">
      <c r="A24" s="63" t="s">
        <v>283</v>
      </c>
      <c r="B24" s="64">
        <f>VLOOKUP($A24,'Return Data'!$B$7:$R$2843,3,0)</f>
        <v>44455</v>
      </c>
      <c r="C24" s="65">
        <f>VLOOKUP($A24,'Return Data'!$B$7:$R$2843,4,0)</f>
        <v>15.44</v>
      </c>
      <c r="D24" s="65">
        <f>VLOOKUP($A24,'Return Data'!$B$7:$R$2843,10,0)</f>
        <v>7.7460000000000004</v>
      </c>
      <c r="E24" s="66">
        <f t="shared" si="0"/>
        <v>59</v>
      </c>
      <c r="F24" s="65">
        <f>VLOOKUP($A24,'Return Data'!$B$7:$R$2843,11,0)</f>
        <v>14.7103</v>
      </c>
      <c r="G24" s="66">
        <f t="shared" si="1"/>
        <v>62</v>
      </c>
      <c r="H24" s="65">
        <f>VLOOKUP($A24,'Return Data'!$B$7:$R$2843,12,0)</f>
        <v>26.143799999999999</v>
      </c>
      <c r="I24" s="66">
        <f t="shared" si="2"/>
        <v>60</v>
      </c>
      <c r="J24" s="65">
        <f>VLOOKUP($A24,'Return Data'!$B$7:$R$2843,13,0)</f>
        <v>47.892699999999998</v>
      </c>
      <c r="K24" s="66">
        <f t="shared" si="3"/>
        <v>56</v>
      </c>
      <c r="L24" s="65">
        <f>VLOOKUP($A24,'Return Data'!$B$7:$R$2843,17,0)</f>
        <v>23.058900000000001</v>
      </c>
      <c r="M24" s="66">
        <f t="shared" si="4"/>
        <v>58</v>
      </c>
      <c r="N24" s="65"/>
      <c r="O24" s="66"/>
      <c r="P24" s="65"/>
      <c r="Q24" s="66"/>
      <c r="R24" s="65">
        <f>VLOOKUP($A24,'Return Data'!$B$7:$R$2843,16,0)</f>
        <v>13.263400000000001</v>
      </c>
      <c r="S24" s="67">
        <f t="shared" si="5"/>
        <v>45</v>
      </c>
    </row>
    <row r="25" spans="1:19" x14ac:dyDescent="0.3">
      <c r="A25" s="63" t="s">
        <v>284</v>
      </c>
      <c r="B25" s="64">
        <f>VLOOKUP($A25,'Return Data'!$B$7:$R$2843,3,0)</f>
        <v>44455</v>
      </c>
      <c r="C25" s="65">
        <f>VLOOKUP($A25,'Return Data'!$B$7:$R$2843,4,0)</f>
        <v>38.83</v>
      </c>
      <c r="D25" s="65">
        <f>VLOOKUP($A25,'Return Data'!$B$7:$R$2843,10,0)</f>
        <v>13.538</v>
      </c>
      <c r="E25" s="66">
        <f t="shared" si="0"/>
        <v>30</v>
      </c>
      <c r="F25" s="65">
        <f>VLOOKUP($A25,'Return Data'!$B$7:$R$2843,11,0)</f>
        <v>19.9938</v>
      </c>
      <c r="G25" s="66">
        <f t="shared" si="1"/>
        <v>49</v>
      </c>
      <c r="H25" s="65">
        <f>VLOOKUP($A25,'Return Data'!$B$7:$R$2843,12,0)</f>
        <v>29.996700000000001</v>
      </c>
      <c r="I25" s="66">
        <f t="shared" si="2"/>
        <v>54</v>
      </c>
      <c r="J25" s="65">
        <f>VLOOKUP($A25,'Return Data'!$B$7:$R$2843,13,0)</f>
        <v>51.089500000000001</v>
      </c>
      <c r="K25" s="66">
        <f t="shared" si="3"/>
        <v>51</v>
      </c>
      <c r="L25" s="65">
        <f>VLOOKUP($A25,'Return Data'!$B$7:$R$2843,17,0)</f>
        <v>23.85</v>
      </c>
      <c r="M25" s="66">
        <f t="shared" si="4"/>
        <v>56</v>
      </c>
      <c r="N25" s="65">
        <f>VLOOKUP($A25,'Return Data'!$B$7:$R$2843,14,0)</f>
        <v>11.7486</v>
      </c>
      <c r="O25" s="66">
        <f>RANK(N25,N$8:N$73,0)</f>
        <v>47</v>
      </c>
      <c r="P25" s="65">
        <f>VLOOKUP($A25,'Return Data'!$B$7:$R$2843,15,0)</f>
        <v>12.0472</v>
      </c>
      <c r="Q25" s="66">
        <f>RANK(P25,P$8:P$73,0)</f>
        <v>35</v>
      </c>
      <c r="R25" s="65">
        <f>VLOOKUP($A25,'Return Data'!$B$7:$R$2843,16,0)</f>
        <v>18.4254</v>
      </c>
      <c r="S25" s="67">
        <f t="shared" si="5"/>
        <v>20</v>
      </c>
    </row>
    <row r="26" spans="1:19" x14ac:dyDescent="0.3">
      <c r="A26" s="63" t="s">
        <v>285</v>
      </c>
      <c r="B26" s="64">
        <f>VLOOKUP($A26,'Return Data'!$B$7:$R$2843,3,0)</f>
        <v>44455</v>
      </c>
      <c r="C26" s="65">
        <f>VLOOKUP($A26,'Return Data'!$B$7:$R$2843,4,0)</f>
        <v>93.95</v>
      </c>
      <c r="D26" s="65">
        <f>VLOOKUP($A26,'Return Data'!$B$7:$R$2843,10,0)</f>
        <v>9.8958999999999993</v>
      </c>
      <c r="E26" s="66">
        <f t="shared" si="0"/>
        <v>55</v>
      </c>
      <c r="F26" s="65">
        <f>VLOOKUP($A26,'Return Data'!$B$7:$R$2843,11,0)</f>
        <v>22.810500000000001</v>
      </c>
      <c r="G26" s="66">
        <f t="shared" si="1"/>
        <v>22</v>
      </c>
      <c r="H26" s="65">
        <f>VLOOKUP($A26,'Return Data'!$B$7:$R$2843,12,0)</f>
        <v>45.298499999999997</v>
      </c>
      <c r="I26" s="66">
        <f t="shared" si="2"/>
        <v>14</v>
      </c>
      <c r="J26" s="65">
        <f>VLOOKUP($A26,'Return Data'!$B$7:$R$2843,13,0)</f>
        <v>69.768699999999995</v>
      </c>
      <c r="K26" s="66">
        <f t="shared" si="3"/>
        <v>11</v>
      </c>
      <c r="L26" s="65">
        <f>VLOOKUP($A26,'Return Data'!$B$7:$R$2843,17,0)</f>
        <v>34.606099999999998</v>
      </c>
      <c r="M26" s="66">
        <f t="shared" si="4"/>
        <v>19</v>
      </c>
      <c r="N26" s="65">
        <f>VLOOKUP($A26,'Return Data'!$B$7:$R$2843,14,0)</f>
        <v>17.249300000000002</v>
      </c>
      <c r="O26" s="66">
        <f>RANK(N26,N$8:N$73,0)</f>
        <v>18</v>
      </c>
      <c r="P26" s="65">
        <f>VLOOKUP($A26,'Return Data'!$B$7:$R$2843,15,0)</f>
        <v>17.360099999999999</v>
      </c>
      <c r="Q26" s="66">
        <f>RANK(P26,P$8:P$73,0)</f>
        <v>7</v>
      </c>
      <c r="R26" s="65">
        <f>VLOOKUP($A26,'Return Data'!$B$7:$R$2843,16,0)</f>
        <v>19.238499999999998</v>
      </c>
      <c r="S26" s="67">
        <f t="shared" si="5"/>
        <v>16</v>
      </c>
    </row>
    <row r="27" spans="1:19" x14ac:dyDescent="0.3">
      <c r="A27" s="63" t="s">
        <v>286</v>
      </c>
      <c r="B27" s="64">
        <f>VLOOKUP($A27,'Return Data'!$B$7:$R$2843,3,0)</f>
        <v>44455</v>
      </c>
      <c r="C27" s="65">
        <f>VLOOKUP($A27,'Return Data'!$B$7:$R$2843,4,0)</f>
        <v>13.61</v>
      </c>
      <c r="D27" s="65">
        <f>VLOOKUP($A27,'Return Data'!$B$7:$R$2843,10,0)</f>
        <v>10.650399999999999</v>
      </c>
      <c r="E27" s="66">
        <f t="shared" si="0"/>
        <v>49</v>
      </c>
      <c r="F27" s="65">
        <f>VLOOKUP($A27,'Return Data'!$B$7:$R$2843,11,0)</f>
        <v>17.024899999999999</v>
      </c>
      <c r="G27" s="66">
        <f t="shared" si="1"/>
        <v>58</v>
      </c>
      <c r="H27" s="65">
        <f>VLOOKUP($A27,'Return Data'!$B$7:$R$2843,12,0)</f>
        <v>22.2821</v>
      </c>
      <c r="I27" s="66">
        <f t="shared" si="2"/>
        <v>64</v>
      </c>
      <c r="J27" s="65">
        <f>VLOOKUP($A27,'Return Data'!$B$7:$R$2843,13,0)</f>
        <v>42.962200000000003</v>
      </c>
      <c r="K27" s="66">
        <f t="shared" si="3"/>
        <v>61</v>
      </c>
      <c r="L27" s="65">
        <f>VLOOKUP($A27,'Return Data'!$B$7:$R$2843,17,0)</f>
        <v>21.464099999999998</v>
      </c>
      <c r="M27" s="66">
        <f t="shared" si="4"/>
        <v>61</v>
      </c>
      <c r="N27" s="65"/>
      <c r="O27" s="66"/>
      <c r="P27" s="65"/>
      <c r="Q27" s="66"/>
      <c r="R27" s="65">
        <f>VLOOKUP($A27,'Return Data'!$B$7:$R$2843,16,0)</f>
        <v>8.6371000000000002</v>
      </c>
      <c r="S27" s="67">
        <f t="shared" si="5"/>
        <v>63</v>
      </c>
    </row>
    <row r="28" spans="1:19" x14ac:dyDescent="0.3">
      <c r="A28" s="63" t="s">
        <v>287</v>
      </c>
      <c r="B28" s="64">
        <f>VLOOKUP($A28,'Return Data'!$B$7:$R$2843,3,0)</f>
        <v>44455</v>
      </c>
      <c r="C28" s="65">
        <f>VLOOKUP($A28,'Return Data'!$B$7:$R$2843,4,0)</f>
        <v>82.81</v>
      </c>
      <c r="D28" s="65">
        <f>VLOOKUP($A28,'Return Data'!$B$7:$R$2843,10,0)</f>
        <v>11.3636</v>
      </c>
      <c r="E28" s="66">
        <f t="shared" si="0"/>
        <v>43</v>
      </c>
      <c r="F28" s="65">
        <f>VLOOKUP($A28,'Return Data'!$B$7:$R$2843,11,0)</f>
        <v>20.1538</v>
      </c>
      <c r="G28" s="66">
        <f t="shared" si="1"/>
        <v>47</v>
      </c>
      <c r="H28" s="65">
        <f>VLOOKUP($A28,'Return Data'!$B$7:$R$2843,12,0)</f>
        <v>34.453600000000002</v>
      </c>
      <c r="I28" s="66">
        <f t="shared" si="2"/>
        <v>40</v>
      </c>
      <c r="J28" s="65">
        <f>VLOOKUP($A28,'Return Data'!$B$7:$R$2843,13,0)</f>
        <v>51.75</v>
      </c>
      <c r="K28" s="66">
        <f t="shared" si="3"/>
        <v>49</v>
      </c>
      <c r="L28" s="65">
        <f>VLOOKUP($A28,'Return Data'!$B$7:$R$2843,17,0)</f>
        <v>30.998699999999999</v>
      </c>
      <c r="M28" s="66">
        <f t="shared" si="4"/>
        <v>28</v>
      </c>
      <c r="N28" s="65">
        <f>VLOOKUP($A28,'Return Data'!$B$7:$R$2843,14,0)</f>
        <v>16.438600000000001</v>
      </c>
      <c r="O28" s="66">
        <f>RANK(N28,N$8:N$73,0)</f>
        <v>20</v>
      </c>
      <c r="P28" s="65">
        <f>VLOOKUP($A28,'Return Data'!$B$7:$R$2843,15,0)</f>
        <v>16.071300000000001</v>
      </c>
      <c r="Q28" s="66">
        <f>RANK(P28,P$8:P$73,0)</f>
        <v>12</v>
      </c>
      <c r="R28" s="65">
        <f>VLOOKUP($A28,'Return Data'!$B$7:$R$2843,16,0)</f>
        <v>15.4368</v>
      </c>
      <c r="S28" s="67">
        <f t="shared" si="5"/>
        <v>37</v>
      </c>
    </row>
    <row r="29" spans="1:19" x14ac:dyDescent="0.3">
      <c r="A29" s="63" t="s">
        <v>288</v>
      </c>
      <c r="B29" s="64">
        <f>VLOOKUP($A29,'Return Data'!$B$7:$R$2843,3,0)</f>
        <v>44455</v>
      </c>
      <c r="C29" s="65">
        <f>VLOOKUP($A29,'Return Data'!$B$7:$R$2843,4,0)</f>
        <v>15.041700000000001</v>
      </c>
      <c r="D29" s="65">
        <f>VLOOKUP($A29,'Return Data'!$B$7:$R$2843,10,0)</f>
        <v>4.2362000000000002</v>
      </c>
      <c r="E29" s="66">
        <f t="shared" si="0"/>
        <v>66</v>
      </c>
      <c r="F29" s="65">
        <f>VLOOKUP($A29,'Return Data'!$B$7:$R$2843,11,0)</f>
        <v>15.239100000000001</v>
      </c>
      <c r="G29" s="66">
        <f t="shared" si="1"/>
        <v>61</v>
      </c>
      <c r="H29" s="65">
        <f>VLOOKUP($A29,'Return Data'!$B$7:$R$2843,12,0)</f>
        <v>29.424399999999999</v>
      </c>
      <c r="I29" s="66">
        <f t="shared" si="2"/>
        <v>56</v>
      </c>
      <c r="J29" s="65">
        <f>VLOOKUP($A29,'Return Data'!$B$7:$R$2843,13,0)</f>
        <v>46.927500000000002</v>
      </c>
      <c r="K29" s="66">
        <f t="shared" si="3"/>
        <v>57</v>
      </c>
      <c r="L29" s="65"/>
      <c r="M29" s="66"/>
      <c r="N29" s="65"/>
      <c r="O29" s="66"/>
      <c r="P29" s="65"/>
      <c r="Q29" s="66"/>
      <c r="R29" s="65">
        <f>VLOOKUP($A29,'Return Data'!$B$7:$R$2843,16,0)</f>
        <v>23.759899999999998</v>
      </c>
      <c r="S29" s="67">
        <f t="shared" si="5"/>
        <v>7</v>
      </c>
    </row>
    <row r="30" spans="1:19" x14ac:dyDescent="0.3">
      <c r="A30" s="63" t="s">
        <v>289</v>
      </c>
      <c r="B30" s="64">
        <f>VLOOKUP($A30,'Return Data'!$B$7:$R$2843,3,0)</f>
        <v>44455</v>
      </c>
      <c r="C30" s="65">
        <f>VLOOKUP($A30,'Return Data'!$B$7:$R$2843,4,0)</f>
        <v>28.4617</v>
      </c>
      <c r="D30" s="65">
        <f>VLOOKUP($A30,'Return Data'!$B$7:$R$2843,10,0)</f>
        <v>13.7181</v>
      </c>
      <c r="E30" s="66">
        <f t="shared" si="0"/>
        <v>27</v>
      </c>
      <c r="F30" s="65">
        <f>VLOOKUP($A30,'Return Data'!$B$7:$R$2843,11,0)</f>
        <v>20.685300000000002</v>
      </c>
      <c r="G30" s="66">
        <f t="shared" si="1"/>
        <v>39</v>
      </c>
      <c r="H30" s="65">
        <f>VLOOKUP($A30,'Return Data'!$B$7:$R$2843,12,0)</f>
        <v>33.5503</v>
      </c>
      <c r="I30" s="66">
        <f t="shared" si="2"/>
        <v>42</v>
      </c>
      <c r="J30" s="65">
        <f>VLOOKUP($A30,'Return Data'!$B$7:$R$2843,13,0)</f>
        <v>60.127499999999998</v>
      </c>
      <c r="K30" s="66">
        <f t="shared" si="3"/>
        <v>32</v>
      </c>
      <c r="L30" s="65">
        <f>VLOOKUP($A30,'Return Data'!$B$7:$R$2843,17,0)</f>
        <v>30.616599999999998</v>
      </c>
      <c r="M30" s="66">
        <f t="shared" ref="M30:M38" si="8">RANK(L30,L$8:L$73,0)</f>
        <v>29</v>
      </c>
      <c r="N30" s="65">
        <f>VLOOKUP($A30,'Return Data'!$B$7:$R$2843,14,0)</f>
        <v>18.8888</v>
      </c>
      <c r="O30" s="66">
        <f t="shared" ref="O30:O38" si="9">RANK(N30,N$8:N$73,0)</f>
        <v>14</v>
      </c>
      <c r="P30" s="65">
        <f>VLOOKUP($A30,'Return Data'!$B$7:$R$2843,15,0)</f>
        <v>17.016999999999999</v>
      </c>
      <c r="Q30" s="66">
        <f>RANK(P30,P$8:P$73,0)</f>
        <v>8</v>
      </c>
      <c r="R30" s="65">
        <f>VLOOKUP($A30,'Return Data'!$B$7:$R$2843,16,0)</f>
        <v>8.0739000000000001</v>
      </c>
      <c r="S30" s="67">
        <f t="shared" si="5"/>
        <v>64</v>
      </c>
    </row>
    <row r="31" spans="1:19" x14ac:dyDescent="0.3">
      <c r="A31" s="63" t="s">
        <v>290</v>
      </c>
      <c r="B31" s="64">
        <f>VLOOKUP($A31,'Return Data'!$B$7:$R$2843,3,0)</f>
        <v>44455</v>
      </c>
      <c r="C31" s="65">
        <f>VLOOKUP($A31,'Return Data'!$B$7:$R$2843,4,0)</f>
        <v>71.638000000000005</v>
      </c>
      <c r="D31" s="65">
        <f>VLOOKUP($A31,'Return Data'!$B$7:$R$2843,10,0)</f>
        <v>11.2875</v>
      </c>
      <c r="E31" s="66">
        <f t="shared" si="0"/>
        <v>44</v>
      </c>
      <c r="F31" s="65">
        <f>VLOOKUP($A31,'Return Data'!$B$7:$R$2843,11,0)</f>
        <v>20.659600000000001</v>
      </c>
      <c r="G31" s="66">
        <f t="shared" si="1"/>
        <v>40</v>
      </c>
      <c r="H31" s="65">
        <f>VLOOKUP($A31,'Return Data'!$B$7:$R$2843,12,0)</f>
        <v>35.636899999999997</v>
      </c>
      <c r="I31" s="66">
        <f t="shared" si="2"/>
        <v>34</v>
      </c>
      <c r="J31" s="65">
        <f>VLOOKUP($A31,'Return Data'!$B$7:$R$2843,13,0)</f>
        <v>56.839500000000001</v>
      </c>
      <c r="K31" s="66">
        <f t="shared" si="3"/>
        <v>39</v>
      </c>
      <c r="L31" s="65">
        <f>VLOOKUP($A31,'Return Data'!$B$7:$R$2843,17,0)</f>
        <v>30.256499999999999</v>
      </c>
      <c r="M31" s="66">
        <f t="shared" si="8"/>
        <v>31</v>
      </c>
      <c r="N31" s="65">
        <f>VLOOKUP($A31,'Return Data'!$B$7:$R$2843,14,0)</f>
        <v>18.383400000000002</v>
      </c>
      <c r="O31" s="66">
        <f t="shared" si="9"/>
        <v>15</v>
      </c>
      <c r="P31" s="65">
        <f>VLOOKUP($A31,'Return Data'!$B$7:$R$2843,15,0)</f>
        <v>15.769399999999999</v>
      </c>
      <c r="Q31" s="66">
        <f>RANK(P31,P$8:P$73,0)</f>
        <v>14</v>
      </c>
      <c r="R31" s="65">
        <f>VLOOKUP($A31,'Return Data'!$B$7:$R$2843,16,0)</f>
        <v>13.2501</v>
      </c>
      <c r="S31" s="67">
        <f t="shared" si="5"/>
        <v>46</v>
      </c>
    </row>
    <row r="32" spans="1:19" x14ac:dyDescent="0.3">
      <c r="A32" s="63" t="s">
        <v>291</v>
      </c>
      <c r="B32" s="64">
        <f>VLOOKUP($A32,'Return Data'!$B$7:$R$2843,3,0)</f>
        <v>44455</v>
      </c>
      <c r="C32" s="65">
        <f>VLOOKUP($A32,'Return Data'!$B$7:$R$2843,4,0)</f>
        <v>81.418999999999997</v>
      </c>
      <c r="D32" s="65">
        <f>VLOOKUP($A32,'Return Data'!$B$7:$R$2843,10,0)</f>
        <v>11.7104</v>
      </c>
      <c r="E32" s="66">
        <f t="shared" si="0"/>
        <v>41</v>
      </c>
      <c r="F32" s="65">
        <f>VLOOKUP($A32,'Return Data'!$B$7:$R$2843,11,0)</f>
        <v>20.246600000000001</v>
      </c>
      <c r="G32" s="66">
        <f t="shared" si="1"/>
        <v>45</v>
      </c>
      <c r="H32" s="65">
        <f>VLOOKUP($A32,'Return Data'!$B$7:$R$2843,12,0)</f>
        <v>31.4376</v>
      </c>
      <c r="I32" s="66">
        <f t="shared" si="2"/>
        <v>52</v>
      </c>
      <c r="J32" s="65">
        <f>VLOOKUP($A32,'Return Data'!$B$7:$R$2843,13,0)</f>
        <v>50.297199999999997</v>
      </c>
      <c r="K32" s="66">
        <f t="shared" si="3"/>
        <v>54</v>
      </c>
      <c r="L32" s="65">
        <f>VLOOKUP($A32,'Return Data'!$B$7:$R$2843,17,0)</f>
        <v>26.817900000000002</v>
      </c>
      <c r="M32" s="66">
        <f t="shared" si="8"/>
        <v>44</v>
      </c>
      <c r="N32" s="65">
        <f>VLOOKUP($A32,'Return Data'!$B$7:$R$2843,14,0)</f>
        <v>12.8079</v>
      </c>
      <c r="O32" s="66">
        <f t="shared" si="9"/>
        <v>43</v>
      </c>
      <c r="P32" s="65">
        <f>VLOOKUP($A32,'Return Data'!$B$7:$R$2843,15,0)</f>
        <v>13.8985</v>
      </c>
      <c r="Q32" s="66">
        <f>RANK(P32,P$8:P$73,0)</f>
        <v>24</v>
      </c>
      <c r="R32" s="65">
        <f>VLOOKUP($A32,'Return Data'!$B$7:$R$2843,16,0)</f>
        <v>14.425700000000001</v>
      </c>
      <c r="S32" s="67">
        <f t="shared" si="5"/>
        <v>40</v>
      </c>
    </row>
    <row r="33" spans="1:19" x14ac:dyDescent="0.3">
      <c r="A33" s="63" t="s">
        <v>292</v>
      </c>
      <c r="B33" s="64">
        <f>VLOOKUP($A33,'Return Data'!$B$7:$R$2843,3,0)</f>
        <v>44455</v>
      </c>
      <c r="C33" s="65">
        <f>VLOOKUP($A33,'Return Data'!$B$7:$R$2843,4,0)</f>
        <v>101.0776</v>
      </c>
      <c r="D33" s="65">
        <f>VLOOKUP($A33,'Return Data'!$B$7:$R$2843,10,0)</f>
        <v>13.988</v>
      </c>
      <c r="E33" s="66">
        <f t="shared" si="0"/>
        <v>23</v>
      </c>
      <c r="F33" s="65">
        <f>VLOOKUP($A33,'Return Data'!$B$7:$R$2843,11,0)</f>
        <v>21.978899999999999</v>
      </c>
      <c r="G33" s="66">
        <f t="shared" si="1"/>
        <v>30</v>
      </c>
      <c r="H33" s="65">
        <f>VLOOKUP($A33,'Return Data'!$B$7:$R$2843,12,0)</f>
        <v>29.841699999999999</v>
      </c>
      <c r="I33" s="66">
        <f t="shared" si="2"/>
        <v>55</v>
      </c>
      <c r="J33" s="65">
        <f>VLOOKUP($A33,'Return Data'!$B$7:$R$2843,13,0)</f>
        <v>51.039499999999997</v>
      </c>
      <c r="K33" s="66">
        <f t="shared" si="3"/>
        <v>52</v>
      </c>
      <c r="L33" s="65">
        <f>VLOOKUP($A33,'Return Data'!$B$7:$R$2843,17,0)</f>
        <v>24.024799999999999</v>
      </c>
      <c r="M33" s="66">
        <f t="shared" si="8"/>
        <v>55</v>
      </c>
      <c r="N33" s="65">
        <f>VLOOKUP($A33,'Return Data'!$B$7:$R$2843,14,0)</f>
        <v>14.8935</v>
      </c>
      <c r="O33" s="66">
        <f t="shared" si="9"/>
        <v>35</v>
      </c>
      <c r="P33" s="65">
        <f>VLOOKUP($A33,'Return Data'!$B$7:$R$2843,15,0)</f>
        <v>14.023</v>
      </c>
      <c r="Q33" s="66">
        <f>RANK(P33,P$8:P$73,0)</f>
        <v>23</v>
      </c>
      <c r="R33" s="65">
        <f>VLOOKUP($A33,'Return Data'!$B$7:$R$2843,16,0)</f>
        <v>10.201700000000001</v>
      </c>
      <c r="S33" s="67">
        <f t="shared" si="5"/>
        <v>57</v>
      </c>
    </row>
    <row r="34" spans="1:19" x14ac:dyDescent="0.3">
      <c r="A34" s="63" t="s">
        <v>435</v>
      </c>
      <c r="B34" s="64">
        <f>VLOOKUP($A34,'Return Data'!$B$7:$R$2843,3,0)</f>
        <v>44455</v>
      </c>
      <c r="C34" s="65">
        <f>VLOOKUP($A34,'Return Data'!$B$7:$R$2843,4,0)</f>
        <v>18.771000000000001</v>
      </c>
      <c r="D34" s="65">
        <f>VLOOKUP($A34,'Return Data'!$B$7:$R$2843,10,0)</f>
        <v>13.823</v>
      </c>
      <c r="E34" s="66">
        <f t="shared" si="0"/>
        <v>25</v>
      </c>
      <c r="F34" s="65">
        <f>VLOOKUP($A34,'Return Data'!$B$7:$R$2843,11,0)</f>
        <v>23.614599999999999</v>
      </c>
      <c r="G34" s="66">
        <f t="shared" si="1"/>
        <v>19</v>
      </c>
      <c r="H34" s="65">
        <f>VLOOKUP($A34,'Return Data'!$B$7:$R$2843,12,0)</f>
        <v>42.7149</v>
      </c>
      <c r="I34" s="66">
        <f t="shared" si="2"/>
        <v>15</v>
      </c>
      <c r="J34" s="65">
        <f>VLOOKUP($A34,'Return Data'!$B$7:$R$2843,13,0)</f>
        <v>64.031999999999996</v>
      </c>
      <c r="K34" s="66">
        <f t="shared" si="3"/>
        <v>20</v>
      </c>
      <c r="L34" s="65">
        <f>VLOOKUP($A34,'Return Data'!$B$7:$R$2843,17,0)</f>
        <v>31.2803</v>
      </c>
      <c r="M34" s="66">
        <f t="shared" si="8"/>
        <v>27</v>
      </c>
      <c r="N34" s="65">
        <f>VLOOKUP($A34,'Return Data'!$B$7:$R$2843,14,0)</f>
        <v>16.25</v>
      </c>
      <c r="O34" s="66">
        <f t="shared" si="9"/>
        <v>23</v>
      </c>
      <c r="P34" s="65"/>
      <c r="Q34" s="66"/>
      <c r="R34" s="65">
        <f>VLOOKUP($A34,'Return Data'!$B$7:$R$2843,16,0)</f>
        <v>13.6692</v>
      </c>
      <c r="S34" s="67">
        <f t="shared" si="5"/>
        <v>42</v>
      </c>
    </row>
    <row r="35" spans="1:19" x14ac:dyDescent="0.3">
      <c r="A35" s="63" t="s">
        <v>294</v>
      </c>
      <c r="B35" s="64">
        <f>VLOOKUP($A35,'Return Data'!$B$7:$R$2843,3,0)</f>
        <v>44455</v>
      </c>
      <c r="C35" s="65">
        <f>VLOOKUP($A35,'Return Data'!$B$7:$R$2843,4,0)</f>
        <v>31.529</v>
      </c>
      <c r="D35" s="65">
        <f>VLOOKUP($A35,'Return Data'!$B$7:$R$2843,10,0)</f>
        <v>12.7324</v>
      </c>
      <c r="E35" s="66">
        <f t="shared" si="0"/>
        <v>35</v>
      </c>
      <c r="F35" s="65">
        <f>VLOOKUP($A35,'Return Data'!$B$7:$R$2843,11,0)</f>
        <v>22.366700000000002</v>
      </c>
      <c r="G35" s="66">
        <f t="shared" si="1"/>
        <v>26</v>
      </c>
      <c r="H35" s="65">
        <f>VLOOKUP($A35,'Return Data'!$B$7:$R$2843,12,0)</f>
        <v>39.090299999999999</v>
      </c>
      <c r="I35" s="66">
        <f t="shared" si="2"/>
        <v>25</v>
      </c>
      <c r="J35" s="65">
        <f>VLOOKUP($A35,'Return Data'!$B$7:$R$2843,13,0)</f>
        <v>62.6128</v>
      </c>
      <c r="K35" s="66">
        <f t="shared" si="3"/>
        <v>25</v>
      </c>
      <c r="L35" s="65">
        <f>VLOOKUP($A35,'Return Data'!$B$7:$R$2843,17,0)</f>
        <v>35.429600000000001</v>
      </c>
      <c r="M35" s="66">
        <f t="shared" si="8"/>
        <v>18</v>
      </c>
      <c r="N35" s="65">
        <f>VLOOKUP($A35,'Return Data'!$B$7:$R$2843,14,0)</f>
        <v>22.011399999999998</v>
      </c>
      <c r="O35" s="66">
        <f t="shared" si="9"/>
        <v>8</v>
      </c>
      <c r="P35" s="65"/>
      <c r="Q35" s="66"/>
      <c r="R35" s="65">
        <f>VLOOKUP($A35,'Return Data'!$B$7:$R$2843,16,0)</f>
        <v>22.218499999999999</v>
      </c>
      <c r="S35" s="67">
        <f t="shared" si="5"/>
        <v>8</v>
      </c>
    </row>
    <row r="36" spans="1:19" x14ac:dyDescent="0.3">
      <c r="A36" s="63" t="s">
        <v>295</v>
      </c>
      <c r="B36" s="64">
        <f>VLOOKUP($A36,'Return Data'!$B$7:$R$2843,3,0)</f>
        <v>44455</v>
      </c>
      <c r="C36" s="65">
        <f>VLOOKUP($A36,'Return Data'!$B$7:$R$2843,4,0)</f>
        <v>27.759699999999999</v>
      </c>
      <c r="D36" s="65">
        <f>VLOOKUP($A36,'Return Data'!$B$7:$R$2843,10,0)</f>
        <v>14.6342</v>
      </c>
      <c r="E36" s="66">
        <f t="shared" si="0"/>
        <v>17</v>
      </c>
      <c r="F36" s="65">
        <f>VLOOKUP($A36,'Return Data'!$B$7:$R$2843,11,0)</f>
        <v>24.733499999999999</v>
      </c>
      <c r="G36" s="66">
        <f t="shared" si="1"/>
        <v>16</v>
      </c>
      <c r="H36" s="65">
        <f>VLOOKUP($A36,'Return Data'!$B$7:$R$2843,12,0)</f>
        <v>39.4848</v>
      </c>
      <c r="I36" s="66">
        <f t="shared" si="2"/>
        <v>22</v>
      </c>
      <c r="J36" s="65">
        <f>VLOOKUP($A36,'Return Data'!$B$7:$R$2843,13,0)</f>
        <v>65.197000000000003</v>
      </c>
      <c r="K36" s="66">
        <f t="shared" si="3"/>
        <v>17</v>
      </c>
      <c r="L36" s="65">
        <f>VLOOKUP($A36,'Return Data'!$B$7:$R$2843,17,0)</f>
        <v>29.213000000000001</v>
      </c>
      <c r="M36" s="66">
        <f t="shared" si="8"/>
        <v>37</v>
      </c>
      <c r="N36" s="65">
        <f>VLOOKUP($A36,'Return Data'!$B$7:$R$2843,14,0)</f>
        <v>15.5258</v>
      </c>
      <c r="O36" s="66">
        <f t="shared" si="9"/>
        <v>30</v>
      </c>
      <c r="P36" s="65">
        <f>VLOOKUP($A36,'Return Data'!$B$7:$R$2843,15,0)</f>
        <v>16.4343</v>
      </c>
      <c r="Q36" s="66">
        <f>RANK(P36,P$8:P$73,0)</f>
        <v>11</v>
      </c>
      <c r="R36" s="65">
        <f>VLOOKUP($A36,'Return Data'!$B$7:$R$2843,16,0)</f>
        <v>16.5745</v>
      </c>
      <c r="S36" s="67">
        <f t="shared" si="5"/>
        <v>27</v>
      </c>
    </row>
    <row r="37" spans="1:19" x14ac:dyDescent="0.3">
      <c r="A37" s="63" t="s">
        <v>2014</v>
      </c>
      <c r="B37" s="64">
        <f>VLOOKUP($A37,'Return Data'!$B$7:$R$2843,3,0)</f>
        <v>44455</v>
      </c>
      <c r="C37" s="65">
        <f>VLOOKUP($A37,'Return Data'!$B$7:$R$2843,4,0)</f>
        <v>20.410299999999999</v>
      </c>
      <c r="D37" s="65">
        <f>VLOOKUP($A37,'Return Data'!$B$7:$R$2843,10,0)</f>
        <v>10.5458</v>
      </c>
      <c r="E37" s="66">
        <f t="shared" si="0"/>
        <v>50</v>
      </c>
      <c r="F37" s="65">
        <f>VLOOKUP($A37,'Return Data'!$B$7:$R$2843,11,0)</f>
        <v>17.072500000000002</v>
      </c>
      <c r="G37" s="66">
        <f t="shared" si="1"/>
        <v>57</v>
      </c>
      <c r="H37" s="65">
        <f>VLOOKUP($A37,'Return Data'!$B$7:$R$2843,12,0)</f>
        <v>28.402999999999999</v>
      </c>
      <c r="I37" s="66">
        <f t="shared" si="2"/>
        <v>57</v>
      </c>
      <c r="J37" s="65">
        <f>VLOOKUP($A37,'Return Data'!$B$7:$R$2843,13,0)</f>
        <v>43.880400000000002</v>
      </c>
      <c r="K37" s="66">
        <f t="shared" si="3"/>
        <v>59</v>
      </c>
      <c r="L37" s="65">
        <f>VLOOKUP($A37,'Return Data'!$B$7:$R$2843,17,0)</f>
        <v>22.348800000000001</v>
      </c>
      <c r="M37" s="66">
        <f t="shared" si="8"/>
        <v>60</v>
      </c>
      <c r="N37" s="65">
        <f>VLOOKUP($A37,'Return Data'!$B$7:$R$2843,14,0)</f>
        <v>12.6677</v>
      </c>
      <c r="O37" s="66">
        <f t="shared" si="9"/>
        <v>45</v>
      </c>
      <c r="P37" s="65"/>
      <c r="Q37" s="66"/>
      <c r="R37" s="65">
        <f>VLOOKUP($A37,'Return Data'!$B$7:$R$2843,16,0)</f>
        <v>13.2897</v>
      </c>
      <c r="S37" s="67">
        <f t="shared" si="5"/>
        <v>44</v>
      </c>
    </row>
    <row r="38" spans="1:19" x14ac:dyDescent="0.3">
      <c r="A38" s="63" t="s">
        <v>296</v>
      </c>
      <c r="B38" s="64">
        <f>VLOOKUP($A38,'Return Data'!$B$7:$R$2843,3,0)</f>
        <v>44455</v>
      </c>
      <c r="C38" s="65">
        <f>VLOOKUP($A38,'Return Data'!$B$7:$R$2843,4,0)</f>
        <v>77.1096</v>
      </c>
      <c r="D38" s="65">
        <f>VLOOKUP($A38,'Return Data'!$B$7:$R$2843,10,0)</f>
        <v>13.8749</v>
      </c>
      <c r="E38" s="66">
        <f t="shared" si="0"/>
        <v>24</v>
      </c>
      <c r="F38" s="65">
        <f>VLOOKUP($A38,'Return Data'!$B$7:$R$2843,11,0)</f>
        <v>21.594100000000001</v>
      </c>
      <c r="G38" s="66">
        <f t="shared" si="1"/>
        <v>33</v>
      </c>
      <c r="H38" s="65">
        <f>VLOOKUP($A38,'Return Data'!$B$7:$R$2843,12,0)</f>
        <v>41.270099999999999</v>
      </c>
      <c r="I38" s="66">
        <f t="shared" si="2"/>
        <v>16</v>
      </c>
      <c r="J38" s="65">
        <f>VLOOKUP($A38,'Return Data'!$B$7:$R$2843,13,0)</f>
        <v>66.581199999999995</v>
      </c>
      <c r="K38" s="66">
        <f t="shared" si="3"/>
        <v>14</v>
      </c>
      <c r="L38" s="65">
        <f>VLOOKUP($A38,'Return Data'!$B$7:$R$2843,17,0)</f>
        <v>25.813700000000001</v>
      </c>
      <c r="M38" s="66">
        <f t="shared" si="8"/>
        <v>51</v>
      </c>
      <c r="N38" s="65">
        <f>VLOOKUP($A38,'Return Data'!$B$7:$R$2843,14,0)</f>
        <v>9.702</v>
      </c>
      <c r="O38" s="66">
        <f t="shared" si="9"/>
        <v>50</v>
      </c>
      <c r="P38" s="65">
        <f>VLOOKUP($A38,'Return Data'!$B$7:$R$2843,15,0)</f>
        <v>8.9601000000000006</v>
      </c>
      <c r="Q38" s="66">
        <f>RANK(P38,P$8:P$73,0)</f>
        <v>39</v>
      </c>
      <c r="R38" s="65">
        <f>VLOOKUP($A38,'Return Data'!$B$7:$R$2843,16,0)</f>
        <v>13.6197</v>
      </c>
      <c r="S38" s="67">
        <f t="shared" si="5"/>
        <v>43</v>
      </c>
    </row>
    <row r="39" spans="1:19" x14ac:dyDescent="0.3">
      <c r="A39" s="63" t="s">
        <v>297</v>
      </c>
      <c r="B39" s="64">
        <f>VLOOKUP($A39,'Return Data'!$B$7:$R$2843,3,0)</f>
        <v>44455</v>
      </c>
      <c r="C39" s="65">
        <f>VLOOKUP($A39,'Return Data'!$B$7:$R$2843,4,0)</f>
        <v>18.336200000000002</v>
      </c>
      <c r="D39" s="65">
        <f>VLOOKUP($A39,'Return Data'!$B$7:$R$2843,10,0)</f>
        <v>14.677899999999999</v>
      </c>
      <c r="E39" s="66">
        <f t="shared" si="0"/>
        <v>15</v>
      </c>
      <c r="F39" s="65">
        <f>VLOOKUP($A39,'Return Data'!$B$7:$R$2843,11,0)</f>
        <v>24.424600000000002</v>
      </c>
      <c r="G39" s="66">
        <f t="shared" si="1"/>
        <v>17</v>
      </c>
      <c r="H39" s="65">
        <f>VLOOKUP($A39,'Return Data'!$B$7:$R$2843,12,0)</f>
        <v>35.703099999999999</v>
      </c>
      <c r="I39" s="66">
        <f t="shared" si="2"/>
        <v>33</v>
      </c>
      <c r="J39" s="65">
        <f>VLOOKUP($A39,'Return Data'!$B$7:$R$2843,13,0)</f>
        <v>48.243200000000002</v>
      </c>
      <c r="K39" s="66">
        <f t="shared" si="3"/>
        <v>55</v>
      </c>
      <c r="L39" s="65"/>
      <c r="M39" s="66"/>
      <c r="N39" s="65"/>
      <c r="O39" s="66"/>
      <c r="P39" s="65"/>
      <c r="Q39" s="66"/>
      <c r="R39" s="65">
        <f>VLOOKUP($A39,'Return Data'!$B$7:$R$2843,16,0)</f>
        <v>32.5655</v>
      </c>
      <c r="S39" s="67">
        <f t="shared" si="5"/>
        <v>1</v>
      </c>
    </row>
    <row r="40" spans="1:19" x14ac:dyDescent="0.3">
      <c r="A40" s="63" t="s">
        <v>298</v>
      </c>
      <c r="B40" s="64">
        <f>VLOOKUP($A40,'Return Data'!$B$7:$R$2843,3,0)</f>
        <v>44455</v>
      </c>
      <c r="C40" s="65">
        <f>VLOOKUP($A40,'Return Data'!$B$7:$R$2843,4,0)</f>
        <v>23.08</v>
      </c>
      <c r="D40" s="65">
        <f>VLOOKUP($A40,'Return Data'!$B$7:$R$2843,10,0)</f>
        <v>10.5364</v>
      </c>
      <c r="E40" s="66">
        <f t="shared" ref="E40:E71" si="10">RANK(D40,D$8:D$73,0)</f>
        <v>51</v>
      </c>
      <c r="F40" s="65">
        <f>VLOOKUP($A40,'Return Data'!$B$7:$R$2843,11,0)</f>
        <v>22.831299999999999</v>
      </c>
      <c r="G40" s="66">
        <f t="shared" ref="G40:G71" si="11">RANK(F40,F$8:F$73,0)</f>
        <v>21</v>
      </c>
      <c r="H40" s="65">
        <f>VLOOKUP($A40,'Return Data'!$B$7:$R$2843,12,0)</f>
        <v>36.406599999999997</v>
      </c>
      <c r="I40" s="66">
        <f t="shared" ref="I40:I71" si="12">RANK(H40,H$8:H$73,0)</f>
        <v>31</v>
      </c>
      <c r="J40" s="65">
        <f>VLOOKUP($A40,'Return Data'!$B$7:$R$2843,13,0)</f>
        <v>60.948399999999999</v>
      </c>
      <c r="K40" s="66">
        <f t="shared" ref="K40:K71" si="13">RANK(J40,J$8:J$73,0)</f>
        <v>31</v>
      </c>
      <c r="L40" s="65">
        <f>VLOOKUP($A40,'Return Data'!$B$7:$R$2843,17,0)</f>
        <v>29.7959</v>
      </c>
      <c r="M40" s="66">
        <f t="shared" ref="M40:M53" si="14">RANK(L40,L$8:L$73,0)</f>
        <v>33</v>
      </c>
      <c r="N40" s="65">
        <f>VLOOKUP($A40,'Return Data'!$B$7:$R$2843,14,0)</f>
        <v>16.9511</v>
      </c>
      <c r="O40" s="66">
        <f t="shared" ref="O40:O49" si="15">RANK(N40,N$8:N$73,0)</f>
        <v>19</v>
      </c>
      <c r="P40" s="65"/>
      <c r="Q40" s="66"/>
      <c r="R40" s="65">
        <f>VLOOKUP($A40,'Return Data'!$B$7:$R$2843,16,0)</f>
        <v>15.599</v>
      </c>
      <c r="S40" s="67">
        <f t="shared" ref="S40:S71" si="16">RANK(R40,R$8:R$73,0)</f>
        <v>33</v>
      </c>
    </row>
    <row r="41" spans="1:19" x14ac:dyDescent="0.3">
      <c r="A41" s="63" t="s">
        <v>299</v>
      </c>
      <c r="B41" s="64">
        <f>VLOOKUP($A41,'Return Data'!$B$7:$R$2843,3,0)</f>
        <v>44455</v>
      </c>
      <c r="C41" s="65">
        <f>VLOOKUP($A41,'Return Data'!$B$7:$R$2843,4,0)</f>
        <v>902.26497160645204</v>
      </c>
      <c r="D41" s="65">
        <f>VLOOKUP($A41,'Return Data'!$B$7:$R$2843,10,0)</f>
        <v>12.711399999999999</v>
      </c>
      <c r="E41" s="66">
        <f t="shared" si="10"/>
        <v>36</v>
      </c>
      <c r="F41" s="65">
        <f>VLOOKUP($A41,'Return Data'!$B$7:$R$2843,11,0)</f>
        <v>22.4984</v>
      </c>
      <c r="G41" s="66">
        <f t="shared" si="11"/>
        <v>25</v>
      </c>
      <c r="H41" s="65">
        <f>VLOOKUP($A41,'Return Data'!$B$7:$R$2843,12,0)</f>
        <v>35.002899999999997</v>
      </c>
      <c r="I41" s="66">
        <f t="shared" si="12"/>
        <v>37</v>
      </c>
      <c r="J41" s="65">
        <f>VLOOKUP($A41,'Return Data'!$B$7:$R$2843,13,0)</f>
        <v>58.9251</v>
      </c>
      <c r="K41" s="66">
        <f t="shared" si="13"/>
        <v>35</v>
      </c>
      <c r="L41" s="65">
        <f>VLOOKUP($A41,'Return Data'!$B$7:$R$2843,17,0)</f>
        <v>29.660900000000002</v>
      </c>
      <c r="M41" s="66">
        <f t="shared" si="14"/>
        <v>36</v>
      </c>
      <c r="N41" s="65">
        <f>VLOOKUP($A41,'Return Data'!$B$7:$R$2843,14,0)</f>
        <v>14.300800000000001</v>
      </c>
      <c r="O41" s="66">
        <f t="shared" si="15"/>
        <v>38</v>
      </c>
      <c r="P41" s="65">
        <f>VLOOKUP($A41,'Return Data'!$B$7:$R$2843,15,0)</f>
        <v>12.4224</v>
      </c>
      <c r="Q41" s="66">
        <f>RANK(P41,P$8:P$73,0)</f>
        <v>33</v>
      </c>
      <c r="R41" s="65">
        <f>VLOOKUP($A41,'Return Data'!$B$7:$R$2843,16,0)</f>
        <v>19.3278</v>
      </c>
      <c r="S41" s="67">
        <f t="shared" si="16"/>
        <v>15</v>
      </c>
    </row>
    <row r="42" spans="1:19" x14ac:dyDescent="0.3">
      <c r="A42" s="63" t="s">
        <v>300</v>
      </c>
      <c r="B42" s="64">
        <f>VLOOKUP($A42,'Return Data'!$B$7:$R$2843,3,0)</f>
        <v>44455</v>
      </c>
      <c r="C42" s="65">
        <f>VLOOKUP($A42,'Return Data'!$B$7:$R$2843,4,0)</f>
        <v>491.67959675976101</v>
      </c>
      <c r="D42" s="65">
        <f>VLOOKUP($A42,'Return Data'!$B$7:$R$2843,10,0)</f>
        <v>12.5367</v>
      </c>
      <c r="E42" s="66">
        <f t="shared" si="10"/>
        <v>38</v>
      </c>
      <c r="F42" s="65">
        <f>VLOOKUP($A42,'Return Data'!$B$7:$R$2843,11,0)</f>
        <v>22.345300000000002</v>
      </c>
      <c r="G42" s="66">
        <f t="shared" si="11"/>
        <v>27</v>
      </c>
      <c r="H42" s="65">
        <f>VLOOKUP($A42,'Return Data'!$B$7:$R$2843,12,0)</f>
        <v>34.7639</v>
      </c>
      <c r="I42" s="66">
        <f t="shared" si="12"/>
        <v>38</v>
      </c>
      <c r="J42" s="65">
        <f>VLOOKUP($A42,'Return Data'!$B$7:$R$2843,13,0)</f>
        <v>58.407899999999998</v>
      </c>
      <c r="K42" s="66">
        <f t="shared" si="13"/>
        <v>36</v>
      </c>
      <c r="L42" s="65">
        <f>VLOOKUP($A42,'Return Data'!$B$7:$R$2843,17,0)</f>
        <v>29.7499</v>
      </c>
      <c r="M42" s="66">
        <f t="shared" si="14"/>
        <v>34</v>
      </c>
      <c r="N42" s="65">
        <f>VLOOKUP($A42,'Return Data'!$B$7:$R$2843,14,0)</f>
        <v>14.594799999999999</v>
      </c>
      <c r="O42" s="66">
        <f t="shared" si="15"/>
        <v>36</v>
      </c>
      <c r="P42" s="65">
        <f>VLOOKUP($A42,'Return Data'!$B$7:$R$2843,15,0)</f>
        <v>15.032299999999999</v>
      </c>
      <c r="Q42" s="66">
        <f>RANK(P42,P$8:P$73,0)</f>
        <v>17</v>
      </c>
      <c r="R42" s="65">
        <f>VLOOKUP($A42,'Return Data'!$B$7:$R$2843,16,0)</f>
        <v>16.5183</v>
      </c>
      <c r="S42" s="67">
        <f t="shared" si="16"/>
        <v>28</v>
      </c>
    </row>
    <row r="43" spans="1:19" x14ac:dyDescent="0.3">
      <c r="A43" s="63" t="s">
        <v>301</v>
      </c>
      <c r="B43" s="64">
        <f>VLOOKUP($A43,'Return Data'!$B$7:$R$2843,3,0)</f>
        <v>44455</v>
      </c>
      <c r="C43" s="65">
        <f>VLOOKUP($A43,'Return Data'!$B$7:$R$2843,4,0)</f>
        <v>215.03899999999999</v>
      </c>
      <c r="D43" s="65">
        <f>VLOOKUP($A43,'Return Data'!$B$7:$R$2843,10,0)</f>
        <v>11.1243</v>
      </c>
      <c r="E43" s="66">
        <f t="shared" si="10"/>
        <v>47</v>
      </c>
      <c r="F43" s="65">
        <f>VLOOKUP($A43,'Return Data'!$B$7:$R$2843,11,0)</f>
        <v>36.819200000000002</v>
      </c>
      <c r="G43" s="66">
        <f t="shared" si="11"/>
        <v>8</v>
      </c>
      <c r="H43" s="65">
        <f>VLOOKUP($A43,'Return Data'!$B$7:$R$2843,12,0)</f>
        <v>61.721499999999999</v>
      </c>
      <c r="I43" s="66">
        <f t="shared" si="12"/>
        <v>5</v>
      </c>
      <c r="J43" s="65">
        <f>VLOOKUP($A43,'Return Data'!$B$7:$R$2843,13,0)</f>
        <v>85.654799999999994</v>
      </c>
      <c r="K43" s="66">
        <f t="shared" si="13"/>
        <v>8</v>
      </c>
      <c r="L43" s="65">
        <f>VLOOKUP($A43,'Return Data'!$B$7:$R$2843,17,0)</f>
        <v>57.314</v>
      </c>
      <c r="M43" s="66">
        <f t="shared" si="14"/>
        <v>1</v>
      </c>
      <c r="N43" s="65">
        <f>VLOOKUP($A43,'Return Data'!$B$7:$R$2843,14,0)</f>
        <v>30.462299999999999</v>
      </c>
      <c r="O43" s="66">
        <f t="shared" si="15"/>
        <v>4</v>
      </c>
      <c r="P43" s="65">
        <f>VLOOKUP($A43,'Return Data'!$B$7:$R$2843,15,0)</f>
        <v>23.8367</v>
      </c>
      <c r="Q43" s="66">
        <f>RANK(P43,P$8:P$73,0)</f>
        <v>3</v>
      </c>
      <c r="R43" s="65">
        <f>VLOOKUP($A43,'Return Data'!$B$7:$R$2843,16,0)</f>
        <v>15.357200000000001</v>
      </c>
      <c r="S43" s="67">
        <f t="shared" si="16"/>
        <v>38</v>
      </c>
    </row>
    <row r="44" spans="1:19" x14ac:dyDescent="0.3">
      <c r="A44" s="63" t="s">
        <v>302</v>
      </c>
      <c r="B44" s="64">
        <f>VLOOKUP($A44,'Return Data'!$B$7:$R$2843,3,0)</f>
        <v>44455</v>
      </c>
      <c r="C44" s="65">
        <f>VLOOKUP($A44,'Return Data'!$B$7:$R$2843,4,0)</f>
        <v>76.900000000000006</v>
      </c>
      <c r="D44" s="65">
        <f>VLOOKUP($A44,'Return Data'!$B$7:$R$2843,10,0)</f>
        <v>7.5373999999999999</v>
      </c>
      <c r="E44" s="66">
        <f t="shared" si="10"/>
        <v>60</v>
      </c>
      <c r="F44" s="65">
        <f>VLOOKUP($A44,'Return Data'!$B$7:$R$2843,11,0)</f>
        <v>16.656600000000001</v>
      </c>
      <c r="G44" s="66">
        <f t="shared" si="11"/>
        <v>59</v>
      </c>
      <c r="H44" s="65">
        <f>VLOOKUP($A44,'Return Data'!$B$7:$R$2843,12,0)</f>
        <v>30.294799999999999</v>
      </c>
      <c r="I44" s="66">
        <f t="shared" si="12"/>
        <v>53</v>
      </c>
      <c r="J44" s="65">
        <f>VLOOKUP($A44,'Return Data'!$B$7:$R$2843,13,0)</f>
        <v>55.510599999999997</v>
      </c>
      <c r="K44" s="66">
        <f t="shared" si="13"/>
        <v>41</v>
      </c>
      <c r="L44" s="65">
        <f>VLOOKUP($A44,'Return Data'!$B$7:$R$2843,17,0)</f>
        <v>22.4008</v>
      </c>
      <c r="M44" s="66">
        <f t="shared" si="14"/>
        <v>59</v>
      </c>
      <c r="N44" s="65">
        <f>VLOOKUP($A44,'Return Data'!$B$7:$R$2843,14,0)</f>
        <v>11.6515</v>
      </c>
      <c r="O44" s="66">
        <f t="shared" si="15"/>
        <v>48</v>
      </c>
      <c r="P44" s="65">
        <f>VLOOKUP($A44,'Return Data'!$B$7:$R$2843,15,0)</f>
        <v>11.128500000000001</v>
      </c>
      <c r="Q44" s="66">
        <f>RANK(P44,P$8:P$73,0)</f>
        <v>38</v>
      </c>
      <c r="R44" s="65">
        <f>VLOOKUP($A44,'Return Data'!$B$7:$R$2843,16,0)</f>
        <v>17.174199999999999</v>
      </c>
      <c r="S44" s="67">
        <f t="shared" si="16"/>
        <v>24</v>
      </c>
    </row>
    <row r="45" spans="1:19" x14ac:dyDescent="0.3">
      <c r="A45" s="63" t="s">
        <v>373</v>
      </c>
      <c r="B45" s="64">
        <f>VLOOKUP($A45,'Return Data'!$B$7:$R$2843,3,0)</f>
        <v>44455</v>
      </c>
      <c r="C45" s="65">
        <f>VLOOKUP($A45,'Return Data'!$B$7:$R$2843,4,0)</f>
        <v>688.18825898017894</v>
      </c>
      <c r="D45" s="65">
        <f>VLOOKUP($A45,'Return Data'!$B$7:$R$2843,10,0)</f>
        <v>9.9375</v>
      </c>
      <c r="E45" s="66">
        <f t="shared" si="10"/>
        <v>54</v>
      </c>
      <c r="F45" s="65">
        <f>VLOOKUP($A45,'Return Data'!$B$7:$R$2843,11,0)</f>
        <v>20.093499999999999</v>
      </c>
      <c r="G45" s="66">
        <f t="shared" si="11"/>
        <v>48</v>
      </c>
      <c r="H45" s="65">
        <f>VLOOKUP($A45,'Return Data'!$B$7:$R$2843,12,0)</f>
        <v>32.758400000000002</v>
      </c>
      <c r="I45" s="66">
        <f t="shared" si="12"/>
        <v>48</v>
      </c>
      <c r="J45" s="65">
        <f>VLOOKUP($A45,'Return Data'!$B$7:$R$2843,13,0)</f>
        <v>52.4863</v>
      </c>
      <c r="K45" s="66">
        <f t="shared" si="13"/>
        <v>47</v>
      </c>
      <c r="L45" s="65">
        <f>VLOOKUP($A45,'Return Data'!$B$7:$R$2843,17,0)</f>
        <v>29.0063</v>
      </c>
      <c r="M45" s="66">
        <f t="shared" si="14"/>
        <v>38</v>
      </c>
      <c r="N45" s="65">
        <f>VLOOKUP($A45,'Return Data'!$B$7:$R$2843,14,0)</f>
        <v>15.250299999999999</v>
      </c>
      <c r="O45" s="66">
        <f t="shared" si="15"/>
        <v>33</v>
      </c>
      <c r="P45" s="65">
        <f>VLOOKUP($A45,'Return Data'!$B$7:$R$2843,15,0)</f>
        <v>12.666600000000001</v>
      </c>
      <c r="Q45" s="66">
        <f>RANK(P45,P$8:P$73,0)</f>
        <v>30</v>
      </c>
      <c r="R45" s="65">
        <f>VLOOKUP($A45,'Return Data'!$B$7:$R$2843,16,0)</f>
        <v>16.0169</v>
      </c>
      <c r="S45" s="67">
        <f t="shared" si="16"/>
        <v>29</v>
      </c>
    </row>
    <row r="46" spans="1:19" x14ac:dyDescent="0.3">
      <c r="A46" s="63" t="s">
        <v>304</v>
      </c>
      <c r="B46" s="64">
        <f>VLOOKUP($A46,'Return Data'!$B$7:$R$2843,3,0)</f>
        <v>44455</v>
      </c>
      <c r="C46" s="65">
        <f>VLOOKUP($A46,'Return Data'!$B$7:$R$2843,4,0)</f>
        <v>24.5503</v>
      </c>
      <c r="D46" s="65">
        <f>VLOOKUP($A46,'Return Data'!$B$7:$R$2843,10,0)</f>
        <v>14.2315</v>
      </c>
      <c r="E46" s="66">
        <f t="shared" si="10"/>
        <v>21</v>
      </c>
      <c r="F46" s="65">
        <f>VLOOKUP($A46,'Return Data'!$B$7:$R$2843,11,0)</f>
        <v>22.1068</v>
      </c>
      <c r="G46" s="66">
        <f t="shared" si="11"/>
        <v>28</v>
      </c>
      <c r="H46" s="65">
        <f>VLOOKUP($A46,'Return Data'!$B$7:$R$2843,12,0)</f>
        <v>40.666800000000002</v>
      </c>
      <c r="I46" s="66">
        <f t="shared" si="12"/>
        <v>20</v>
      </c>
      <c r="J46" s="65">
        <f>VLOOKUP($A46,'Return Data'!$B$7:$R$2843,13,0)</f>
        <v>63.735300000000002</v>
      </c>
      <c r="K46" s="66">
        <f t="shared" si="13"/>
        <v>22</v>
      </c>
      <c r="L46" s="65">
        <f>VLOOKUP($A46,'Return Data'!$B$7:$R$2843,17,0)</f>
        <v>38.877000000000002</v>
      </c>
      <c r="M46" s="66">
        <f t="shared" si="14"/>
        <v>13</v>
      </c>
      <c r="N46" s="65">
        <f>VLOOKUP($A46,'Return Data'!$B$7:$R$2843,14,0)</f>
        <v>22.611899999999999</v>
      </c>
      <c r="O46" s="66">
        <f t="shared" si="15"/>
        <v>7</v>
      </c>
      <c r="P46" s="65"/>
      <c r="Q46" s="66"/>
      <c r="R46" s="65">
        <f>VLOOKUP($A46,'Return Data'!$B$7:$R$2843,16,0)</f>
        <v>17.859300000000001</v>
      </c>
      <c r="S46" s="67">
        <f t="shared" si="16"/>
        <v>21</v>
      </c>
    </row>
    <row r="47" spans="1:19" x14ac:dyDescent="0.3">
      <c r="A47" s="63" t="s">
        <v>305</v>
      </c>
      <c r="B47" s="64">
        <f>VLOOKUP($A47,'Return Data'!$B$7:$R$2843,3,0)</f>
        <v>44455</v>
      </c>
      <c r="C47" s="65">
        <f>VLOOKUP($A47,'Return Data'!$B$7:$R$2843,4,0)</f>
        <v>25.527899999999999</v>
      </c>
      <c r="D47" s="65">
        <f>VLOOKUP($A47,'Return Data'!$B$7:$R$2843,10,0)</f>
        <v>14.6533</v>
      </c>
      <c r="E47" s="66">
        <f t="shared" si="10"/>
        <v>16</v>
      </c>
      <c r="F47" s="65">
        <f>VLOOKUP($A47,'Return Data'!$B$7:$R$2843,11,0)</f>
        <v>22.6389</v>
      </c>
      <c r="G47" s="66">
        <f t="shared" si="11"/>
        <v>24</v>
      </c>
      <c r="H47" s="65">
        <f>VLOOKUP($A47,'Return Data'!$B$7:$R$2843,12,0)</f>
        <v>40.900300000000001</v>
      </c>
      <c r="I47" s="66">
        <f t="shared" si="12"/>
        <v>18</v>
      </c>
      <c r="J47" s="65">
        <f>VLOOKUP($A47,'Return Data'!$B$7:$R$2843,13,0)</f>
        <v>63.403700000000001</v>
      </c>
      <c r="K47" s="66">
        <f t="shared" si="13"/>
        <v>24</v>
      </c>
      <c r="L47" s="65">
        <f>VLOOKUP($A47,'Return Data'!$B$7:$R$2843,17,0)</f>
        <v>39.477800000000002</v>
      </c>
      <c r="M47" s="66">
        <f t="shared" si="14"/>
        <v>11</v>
      </c>
      <c r="N47" s="65">
        <f>VLOOKUP($A47,'Return Data'!$B$7:$R$2843,14,0)</f>
        <v>22.776499999999999</v>
      </c>
      <c r="O47" s="66">
        <f t="shared" si="15"/>
        <v>6</v>
      </c>
      <c r="P47" s="65">
        <f>VLOOKUP($A47,'Return Data'!$B$7:$R$2843,15,0)</f>
        <v>16.6755</v>
      </c>
      <c r="Q47" s="66">
        <f>RANK(P47,P$8:P$73,0)</f>
        <v>10</v>
      </c>
      <c r="R47" s="65">
        <f>VLOOKUP($A47,'Return Data'!$B$7:$R$2843,16,0)</f>
        <v>15.5547</v>
      </c>
      <c r="S47" s="67">
        <f t="shared" si="16"/>
        <v>34</v>
      </c>
    </row>
    <row r="48" spans="1:19" x14ac:dyDescent="0.3">
      <c r="A48" s="63" t="s">
        <v>306</v>
      </c>
      <c r="B48" s="64">
        <f>VLOOKUP($A48,'Return Data'!$B$7:$R$2843,3,0)</f>
        <v>44455</v>
      </c>
      <c r="C48" s="65">
        <f>VLOOKUP($A48,'Return Data'!$B$7:$R$2843,4,0)</f>
        <v>24.011800000000001</v>
      </c>
      <c r="D48" s="65">
        <f>VLOOKUP($A48,'Return Data'!$B$7:$R$2843,10,0)</f>
        <v>14.338100000000001</v>
      </c>
      <c r="E48" s="66">
        <f t="shared" si="10"/>
        <v>19</v>
      </c>
      <c r="F48" s="65">
        <f>VLOOKUP($A48,'Return Data'!$B$7:$R$2843,11,0)</f>
        <v>22.044</v>
      </c>
      <c r="G48" s="66">
        <f t="shared" si="11"/>
        <v>29</v>
      </c>
      <c r="H48" s="65">
        <f>VLOOKUP($A48,'Return Data'!$B$7:$R$2843,12,0)</f>
        <v>40.741700000000002</v>
      </c>
      <c r="I48" s="66">
        <f t="shared" si="12"/>
        <v>19</v>
      </c>
      <c r="J48" s="65">
        <f>VLOOKUP($A48,'Return Data'!$B$7:$R$2843,13,0)</f>
        <v>63.599299999999999</v>
      </c>
      <c r="K48" s="66">
        <f t="shared" si="13"/>
        <v>23</v>
      </c>
      <c r="L48" s="65">
        <f>VLOOKUP($A48,'Return Data'!$B$7:$R$2843,17,0)</f>
        <v>37.643500000000003</v>
      </c>
      <c r="M48" s="66">
        <f t="shared" si="14"/>
        <v>16</v>
      </c>
      <c r="N48" s="65">
        <f>VLOOKUP($A48,'Return Data'!$B$7:$R$2843,14,0)</f>
        <v>20.692499999999999</v>
      </c>
      <c r="O48" s="66">
        <f t="shared" si="15"/>
        <v>10</v>
      </c>
      <c r="P48" s="65">
        <f>VLOOKUP($A48,'Return Data'!$B$7:$R$2843,15,0)</f>
        <v>15.234</v>
      </c>
      <c r="Q48" s="66">
        <f>RANK(P48,P$8:P$73,0)</f>
        <v>16</v>
      </c>
      <c r="R48" s="65">
        <f>VLOOKUP($A48,'Return Data'!$B$7:$R$2843,16,0)</f>
        <v>14.2582</v>
      </c>
      <c r="S48" s="67">
        <f t="shared" si="16"/>
        <v>41</v>
      </c>
    </row>
    <row r="49" spans="1:19" x14ac:dyDescent="0.3">
      <c r="A49" s="63" t="s">
        <v>307</v>
      </c>
      <c r="B49" s="64">
        <f>VLOOKUP($A49,'Return Data'!$B$7:$R$2843,3,0)</f>
        <v>44455</v>
      </c>
      <c r="C49" s="65">
        <f>VLOOKUP($A49,'Return Data'!$B$7:$R$2843,4,0)</f>
        <v>29.7836</v>
      </c>
      <c r="D49" s="65">
        <f>VLOOKUP($A49,'Return Data'!$B$7:$R$2843,10,0)</f>
        <v>24.469100000000001</v>
      </c>
      <c r="E49" s="66">
        <f t="shared" si="10"/>
        <v>1</v>
      </c>
      <c r="F49" s="65">
        <f>VLOOKUP($A49,'Return Data'!$B$7:$R$2843,11,0)</f>
        <v>42.751199999999997</v>
      </c>
      <c r="G49" s="66">
        <f t="shared" si="11"/>
        <v>5</v>
      </c>
      <c r="H49" s="65">
        <f>VLOOKUP($A49,'Return Data'!$B$7:$R$2843,12,0)</f>
        <v>60.1768</v>
      </c>
      <c r="I49" s="66">
        <f t="shared" si="12"/>
        <v>7</v>
      </c>
      <c r="J49" s="65">
        <f>VLOOKUP($A49,'Return Data'!$B$7:$R$2843,13,0)</f>
        <v>93.075299999999999</v>
      </c>
      <c r="K49" s="66">
        <f t="shared" si="13"/>
        <v>5</v>
      </c>
      <c r="L49" s="65">
        <f>VLOOKUP($A49,'Return Data'!$B$7:$R$2843,17,0)</f>
        <v>53.4724</v>
      </c>
      <c r="M49" s="66">
        <f t="shared" si="14"/>
        <v>3</v>
      </c>
      <c r="N49" s="65">
        <f>VLOOKUP($A49,'Return Data'!$B$7:$R$2843,14,0)</f>
        <v>31.114899999999999</v>
      </c>
      <c r="O49" s="66">
        <f t="shared" si="15"/>
        <v>3</v>
      </c>
      <c r="P49" s="65"/>
      <c r="Q49" s="66"/>
      <c r="R49" s="65">
        <f>VLOOKUP($A49,'Return Data'!$B$7:$R$2843,16,0)</f>
        <v>27.683900000000001</v>
      </c>
      <c r="S49" s="67">
        <f t="shared" si="16"/>
        <v>3</v>
      </c>
    </row>
    <row r="50" spans="1:19" x14ac:dyDescent="0.3">
      <c r="A50" s="63" t="s">
        <v>308</v>
      </c>
      <c r="B50" s="64">
        <f>VLOOKUP($A50,'Return Data'!$B$7:$R$2843,3,0)</f>
        <v>44455</v>
      </c>
      <c r="C50" s="65">
        <f>VLOOKUP($A50,'Return Data'!$B$7:$R$2843,4,0)</f>
        <v>17.556699999999999</v>
      </c>
      <c r="D50" s="65">
        <f>VLOOKUP($A50,'Return Data'!$B$7:$R$2843,10,0)</f>
        <v>11.637</v>
      </c>
      <c r="E50" s="66">
        <f t="shared" si="10"/>
        <v>42</v>
      </c>
      <c r="F50" s="65">
        <f>VLOOKUP($A50,'Return Data'!$B$7:$R$2843,11,0)</f>
        <v>20.868099999999998</v>
      </c>
      <c r="G50" s="66">
        <f t="shared" si="11"/>
        <v>38</v>
      </c>
      <c r="H50" s="65">
        <f>VLOOKUP($A50,'Return Data'!$B$7:$R$2843,12,0)</f>
        <v>33.1586</v>
      </c>
      <c r="I50" s="66">
        <f t="shared" si="12"/>
        <v>45</v>
      </c>
      <c r="J50" s="65">
        <f>VLOOKUP($A50,'Return Data'!$B$7:$R$2843,13,0)</f>
        <v>57.823</v>
      </c>
      <c r="K50" s="66">
        <f t="shared" si="13"/>
        <v>37</v>
      </c>
      <c r="L50" s="65">
        <f>VLOOKUP($A50,'Return Data'!$B$7:$R$2843,17,0)</f>
        <v>31.517600000000002</v>
      </c>
      <c r="M50" s="66">
        <f t="shared" si="14"/>
        <v>25</v>
      </c>
      <c r="N50" s="65"/>
      <c r="O50" s="66"/>
      <c r="P50" s="65"/>
      <c r="Q50" s="66"/>
      <c r="R50" s="65">
        <f>VLOOKUP($A50,'Return Data'!$B$7:$R$2843,16,0)</f>
        <v>19.430299999999999</v>
      </c>
      <c r="S50" s="67">
        <f t="shared" si="16"/>
        <v>14</v>
      </c>
    </row>
    <row r="51" spans="1:19" x14ac:dyDescent="0.3">
      <c r="A51" s="63" t="s">
        <v>309</v>
      </c>
      <c r="B51" s="64">
        <f>VLOOKUP($A51,'Return Data'!$B$7:$R$2843,3,0)</f>
        <v>44455</v>
      </c>
      <c r="C51" s="65">
        <f>VLOOKUP($A51,'Return Data'!$B$7:$R$2843,4,0)</f>
        <v>16.081199999999999</v>
      </c>
      <c r="D51" s="65">
        <f>VLOOKUP($A51,'Return Data'!$B$7:$R$2843,10,0)</f>
        <v>12.1165</v>
      </c>
      <c r="E51" s="66">
        <f t="shared" si="10"/>
        <v>40</v>
      </c>
      <c r="F51" s="65">
        <f>VLOOKUP($A51,'Return Data'!$B$7:$R$2843,11,0)</f>
        <v>19.534400000000002</v>
      </c>
      <c r="G51" s="66">
        <f t="shared" si="11"/>
        <v>50</v>
      </c>
      <c r="H51" s="65">
        <f>VLOOKUP($A51,'Return Data'!$B$7:$R$2843,12,0)</f>
        <v>32.920099999999998</v>
      </c>
      <c r="I51" s="66">
        <f t="shared" si="12"/>
        <v>46</v>
      </c>
      <c r="J51" s="65">
        <f>VLOOKUP($A51,'Return Data'!$B$7:$R$2843,13,0)</f>
        <v>50.7029</v>
      </c>
      <c r="K51" s="66">
        <f t="shared" si="13"/>
        <v>53</v>
      </c>
      <c r="L51" s="65">
        <f>VLOOKUP($A51,'Return Data'!$B$7:$R$2843,17,0)</f>
        <v>27.822800000000001</v>
      </c>
      <c r="M51" s="66">
        <f t="shared" si="14"/>
        <v>42</v>
      </c>
      <c r="N51" s="65"/>
      <c r="O51" s="66"/>
      <c r="P51" s="65"/>
      <c r="Q51" s="66"/>
      <c r="R51" s="65">
        <f>VLOOKUP($A51,'Return Data'!$B$7:$R$2843,16,0)</f>
        <v>14.6418</v>
      </c>
      <c r="S51" s="67">
        <f t="shared" si="16"/>
        <v>39</v>
      </c>
    </row>
    <row r="52" spans="1:19" x14ac:dyDescent="0.3">
      <c r="A52" s="63" t="s">
        <v>310</v>
      </c>
      <c r="B52" s="64">
        <f>VLOOKUP($A52,'Return Data'!$B$7:$R$2843,3,0)</f>
        <v>44455</v>
      </c>
      <c r="C52" s="65">
        <f>VLOOKUP($A52,'Return Data'!$B$7:$R$2843,4,0)</f>
        <v>81.889700000000005</v>
      </c>
      <c r="D52" s="65">
        <f>VLOOKUP($A52,'Return Data'!$B$7:$R$2843,10,0)</f>
        <v>19.551200000000001</v>
      </c>
      <c r="E52" s="66">
        <f t="shared" si="10"/>
        <v>3</v>
      </c>
      <c r="F52" s="65">
        <f>VLOOKUP($A52,'Return Data'!$B$7:$R$2843,11,0)</f>
        <v>33.710299999999997</v>
      </c>
      <c r="G52" s="66">
        <f t="shared" si="11"/>
        <v>10</v>
      </c>
      <c r="H52" s="65">
        <f>VLOOKUP($A52,'Return Data'!$B$7:$R$2843,12,0)</f>
        <v>51.610799999999998</v>
      </c>
      <c r="I52" s="66">
        <f t="shared" si="12"/>
        <v>10</v>
      </c>
      <c r="J52" s="65">
        <f>VLOOKUP($A52,'Return Data'!$B$7:$R$2843,13,0)</f>
        <v>77.498999999999995</v>
      </c>
      <c r="K52" s="66">
        <f t="shared" si="13"/>
        <v>10</v>
      </c>
      <c r="L52" s="65">
        <f>VLOOKUP($A52,'Return Data'!$B$7:$R$2843,17,0)</f>
        <v>50.167200000000001</v>
      </c>
      <c r="M52" s="66">
        <f t="shared" si="14"/>
        <v>4</v>
      </c>
      <c r="N52" s="65">
        <f>VLOOKUP($A52,'Return Data'!$B$7:$R$2843,14,0)</f>
        <v>31.127700000000001</v>
      </c>
      <c r="O52" s="66">
        <f>RANK(N52,N$8:N$73,0)</f>
        <v>2</v>
      </c>
      <c r="P52" s="65">
        <f>VLOOKUP($A52,'Return Data'!$B$7:$R$2843,15,0)</f>
        <v>24.536799999999999</v>
      </c>
      <c r="Q52" s="66">
        <f>RANK(P52,P$8:P$73,0)</f>
        <v>2</v>
      </c>
      <c r="R52" s="65">
        <f>VLOOKUP($A52,'Return Data'!$B$7:$R$2843,16,0)</f>
        <v>24.851400000000002</v>
      </c>
      <c r="S52" s="67">
        <f t="shared" si="16"/>
        <v>5</v>
      </c>
    </row>
    <row r="53" spans="1:19" x14ac:dyDescent="0.3">
      <c r="A53" s="63" t="s">
        <v>311</v>
      </c>
      <c r="B53" s="64">
        <f>VLOOKUP($A53,'Return Data'!$B$7:$R$2843,3,0)</f>
        <v>44455</v>
      </c>
      <c r="C53" s="65">
        <f>VLOOKUP($A53,'Return Data'!$B$7:$R$2843,4,0)</f>
        <v>58.920099999999998</v>
      </c>
      <c r="D53" s="65">
        <f>VLOOKUP($A53,'Return Data'!$B$7:$R$2843,10,0)</f>
        <v>21.734200000000001</v>
      </c>
      <c r="E53" s="66">
        <f t="shared" si="10"/>
        <v>2</v>
      </c>
      <c r="F53" s="65">
        <f>VLOOKUP($A53,'Return Data'!$B$7:$R$2843,11,0)</f>
        <v>35.040300000000002</v>
      </c>
      <c r="G53" s="66">
        <f t="shared" si="11"/>
        <v>9</v>
      </c>
      <c r="H53" s="65">
        <f>VLOOKUP($A53,'Return Data'!$B$7:$R$2843,12,0)</f>
        <v>54.345300000000002</v>
      </c>
      <c r="I53" s="66">
        <f t="shared" si="12"/>
        <v>9</v>
      </c>
      <c r="J53" s="65">
        <f>VLOOKUP($A53,'Return Data'!$B$7:$R$2843,13,0)</f>
        <v>78.881299999999996</v>
      </c>
      <c r="K53" s="66">
        <f t="shared" si="13"/>
        <v>9</v>
      </c>
      <c r="L53" s="65">
        <f>VLOOKUP($A53,'Return Data'!$B$7:$R$2843,17,0)</f>
        <v>54.430199999999999</v>
      </c>
      <c r="M53" s="66">
        <f t="shared" si="14"/>
        <v>2</v>
      </c>
      <c r="N53" s="65">
        <f>VLOOKUP($A53,'Return Data'!$B$7:$R$2843,14,0)</f>
        <v>35.179200000000002</v>
      </c>
      <c r="O53" s="66">
        <f>RANK(N53,N$8:N$73,0)</f>
        <v>1</v>
      </c>
      <c r="P53" s="65">
        <f>VLOOKUP($A53,'Return Data'!$B$7:$R$2843,15,0)</f>
        <v>25.8278</v>
      </c>
      <c r="Q53" s="66">
        <f>RANK(P53,P$8:P$73,0)</f>
        <v>1</v>
      </c>
      <c r="R53" s="65">
        <f>VLOOKUP($A53,'Return Data'!$B$7:$R$2843,16,0)</f>
        <v>26.7715</v>
      </c>
      <c r="S53" s="67">
        <f t="shared" si="16"/>
        <v>4</v>
      </c>
    </row>
    <row r="54" spans="1:19" x14ac:dyDescent="0.3">
      <c r="A54" s="63" t="s">
        <v>312</v>
      </c>
      <c r="B54" s="64">
        <f>VLOOKUP($A54,'Return Data'!$B$7:$R$2843,3,0)</f>
        <v>44455</v>
      </c>
      <c r="C54" s="65">
        <f>VLOOKUP($A54,'Return Data'!$B$7:$R$2843,4,0)</f>
        <v>15.890499999999999</v>
      </c>
      <c r="D54" s="65">
        <f>VLOOKUP($A54,'Return Data'!$B$7:$R$2843,10,0)</f>
        <v>13.501099999999999</v>
      </c>
      <c r="E54" s="66">
        <f t="shared" si="10"/>
        <v>31</v>
      </c>
      <c r="F54" s="65">
        <f>VLOOKUP($A54,'Return Data'!$B$7:$R$2843,11,0)</f>
        <v>19.417300000000001</v>
      </c>
      <c r="G54" s="66">
        <f t="shared" si="11"/>
        <v>52</v>
      </c>
      <c r="H54" s="65">
        <f>VLOOKUP($A54,'Return Data'!$B$7:$R$2843,12,0)</f>
        <v>24.706700000000001</v>
      </c>
      <c r="I54" s="66">
        <f t="shared" si="12"/>
        <v>63</v>
      </c>
      <c r="J54" s="65">
        <f>VLOOKUP($A54,'Return Data'!$B$7:$R$2843,13,0)</f>
        <v>40.420099999999998</v>
      </c>
      <c r="K54" s="66">
        <f t="shared" si="13"/>
        <v>64</v>
      </c>
      <c r="L54" s="65"/>
      <c r="M54" s="66"/>
      <c r="N54" s="65"/>
      <c r="O54" s="66"/>
      <c r="P54" s="65"/>
      <c r="Q54" s="66"/>
      <c r="R54" s="65">
        <f>VLOOKUP($A54,'Return Data'!$B$7:$R$2843,16,0)</f>
        <v>19.145600000000002</v>
      </c>
      <c r="S54" s="67">
        <f t="shared" si="16"/>
        <v>17</v>
      </c>
    </row>
    <row r="55" spans="1:19" x14ac:dyDescent="0.3">
      <c r="A55" s="63" t="s">
        <v>313</v>
      </c>
      <c r="B55" s="64">
        <f>VLOOKUP($A55,'Return Data'!$B$7:$R$2843,3,0)</f>
        <v>44455</v>
      </c>
      <c r="C55" s="65">
        <f>VLOOKUP($A55,'Return Data'!$B$7:$R$2843,4,0)</f>
        <v>149.1052</v>
      </c>
      <c r="D55" s="65">
        <f>VLOOKUP($A55,'Return Data'!$B$7:$R$2843,10,0)</f>
        <v>13.599299999999999</v>
      </c>
      <c r="E55" s="66">
        <f t="shared" si="10"/>
        <v>28</v>
      </c>
      <c r="F55" s="65">
        <f>VLOOKUP($A55,'Return Data'!$B$7:$R$2843,11,0)</f>
        <v>21.193300000000001</v>
      </c>
      <c r="G55" s="66">
        <f t="shared" si="11"/>
        <v>35</v>
      </c>
      <c r="H55" s="65">
        <f>VLOOKUP($A55,'Return Data'!$B$7:$R$2843,12,0)</f>
        <v>35.2134</v>
      </c>
      <c r="I55" s="66">
        <f t="shared" si="12"/>
        <v>35</v>
      </c>
      <c r="J55" s="65">
        <f>VLOOKUP($A55,'Return Data'!$B$7:$R$2843,13,0)</f>
        <v>55.173099999999998</v>
      </c>
      <c r="K55" s="66">
        <f t="shared" si="13"/>
        <v>42</v>
      </c>
      <c r="L55" s="65">
        <f>VLOOKUP($A55,'Return Data'!$B$7:$R$2843,17,0)</f>
        <v>25.707799999999999</v>
      </c>
      <c r="M55" s="66">
        <f t="shared" ref="M55:M73" si="17">RANK(L55,L$8:L$73,0)</f>
        <v>52</v>
      </c>
      <c r="N55" s="65">
        <f>VLOOKUP($A55,'Return Data'!$B$7:$R$2843,14,0)</f>
        <v>12.679399999999999</v>
      </c>
      <c r="O55" s="66">
        <f>RANK(N55,N$8:N$73,0)</f>
        <v>44</v>
      </c>
      <c r="P55" s="65">
        <f>VLOOKUP($A55,'Return Data'!$B$7:$R$2843,15,0)</f>
        <v>12.141999999999999</v>
      </c>
      <c r="Q55" s="66">
        <f>RANK(P55,P$8:P$73,0)</f>
        <v>34</v>
      </c>
      <c r="R55" s="65">
        <f>VLOOKUP($A55,'Return Data'!$B$7:$R$2843,16,0)</f>
        <v>15.9436</v>
      </c>
      <c r="S55" s="67">
        <f t="shared" si="16"/>
        <v>30</v>
      </c>
    </row>
    <row r="56" spans="1:19" x14ac:dyDescent="0.3">
      <c r="A56" s="63" t="s">
        <v>314</v>
      </c>
      <c r="B56" s="64">
        <f>VLOOKUP($A56,'Return Data'!$B$7:$R$2843,3,0)</f>
        <v>44455</v>
      </c>
      <c r="C56" s="65">
        <f>VLOOKUP($A56,'Return Data'!$B$7:$R$2843,4,0)</f>
        <v>17.706</v>
      </c>
      <c r="D56" s="65">
        <f>VLOOKUP($A56,'Return Data'!$B$7:$R$2843,10,0)</f>
        <v>18.426100000000002</v>
      </c>
      <c r="E56" s="66">
        <f t="shared" si="10"/>
        <v>7</v>
      </c>
      <c r="F56" s="65">
        <f>VLOOKUP($A56,'Return Data'!$B$7:$R$2843,11,0)</f>
        <v>42.8018</v>
      </c>
      <c r="G56" s="66">
        <f t="shared" si="11"/>
        <v>4</v>
      </c>
      <c r="H56" s="65">
        <f>VLOOKUP($A56,'Return Data'!$B$7:$R$2843,12,0)</f>
        <v>64.277600000000007</v>
      </c>
      <c r="I56" s="66">
        <f t="shared" si="12"/>
        <v>4</v>
      </c>
      <c r="J56" s="65">
        <f>VLOOKUP($A56,'Return Data'!$B$7:$R$2843,13,0)</f>
        <v>94.541499999999999</v>
      </c>
      <c r="K56" s="66">
        <f t="shared" si="13"/>
        <v>4</v>
      </c>
      <c r="L56" s="65">
        <f>VLOOKUP($A56,'Return Data'!$B$7:$R$2843,17,0)</f>
        <v>38.979999999999997</v>
      </c>
      <c r="M56" s="66">
        <f t="shared" si="17"/>
        <v>12</v>
      </c>
      <c r="N56" s="65">
        <f>VLOOKUP($A56,'Return Data'!$B$7:$R$2843,14,0)</f>
        <v>15.4</v>
      </c>
      <c r="O56" s="66">
        <f>RANK(N56,N$8:N$73,0)</f>
        <v>31</v>
      </c>
      <c r="P56" s="65"/>
      <c r="Q56" s="66"/>
      <c r="R56" s="65">
        <f>VLOOKUP($A56,'Return Data'!$B$7:$R$2843,16,0)</f>
        <v>12.5562</v>
      </c>
      <c r="S56" s="67">
        <f t="shared" si="16"/>
        <v>48</v>
      </c>
    </row>
    <row r="57" spans="1:19" x14ac:dyDescent="0.3">
      <c r="A57" s="63" t="s">
        <v>315</v>
      </c>
      <c r="B57" s="64">
        <f>VLOOKUP($A57,'Return Data'!$B$7:$R$2843,3,0)</f>
        <v>44455</v>
      </c>
      <c r="C57" s="65">
        <f>VLOOKUP($A57,'Return Data'!$B$7:$R$2843,4,0)</f>
        <v>15.273400000000001</v>
      </c>
      <c r="D57" s="65">
        <f>VLOOKUP($A57,'Return Data'!$B$7:$R$2843,10,0)</f>
        <v>19.007300000000001</v>
      </c>
      <c r="E57" s="66">
        <f t="shared" si="10"/>
        <v>6</v>
      </c>
      <c r="F57" s="65">
        <f>VLOOKUP($A57,'Return Data'!$B$7:$R$2843,11,0)</f>
        <v>43.295099999999998</v>
      </c>
      <c r="G57" s="66">
        <f t="shared" si="11"/>
        <v>3</v>
      </c>
      <c r="H57" s="65">
        <f>VLOOKUP($A57,'Return Data'!$B$7:$R$2843,12,0)</f>
        <v>66.520200000000003</v>
      </c>
      <c r="I57" s="66">
        <f t="shared" si="12"/>
        <v>3</v>
      </c>
      <c r="J57" s="65">
        <f>VLOOKUP($A57,'Return Data'!$B$7:$R$2843,13,0)</f>
        <v>97.913799999999995</v>
      </c>
      <c r="K57" s="66">
        <f t="shared" si="13"/>
        <v>3</v>
      </c>
      <c r="L57" s="65">
        <f>VLOOKUP($A57,'Return Data'!$B$7:$R$2843,17,0)</f>
        <v>39.799900000000001</v>
      </c>
      <c r="M57" s="66">
        <f t="shared" si="17"/>
        <v>10</v>
      </c>
      <c r="N57" s="65">
        <f>VLOOKUP($A57,'Return Data'!$B$7:$R$2843,14,0)</f>
        <v>15.708299999999999</v>
      </c>
      <c r="O57" s="66">
        <f>RANK(N57,N$8:N$73,0)</f>
        <v>28</v>
      </c>
      <c r="P57" s="65"/>
      <c r="Q57" s="66"/>
      <c r="R57" s="65">
        <f>VLOOKUP($A57,'Return Data'!$B$7:$R$2843,16,0)</f>
        <v>9.9036000000000008</v>
      </c>
      <c r="S57" s="67">
        <f t="shared" si="16"/>
        <v>60</v>
      </c>
    </row>
    <row r="58" spans="1:19" x14ac:dyDescent="0.3">
      <c r="A58" s="63" t="s">
        <v>316</v>
      </c>
      <c r="B58" s="64">
        <f>VLOOKUP($A58,'Return Data'!$B$7:$R$2843,3,0)</f>
        <v>44455</v>
      </c>
      <c r="C58" s="65">
        <f>VLOOKUP($A58,'Return Data'!$B$7:$R$2843,4,0)</f>
        <v>14.1952</v>
      </c>
      <c r="D58" s="65">
        <f>VLOOKUP($A58,'Return Data'!$B$7:$R$2843,10,0)</f>
        <v>19.398800000000001</v>
      </c>
      <c r="E58" s="66">
        <f t="shared" si="10"/>
        <v>4</v>
      </c>
      <c r="F58" s="65">
        <f>VLOOKUP($A58,'Return Data'!$B$7:$R$2843,11,0)</f>
        <v>47.948300000000003</v>
      </c>
      <c r="G58" s="66">
        <f t="shared" si="11"/>
        <v>1</v>
      </c>
      <c r="H58" s="65">
        <f>VLOOKUP($A58,'Return Data'!$B$7:$R$2843,12,0)</f>
        <v>71.885900000000007</v>
      </c>
      <c r="I58" s="66">
        <f t="shared" si="12"/>
        <v>1</v>
      </c>
      <c r="J58" s="65">
        <f>VLOOKUP($A58,'Return Data'!$B$7:$R$2843,13,0)</f>
        <v>105.8439</v>
      </c>
      <c r="K58" s="66">
        <f t="shared" si="13"/>
        <v>1</v>
      </c>
      <c r="L58" s="65">
        <f>VLOOKUP($A58,'Return Data'!$B$7:$R$2843,17,0)</f>
        <v>40.702500000000001</v>
      </c>
      <c r="M58" s="66">
        <f t="shared" si="17"/>
        <v>9</v>
      </c>
      <c r="N58" s="65"/>
      <c r="O58" s="66"/>
      <c r="P58" s="65"/>
      <c r="Q58" s="66"/>
      <c r="R58" s="65">
        <f>VLOOKUP($A58,'Return Data'!$B$7:$R$2843,16,0)</f>
        <v>9.2255000000000003</v>
      </c>
      <c r="S58" s="67">
        <f t="shared" si="16"/>
        <v>61</v>
      </c>
    </row>
    <row r="59" spans="1:19" x14ac:dyDescent="0.3">
      <c r="A59" s="63" t="s">
        <v>317</v>
      </c>
      <c r="B59" s="64">
        <f>VLOOKUP($A59,'Return Data'!$B$7:$R$2843,3,0)</f>
        <v>44455</v>
      </c>
      <c r="C59" s="65">
        <f>VLOOKUP($A59,'Return Data'!$B$7:$R$2843,4,0)</f>
        <v>15.245100000000001</v>
      </c>
      <c r="D59" s="65">
        <f>VLOOKUP($A59,'Return Data'!$B$7:$R$2843,10,0)</f>
        <v>19.056799999999999</v>
      </c>
      <c r="E59" s="66">
        <f t="shared" si="10"/>
        <v>5</v>
      </c>
      <c r="F59" s="65">
        <f>VLOOKUP($A59,'Return Data'!$B$7:$R$2843,11,0)</f>
        <v>45.650599999999997</v>
      </c>
      <c r="G59" s="66">
        <f t="shared" si="11"/>
        <v>2</v>
      </c>
      <c r="H59" s="65">
        <f>VLOOKUP($A59,'Return Data'!$B$7:$R$2843,12,0)</f>
        <v>69.565200000000004</v>
      </c>
      <c r="I59" s="66">
        <f t="shared" si="12"/>
        <v>2</v>
      </c>
      <c r="J59" s="65">
        <f>VLOOKUP($A59,'Return Data'!$B$7:$R$2843,13,0)</f>
        <v>103.8878</v>
      </c>
      <c r="K59" s="66">
        <f t="shared" si="13"/>
        <v>2</v>
      </c>
      <c r="L59" s="65">
        <f>VLOOKUP($A59,'Return Data'!$B$7:$R$2843,17,0)</f>
        <v>41.666899999999998</v>
      </c>
      <c r="M59" s="66">
        <f t="shared" si="17"/>
        <v>8</v>
      </c>
      <c r="N59" s="65">
        <f>VLOOKUP($A59,'Return Data'!$B$7:$R$2843,14,0)</f>
        <v>15.946199999999999</v>
      </c>
      <c r="O59" s="66">
        <f>RANK(N59,N$8:N$73,0)</f>
        <v>25</v>
      </c>
      <c r="P59" s="65"/>
      <c r="Q59" s="66"/>
      <c r="R59" s="65">
        <f>VLOOKUP($A59,'Return Data'!$B$7:$R$2843,16,0)</f>
        <v>10.553900000000001</v>
      </c>
      <c r="S59" s="67">
        <f t="shared" si="16"/>
        <v>56</v>
      </c>
    </row>
    <row r="60" spans="1:19" x14ac:dyDescent="0.3">
      <c r="A60" s="63" t="s">
        <v>318</v>
      </c>
      <c r="B60" s="64">
        <f>VLOOKUP($A60,'Return Data'!$B$7:$R$2843,3,0)</f>
        <v>44455</v>
      </c>
      <c r="C60" s="65">
        <f>VLOOKUP($A60,'Return Data'!$B$7:$R$2843,4,0)</f>
        <v>14.479699999999999</v>
      </c>
      <c r="D60" s="65">
        <f>VLOOKUP($A60,'Return Data'!$B$7:$R$2843,10,0)</f>
        <v>15.9016</v>
      </c>
      <c r="E60" s="66">
        <f t="shared" si="10"/>
        <v>12</v>
      </c>
      <c r="F60" s="65">
        <f>VLOOKUP($A60,'Return Data'!$B$7:$R$2843,11,0)</f>
        <v>39.868000000000002</v>
      </c>
      <c r="G60" s="66">
        <f t="shared" si="11"/>
        <v>6</v>
      </c>
      <c r="H60" s="65">
        <f>VLOOKUP($A60,'Return Data'!$B$7:$R$2843,12,0)</f>
        <v>61.531700000000001</v>
      </c>
      <c r="I60" s="66">
        <f t="shared" si="12"/>
        <v>6</v>
      </c>
      <c r="J60" s="65">
        <f>VLOOKUP($A60,'Return Data'!$B$7:$R$2843,13,0)</f>
        <v>90.412099999999995</v>
      </c>
      <c r="K60" s="66">
        <f t="shared" si="13"/>
        <v>6</v>
      </c>
      <c r="L60" s="65">
        <f>VLOOKUP($A60,'Return Data'!$B$7:$R$2843,17,0)</f>
        <v>38.302900000000001</v>
      </c>
      <c r="M60" s="66">
        <f t="shared" si="17"/>
        <v>14</v>
      </c>
      <c r="N60" s="65"/>
      <c r="O60" s="66"/>
      <c r="P60" s="65"/>
      <c r="Q60" s="66"/>
      <c r="R60" s="65">
        <f>VLOOKUP($A60,'Return Data'!$B$7:$R$2843,16,0)</f>
        <v>11.2437</v>
      </c>
      <c r="S60" s="67">
        <f t="shared" si="16"/>
        <v>55</v>
      </c>
    </row>
    <row r="61" spans="1:19" x14ac:dyDescent="0.3">
      <c r="A61" s="63" t="s">
        <v>319</v>
      </c>
      <c r="B61" s="64">
        <f>VLOOKUP($A61,'Return Data'!$B$7:$R$2843,3,0)</f>
        <v>44455</v>
      </c>
      <c r="C61" s="65">
        <f>VLOOKUP($A61,'Return Data'!$B$7:$R$2843,4,0)</f>
        <v>23.403300000000002</v>
      </c>
      <c r="D61" s="65">
        <f>VLOOKUP($A61,'Return Data'!$B$7:$R$2843,10,0)</f>
        <v>11.1088</v>
      </c>
      <c r="E61" s="66">
        <f t="shared" si="10"/>
        <v>48</v>
      </c>
      <c r="F61" s="65">
        <f>VLOOKUP($A61,'Return Data'!$B$7:$R$2843,11,0)</f>
        <v>20.323</v>
      </c>
      <c r="G61" s="66">
        <f t="shared" si="11"/>
        <v>43</v>
      </c>
      <c r="H61" s="65">
        <f>VLOOKUP($A61,'Return Data'!$B$7:$R$2843,12,0)</f>
        <v>33.516500000000001</v>
      </c>
      <c r="I61" s="66">
        <f t="shared" si="12"/>
        <v>43</v>
      </c>
      <c r="J61" s="65">
        <f>VLOOKUP($A61,'Return Data'!$B$7:$R$2843,13,0)</f>
        <v>54.2258</v>
      </c>
      <c r="K61" s="66">
        <f t="shared" si="13"/>
        <v>46</v>
      </c>
      <c r="L61" s="65">
        <f>VLOOKUP($A61,'Return Data'!$B$7:$R$2843,17,0)</f>
        <v>30.344000000000001</v>
      </c>
      <c r="M61" s="66">
        <f t="shared" si="17"/>
        <v>30</v>
      </c>
      <c r="N61" s="65">
        <f>VLOOKUP($A61,'Return Data'!$B$7:$R$2843,14,0)</f>
        <v>15.9224</v>
      </c>
      <c r="O61" s="66">
        <f>RANK(N61,N$8:N$73,0)</f>
        <v>26</v>
      </c>
      <c r="P61" s="65"/>
      <c r="Q61" s="66"/>
      <c r="R61" s="65">
        <f>VLOOKUP($A61,'Return Data'!$B$7:$R$2843,16,0)</f>
        <v>16.741399999999999</v>
      </c>
      <c r="S61" s="67">
        <f t="shared" si="16"/>
        <v>25</v>
      </c>
    </row>
    <row r="62" spans="1:19" x14ac:dyDescent="0.3">
      <c r="A62" s="63" t="s">
        <v>320</v>
      </c>
      <c r="B62" s="64">
        <f>VLOOKUP($A62,'Return Data'!$B$7:$R$2843,3,0)</f>
        <v>44455</v>
      </c>
      <c r="C62" s="65">
        <f>VLOOKUP($A62,'Return Data'!$B$7:$R$2843,4,0)</f>
        <v>21.497599999999998</v>
      </c>
      <c r="D62" s="65">
        <f>VLOOKUP($A62,'Return Data'!$B$7:$R$2843,10,0)</f>
        <v>11.2712</v>
      </c>
      <c r="E62" s="66">
        <f t="shared" si="10"/>
        <v>45</v>
      </c>
      <c r="F62" s="65">
        <f>VLOOKUP($A62,'Return Data'!$B$7:$R$2843,11,0)</f>
        <v>20.909600000000001</v>
      </c>
      <c r="G62" s="66">
        <f t="shared" si="11"/>
        <v>37</v>
      </c>
      <c r="H62" s="65">
        <f>VLOOKUP($A62,'Return Data'!$B$7:$R$2843,12,0)</f>
        <v>34.1663</v>
      </c>
      <c r="I62" s="66">
        <f t="shared" si="12"/>
        <v>41</v>
      </c>
      <c r="J62" s="65">
        <f>VLOOKUP($A62,'Return Data'!$B$7:$R$2843,13,0)</f>
        <v>55.845199999999998</v>
      </c>
      <c r="K62" s="66">
        <f t="shared" si="13"/>
        <v>40</v>
      </c>
      <c r="L62" s="65">
        <f>VLOOKUP($A62,'Return Data'!$B$7:$R$2843,17,0)</f>
        <v>30.027200000000001</v>
      </c>
      <c r="M62" s="66">
        <f t="shared" si="17"/>
        <v>32</v>
      </c>
      <c r="N62" s="65">
        <f>VLOOKUP($A62,'Return Data'!$B$7:$R$2843,14,0)</f>
        <v>15.375299999999999</v>
      </c>
      <c r="O62" s="66">
        <f>RANK(N62,N$8:N$73,0)</f>
        <v>32</v>
      </c>
      <c r="P62" s="65">
        <f>VLOOKUP($A62,'Return Data'!$B$7:$R$2843,15,0)</f>
        <v>14.242599999999999</v>
      </c>
      <c r="Q62" s="66">
        <f>RANK(P62,P$8:P$73,0)</f>
        <v>22</v>
      </c>
      <c r="R62" s="65">
        <f>VLOOKUP($A62,'Return Data'!$B$7:$R$2843,16,0)</f>
        <v>12.532400000000001</v>
      </c>
      <c r="S62" s="67">
        <f t="shared" si="16"/>
        <v>49</v>
      </c>
    </row>
    <row r="63" spans="1:19" x14ac:dyDescent="0.3">
      <c r="A63" s="63" t="s">
        <v>321</v>
      </c>
      <c r="B63" s="64">
        <f>VLOOKUP($A63,'Return Data'!$B$7:$R$2843,3,0)</f>
        <v>44455</v>
      </c>
      <c r="C63" s="65">
        <f>VLOOKUP($A63,'Return Data'!$B$7:$R$2843,4,0)</f>
        <v>16.7257</v>
      </c>
      <c r="D63" s="65">
        <f>VLOOKUP($A63,'Return Data'!$B$7:$R$2843,10,0)</f>
        <v>15.0023</v>
      </c>
      <c r="E63" s="66">
        <f t="shared" si="10"/>
        <v>14</v>
      </c>
      <c r="F63" s="65">
        <f>VLOOKUP($A63,'Return Data'!$B$7:$R$2843,11,0)</f>
        <v>37.686100000000003</v>
      </c>
      <c r="G63" s="66">
        <f t="shared" si="11"/>
        <v>7</v>
      </c>
      <c r="H63" s="65">
        <f>VLOOKUP($A63,'Return Data'!$B$7:$R$2843,12,0)</f>
        <v>58.939700000000002</v>
      </c>
      <c r="I63" s="66">
        <f t="shared" si="12"/>
        <v>8</v>
      </c>
      <c r="J63" s="65">
        <f>VLOOKUP($A63,'Return Data'!$B$7:$R$2843,13,0)</f>
        <v>89.213300000000004</v>
      </c>
      <c r="K63" s="66">
        <f t="shared" si="13"/>
        <v>7</v>
      </c>
      <c r="L63" s="65">
        <f>VLOOKUP($A63,'Return Data'!$B$7:$R$2843,17,0)</f>
        <v>37.981299999999997</v>
      </c>
      <c r="M63" s="66">
        <f t="shared" si="17"/>
        <v>15</v>
      </c>
      <c r="N63" s="65"/>
      <c r="O63" s="66"/>
      <c r="P63" s="65"/>
      <c r="Q63" s="66"/>
      <c r="R63" s="65">
        <f>VLOOKUP($A63,'Return Data'!$B$7:$R$2843,16,0)</f>
        <v>17.325299999999999</v>
      </c>
      <c r="S63" s="67">
        <f t="shared" si="16"/>
        <v>23</v>
      </c>
    </row>
    <row r="64" spans="1:19" x14ac:dyDescent="0.3">
      <c r="A64" s="63" t="s">
        <v>322</v>
      </c>
      <c r="B64" s="64">
        <f>VLOOKUP($A64,'Return Data'!$B$7:$R$2843,3,0)</f>
        <v>44455</v>
      </c>
      <c r="C64" s="65">
        <f>VLOOKUP($A64,'Return Data'!$B$7:$R$2843,4,0)</f>
        <v>27.869499999999999</v>
      </c>
      <c r="D64" s="65">
        <f>VLOOKUP($A64,'Return Data'!$B$7:$R$2843,10,0)</f>
        <v>12.323600000000001</v>
      </c>
      <c r="E64" s="66">
        <f t="shared" si="10"/>
        <v>39</v>
      </c>
      <c r="F64" s="65">
        <f>VLOOKUP($A64,'Return Data'!$B$7:$R$2843,11,0)</f>
        <v>17.533300000000001</v>
      </c>
      <c r="G64" s="66">
        <f t="shared" si="11"/>
        <v>56</v>
      </c>
      <c r="H64" s="65">
        <f>VLOOKUP($A64,'Return Data'!$B$7:$R$2843,12,0)</f>
        <v>32.183799999999998</v>
      </c>
      <c r="I64" s="66">
        <f t="shared" si="12"/>
        <v>51</v>
      </c>
      <c r="J64" s="65">
        <f>VLOOKUP($A64,'Return Data'!$B$7:$R$2843,13,0)</f>
        <v>52.448999999999998</v>
      </c>
      <c r="K64" s="66">
        <f t="shared" si="13"/>
        <v>48</v>
      </c>
      <c r="L64" s="65">
        <f>VLOOKUP($A64,'Return Data'!$B$7:$R$2843,17,0)</f>
        <v>26.152999999999999</v>
      </c>
      <c r="M64" s="66">
        <f t="shared" si="17"/>
        <v>50</v>
      </c>
      <c r="N64" s="65">
        <f>VLOOKUP($A64,'Return Data'!$B$7:$R$2843,14,0)</f>
        <v>16.253299999999999</v>
      </c>
      <c r="O64" s="66">
        <f t="shared" ref="O64:O69" si="18">RANK(N64,N$8:N$73,0)</f>
        <v>22</v>
      </c>
      <c r="P64" s="65">
        <f>VLOOKUP($A64,'Return Data'!$B$7:$R$2843,15,0)</f>
        <v>15.0159</v>
      </c>
      <c r="Q64" s="66">
        <f>RANK(P64,P$8:P$73,0)</f>
        <v>18</v>
      </c>
      <c r="R64" s="65">
        <f>VLOOKUP($A64,'Return Data'!$B$7:$R$2843,16,0)</f>
        <v>15.936</v>
      </c>
      <c r="S64" s="67">
        <f t="shared" si="16"/>
        <v>31</v>
      </c>
    </row>
    <row r="65" spans="1:19" x14ac:dyDescent="0.3">
      <c r="A65" s="63" t="s">
        <v>323</v>
      </c>
      <c r="B65" s="64">
        <f>VLOOKUP($A65,'Return Data'!$B$7:$R$2843,3,0)</f>
        <v>44455</v>
      </c>
      <c r="C65" s="65">
        <f>VLOOKUP($A65,'Return Data'!$B$7:$R$2843,4,0)</f>
        <v>175.03425601119201</v>
      </c>
      <c r="D65" s="65">
        <f>VLOOKUP($A65,'Return Data'!$B$7:$R$2843,10,0)</f>
        <v>10.1386</v>
      </c>
      <c r="E65" s="66">
        <f t="shared" si="10"/>
        <v>53</v>
      </c>
      <c r="F65" s="65">
        <f>VLOOKUP($A65,'Return Data'!$B$7:$R$2843,11,0)</f>
        <v>18.421900000000001</v>
      </c>
      <c r="G65" s="66">
        <f t="shared" si="11"/>
        <v>53</v>
      </c>
      <c r="H65" s="65">
        <f>VLOOKUP($A65,'Return Data'!$B$7:$R$2843,12,0)</f>
        <v>26.952300000000001</v>
      </c>
      <c r="I65" s="66">
        <f t="shared" si="12"/>
        <v>58</v>
      </c>
      <c r="J65" s="65">
        <f>VLOOKUP($A65,'Return Data'!$B$7:$R$2843,13,0)</f>
        <v>42.860700000000001</v>
      </c>
      <c r="K65" s="66">
        <f t="shared" si="13"/>
        <v>62</v>
      </c>
      <c r="L65" s="65">
        <f>VLOOKUP($A65,'Return Data'!$B$7:$R$2843,17,0)</f>
        <v>24.806799999999999</v>
      </c>
      <c r="M65" s="66">
        <f t="shared" si="17"/>
        <v>54</v>
      </c>
      <c r="N65" s="65">
        <f>VLOOKUP($A65,'Return Data'!$B$7:$R$2843,14,0)</f>
        <v>12.2342</v>
      </c>
      <c r="O65" s="66">
        <f t="shared" si="18"/>
        <v>46</v>
      </c>
      <c r="P65" s="65">
        <f>VLOOKUP($A65,'Return Data'!$B$7:$R$2843,15,0)</f>
        <v>14.3462</v>
      </c>
      <c r="Q65" s="66">
        <f>RANK(P65,P$8:P$73,0)</f>
        <v>20</v>
      </c>
      <c r="R65" s="65">
        <f>VLOOKUP($A65,'Return Data'!$B$7:$R$2843,16,0)</f>
        <v>11.8895</v>
      </c>
      <c r="S65" s="67">
        <f t="shared" si="16"/>
        <v>52</v>
      </c>
    </row>
    <row r="66" spans="1:19" x14ac:dyDescent="0.3">
      <c r="A66" s="63" t="s">
        <v>324</v>
      </c>
      <c r="B66" s="64">
        <f>VLOOKUP($A66,'Return Data'!$B$7:$R$2843,3,0)</f>
        <v>44455</v>
      </c>
      <c r="C66" s="65">
        <f>VLOOKUP($A66,'Return Data'!$B$7:$R$2843,4,0)</f>
        <v>41.85</v>
      </c>
      <c r="D66" s="65">
        <f>VLOOKUP($A66,'Return Data'!$B$7:$R$2843,10,0)</f>
        <v>14.5007</v>
      </c>
      <c r="E66" s="66">
        <f t="shared" si="10"/>
        <v>18</v>
      </c>
      <c r="F66" s="65">
        <f>VLOOKUP($A66,'Return Data'!$B$7:$R$2843,11,0)</f>
        <v>23.9633</v>
      </c>
      <c r="G66" s="66">
        <f t="shared" si="11"/>
        <v>18</v>
      </c>
      <c r="H66" s="65">
        <f>VLOOKUP($A66,'Return Data'!$B$7:$R$2843,12,0)</f>
        <v>37.664499999999997</v>
      </c>
      <c r="I66" s="66">
        <f t="shared" si="12"/>
        <v>28</v>
      </c>
      <c r="J66" s="65">
        <f>VLOOKUP($A66,'Return Data'!$B$7:$R$2843,13,0)</f>
        <v>57.805399999999999</v>
      </c>
      <c r="K66" s="66">
        <f t="shared" si="13"/>
        <v>38</v>
      </c>
      <c r="L66" s="65">
        <f>VLOOKUP($A66,'Return Data'!$B$7:$R$2843,17,0)</f>
        <v>33.623199999999997</v>
      </c>
      <c r="M66" s="66">
        <f t="shared" si="17"/>
        <v>20</v>
      </c>
      <c r="N66" s="65">
        <f>VLOOKUP($A66,'Return Data'!$B$7:$R$2843,14,0)</f>
        <v>19.286899999999999</v>
      </c>
      <c r="O66" s="66">
        <f t="shared" si="18"/>
        <v>12</v>
      </c>
      <c r="P66" s="65">
        <f>VLOOKUP($A66,'Return Data'!$B$7:$R$2843,15,0)</f>
        <v>14.8886</v>
      </c>
      <c r="Q66" s="66">
        <f>RANK(P66,P$8:P$73,0)</f>
        <v>19</v>
      </c>
      <c r="R66" s="65">
        <f>VLOOKUP($A66,'Return Data'!$B$7:$R$2843,16,0)</f>
        <v>15.832599999999999</v>
      </c>
      <c r="S66" s="67">
        <f t="shared" si="16"/>
        <v>32</v>
      </c>
    </row>
    <row r="67" spans="1:19" x14ac:dyDescent="0.3">
      <c r="A67" s="63" t="s">
        <v>325</v>
      </c>
      <c r="B67" s="64">
        <f>VLOOKUP($A67,'Return Data'!$B$7:$R$2843,3,0)</f>
        <v>44455</v>
      </c>
      <c r="C67" s="65">
        <f>VLOOKUP($A67,'Return Data'!$B$7:$R$2843,4,0)</f>
        <v>22.011199999999999</v>
      </c>
      <c r="D67" s="65">
        <f>VLOOKUP($A67,'Return Data'!$B$7:$R$2843,10,0)</f>
        <v>9.1425000000000001</v>
      </c>
      <c r="E67" s="66">
        <f t="shared" si="10"/>
        <v>57</v>
      </c>
      <c r="F67" s="65">
        <f>VLOOKUP($A67,'Return Data'!$B$7:$R$2843,11,0)</f>
        <v>20.541899999999998</v>
      </c>
      <c r="G67" s="66">
        <f t="shared" si="11"/>
        <v>42</v>
      </c>
      <c r="H67" s="65">
        <f>VLOOKUP($A67,'Return Data'!$B$7:$R$2843,12,0)</f>
        <v>40.316699999999997</v>
      </c>
      <c r="I67" s="66">
        <f t="shared" si="12"/>
        <v>21</v>
      </c>
      <c r="J67" s="65">
        <f>VLOOKUP($A67,'Return Data'!$B$7:$R$2843,13,0)</f>
        <v>62.043700000000001</v>
      </c>
      <c r="K67" s="66">
        <f t="shared" si="13"/>
        <v>27</v>
      </c>
      <c r="L67" s="65">
        <f>VLOOKUP($A67,'Return Data'!$B$7:$R$2843,17,0)</f>
        <v>33.3035</v>
      </c>
      <c r="M67" s="66">
        <f t="shared" si="17"/>
        <v>21</v>
      </c>
      <c r="N67" s="65">
        <f>VLOOKUP($A67,'Return Data'!$B$7:$R$2843,14,0)</f>
        <v>15.9758</v>
      </c>
      <c r="O67" s="66">
        <f t="shared" si="18"/>
        <v>24</v>
      </c>
      <c r="P67" s="65"/>
      <c r="Q67" s="66"/>
      <c r="R67" s="65">
        <f>VLOOKUP($A67,'Return Data'!$B$7:$R$2843,16,0)</f>
        <v>15.520200000000001</v>
      </c>
      <c r="S67" s="67">
        <f t="shared" si="16"/>
        <v>35</v>
      </c>
    </row>
    <row r="68" spans="1:19" x14ac:dyDescent="0.3">
      <c r="A68" s="63" t="s">
        <v>326</v>
      </c>
      <c r="B68" s="64">
        <f>VLOOKUP($A68,'Return Data'!$B$7:$R$2843,3,0)</f>
        <v>44455</v>
      </c>
      <c r="C68" s="65">
        <f>VLOOKUP($A68,'Return Data'!$B$7:$R$2843,4,0)</f>
        <v>15.678699999999999</v>
      </c>
      <c r="D68" s="65">
        <f>VLOOKUP($A68,'Return Data'!$B$7:$R$2843,10,0)</f>
        <v>7.0678999999999998</v>
      </c>
      <c r="E68" s="66">
        <f t="shared" si="10"/>
        <v>65</v>
      </c>
      <c r="F68" s="65">
        <f>VLOOKUP($A68,'Return Data'!$B$7:$R$2843,11,0)</f>
        <v>19.448599999999999</v>
      </c>
      <c r="G68" s="66">
        <f t="shared" si="11"/>
        <v>51</v>
      </c>
      <c r="H68" s="65">
        <f>VLOOKUP($A68,'Return Data'!$B$7:$R$2843,12,0)</f>
        <v>38.545999999999999</v>
      </c>
      <c r="I68" s="66">
        <f t="shared" si="12"/>
        <v>27</v>
      </c>
      <c r="J68" s="65">
        <f>VLOOKUP($A68,'Return Data'!$B$7:$R$2843,13,0)</f>
        <v>64.321100000000001</v>
      </c>
      <c r="K68" s="66">
        <f t="shared" si="13"/>
        <v>18</v>
      </c>
      <c r="L68" s="65">
        <f>VLOOKUP($A68,'Return Data'!$B$7:$R$2843,17,0)</f>
        <v>28.318300000000001</v>
      </c>
      <c r="M68" s="66">
        <f t="shared" si="17"/>
        <v>40</v>
      </c>
      <c r="N68" s="65">
        <f>VLOOKUP($A68,'Return Data'!$B$7:$R$2843,14,0)</f>
        <v>13.486599999999999</v>
      </c>
      <c r="O68" s="66">
        <f t="shared" si="18"/>
        <v>42</v>
      </c>
      <c r="P68" s="65"/>
      <c r="Q68" s="66"/>
      <c r="R68" s="65">
        <f>VLOOKUP($A68,'Return Data'!$B$7:$R$2843,16,0)</f>
        <v>10.1686</v>
      </c>
      <c r="S68" s="67">
        <f t="shared" si="16"/>
        <v>58</v>
      </c>
    </row>
    <row r="69" spans="1:19" x14ac:dyDescent="0.3">
      <c r="A69" s="63" t="s">
        <v>327</v>
      </c>
      <c r="B69" s="64">
        <f>VLOOKUP($A69,'Return Data'!$B$7:$R$2843,3,0)</f>
        <v>44455</v>
      </c>
      <c r="C69" s="65">
        <f>VLOOKUP($A69,'Return Data'!$B$7:$R$2843,4,0)</f>
        <v>14.719799999999999</v>
      </c>
      <c r="D69" s="65">
        <f>VLOOKUP($A69,'Return Data'!$B$7:$R$2843,10,0)</f>
        <v>8.5986999999999991</v>
      </c>
      <c r="E69" s="66">
        <f t="shared" si="10"/>
        <v>58</v>
      </c>
      <c r="F69" s="65">
        <f>VLOOKUP($A69,'Return Data'!$B$7:$R$2843,11,0)</f>
        <v>20.221499999999999</v>
      </c>
      <c r="G69" s="66">
        <f t="shared" si="11"/>
        <v>46</v>
      </c>
      <c r="H69" s="65">
        <f>VLOOKUP($A69,'Return Data'!$B$7:$R$2843,12,0)</f>
        <v>39.3142</v>
      </c>
      <c r="I69" s="66">
        <f t="shared" si="12"/>
        <v>23</v>
      </c>
      <c r="J69" s="65">
        <f>VLOOKUP($A69,'Return Data'!$B$7:$R$2843,13,0)</f>
        <v>64.005300000000005</v>
      </c>
      <c r="K69" s="66">
        <f t="shared" si="13"/>
        <v>21</v>
      </c>
      <c r="L69" s="65">
        <f>VLOOKUP($A69,'Return Data'!$B$7:$R$2843,17,0)</f>
        <v>29.661899999999999</v>
      </c>
      <c r="M69" s="66">
        <f t="shared" si="17"/>
        <v>35</v>
      </c>
      <c r="N69" s="65">
        <f>VLOOKUP($A69,'Return Data'!$B$7:$R$2843,14,0)</f>
        <v>13.93</v>
      </c>
      <c r="O69" s="66">
        <f t="shared" si="18"/>
        <v>40</v>
      </c>
      <c r="P69" s="65"/>
      <c r="Q69" s="66"/>
      <c r="R69" s="65">
        <f>VLOOKUP($A69,'Return Data'!$B$7:$R$2843,16,0)</f>
        <v>9.0313999999999997</v>
      </c>
      <c r="S69" s="67">
        <f t="shared" si="16"/>
        <v>62</v>
      </c>
    </row>
    <row r="70" spans="1:19" x14ac:dyDescent="0.3">
      <c r="A70" s="63" t="s">
        <v>328</v>
      </c>
      <c r="B70" s="64">
        <f>VLOOKUP($A70,'Return Data'!$B$7:$R$2843,3,0)</f>
        <v>44455</v>
      </c>
      <c r="C70" s="65">
        <f>VLOOKUP($A70,'Return Data'!$B$7:$R$2843,4,0)</f>
        <v>12.2326</v>
      </c>
      <c r="D70" s="65">
        <f>VLOOKUP($A70,'Return Data'!$B$7:$R$2843,10,0)</f>
        <v>7.4542999999999999</v>
      </c>
      <c r="E70" s="66">
        <f t="shared" si="10"/>
        <v>62</v>
      </c>
      <c r="F70" s="65">
        <f>VLOOKUP($A70,'Return Data'!$B$7:$R$2843,11,0)</f>
        <v>14.446400000000001</v>
      </c>
      <c r="G70" s="66">
        <f t="shared" si="11"/>
        <v>63</v>
      </c>
      <c r="H70" s="65">
        <f>VLOOKUP($A70,'Return Data'!$B$7:$R$2843,12,0)</f>
        <v>25.816099999999999</v>
      </c>
      <c r="I70" s="66">
        <f t="shared" si="12"/>
        <v>61</v>
      </c>
      <c r="J70" s="65">
        <f>VLOOKUP($A70,'Return Data'!$B$7:$R$2843,13,0)</f>
        <v>43.311</v>
      </c>
      <c r="K70" s="66">
        <f t="shared" si="13"/>
        <v>60</v>
      </c>
      <c r="L70" s="65">
        <f>VLOOKUP($A70,'Return Data'!$B$7:$R$2843,17,0)</f>
        <v>26.544499999999999</v>
      </c>
      <c r="M70" s="66">
        <f t="shared" si="17"/>
        <v>48</v>
      </c>
      <c r="N70" s="65"/>
      <c r="O70" s="66"/>
      <c r="P70" s="65"/>
      <c r="Q70" s="66"/>
      <c r="R70" s="65">
        <f>VLOOKUP($A70,'Return Data'!$B$7:$R$2843,16,0)</f>
        <v>5.6555999999999997</v>
      </c>
      <c r="S70" s="67">
        <f t="shared" si="16"/>
        <v>66</v>
      </c>
    </row>
    <row r="71" spans="1:19" x14ac:dyDescent="0.3">
      <c r="A71" s="63" t="s">
        <v>329</v>
      </c>
      <c r="B71" s="64">
        <f>VLOOKUP($A71,'Return Data'!$B$7:$R$2843,3,0)</f>
        <v>44455</v>
      </c>
      <c r="C71" s="65">
        <f>VLOOKUP($A71,'Return Data'!$B$7:$R$2843,4,0)</f>
        <v>12.728199999999999</v>
      </c>
      <c r="D71" s="65">
        <f>VLOOKUP($A71,'Return Data'!$B$7:$R$2843,10,0)</f>
        <v>7.1984000000000004</v>
      </c>
      <c r="E71" s="66">
        <f t="shared" si="10"/>
        <v>64</v>
      </c>
      <c r="F71" s="65">
        <f>VLOOKUP($A71,'Return Data'!$B$7:$R$2843,11,0)</f>
        <v>14.2065</v>
      </c>
      <c r="G71" s="66">
        <f t="shared" si="11"/>
        <v>64</v>
      </c>
      <c r="H71" s="65">
        <f>VLOOKUP($A71,'Return Data'!$B$7:$R$2843,12,0)</f>
        <v>24.8842</v>
      </c>
      <c r="I71" s="66">
        <f t="shared" si="12"/>
        <v>62</v>
      </c>
      <c r="J71" s="65">
        <f>VLOOKUP($A71,'Return Data'!$B$7:$R$2843,13,0)</f>
        <v>42.174799999999998</v>
      </c>
      <c r="K71" s="66">
        <f t="shared" si="13"/>
        <v>63</v>
      </c>
      <c r="L71" s="65">
        <f>VLOOKUP($A71,'Return Data'!$B$7:$R$2843,17,0)</f>
        <v>26.7989</v>
      </c>
      <c r="M71" s="66">
        <f t="shared" si="17"/>
        <v>46</v>
      </c>
      <c r="N71" s="65"/>
      <c r="O71" s="66"/>
      <c r="P71" s="65"/>
      <c r="Q71" s="66"/>
      <c r="R71" s="65">
        <f>VLOOKUP($A71,'Return Data'!$B$7:$R$2843,16,0)</f>
        <v>7.1849999999999996</v>
      </c>
      <c r="S71" s="67">
        <f t="shared" si="16"/>
        <v>65</v>
      </c>
    </row>
    <row r="72" spans="1:19" x14ac:dyDescent="0.3">
      <c r="A72" s="63" t="s">
        <v>330</v>
      </c>
      <c r="B72" s="64">
        <f>VLOOKUP($A72,'Return Data'!$B$7:$R$2843,3,0)</f>
        <v>44455</v>
      </c>
      <c r="C72" s="65">
        <f>VLOOKUP($A72,'Return Data'!$B$7:$R$2843,4,0)</f>
        <v>146.11359999999999</v>
      </c>
      <c r="D72" s="65">
        <f>VLOOKUP($A72,'Return Data'!$B$7:$R$2843,10,0)</f>
        <v>14.1717</v>
      </c>
      <c r="E72" s="66">
        <f t="shared" ref="E72:E73" si="19">RANK(D72,D$8:D$73,0)</f>
        <v>22</v>
      </c>
      <c r="F72" s="65">
        <f>VLOOKUP($A72,'Return Data'!$B$7:$R$2843,11,0)</f>
        <v>21.8504</v>
      </c>
      <c r="G72" s="66">
        <f t="shared" ref="G72:G73" si="20">RANK(F72,F$8:F$73,0)</f>
        <v>32</v>
      </c>
      <c r="H72" s="65">
        <f>VLOOKUP($A72,'Return Data'!$B$7:$R$2843,12,0)</f>
        <v>35.160699999999999</v>
      </c>
      <c r="I72" s="66">
        <f t="shared" ref="I72:I73" si="21">RANK(H72,H$8:H$73,0)</f>
        <v>36</v>
      </c>
      <c r="J72" s="65">
        <f>VLOOKUP($A72,'Return Data'!$B$7:$R$2843,13,0)</f>
        <v>60.953699999999998</v>
      </c>
      <c r="K72" s="66">
        <f t="shared" ref="K72:K73" si="22">RANK(J72,J$8:J$73,0)</f>
        <v>30</v>
      </c>
      <c r="L72" s="65">
        <f>VLOOKUP($A72,'Return Data'!$B$7:$R$2843,17,0)</f>
        <v>32.926699999999997</v>
      </c>
      <c r="M72" s="66">
        <f t="shared" si="17"/>
        <v>22</v>
      </c>
      <c r="N72" s="65">
        <f>VLOOKUP($A72,'Return Data'!$B$7:$R$2843,14,0)</f>
        <v>18.282599999999999</v>
      </c>
      <c r="O72" s="66">
        <f>RANK(N72,N$8:N$73,0)</f>
        <v>16</v>
      </c>
      <c r="P72" s="65">
        <f>VLOOKUP($A72,'Return Data'!$B$7:$R$2843,15,0)</f>
        <v>15.498699999999999</v>
      </c>
      <c r="Q72" s="66">
        <f>RANK(P72,P$8:P$73,0)</f>
        <v>15</v>
      </c>
      <c r="R72" s="65">
        <f>VLOOKUP($A72,'Return Data'!$B$7:$R$2843,16,0)</f>
        <v>12.667999999999999</v>
      </c>
      <c r="S72" s="67">
        <f t="shared" ref="S72:S73" si="23">RANK(R72,R$8:R$73,0)</f>
        <v>47</v>
      </c>
    </row>
    <row r="73" spans="1:19" x14ac:dyDescent="0.3">
      <c r="A73" s="63" t="s">
        <v>331</v>
      </c>
      <c r="B73" s="64">
        <f>VLOOKUP($A73,'Return Data'!$B$7:$R$2843,3,0)</f>
        <v>44455</v>
      </c>
      <c r="C73" s="65">
        <f>VLOOKUP($A73,'Return Data'!$B$7:$R$2843,4,0)</f>
        <v>232.50786116542801</v>
      </c>
      <c r="D73" s="65">
        <f>VLOOKUP($A73,'Return Data'!$B$7:$R$2843,10,0)</f>
        <v>13.721299999999999</v>
      </c>
      <c r="E73" s="66">
        <f t="shared" si="19"/>
        <v>26</v>
      </c>
      <c r="F73" s="65">
        <f>VLOOKUP($A73,'Return Data'!$B$7:$R$2843,11,0)</f>
        <v>20.278199999999998</v>
      </c>
      <c r="G73" s="66">
        <f t="shared" si="20"/>
        <v>44</v>
      </c>
      <c r="H73" s="65">
        <f>VLOOKUP($A73,'Return Data'!$B$7:$R$2843,12,0)</f>
        <v>33.185899999999997</v>
      </c>
      <c r="I73" s="66">
        <f t="shared" si="21"/>
        <v>44</v>
      </c>
      <c r="J73" s="65">
        <f>VLOOKUP($A73,'Return Data'!$B$7:$R$2843,13,0)</f>
        <v>55.0259</v>
      </c>
      <c r="K73" s="66">
        <f t="shared" si="22"/>
        <v>44</v>
      </c>
      <c r="L73" s="65">
        <f>VLOOKUP($A73,'Return Data'!$B$7:$R$2843,17,0)</f>
        <v>26.1952</v>
      </c>
      <c r="M73" s="66">
        <f t="shared" si="17"/>
        <v>49</v>
      </c>
      <c r="N73" s="65">
        <f>VLOOKUP($A73,'Return Data'!$B$7:$R$2843,14,0)</f>
        <v>13.939500000000001</v>
      </c>
      <c r="O73" s="66">
        <f>RANK(N73,N$8:N$73,0)</f>
        <v>39</v>
      </c>
      <c r="P73" s="65">
        <f>VLOOKUP($A73,'Return Data'!$B$7:$R$2843,15,0)</f>
        <v>13.575100000000001</v>
      </c>
      <c r="Q73" s="66">
        <f>RANK(P73,P$8:P$73,0)</f>
        <v>26</v>
      </c>
      <c r="R73" s="65">
        <f>VLOOKUP($A73,'Return Data'!$B$7:$R$2843,16,0)</f>
        <v>18.555499999999999</v>
      </c>
      <c r="S73" s="67">
        <f t="shared" si="23"/>
        <v>19</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12.949562121212123</v>
      </c>
      <c r="E75" s="74"/>
      <c r="F75" s="75">
        <f>AVERAGE(F8:F73)</f>
        <v>23.726819696969699</v>
      </c>
      <c r="G75" s="74"/>
      <c r="H75" s="75">
        <f>AVERAGE(H8:H73)</f>
        <v>38.769703030303006</v>
      </c>
      <c r="I75" s="74"/>
      <c r="J75" s="75">
        <f>AVERAGE(J8:J73)</f>
        <v>61.188409090909083</v>
      </c>
      <c r="K75" s="74"/>
      <c r="L75" s="75">
        <f>AVERAGE(L8:L73)</f>
        <v>32.207511111111103</v>
      </c>
      <c r="M75" s="74"/>
      <c r="N75" s="75">
        <f>AVERAGE(N8:N73)</f>
        <v>17.12163846153846</v>
      </c>
      <c r="O75" s="74"/>
      <c r="P75" s="75">
        <f>AVERAGE(P8:P73)</f>
        <v>15.276466666666666</v>
      </c>
      <c r="Q75" s="74"/>
      <c r="R75" s="75">
        <f>AVERAGE(R8:R73)</f>
        <v>16.067545454545453</v>
      </c>
      <c r="S75" s="76"/>
    </row>
    <row r="76" spans="1:19" x14ac:dyDescent="0.3">
      <c r="A76" s="73" t="s">
        <v>28</v>
      </c>
      <c r="B76" s="74"/>
      <c r="C76" s="74"/>
      <c r="D76" s="75">
        <f>MIN(D8:D73)</f>
        <v>4.2362000000000002</v>
      </c>
      <c r="E76" s="74"/>
      <c r="F76" s="75">
        <f>MIN(F8:F73)</f>
        <v>9.4712999999999994</v>
      </c>
      <c r="G76" s="74"/>
      <c r="H76" s="75">
        <f>MIN(H8:H73)</f>
        <v>19.224699999999999</v>
      </c>
      <c r="I76" s="74"/>
      <c r="J76" s="75">
        <f>MIN(J8:J73)</f>
        <v>30.6584</v>
      </c>
      <c r="K76" s="74"/>
      <c r="L76" s="75">
        <f>MIN(L8:L73)</f>
        <v>19.905899999999999</v>
      </c>
      <c r="M76" s="74"/>
      <c r="N76" s="75">
        <f>MIN(N8:N73)</f>
        <v>8.3736999999999995</v>
      </c>
      <c r="O76" s="74"/>
      <c r="P76" s="75">
        <f>MIN(P8:P73)</f>
        <v>8.9601000000000006</v>
      </c>
      <c r="Q76" s="74"/>
      <c r="R76" s="75">
        <f>MIN(R8:R73)</f>
        <v>5.6555999999999997</v>
      </c>
      <c r="S76" s="76"/>
    </row>
    <row r="77" spans="1:19" ht="15" thickBot="1" x14ac:dyDescent="0.35">
      <c r="A77" s="77" t="s">
        <v>29</v>
      </c>
      <c r="B77" s="78"/>
      <c r="C77" s="78"/>
      <c r="D77" s="79">
        <f>MAX(D8:D73)</f>
        <v>24.469100000000001</v>
      </c>
      <c r="E77" s="78"/>
      <c r="F77" s="79">
        <f>MAX(F8:F73)</f>
        <v>47.948300000000003</v>
      </c>
      <c r="G77" s="78"/>
      <c r="H77" s="79">
        <f>MAX(H8:H73)</f>
        <v>71.885900000000007</v>
      </c>
      <c r="I77" s="78"/>
      <c r="J77" s="79">
        <f>MAX(J8:J73)</f>
        <v>105.8439</v>
      </c>
      <c r="K77" s="78"/>
      <c r="L77" s="79">
        <f>MAX(L8:L73)</f>
        <v>57.314</v>
      </c>
      <c r="M77" s="78"/>
      <c r="N77" s="79">
        <f>MAX(N8:N73)</f>
        <v>35.179200000000002</v>
      </c>
      <c r="O77" s="78"/>
      <c r="P77" s="79">
        <f>MAX(P8:P73)</f>
        <v>25.8278</v>
      </c>
      <c r="Q77" s="78"/>
      <c r="R77" s="79">
        <f>MAX(R8:R73)</f>
        <v>32.5655</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44455</v>
      </c>
      <c r="C8" s="65">
        <f>VLOOKUP($A8,'Return Data'!$B$7:$R$2843,4,0)</f>
        <v>13.57</v>
      </c>
      <c r="D8" s="65">
        <f>VLOOKUP($A8,'Return Data'!$B$7:$R$2843,8,0)</f>
        <v>4.0644</v>
      </c>
      <c r="E8" s="66">
        <f>RANK(D8,D$8:D$15,0)</f>
        <v>2</v>
      </c>
      <c r="F8" s="65">
        <f>VLOOKUP($A8,'Return Data'!$B$7:$R$2843,9,0)</f>
        <v>10.6852</v>
      </c>
      <c r="G8" s="66">
        <f t="shared" ref="G8" si="0">RANK(F8,F$8:F$15,0)</f>
        <v>1</v>
      </c>
      <c r="H8" s="65">
        <f>VLOOKUP($A8,'Return Data'!$B$7:$R$2843,10,0)</f>
        <v>18.2056</v>
      </c>
      <c r="I8" s="66">
        <f t="shared" ref="I8" si="1">RANK(H8,H$8:H$15,0)</f>
        <v>2</v>
      </c>
      <c r="J8" s="65">
        <f>VLOOKUP($A8,'Return Data'!$B$7:$R$2843,11,0)</f>
        <v>26.115200000000002</v>
      </c>
      <c r="K8" s="66">
        <f t="shared" ref="K8" si="2">RANK(J8,J$8:J$15,0)</f>
        <v>2</v>
      </c>
      <c r="L8" s="65"/>
      <c r="M8" s="66"/>
      <c r="N8" s="65"/>
      <c r="O8" s="66"/>
      <c r="P8" s="65">
        <f>VLOOKUP($A8,'Return Data'!$B$7:$R$2843,16,0)</f>
        <v>35.700000000000003</v>
      </c>
      <c r="Q8" s="67">
        <f>RANK(P8,P$8:P$15,0)</f>
        <v>4</v>
      </c>
    </row>
    <row r="9" spans="1:18" x14ac:dyDescent="0.3">
      <c r="A9" s="63" t="s">
        <v>377</v>
      </c>
      <c r="B9" s="64">
        <f>VLOOKUP($A9,'Return Data'!$B$7:$R$2843,3,0)</f>
        <v>44455</v>
      </c>
      <c r="C9" s="65">
        <f>VLOOKUP($A9,'Return Data'!$B$7:$R$2843,4,0)</f>
        <v>17.13</v>
      </c>
      <c r="D9" s="65">
        <f>VLOOKUP($A9,'Return Data'!$B$7:$R$2843,8,0)</f>
        <v>1.6617</v>
      </c>
      <c r="E9" s="66">
        <f t="shared" ref="E9:E15" si="3">RANK(D9,D$8:D$15,0)</f>
        <v>7</v>
      </c>
      <c r="F9" s="65">
        <f>VLOOKUP($A9,'Return Data'!$B$7:$R$2843,9,0)</f>
        <v>7.8037000000000001</v>
      </c>
      <c r="G9" s="66">
        <f t="shared" ref="G9" si="4">RANK(F9,F$8:F$15,0)</f>
        <v>4</v>
      </c>
      <c r="H9" s="65">
        <f>VLOOKUP($A9,'Return Data'!$B$7:$R$2843,10,0)</f>
        <v>13.972099999999999</v>
      </c>
      <c r="I9" s="66">
        <f t="shared" ref="I9" si="5">RANK(H9,H$8:H$15,0)</f>
        <v>4</v>
      </c>
      <c r="J9" s="65">
        <f>VLOOKUP($A9,'Return Data'!$B$7:$R$2843,11,0)</f>
        <v>21.231400000000001</v>
      </c>
      <c r="K9" s="66">
        <f t="shared" ref="K9" si="6">RANK(J9,J$8:J$15,0)</f>
        <v>3</v>
      </c>
      <c r="L9" s="65">
        <f>VLOOKUP($A9,'Return Data'!$B$7:$R$2843,12,0)</f>
        <v>29.380700000000001</v>
      </c>
      <c r="M9" s="66">
        <f t="shared" ref="M9:M13" si="7">RANK(L9,L$8:L$15,0)</f>
        <v>4</v>
      </c>
      <c r="N9" s="65">
        <f>VLOOKUP($A9,'Return Data'!$B$7:$R$2843,13,0)</f>
        <v>55.869</v>
      </c>
      <c r="O9" s="66">
        <f t="shared" ref="O9" si="8">RANK(N9,N$8:N$15,0)</f>
        <v>2</v>
      </c>
      <c r="P9" s="65">
        <f>VLOOKUP($A9,'Return Data'!$B$7:$R$2843,16,0)</f>
        <v>40.1524</v>
      </c>
      <c r="Q9" s="67">
        <f t="shared" ref="Q9:Q15" si="9">RANK(P9,P$8:P$15,0)</f>
        <v>3</v>
      </c>
    </row>
    <row r="10" spans="1:18" x14ac:dyDescent="0.3">
      <c r="A10" s="63" t="s">
        <v>1961</v>
      </c>
      <c r="B10" s="64">
        <f>VLOOKUP($A10,'Return Data'!$B$7:$R$2843,3,0)</f>
        <v>44455</v>
      </c>
      <c r="C10" s="65">
        <f>VLOOKUP($A10,'Return Data'!$B$7:$R$2843,4,0)</f>
        <v>14.33</v>
      </c>
      <c r="D10" s="65">
        <f>VLOOKUP($A10,'Return Data'!$B$7:$R$2843,8,0)</f>
        <v>1.6312</v>
      </c>
      <c r="E10" s="66">
        <f t="shared" si="3"/>
        <v>8</v>
      </c>
      <c r="F10" s="65">
        <f>VLOOKUP($A10,'Return Data'!$B$7:$R$2843,9,0)</f>
        <v>5.2901999999999996</v>
      </c>
      <c r="G10" s="66">
        <f t="shared" ref="G10:G15" si="10">RANK(F10,F$8:F$15,0)</f>
        <v>8</v>
      </c>
      <c r="H10" s="65">
        <f>VLOOKUP($A10,'Return Data'!$B$7:$R$2843,10,0)</f>
        <v>11.2578</v>
      </c>
      <c r="I10" s="66">
        <f t="shared" ref="I10:I15" si="11">RANK(H10,H$8:H$15,0)</f>
        <v>8</v>
      </c>
      <c r="J10" s="65">
        <f>VLOOKUP($A10,'Return Data'!$B$7:$R$2843,11,0)</f>
        <v>21.0304</v>
      </c>
      <c r="K10" s="66">
        <f t="shared" ref="K10:K15" si="12">RANK(J10,J$8:J$15,0)</f>
        <v>4</v>
      </c>
      <c r="L10" s="65">
        <f>VLOOKUP($A10,'Return Data'!$B$7:$R$2843,12,0)</f>
        <v>28.6355</v>
      </c>
      <c r="M10" s="66">
        <f t="shared" si="7"/>
        <v>5</v>
      </c>
      <c r="N10" s="65"/>
      <c r="O10" s="66"/>
      <c r="P10" s="65">
        <f>VLOOKUP($A10,'Return Data'!$B$7:$R$2843,16,0)</f>
        <v>43.3</v>
      </c>
      <c r="Q10" s="67">
        <f t="shared" si="9"/>
        <v>2</v>
      </c>
    </row>
    <row r="11" spans="1:18" x14ac:dyDescent="0.3">
      <c r="A11" s="63" t="s">
        <v>1962</v>
      </c>
      <c r="B11" s="64">
        <f>VLOOKUP($A11,'Return Data'!$B$7:$R$2843,3,0)</f>
        <v>44455</v>
      </c>
      <c r="C11" s="65">
        <f>VLOOKUP($A11,'Return Data'!$B$7:$R$2843,4,0)</f>
        <v>13.14</v>
      </c>
      <c r="D11" s="65">
        <f>VLOOKUP($A11,'Return Data'!$B$7:$R$2843,8,0)</f>
        <v>4.7012</v>
      </c>
      <c r="E11" s="66">
        <f t="shared" si="3"/>
        <v>1</v>
      </c>
      <c r="F11" s="65">
        <f>VLOOKUP($A11,'Return Data'!$B$7:$R$2843,9,0)</f>
        <v>8.9551999999999996</v>
      </c>
      <c r="G11" s="66">
        <f t="shared" si="10"/>
        <v>2</v>
      </c>
      <c r="H11" s="65">
        <f>VLOOKUP($A11,'Return Data'!$B$7:$R$2843,10,0)</f>
        <v>18.699200000000001</v>
      </c>
      <c r="I11" s="66">
        <f t="shared" ref="I11" si="13">RANK(H11,H$8:H$15,0)</f>
        <v>1</v>
      </c>
      <c r="J11" s="65"/>
      <c r="K11" s="66"/>
      <c r="L11" s="65"/>
      <c r="M11" s="66"/>
      <c r="N11" s="65"/>
      <c r="O11" s="66"/>
      <c r="P11" s="65">
        <f>VLOOKUP($A11,'Return Data'!$B$7:$R$2843,16,0)</f>
        <v>31.4</v>
      </c>
      <c r="Q11" s="67">
        <f t="shared" si="9"/>
        <v>5</v>
      </c>
    </row>
    <row r="12" spans="1:18" x14ac:dyDescent="0.3">
      <c r="A12" s="63" t="s">
        <v>1964</v>
      </c>
      <c r="B12" s="64">
        <f>VLOOKUP($A12,'Return Data'!$B$7:$R$2843,3,0)</f>
        <v>44455</v>
      </c>
      <c r="C12" s="65">
        <f>VLOOKUP($A12,'Return Data'!$B$7:$R$2843,4,0)</f>
        <v>12.775</v>
      </c>
      <c r="D12" s="65">
        <f>VLOOKUP($A12,'Return Data'!$B$7:$R$2843,8,0)</f>
        <v>1.7604</v>
      </c>
      <c r="E12" s="66">
        <f t="shared" si="3"/>
        <v>6</v>
      </c>
      <c r="F12" s="65">
        <f>VLOOKUP($A12,'Return Data'!$B$7:$R$2843,9,0)</f>
        <v>6.1752000000000002</v>
      </c>
      <c r="G12" s="66">
        <f t="shared" si="10"/>
        <v>6</v>
      </c>
      <c r="H12" s="65">
        <f>VLOOKUP($A12,'Return Data'!$B$7:$R$2843,10,0)</f>
        <v>11.4747</v>
      </c>
      <c r="I12" s="66">
        <f t="shared" si="11"/>
        <v>6</v>
      </c>
      <c r="J12" s="65">
        <f>VLOOKUP($A12,'Return Data'!$B$7:$R$2843,11,0)</f>
        <v>20.940999999999999</v>
      </c>
      <c r="K12" s="66">
        <f t="shared" ref="K12" si="14">RANK(J12,J$8:J$15,0)</f>
        <v>5</v>
      </c>
      <c r="L12" s="65"/>
      <c r="M12" s="66"/>
      <c r="N12" s="65"/>
      <c r="O12" s="66"/>
      <c r="P12" s="65">
        <f>VLOOKUP($A12,'Return Data'!$B$7:$R$2843,16,0)</f>
        <v>27.75</v>
      </c>
      <c r="Q12" s="67">
        <f t="shared" si="9"/>
        <v>7</v>
      </c>
    </row>
    <row r="13" spans="1:18" x14ac:dyDescent="0.3">
      <c r="A13" s="63" t="s">
        <v>1967</v>
      </c>
      <c r="B13" s="64">
        <f>VLOOKUP($A13,'Return Data'!$B$7:$R$2843,3,0)</f>
        <v>44455</v>
      </c>
      <c r="C13" s="65">
        <f>VLOOKUP($A13,'Return Data'!$B$7:$R$2843,4,0)</f>
        <v>18.47</v>
      </c>
      <c r="D13" s="65">
        <f>VLOOKUP($A13,'Return Data'!$B$7:$R$2843,8,0)</f>
        <v>2.7784</v>
      </c>
      <c r="E13" s="66">
        <f t="shared" si="3"/>
        <v>3</v>
      </c>
      <c r="F13" s="65">
        <f>VLOOKUP($A13,'Return Data'!$B$7:$R$2843,9,0)</f>
        <v>8.1298999999999992</v>
      </c>
      <c r="G13" s="66">
        <f t="shared" si="10"/>
        <v>3</v>
      </c>
      <c r="H13" s="65">
        <f>VLOOKUP($A13,'Return Data'!$B$7:$R$2843,10,0)</f>
        <v>16.365500000000001</v>
      </c>
      <c r="I13" s="66">
        <f t="shared" si="11"/>
        <v>3</v>
      </c>
      <c r="J13" s="65">
        <f>VLOOKUP($A13,'Return Data'!$B$7:$R$2843,11,0)</f>
        <v>37.500300000000003</v>
      </c>
      <c r="K13" s="66">
        <f t="shared" ref="K13" si="15">RANK(J13,J$8:J$15,0)</f>
        <v>1</v>
      </c>
      <c r="L13" s="65">
        <f>VLOOKUP($A13,'Return Data'!$B$7:$R$2843,12,0)</f>
        <v>62.582299999999996</v>
      </c>
      <c r="M13" s="66">
        <f t="shared" si="7"/>
        <v>1</v>
      </c>
      <c r="N13" s="65"/>
      <c r="O13" s="66"/>
      <c r="P13" s="65">
        <f>VLOOKUP($A13,'Return Data'!$B$7:$R$2843,16,0)</f>
        <v>84.7</v>
      </c>
      <c r="Q13" s="67">
        <f t="shared" si="9"/>
        <v>1</v>
      </c>
    </row>
    <row r="14" spans="1:18" x14ac:dyDescent="0.3">
      <c r="A14" s="63" t="s">
        <v>49</v>
      </c>
      <c r="B14" s="64">
        <f>VLOOKUP($A14,'Return Data'!$B$7:$R$2843,3,0)</f>
        <v>44455</v>
      </c>
      <c r="C14" s="65">
        <f>VLOOKUP($A14,'Return Data'!$B$7:$R$2843,4,0)</f>
        <v>17.59</v>
      </c>
      <c r="D14" s="65">
        <f>VLOOKUP($A14,'Return Data'!$B$7:$R$2843,8,0)</f>
        <v>2.2673999999999999</v>
      </c>
      <c r="E14" s="66">
        <f t="shared" si="3"/>
        <v>4</v>
      </c>
      <c r="F14" s="65">
        <f>VLOOKUP($A14,'Return Data'!$B$7:$R$2843,9,0)</f>
        <v>6.0917000000000003</v>
      </c>
      <c r="G14" s="66">
        <f t="shared" si="10"/>
        <v>7</v>
      </c>
      <c r="H14" s="65">
        <f>VLOOKUP($A14,'Return Data'!$B$7:$R$2843,10,0)</f>
        <v>11.3996</v>
      </c>
      <c r="I14" s="66">
        <f t="shared" si="11"/>
        <v>7</v>
      </c>
      <c r="J14" s="65">
        <f>VLOOKUP($A14,'Return Data'!$B$7:$R$2843,11,0)</f>
        <v>19.822900000000001</v>
      </c>
      <c r="K14" s="66">
        <f t="shared" si="12"/>
        <v>7</v>
      </c>
      <c r="L14" s="65">
        <f>VLOOKUP($A14,'Return Data'!$B$7:$R$2843,12,0)</f>
        <v>34.070099999999996</v>
      </c>
      <c r="M14" s="66">
        <f t="shared" ref="M14:M15" si="16">RANK(L14,L$8:L$15,0)</f>
        <v>2</v>
      </c>
      <c r="N14" s="65">
        <f>VLOOKUP($A14,'Return Data'!$B$7:$R$2843,13,0)</f>
        <v>58.468499999999999</v>
      </c>
      <c r="O14" s="66">
        <f t="shared" ref="O14:O15" si="17">RANK(N14,N$8:N$15,0)</f>
        <v>1</v>
      </c>
      <c r="P14" s="65">
        <f>VLOOKUP($A14,'Return Data'!$B$7:$R$2843,16,0)</f>
        <v>29.516100000000002</v>
      </c>
      <c r="Q14" s="67">
        <f t="shared" si="9"/>
        <v>6</v>
      </c>
    </row>
    <row r="15" spans="1:18" x14ac:dyDescent="0.3">
      <c r="A15" s="63" t="s">
        <v>50</v>
      </c>
      <c r="B15" s="64">
        <f>VLOOKUP($A15,'Return Data'!$B$7:$R$2843,3,0)</f>
        <v>44455</v>
      </c>
      <c r="C15" s="65">
        <f>VLOOKUP($A15,'Return Data'!$B$7:$R$2843,4,0)</f>
        <v>176.7278</v>
      </c>
      <c r="D15" s="65">
        <f>VLOOKUP($A15,'Return Data'!$B$7:$R$2843,8,0)</f>
        <v>1.8566</v>
      </c>
      <c r="E15" s="66">
        <f t="shared" si="3"/>
        <v>5</v>
      </c>
      <c r="F15" s="65">
        <f>VLOOKUP($A15,'Return Data'!$B$7:$R$2843,9,0)</f>
        <v>6.5090000000000003</v>
      </c>
      <c r="G15" s="66">
        <f t="shared" si="10"/>
        <v>5</v>
      </c>
      <c r="H15" s="65">
        <f>VLOOKUP($A15,'Return Data'!$B$7:$R$2843,10,0)</f>
        <v>13.351599999999999</v>
      </c>
      <c r="I15" s="66">
        <f t="shared" si="11"/>
        <v>5</v>
      </c>
      <c r="J15" s="65">
        <f>VLOOKUP($A15,'Return Data'!$B$7:$R$2843,11,0)</f>
        <v>20.527899999999999</v>
      </c>
      <c r="K15" s="66">
        <f t="shared" si="12"/>
        <v>6</v>
      </c>
      <c r="L15" s="65">
        <f>VLOOKUP($A15,'Return Data'!$B$7:$R$2843,12,0)</f>
        <v>31.962800000000001</v>
      </c>
      <c r="M15" s="66">
        <f t="shared" si="16"/>
        <v>3</v>
      </c>
      <c r="N15" s="65">
        <f>VLOOKUP($A15,'Return Data'!$B$7:$R$2843,13,0)</f>
        <v>54.384</v>
      </c>
      <c r="O15" s="66">
        <f t="shared" si="17"/>
        <v>3</v>
      </c>
      <c r="P15" s="65">
        <f>VLOOKUP($A15,'Return Data'!$B$7:$R$2843,16,0)</f>
        <v>16.073899999999998</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2.5901624999999999</v>
      </c>
      <c r="E17" s="74"/>
      <c r="F17" s="75">
        <f>AVERAGE(F8:F15)</f>
        <v>7.4550124999999996</v>
      </c>
      <c r="G17" s="74"/>
      <c r="H17" s="75">
        <f>AVERAGE(H8:H15)</f>
        <v>14.340762500000002</v>
      </c>
      <c r="I17" s="74"/>
      <c r="J17" s="75">
        <f>AVERAGE(J8:J15)</f>
        <v>23.881300000000003</v>
      </c>
      <c r="K17" s="74"/>
      <c r="L17" s="75">
        <f>AVERAGE(L8:L15)</f>
        <v>37.326279999999997</v>
      </c>
      <c r="M17" s="74"/>
      <c r="N17" s="75">
        <f>AVERAGE(N8:N15)</f>
        <v>56.240499999999997</v>
      </c>
      <c r="O17" s="74"/>
      <c r="P17" s="75">
        <f>AVERAGE(P8:P15)</f>
        <v>38.57405</v>
      </c>
      <c r="Q17" s="76"/>
    </row>
    <row r="18" spans="1:17" ht="15" customHeight="1" x14ac:dyDescent="0.3">
      <c r="A18" s="73" t="s">
        <v>28</v>
      </c>
      <c r="B18" s="74"/>
      <c r="C18" s="74"/>
      <c r="D18" s="75">
        <f>MIN(D8:D15)</f>
        <v>1.6312</v>
      </c>
      <c r="E18" s="74"/>
      <c r="F18" s="75">
        <f>MIN(F8:F15)</f>
        <v>5.2901999999999996</v>
      </c>
      <c r="G18" s="74"/>
      <c r="H18" s="75">
        <f>MIN(H8:H15)</f>
        <v>11.2578</v>
      </c>
      <c r="I18" s="74"/>
      <c r="J18" s="75">
        <f>MIN(J8:J15)</f>
        <v>19.822900000000001</v>
      </c>
      <c r="K18" s="74"/>
      <c r="L18" s="75">
        <f>MIN(L8:L15)</f>
        <v>28.6355</v>
      </c>
      <c r="M18" s="74"/>
      <c r="N18" s="75">
        <f>MIN(N8:N15)</f>
        <v>54.384</v>
      </c>
      <c r="O18" s="74"/>
      <c r="P18" s="75">
        <f>MIN(P8:P15)</f>
        <v>16.073899999999998</v>
      </c>
      <c r="Q18" s="76"/>
    </row>
    <row r="19" spans="1:17" ht="15" thickBot="1" x14ac:dyDescent="0.35">
      <c r="A19" s="77" t="s">
        <v>29</v>
      </c>
      <c r="B19" s="78"/>
      <c r="C19" s="78"/>
      <c r="D19" s="79">
        <f>MAX(D8:D15)</f>
        <v>4.7012</v>
      </c>
      <c r="E19" s="78"/>
      <c r="F19" s="79">
        <f>MAX(F8:F15)</f>
        <v>10.6852</v>
      </c>
      <c r="G19" s="78"/>
      <c r="H19" s="79">
        <f>MAX(H8:H15)</f>
        <v>18.699200000000001</v>
      </c>
      <c r="I19" s="78"/>
      <c r="J19" s="79">
        <f>MAX(J8:J15)</f>
        <v>37.500300000000003</v>
      </c>
      <c r="K19" s="78"/>
      <c r="L19" s="79">
        <f>MAX(L8:L15)</f>
        <v>62.582299999999996</v>
      </c>
      <c r="M19" s="78"/>
      <c r="N19" s="79">
        <f>MAX(N8:N15)</f>
        <v>58.468499999999999</v>
      </c>
      <c r="O19" s="78"/>
      <c r="P19" s="79">
        <f>MAX(P8:P15)</f>
        <v>84.7</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44455</v>
      </c>
      <c r="C8" s="65">
        <f>VLOOKUP($A8,'Return Data'!$B$7:$R$2843,4,0)</f>
        <v>13.38</v>
      </c>
      <c r="D8" s="65">
        <f>VLOOKUP($A8,'Return Data'!$B$7:$R$2843,8,0)</f>
        <v>3.9626999999999999</v>
      </c>
      <c r="E8" s="66">
        <f>RANK(D8,D$8:D$16,0)</f>
        <v>2</v>
      </c>
      <c r="F8" s="65">
        <f>VLOOKUP($A8,'Return Data'!$B$7:$R$2843,9,0)</f>
        <v>10.4872</v>
      </c>
      <c r="G8" s="66">
        <f>RANK(F8,F$8:F$16,0)</f>
        <v>1</v>
      </c>
      <c r="H8" s="65">
        <f>VLOOKUP($A8,'Return Data'!$B$7:$R$2843,10,0)</f>
        <v>17.678100000000001</v>
      </c>
      <c r="I8" s="66">
        <f t="shared" ref="I8" si="0">RANK(H8,H$8:H$16,0)</f>
        <v>2</v>
      </c>
      <c r="J8" s="65">
        <f>VLOOKUP($A8,'Return Data'!$B$7:$R$2843,11,0)</f>
        <v>24.93</v>
      </c>
      <c r="K8" s="66">
        <f t="shared" ref="K8" si="1">RANK(J8,J$8:J$16,0)</f>
        <v>2</v>
      </c>
      <c r="L8" s="65"/>
      <c r="M8" s="66"/>
      <c r="N8" s="65"/>
      <c r="O8" s="66"/>
      <c r="P8" s="65">
        <f>VLOOKUP($A8,'Return Data'!$B$7:$R$2843,16,0)</f>
        <v>33.799999999999997</v>
      </c>
      <c r="Q8" s="67">
        <f>RANK(P8,P$8:P$16,0)</f>
        <v>5</v>
      </c>
    </row>
    <row r="9" spans="1:17" x14ac:dyDescent="0.3">
      <c r="A9" s="63" t="s">
        <v>379</v>
      </c>
      <c r="B9" s="64">
        <f>VLOOKUP($A9,'Return Data'!$B$7:$R$2843,3,0)</f>
        <v>44455</v>
      </c>
      <c r="C9" s="65">
        <f>VLOOKUP($A9,'Return Data'!$B$7:$R$2843,4,0)</f>
        <v>16.690000000000001</v>
      </c>
      <c r="D9" s="65">
        <f>VLOOKUP($A9,'Return Data'!$B$7:$R$2843,8,0)</f>
        <v>1.5825</v>
      </c>
      <c r="E9" s="66">
        <f t="shared" ref="E9:E16" si="2">RANK(D9,D$8:D$16,0)</f>
        <v>9</v>
      </c>
      <c r="F9" s="65">
        <f>VLOOKUP($A9,'Return Data'!$B$7:$R$2843,9,0)</f>
        <v>7.6079999999999997</v>
      </c>
      <c r="G9" s="66">
        <f t="shared" ref="G9:G16" si="3">RANK(F9,F$8:F$16,0)</f>
        <v>4</v>
      </c>
      <c r="H9" s="65">
        <f>VLOOKUP($A9,'Return Data'!$B$7:$R$2843,10,0)</f>
        <v>13.5374</v>
      </c>
      <c r="I9" s="66">
        <f t="shared" ref="I9" si="4">RANK(H9,H$8:H$16,0)</f>
        <v>4</v>
      </c>
      <c r="J9" s="65">
        <f>VLOOKUP($A9,'Return Data'!$B$7:$R$2843,11,0)</f>
        <v>20.1584</v>
      </c>
      <c r="K9" s="66">
        <f t="shared" ref="K9" si="5">RANK(J9,J$8:J$16,0)</f>
        <v>3</v>
      </c>
      <c r="L9" s="65">
        <f>VLOOKUP($A9,'Return Data'!$B$7:$R$2843,12,0)</f>
        <v>27.794799999999999</v>
      </c>
      <c r="M9" s="66">
        <f t="shared" ref="M9" si="6">RANK(L9,L$8:L$16,0)</f>
        <v>4</v>
      </c>
      <c r="N9" s="65">
        <f>VLOOKUP($A9,'Return Data'!$B$7:$R$2843,13,0)</f>
        <v>53.400700000000001</v>
      </c>
      <c r="O9" s="66">
        <f t="shared" ref="O9" si="7">RANK(N9,N$8:N$16,0)</f>
        <v>2</v>
      </c>
      <c r="P9" s="65">
        <f>VLOOKUP($A9,'Return Data'!$B$7:$R$2843,16,0)</f>
        <v>37.883699999999997</v>
      </c>
      <c r="Q9" s="67">
        <f t="shared" ref="Q9:Q16" si="8">RANK(P9,P$8:P$16,0)</f>
        <v>3</v>
      </c>
    </row>
    <row r="10" spans="1:17" x14ac:dyDescent="0.3">
      <c r="A10" s="63" t="s">
        <v>1960</v>
      </c>
      <c r="B10" s="64">
        <f>VLOOKUP($A10,'Return Data'!$B$7:$R$2843,3,0)</f>
        <v>44455</v>
      </c>
      <c r="C10" s="65">
        <f>VLOOKUP($A10,'Return Data'!$B$7:$R$2843,4,0)</f>
        <v>14.11</v>
      </c>
      <c r="D10" s="65">
        <f>VLOOKUP($A10,'Return Data'!$B$7:$R$2843,8,0)</f>
        <v>1.5839000000000001</v>
      </c>
      <c r="E10" s="66">
        <f t="shared" si="2"/>
        <v>8</v>
      </c>
      <c r="F10" s="65">
        <f>VLOOKUP($A10,'Return Data'!$B$7:$R$2843,9,0)</f>
        <v>5.0632999999999999</v>
      </c>
      <c r="G10" s="66">
        <f t="shared" si="3"/>
        <v>9</v>
      </c>
      <c r="H10" s="65">
        <f>VLOOKUP($A10,'Return Data'!$B$7:$R$2843,10,0)</f>
        <v>10.753500000000001</v>
      </c>
      <c r="I10" s="66">
        <f t="shared" ref="I10:I16" si="9">RANK(H10,H$8:H$16,0)</f>
        <v>9</v>
      </c>
      <c r="J10" s="65">
        <f>VLOOKUP($A10,'Return Data'!$B$7:$R$2843,11,0)</f>
        <v>20.085100000000001</v>
      </c>
      <c r="K10" s="66">
        <f t="shared" ref="K10:K16" si="10">RANK(J10,J$8:J$16,0)</f>
        <v>4</v>
      </c>
      <c r="L10" s="65">
        <f>VLOOKUP($A10,'Return Data'!$B$7:$R$2843,12,0)</f>
        <v>27.002700000000001</v>
      </c>
      <c r="M10" s="66">
        <f t="shared" ref="M10:M16" si="11">RANK(L10,L$8:L$16,0)</f>
        <v>5</v>
      </c>
      <c r="N10" s="65"/>
      <c r="O10" s="66"/>
      <c r="P10" s="65">
        <f>VLOOKUP($A10,'Return Data'!$B$7:$R$2843,16,0)</f>
        <v>41.1</v>
      </c>
      <c r="Q10" s="67">
        <f t="shared" si="8"/>
        <v>2</v>
      </c>
    </row>
    <row r="11" spans="1:17" x14ac:dyDescent="0.3">
      <c r="A11" s="63" t="s">
        <v>1963</v>
      </c>
      <c r="B11" s="64">
        <f>VLOOKUP($A11,'Return Data'!$B$7:$R$2843,3,0)</f>
        <v>44455</v>
      </c>
      <c r="C11" s="65">
        <f>VLOOKUP($A11,'Return Data'!$B$7:$R$2843,4,0)</f>
        <v>13.03</v>
      </c>
      <c r="D11" s="65">
        <f>VLOOKUP($A11,'Return Data'!$B$7:$R$2843,8,0)</f>
        <v>4.6585999999999999</v>
      </c>
      <c r="E11" s="66">
        <f t="shared" si="2"/>
        <v>1</v>
      </c>
      <c r="F11" s="65">
        <f>VLOOKUP($A11,'Return Data'!$B$7:$R$2843,9,0)</f>
        <v>8.8554999999999993</v>
      </c>
      <c r="G11" s="66">
        <f t="shared" ref="G11" si="12">RANK(F11,F$8:F$16,0)</f>
        <v>2</v>
      </c>
      <c r="H11" s="65">
        <f>VLOOKUP($A11,'Return Data'!$B$7:$R$2843,10,0)</f>
        <v>18.239599999999999</v>
      </c>
      <c r="I11" s="66">
        <f t="shared" si="9"/>
        <v>1</v>
      </c>
      <c r="J11" s="65"/>
      <c r="K11" s="66"/>
      <c r="L11" s="65"/>
      <c r="M11" s="66"/>
      <c r="N11" s="65"/>
      <c r="O11" s="66"/>
      <c r="P11" s="65">
        <f>VLOOKUP($A11,'Return Data'!$B$7:$R$2843,16,0)</f>
        <v>30.3</v>
      </c>
      <c r="Q11" s="67">
        <f t="shared" si="8"/>
        <v>6</v>
      </c>
    </row>
    <row r="12" spans="1:17" x14ac:dyDescent="0.3">
      <c r="A12" s="63" t="s">
        <v>1965</v>
      </c>
      <c r="B12" s="64">
        <f>VLOOKUP($A12,'Return Data'!$B$7:$R$2843,3,0)</f>
        <v>44455</v>
      </c>
      <c r="C12" s="65">
        <f>VLOOKUP($A12,'Return Data'!$B$7:$R$2843,4,0)</f>
        <v>12.602</v>
      </c>
      <c r="D12" s="65">
        <f>VLOOKUP($A12,'Return Data'!$B$7:$R$2843,8,0)</f>
        <v>1.6863999999999999</v>
      </c>
      <c r="E12" s="66">
        <f t="shared" si="2"/>
        <v>7</v>
      </c>
      <c r="F12" s="65">
        <f>VLOOKUP($A12,'Return Data'!$B$7:$R$2843,9,0)</f>
        <v>6.0149999999999997</v>
      </c>
      <c r="G12" s="66">
        <f t="shared" si="3"/>
        <v>8</v>
      </c>
      <c r="H12" s="65">
        <f>VLOOKUP($A12,'Return Data'!$B$7:$R$2843,10,0)</f>
        <v>10.9819</v>
      </c>
      <c r="I12" s="66">
        <f t="shared" si="9"/>
        <v>8</v>
      </c>
      <c r="J12" s="65">
        <f>VLOOKUP($A12,'Return Data'!$B$7:$R$2843,11,0)</f>
        <v>19.882000000000001</v>
      </c>
      <c r="K12" s="66">
        <f t="shared" si="10"/>
        <v>6</v>
      </c>
      <c r="L12" s="65"/>
      <c r="M12" s="66"/>
      <c r="N12" s="65"/>
      <c r="O12" s="66"/>
      <c r="P12" s="65">
        <f>VLOOKUP($A12,'Return Data'!$B$7:$R$2843,16,0)</f>
        <v>26.02</v>
      </c>
      <c r="Q12" s="67">
        <f t="shared" si="8"/>
        <v>8</v>
      </c>
    </row>
    <row r="13" spans="1:17" x14ac:dyDescent="0.3">
      <c r="A13" s="63" t="s">
        <v>1966</v>
      </c>
      <c r="B13" s="64">
        <f>VLOOKUP($A13,'Return Data'!$B$7:$R$2843,3,0)</f>
        <v>44455</v>
      </c>
      <c r="C13" s="65">
        <f>VLOOKUP($A13,'Return Data'!$B$7:$R$2843,4,0)</f>
        <v>30.23</v>
      </c>
      <c r="D13" s="65">
        <f>VLOOKUP($A13,'Return Data'!$B$7:$R$2843,8,0)</f>
        <v>2.3115999999999999</v>
      </c>
      <c r="E13" s="66">
        <f t="shared" si="2"/>
        <v>4</v>
      </c>
      <c r="F13" s="65">
        <f>VLOOKUP($A13,'Return Data'!$B$7:$R$2843,9,0)</f>
        <v>6.9444999999999997</v>
      </c>
      <c r="G13" s="66">
        <f t="shared" si="3"/>
        <v>5</v>
      </c>
      <c r="H13" s="65">
        <f>VLOOKUP($A13,'Return Data'!$B$7:$R$2843,10,0)</f>
        <v>12.3249</v>
      </c>
      <c r="I13" s="66">
        <f t="shared" si="9"/>
        <v>6</v>
      </c>
      <c r="J13" s="65">
        <f>VLOOKUP($A13,'Return Data'!$B$7:$R$2843,11,0)</f>
        <v>19.6754</v>
      </c>
      <c r="K13" s="66">
        <f t="shared" si="10"/>
        <v>7</v>
      </c>
      <c r="L13" s="65"/>
      <c r="M13" s="66"/>
      <c r="N13" s="65"/>
      <c r="O13" s="66"/>
      <c r="P13" s="65">
        <f>VLOOKUP($A13,'Return Data'!$B$7:$R$2843,16,0)</f>
        <v>35.530200000000001</v>
      </c>
      <c r="Q13" s="67">
        <f t="shared" si="8"/>
        <v>4</v>
      </c>
    </row>
    <row r="14" spans="1:17" x14ac:dyDescent="0.3">
      <c r="A14" s="63" t="s">
        <v>1968</v>
      </c>
      <c r="B14" s="64">
        <f>VLOOKUP($A14,'Return Data'!$B$7:$R$2843,3,0)</f>
        <v>44455</v>
      </c>
      <c r="C14" s="65">
        <f>VLOOKUP($A14,'Return Data'!$B$7:$R$2843,4,0)</f>
        <v>18.271000000000001</v>
      </c>
      <c r="D14" s="65">
        <f>VLOOKUP($A14,'Return Data'!$B$7:$R$2843,8,0)</f>
        <v>2.7349999999999999</v>
      </c>
      <c r="E14" s="66">
        <f t="shared" si="2"/>
        <v>3</v>
      </c>
      <c r="F14" s="65">
        <f>VLOOKUP($A14,'Return Data'!$B$7:$R$2843,9,0)</f>
        <v>8.0242000000000004</v>
      </c>
      <c r="G14" s="66">
        <f t="shared" si="3"/>
        <v>3</v>
      </c>
      <c r="H14" s="65">
        <f>VLOOKUP($A14,'Return Data'!$B$7:$R$2843,10,0)</f>
        <v>16.020299999999999</v>
      </c>
      <c r="I14" s="66">
        <f t="shared" si="9"/>
        <v>3</v>
      </c>
      <c r="J14" s="65">
        <f>VLOOKUP($A14,'Return Data'!$B$7:$R$2843,11,0)</f>
        <v>36.6751</v>
      </c>
      <c r="K14" s="66">
        <f t="shared" si="10"/>
        <v>1</v>
      </c>
      <c r="L14" s="65">
        <f>VLOOKUP($A14,'Return Data'!$B$7:$R$2843,12,0)</f>
        <v>61.048900000000003</v>
      </c>
      <c r="M14" s="66">
        <f t="shared" si="11"/>
        <v>1</v>
      </c>
      <c r="N14" s="65"/>
      <c r="O14" s="66"/>
      <c r="P14" s="65">
        <f>VLOOKUP($A14,'Return Data'!$B$7:$R$2843,16,0)</f>
        <v>82.71</v>
      </c>
      <c r="Q14" s="67">
        <f t="shared" si="8"/>
        <v>1</v>
      </c>
    </row>
    <row r="15" spans="1:17" x14ac:dyDescent="0.3">
      <c r="A15" s="63" t="s">
        <v>51</v>
      </c>
      <c r="B15" s="64">
        <f>VLOOKUP($A15,'Return Data'!$B$7:$R$2843,3,0)</f>
        <v>44455</v>
      </c>
      <c r="C15" s="65">
        <f>VLOOKUP($A15,'Return Data'!$B$7:$R$2843,4,0)</f>
        <v>17.350000000000001</v>
      </c>
      <c r="D15" s="65">
        <f>VLOOKUP($A15,'Return Data'!$B$7:$R$2843,8,0)</f>
        <v>2.2995000000000001</v>
      </c>
      <c r="E15" s="66">
        <f t="shared" si="2"/>
        <v>5</v>
      </c>
      <c r="F15" s="65">
        <f>VLOOKUP($A15,'Return Data'!$B$7:$R$2843,9,0)</f>
        <v>6.0513000000000003</v>
      </c>
      <c r="G15" s="66">
        <f t="shared" si="3"/>
        <v>7</v>
      </c>
      <c r="H15" s="65">
        <f>VLOOKUP($A15,'Return Data'!$B$7:$R$2843,10,0)</f>
        <v>11.2179</v>
      </c>
      <c r="I15" s="66">
        <f t="shared" si="9"/>
        <v>7</v>
      </c>
      <c r="J15" s="65">
        <f>VLOOKUP($A15,'Return Data'!$B$7:$R$2843,11,0)</f>
        <v>19.408100000000001</v>
      </c>
      <c r="K15" s="66">
        <f t="shared" si="10"/>
        <v>8</v>
      </c>
      <c r="L15" s="65">
        <f>VLOOKUP($A15,'Return Data'!$B$7:$R$2843,12,0)</f>
        <v>33.359000000000002</v>
      </c>
      <c r="M15" s="66">
        <f t="shared" si="11"/>
        <v>2</v>
      </c>
      <c r="N15" s="65">
        <f>VLOOKUP($A15,'Return Data'!$B$7:$R$2843,13,0)</f>
        <v>57.298299999999998</v>
      </c>
      <c r="O15" s="66">
        <f t="shared" ref="O15:O16" si="13">RANK(N15,N$8:N$16,0)</f>
        <v>1</v>
      </c>
      <c r="P15" s="65">
        <f>VLOOKUP($A15,'Return Data'!$B$7:$R$2843,16,0)</f>
        <v>28.703800000000001</v>
      </c>
      <c r="Q15" s="67">
        <f t="shared" si="8"/>
        <v>7</v>
      </c>
    </row>
    <row r="16" spans="1:17" x14ac:dyDescent="0.3">
      <c r="A16" s="63" t="s">
        <v>52</v>
      </c>
      <c r="B16" s="64">
        <f>VLOOKUP($A16,'Return Data'!$B$7:$R$2843,3,0)</f>
        <v>44455</v>
      </c>
      <c r="C16" s="65">
        <f>VLOOKUP($A16,'Return Data'!$B$7:$R$2843,4,0)</f>
        <v>729.56701729795304</v>
      </c>
      <c r="D16" s="65">
        <f>VLOOKUP($A16,'Return Data'!$B$7:$R$2843,8,0)</f>
        <v>1.8280000000000001</v>
      </c>
      <c r="E16" s="66">
        <f t="shared" si="2"/>
        <v>6</v>
      </c>
      <c r="F16" s="65">
        <f>VLOOKUP($A16,'Return Data'!$B$7:$R$2843,9,0)</f>
        <v>6.4428999999999998</v>
      </c>
      <c r="G16" s="66">
        <f t="shared" si="3"/>
        <v>6</v>
      </c>
      <c r="H16" s="65">
        <f>VLOOKUP($A16,'Return Data'!$B$7:$R$2843,10,0)</f>
        <v>13.133800000000001</v>
      </c>
      <c r="I16" s="66">
        <f t="shared" si="9"/>
        <v>5</v>
      </c>
      <c r="J16" s="65">
        <f>VLOOKUP($A16,'Return Data'!$B$7:$R$2843,11,0)</f>
        <v>20.05</v>
      </c>
      <c r="K16" s="66">
        <f t="shared" si="10"/>
        <v>5</v>
      </c>
      <c r="L16" s="65">
        <f>VLOOKUP($A16,'Return Data'!$B$7:$R$2843,12,0)</f>
        <v>31.170100000000001</v>
      </c>
      <c r="M16" s="66">
        <f t="shared" si="11"/>
        <v>3</v>
      </c>
      <c r="N16" s="65">
        <f>VLOOKUP($A16,'Return Data'!$B$7:$R$2843,13,0)</f>
        <v>53.165399999999998</v>
      </c>
      <c r="O16" s="66">
        <f t="shared" si="13"/>
        <v>3</v>
      </c>
      <c r="P16" s="65">
        <f>VLOOKUP($A16,'Return Data'!$B$7:$R$2843,16,0)</f>
        <v>14.9819</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2.5164666666666666</v>
      </c>
      <c r="E18" s="74"/>
      <c r="F18" s="75">
        <f>AVERAGE(F8:F16)</f>
        <v>7.2768777777777762</v>
      </c>
      <c r="G18" s="74"/>
      <c r="H18" s="75">
        <f>AVERAGE(H8:H16)</f>
        <v>13.765266666666665</v>
      </c>
      <c r="I18" s="74"/>
      <c r="J18" s="75">
        <f>AVERAGE(J8:J16)</f>
        <v>22.608012500000001</v>
      </c>
      <c r="K18" s="74"/>
      <c r="L18" s="75">
        <f>AVERAGE(L8:L16)</f>
        <v>36.075099999999999</v>
      </c>
      <c r="M18" s="74"/>
      <c r="N18" s="75">
        <f>AVERAGE(N8:N16)</f>
        <v>54.621466666666663</v>
      </c>
      <c r="O18" s="74"/>
      <c r="P18" s="75">
        <f>AVERAGE(P8:P16)</f>
        <v>36.781066666666668</v>
      </c>
      <c r="Q18" s="76"/>
    </row>
    <row r="19" spans="1:17" x14ac:dyDescent="0.3">
      <c r="A19" s="73" t="s">
        <v>28</v>
      </c>
      <c r="B19" s="74"/>
      <c r="C19" s="74"/>
      <c r="D19" s="75">
        <f>MIN(D8:D16)</f>
        <v>1.5825</v>
      </c>
      <c r="E19" s="74"/>
      <c r="F19" s="75">
        <f>MIN(F8:F16)</f>
        <v>5.0632999999999999</v>
      </c>
      <c r="G19" s="74"/>
      <c r="H19" s="75">
        <f>MIN(H8:H16)</f>
        <v>10.753500000000001</v>
      </c>
      <c r="I19" s="74"/>
      <c r="J19" s="75">
        <f>MIN(J8:J16)</f>
        <v>19.408100000000001</v>
      </c>
      <c r="K19" s="74"/>
      <c r="L19" s="75">
        <f>MIN(L8:L16)</f>
        <v>27.002700000000001</v>
      </c>
      <c r="M19" s="74"/>
      <c r="N19" s="75">
        <f>MIN(N8:N16)</f>
        <v>53.165399999999998</v>
      </c>
      <c r="O19" s="74"/>
      <c r="P19" s="75">
        <f>MIN(P8:P16)</f>
        <v>14.9819</v>
      </c>
      <c r="Q19" s="76"/>
    </row>
    <row r="20" spans="1:17" ht="15" thickBot="1" x14ac:dyDescent="0.35">
      <c r="A20" s="77" t="s">
        <v>29</v>
      </c>
      <c r="B20" s="78"/>
      <c r="C20" s="78"/>
      <c r="D20" s="79">
        <f>MAX(D8:D16)</f>
        <v>4.6585999999999999</v>
      </c>
      <c r="E20" s="78"/>
      <c r="F20" s="79">
        <f>MAX(F8:F16)</f>
        <v>10.4872</v>
      </c>
      <c r="G20" s="78"/>
      <c r="H20" s="79">
        <f>MAX(H8:H16)</f>
        <v>18.239599999999999</v>
      </c>
      <c r="I20" s="78"/>
      <c r="J20" s="79">
        <f>MAX(J8:J16)</f>
        <v>36.6751</v>
      </c>
      <c r="K20" s="78"/>
      <c r="L20" s="79">
        <f>MAX(L8:L16)</f>
        <v>61.048900000000003</v>
      </c>
      <c r="M20" s="78"/>
      <c r="N20" s="79">
        <f>MAX(N8:N16)</f>
        <v>57.298299999999998</v>
      </c>
      <c r="O20" s="78"/>
      <c r="P20" s="79">
        <f>MAX(P8:P16)</f>
        <v>82.71</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44455</v>
      </c>
      <c r="C8" s="65">
        <f>VLOOKUP($A8,'Return Data'!$B$7:$R$2843,4,0)</f>
        <v>39.7044</v>
      </c>
      <c r="D8" s="65">
        <f>VLOOKUP($A8,'Return Data'!$B$7:$R$2843,9,0)</f>
        <v>7.3255999999999997</v>
      </c>
      <c r="E8" s="66">
        <f t="shared" ref="E8:E33" si="0">RANK(D8,D$8:D$33,0)</f>
        <v>9</v>
      </c>
      <c r="F8" s="65">
        <f>VLOOKUP($A8,'Return Data'!$B$7:$R$2843,10,0)</f>
        <v>6.7457000000000003</v>
      </c>
      <c r="G8" s="66">
        <f t="shared" ref="G8:G33" si="1">RANK(F8,F$8:F$33,0)</f>
        <v>4</v>
      </c>
      <c r="H8" s="65">
        <f>VLOOKUP($A8,'Return Data'!$B$7:$R$2843,11,0)</f>
        <v>8.1767000000000003</v>
      </c>
      <c r="I8" s="66">
        <f t="shared" ref="I8:I33" si="2">RANK(H8,H$8:H$33,0)</f>
        <v>3</v>
      </c>
      <c r="J8" s="65">
        <f>VLOOKUP($A8,'Return Data'!$B$7:$R$2843,12,0)</f>
        <v>5.2991000000000001</v>
      </c>
      <c r="K8" s="66">
        <f t="shared" ref="K8:K33" si="3">RANK(J8,J$8:J$33,0)</f>
        <v>4</v>
      </c>
      <c r="L8" s="65">
        <f>VLOOKUP($A8,'Return Data'!$B$7:$R$2843,13,0)</f>
        <v>6.6649000000000003</v>
      </c>
      <c r="M8" s="66">
        <f t="shared" ref="M8:M33" si="4">RANK(L8,L$8:L$33,0)</f>
        <v>4</v>
      </c>
      <c r="N8" s="65">
        <f>VLOOKUP($A8,'Return Data'!$B$7:$R$2843,17,0)</f>
        <v>8.6424000000000003</v>
      </c>
      <c r="O8" s="66">
        <f t="shared" ref="O8:O24" si="5">RANK(N8,N$8:N$33,0)</f>
        <v>4</v>
      </c>
      <c r="P8" s="65">
        <f>VLOOKUP($A8,'Return Data'!$B$7:$R$2843,14,0)</f>
        <v>9.3884000000000007</v>
      </c>
      <c r="Q8" s="66">
        <f t="shared" ref="Q8:Q24" si="6">RANK(P8,P$8:P$33,0)</f>
        <v>2</v>
      </c>
      <c r="R8" s="65">
        <f>VLOOKUP($A8,'Return Data'!$B$7:$R$2843,16,0)</f>
        <v>9.3635999999999999</v>
      </c>
      <c r="S8" s="67">
        <f t="shared" ref="S8:S33" si="7">RANK(R8,R$8:R$33,0)</f>
        <v>1</v>
      </c>
    </row>
    <row r="9" spans="1:19" x14ac:dyDescent="0.3">
      <c r="A9" s="82" t="s">
        <v>1385</v>
      </c>
      <c r="B9" s="64">
        <f>VLOOKUP($A9,'Return Data'!$B$7:$R$2843,3,0)</f>
        <v>44455</v>
      </c>
      <c r="C9" s="65">
        <f>VLOOKUP($A9,'Return Data'!$B$7:$R$2843,4,0)</f>
        <v>26.1525</v>
      </c>
      <c r="D9" s="65">
        <f>VLOOKUP($A9,'Return Data'!$B$7:$R$2843,9,0)</f>
        <v>7.2652000000000001</v>
      </c>
      <c r="E9" s="66">
        <f t="shared" si="0"/>
        <v>10</v>
      </c>
      <c r="F9" s="65">
        <f>VLOOKUP($A9,'Return Data'!$B$7:$R$2843,10,0)</f>
        <v>6.2154999999999996</v>
      </c>
      <c r="G9" s="66">
        <f t="shared" si="1"/>
        <v>9</v>
      </c>
      <c r="H9" s="65">
        <f>VLOOKUP($A9,'Return Data'!$B$7:$R$2843,11,0)</f>
        <v>7.3696999999999999</v>
      </c>
      <c r="I9" s="66">
        <f t="shared" si="2"/>
        <v>10</v>
      </c>
      <c r="J9" s="65">
        <f>VLOOKUP($A9,'Return Data'!$B$7:$R$2843,12,0)</f>
        <v>4.8253000000000004</v>
      </c>
      <c r="K9" s="66">
        <f t="shared" si="3"/>
        <v>7</v>
      </c>
      <c r="L9" s="65">
        <f>VLOOKUP($A9,'Return Data'!$B$7:$R$2843,13,0)</f>
        <v>6.0037000000000003</v>
      </c>
      <c r="M9" s="66">
        <f t="shared" si="4"/>
        <v>9</v>
      </c>
      <c r="N9" s="65">
        <f>VLOOKUP($A9,'Return Data'!$B$7:$R$2843,17,0)</f>
        <v>8.3778000000000006</v>
      </c>
      <c r="O9" s="66">
        <f t="shared" si="5"/>
        <v>6</v>
      </c>
      <c r="P9" s="65">
        <f>VLOOKUP($A9,'Return Data'!$B$7:$R$2843,14,0)</f>
        <v>9.2032000000000007</v>
      </c>
      <c r="Q9" s="66">
        <f t="shared" si="6"/>
        <v>6</v>
      </c>
      <c r="R9" s="65">
        <f>VLOOKUP($A9,'Return Data'!$B$7:$R$2843,16,0)</f>
        <v>8.8188999999999993</v>
      </c>
      <c r="S9" s="67">
        <f t="shared" si="7"/>
        <v>3</v>
      </c>
    </row>
    <row r="10" spans="1:19" x14ac:dyDescent="0.3">
      <c r="A10" s="82" t="s">
        <v>1388</v>
      </c>
      <c r="B10" s="64">
        <f>VLOOKUP($A10,'Return Data'!$B$7:$R$2843,3,0)</f>
        <v>44455</v>
      </c>
      <c r="C10" s="65">
        <f>VLOOKUP($A10,'Return Data'!$B$7:$R$2843,4,0)</f>
        <v>24.785399999999999</v>
      </c>
      <c r="D10" s="65">
        <f>VLOOKUP($A10,'Return Data'!$B$7:$R$2843,9,0)</f>
        <v>6.4576000000000002</v>
      </c>
      <c r="E10" s="66">
        <f t="shared" si="0"/>
        <v>12</v>
      </c>
      <c r="F10" s="65">
        <f>VLOOKUP($A10,'Return Data'!$B$7:$R$2843,10,0)</f>
        <v>5.8952</v>
      </c>
      <c r="G10" s="66">
        <f t="shared" si="1"/>
        <v>17</v>
      </c>
      <c r="H10" s="65">
        <f>VLOOKUP($A10,'Return Data'!$B$7:$R$2843,11,0)</f>
        <v>7.1140999999999996</v>
      </c>
      <c r="I10" s="66">
        <f t="shared" si="2"/>
        <v>14</v>
      </c>
      <c r="J10" s="65">
        <f>VLOOKUP($A10,'Return Data'!$B$7:$R$2843,12,0)</f>
        <v>5.1729000000000003</v>
      </c>
      <c r="K10" s="66">
        <f t="shared" si="3"/>
        <v>5</v>
      </c>
      <c r="L10" s="65">
        <f>VLOOKUP($A10,'Return Data'!$B$7:$R$2843,13,0)</f>
        <v>5.6711999999999998</v>
      </c>
      <c r="M10" s="66">
        <f t="shared" si="4"/>
        <v>14</v>
      </c>
      <c r="N10" s="65">
        <f>VLOOKUP($A10,'Return Data'!$B$7:$R$2843,17,0)</f>
        <v>7.1791999999999998</v>
      </c>
      <c r="O10" s="66">
        <f t="shared" si="5"/>
        <v>20</v>
      </c>
      <c r="P10" s="65">
        <f>VLOOKUP($A10,'Return Data'!$B$7:$R$2843,14,0)</f>
        <v>8.1038999999999994</v>
      </c>
      <c r="Q10" s="66">
        <f t="shared" si="6"/>
        <v>14</v>
      </c>
      <c r="R10" s="65">
        <f>VLOOKUP($A10,'Return Data'!$B$7:$R$2843,16,0)</f>
        <v>8.6942000000000004</v>
      </c>
      <c r="S10" s="67">
        <f t="shared" si="7"/>
        <v>7</v>
      </c>
    </row>
    <row r="11" spans="1:19" x14ac:dyDescent="0.3">
      <c r="A11" s="82" t="s">
        <v>1390</v>
      </c>
      <c r="B11" s="64">
        <f>VLOOKUP($A11,'Return Data'!$B$7:$R$2843,3,0)</f>
        <v>44455</v>
      </c>
      <c r="C11" s="65">
        <f>VLOOKUP($A11,'Return Data'!$B$7:$R$2843,4,0)</f>
        <v>26.543399999999998</v>
      </c>
      <c r="D11" s="65">
        <f>VLOOKUP($A11,'Return Data'!$B$7:$R$2843,9,0)</f>
        <v>5.4470000000000001</v>
      </c>
      <c r="E11" s="66">
        <f t="shared" si="0"/>
        <v>23</v>
      </c>
      <c r="F11" s="65">
        <f>VLOOKUP($A11,'Return Data'!$B$7:$R$2843,10,0)</f>
        <v>6.1519000000000004</v>
      </c>
      <c r="G11" s="66">
        <f t="shared" si="1"/>
        <v>10</v>
      </c>
      <c r="H11" s="65">
        <f>VLOOKUP($A11,'Return Data'!$B$7:$R$2843,11,0)</f>
        <v>7.2323000000000004</v>
      </c>
      <c r="I11" s="66">
        <f t="shared" si="2"/>
        <v>12</v>
      </c>
      <c r="J11" s="65">
        <f>VLOOKUP($A11,'Return Data'!$B$7:$R$2843,12,0)</f>
        <v>4.5538999999999996</v>
      </c>
      <c r="K11" s="66">
        <f t="shared" si="3"/>
        <v>13</v>
      </c>
      <c r="L11" s="65">
        <f>VLOOKUP($A11,'Return Data'!$B$7:$R$2843,13,0)</f>
        <v>6.2828999999999997</v>
      </c>
      <c r="M11" s="66">
        <f t="shared" si="4"/>
        <v>6</v>
      </c>
      <c r="N11" s="65">
        <f>VLOOKUP($A11,'Return Data'!$B$7:$R$2843,17,0)</f>
        <v>8.2921999999999993</v>
      </c>
      <c r="O11" s="66">
        <f t="shared" si="5"/>
        <v>9</v>
      </c>
      <c r="P11" s="65">
        <f>VLOOKUP($A11,'Return Data'!$B$7:$R$2843,14,0)</f>
        <v>8.3109000000000002</v>
      </c>
      <c r="Q11" s="66">
        <f t="shared" si="6"/>
        <v>12</v>
      </c>
      <c r="R11" s="65">
        <f>VLOOKUP($A11,'Return Data'!$B$7:$R$2843,16,0)</f>
        <v>8.3976000000000006</v>
      </c>
      <c r="S11" s="67">
        <f t="shared" si="7"/>
        <v>12</v>
      </c>
    </row>
    <row r="12" spans="1:19" x14ac:dyDescent="0.3">
      <c r="A12" s="82" t="s">
        <v>1391</v>
      </c>
      <c r="B12" s="64">
        <f>VLOOKUP($A12,'Return Data'!$B$7:$R$2843,3,0)</f>
        <v>44455</v>
      </c>
      <c r="C12" s="65">
        <f>VLOOKUP($A12,'Return Data'!$B$7:$R$2843,4,0)</f>
        <v>18.6096</v>
      </c>
      <c r="D12" s="65">
        <f>VLOOKUP($A12,'Return Data'!$B$7:$R$2843,9,0)</f>
        <v>3.3273000000000001</v>
      </c>
      <c r="E12" s="66">
        <f t="shared" si="0"/>
        <v>26</v>
      </c>
      <c r="F12" s="65">
        <f>VLOOKUP($A12,'Return Data'!$B$7:$R$2843,10,0)</f>
        <v>3.4775</v>
      </c>
      <c r="G12" s="66">
        <f t="shared" si="1"/>
        <v>25</v>
      </c>
      <c r="H12" s="65">
        <f>VLOOKUP($A12,'Return Data'!$B$7:$R$2843,11,0)</f>
        <v>5.3026</v>
      </c>
      <c r="I12" s="66">
        <f t="shared" si="2"/>
        <v>26</v>
      </c>
      <c r="J12" s="65">
        <f>VLOOKUP($A12,'Return Data'!$B$7:$R$2843,12,0)</f>
        <v>4.0735999999999999</v>
      </c>
      <c r="K12" s="66">
        <f t="shared" si="3"/>
        <v>22</v>
      </c>
      <c r="L12" s="65">
        <f>VLOOKUP($A12,'Return Data'!$B$7:$R$2843,13,0)</f>
        <v>4.7130000000000001</v>
      </c>
      <c r="M12" s="66">
        <f t="shared" si="4"/>
        <v>26</v>
      </c>
      <c r="N12" s="65">
        <f>VLOOKUP($A12,'Return Data'!$B$7:$R$2843,17,0)</f>
        <v>2.4984999999999999</v>
      </c>
      <c r="O12" s="66">
        <f t="shared" si="5"/>
        <v>24</v>
      </c>
      <c r="P12" s="65">
        <f>VLOOKUP($A12,'Return Data'!$B$7:$R$2843,14,0)</f>
        <v>-3.0209999999999999</v>
      </c>
      <c r="Q12" s="66">
        <f t="shared" si="6"/>
        <v>24</v>
      </c>
      <c r="R12" s="65">
        <f>VLOOKUP($A12,'Return Data'!$B$7:$R$2843,16,0)</f>
        <v>4.6360999999999999</v>
      </c>
      <c r="S12" s="67">
        <f t="shared" si="7"/>
        <v>26</v>
      </c>
    </row>
    <row r="13" spans="1:19" x14ac:dyDescent="0.3">
      <c r="A13" s="82" t="s">
        <v>1393</v>
      </c>
      <c r="B13" s="64">
        <f>VLOOKUP($A13,'Return Data'!$B$7:$R$2843,3,0)</f>
        <v>44455</v>
      </c>
      <c r="C13" s="65">
        <f>VLOOKUP($A13,'Return Data'!$B$7:$R$2843,4,0)</f>
        <v>22.0913</v>
      </c>
      <c r="D13" s="65">
        <f>VLOOKUP($A13,'Return Data'!$B$7:$R$2843,9,0)</f>
        <v>5.3428000000000004</v>
      </c>
      <c r="E13" s="66">
        <f t="shared" si="0"/>
        <v>24</v>
      </c>
      <c r="F13" s="65">
        <f>VLOOKUP($A13,'Return Data'!$B$7:$R$2843,10,0)</f>
        <v>5.2534000000000001</v>
      </c>
      <c r="G13" s="66">
        <f t="shared" si="1"/>
        <v>23</v>
      </c>
      <c r="H13" s="65">
        <f>VLOOKUP($A13,'Return Data'!$B$7:$R$2843,11,0)</f>
        <v>5.9306999999999999</v>
      </c>
      <c r="I13" s="66">
        <f t="shared" si="2"/>
        <v>24</v>
      </c>
      <c r="J13" s="65">
        <f>VLOOKUP($A13,'Return Data'!$B$7:$R$2843,12,0)</f>
        <v>4.0986000000000002</v>
      </c>
      <c r="K13" s="66">
        <f t="shared" si="3"/>
        <v>20</v>
      </c>
      <c r="L13" s="65">
        <f>VLOOKUP($A13,'Return Data'!$B$7:$R$2843,13,0)</f>
        <v>5.2553000000000001</v>
      </c>
      <c r="M13" s="66">
        <f t="shared" si="4"/>
        <v>23</v>
      </c>
      <c r="N13" s="65">
        <f>VLOOKUP($A13,'Return Data'!$B$7:$R$2843,17,0)</f>
        <v>7.2641</v>
      </c>
      <c r="O13" s="66">
        <f t="shared" si="5"/>
        <v>19</v>
      </c>
      <c r="P13" s="65">
        <f>VLOOKUP($A13,'Return Data'!$B$7:$R$2843,14,0)</f>
        <v>8.1699000000000002</v>
      </c>
      <c r="Q13" s="66">
        <f t="shared" si="6"/>
        <v>13</v>
      </c>
      <c r="R13" s="65">
        <f>VLOOKUP($A13,'Return Data'!$B$7:$R$2843,16,0)</f>
        <v>7.7899000000000003</v>
      </c>
      <c r="S13" s="67">
        <f t="shared" si="7"/>
        <v>18</v>
      </c>
    </row>
    <row r="14" spans="1:19" x14ac:dyDescent="0.3">
      <c r="A14" s="82" t="s">
        <v>1395</v>
      </c>
      <c r="B14" s="64">
        <f>VLOOKUP($A14,'Return Data'!$B$7:$R$2843,3,0)</f>
        <v>44455</v>
      </c>
      <c r="C14" s="65">
        <f>VLOOKUP($A14,'Return Data'!$B$7:$R$2843,4,0)</f>
        <v>39.912100000000002</v>
      </c>
      <c r="D14" s="65">
        <f>VLOOKUP($A14,'Return Data'!$B$7:$R$2843,9,0)</f>
        <v>5.2191000000000001</v>
      </c>
      <c r="E14" s="66">
        <f t="shared" si="0"/>
        <v>25</v>
      </c>
      <c r="F14" s="65">
        <f>VLOOKUP($A14,'Return Data'!$B$7:$R$2843,10,0)</f>
        <v>5.6683000000000003</v>
      </c>
      <c r="G14" s="66">
        <f t="shared" si="1"/>
        <v>19</v>
      </c>
      <c r="H14" s="65">
        <f>VLOOKUP($A14,'Return Data'!$B$7:$R$2843,11,0)</f>
        <v>6.7435999999999998</v>
      </c>
      <c r="I14" s="66">
        <f t="shared" si="2"/>
        <v>20</v>
      </c>
      <c r="J14" s="65">
        <f>VLOOKUP($A14,'Return Data'!$B$7:$R$2843,12,0)</f>
        <v>4.2275999999999998</v>
      </c>
      <c r="K14" s="66">
        <f t="shared" si="3"/>
        <v>16</v>
      </c>
      <c r="L14" s="65">
        <f>VLOOKUP($A14,'Return Data'!$B$7:$R$2843,13,0)</f>
        <v>5.7074999999999996</v>
      </c>
      <c r="M14" s="66">
        <f t="shared" si="4"/>
        <v>12</v>
      </c>
      <c r="N14" s="65">
        <f>VLOOKUP($A14,'Return Data'!$B$7:$R$2843,17,0)</f>
        <v>7.6851000000000003</v>
      </c>
      <c r="O14" s="66">
        <f t="shared" si="5"/>
        <v>13</v>
      </c>
      <c r="P14" s="65">
        <f>VLOOKUP($A14,'Return Data'!$B$7:$R$2843,14,0)</f>
        <v>8.6440000000000001</v>
      </c>
      <c r="Q14" s="66">
        <f t="shared" si="6"/>
        <v>9</v>
      </c>
      <c r="R14" s="65">
        <f>VLOOKUP($A14,'Return Data'!$B$7:$R$2843,16,0)</f>
        <v>8.5281000000000002</v>
      </c>
      <c r="S14" s="67">
        <f t="shared" si="7"/>
        <v>9</v>
      </c>
    </row>
    <row r="15" spans="1:19" x14ac:dyDescent="0.3">
      <c r="A15" s="82" t="s">
        <v>1405</v>
      </c>
      <c r="B15" s="64">
        <f>VLOOKUP($A15,'Return Data'!$B$7:$R$2843,3,0)</f>
        <v>44455</v>
      </c>
      <c r="C15" s="65">
        <f>VLOOKUP($A15,'Return Data'!$B$7:$R$2843,4,0)</f>
        <v>4348.0897000000004</v>
      </c>
      <c r="D15" s="65">
        <f>VLOOKUP($A15,'Return Data'!$B$7:$R$2843,9,0)</f>
        <v>23.607099999999999</v>
      </c>
      <c r="E15" s="66">
        <f t="shared" si="0"/>
        <v>1</v>
      </c>
      <c r="F15" s="65">
        <f>VLOOKUP($A15,'Return Data'!$B$7:$R$2843,10,0)</f>
        <v>-2.5185</v>
      </c>
      <c r="G15" s="66">
        <f t="shared" si="1"/>
        <v>26</v>
      </c>
      <c r="H15" s="65">
        <f>VLOOKUP($A15,'Return Data'!$B$7:$R$2843,11,0)</f>
        <v>6.7850000000000001</v>
      </c>
      <c r="I15" s="66">
        <f t="shared" si="2"/>
        <v>17</v>
      </c>
      <c r="J15" s="65">
        <f>VLOOKUP($A15,'Return Data'!$B$7:$R$2843,12,0)</f>
        <v>9.5980000000000008</v>
      </c>
      <c r="K15" s="66">
        <f t="shared" si="3"/>
        <v>1</v>
      </c>
      <c r="L15" s="65">
        <f>VLOOKUP($A15,'Return Data'!$B$7:$R$2843,13,0)</f>
        <v>14.3322</v>
      </c>
      <c r="M15" s="66">
        <f t="shared" si="4"/>
        <v>1</v>
      </c>
      <c r="N15" s="65">
        <f>VLOOKUP($A15,'Return Data'!$B$7:$R$2843,17,0)</f>
        <v>0.61240000000000006</v>
      </c>
      <c r="O15" s="66">
        <f t="shared" si="5"/>
        <v>25</v>
      </c>
      <c r="P15" s="65">
        <f>VLOOKUP($A15,'Return Data'!$B$7:$R$2843,14,0)</f>
        <v>3.4137</v>
      </c>
      <c r="Q15" s="66">
        <f t="shared" si="6"/>
        <v>23</v>
      </c>
      <c r="R15" s="65">
        <f>VLOOKUP($A15,'Return Data'!$B$7:$R$2843,16,0)</f>
        <v>7.5640999999999998</v>
      </c>
      <c r="S15" s="67">
        <f t="shared" si="7"/>
        <v>20</v>
      </c>
    </row>
    <row r="16" spans="1:19" x14ac:dyDescent="0.3">
      <c r="A16" s="82" t="s">
        <v>1407</v>
      </c>
      <c r="B16" s="64">
        <f>VLOOKUP($A16,'Return Data'!$B$7:$R$2843,3,0)</f>
        <v>44455</v>
      </c>
      <c r="C16" s="65">
        <f>VLOOKUP($A16,'Return Data'!$B$7:$R$2843,4,0)</f>
        <v>25.765499999999999</v>
      </c>
      <c r="D16" s="65">
        <f>VLOOKUP($A16,'Return Data'!$B$7:$R$2843,9,0)</f>
        <v>8.2797999999999998</v>
      </c>
      <c r="E16" s="66">
        <f t="shared" si="0"/>
        <v>5</v>
      </c>
      <c r="F16" s="65">
        <f>VLOOKUP($A16,'Return Data'!$B$7:$R$2843,10,0)</f>
        <v>6.7861000000000002</v>
      </c>
      <c r="G16" s="66">
        <f t="shared" si="1"/>
        <v>3</v>
      </c>
      <c r="H16" s="65">
        <f>VLOOKUP($A16,'Return Data'!$B$7:$R$2843,11,0)</f>
        <v>8.0848999999999993</v>
      </c>
      <c r="I16" s="66">
        <f t="shared" si="2"/>
        <v>4</v>
      </c>
      <c r="J16" s="65">
        <f>VLOOKUP($A16,'Return Data'!$B$7:$R$2843,12,0)</f>
        <v>5.1520999999999999</v>
      </c>
      <c r="K16" s="66">
        <f t="shared" si="3"/>
        <v>6</v>
      </c>
      <c r="L16" s="65">
        <f>VLOOKUP($A16,'Return Data'!$B$7:$R$2843,13,0)</f>
        <v>6.5301999999999998</v>
      </c>
      <c r="M16" s="66">
        <f t="shared" si="4"/>
        <v>5</v>
      </c>
      <c r="N16" s="65">
        <f>VLOOKUP($A16,'Return Data'!$B$7:$R$2843,17,0)</f>
        <v>8.6954999999999991</v>
      </c>
      <c r="O16" s="66">
        <f t="shared" si="5"/>
        <v>3</v>
      </c>
      <c r="P16" s="65">
        <f>VLOOKUP($A16,'Return Data'!$B$7:$R$2843,14,0)</f>
        <v>9.2068999999999992</v>
      </c>
      <c r="Q16" s="66">
        <f t="shared" si="6"/>
        <v>5</v>
      </c>
      <c r="R16" s="65">
        <f>VLOOKUP($A16,'Return Data'!$B$7:$R$2843,16,0)</f>
        <v>8.7088000000000001</v>
      </c>
      <c r="S16" s="67">
        <f t="shared" si="7"/>
        <v>6</v>
      </c>
    </row>
    <row r="17" spans="1:19" x14ac:dyDescent="0.3">
      <c r="A17" s="82" t="s">
        <v>1409</v>
      </c>
      <c r="B17" s="64">
        <f>VLOOKUP($A17,'Return Data'!$B$7:$R$2843,3,0)</f>
        <v>44455</v>
      </c>
      <c r="C17" s="65">
        <f>VLOOKUP($A17,'Return Data'!$B$7:$R$2843,4,0)</f>
        <v>34.4938</v>
      </c>
      <c r="D17" s="65">
        <f>VLOOKUP($A17,'Return Data'!$B$7:$R$2843,9,0)</f>
        <v>6.1914999999999996</v>
      </c>
      <c r="E17" s="66">
        <f t="shared" si="0"/>
        <v>17</v>
      </c>
      <c r="F17" s="65">
        <f>VLOOKUP($A17,'Return Data'!$B$7:$R$2843,10,0)</f>
        <v>5.9005999999999998</v>
      </c>
      <c r="G17" s="66">
        <f t="shared" si="1"/>
        <v>16</v>
      </c>
      <c r="H17" s="65">
        <f>VLOOKUP($A17,'Return Data'!$B$7:$R$2843,11,0)</f>
        <v>7.4006999999999996</v>
      </c>
      <c r="I17" s="66">
        <f t="shared" si="2"/>
        <v>9</v>
      </c>
      <c r="J17" s="65">
        <f>VLOOKUP($A17,'Return Data'!$B$7:$R$2843,12,0)</f>
        <v>4.7458</v>
      </c>
      <c r="K17" s="66">
        <f t="shared" si="3"/>
        <v>9</v>
      </c>
      <c r="L17" s="65">
        <f>VLOOKUP($A17,'Return Data'!$B$7:$R$2843,13,0)</f>
        <v>5.8540000000000001</v>
      </c>
      <c r="M17" s="66">
        <f t="shared" si="4"/>
        <v>10</v>
      </c>
      <c r="N17" s="65">
        <f>VLOOKUP($A17,'Return Data'!$B$7:$R$2843,17,0)</f>
        <v>6.1425999999999998</v>
      </c>
      <c r="O17" s="66">
        <f t="shared" si="5"/>
        <v>22</v>
      </c>
      <c r="P17" s="65">
        <f>VLOOKUP($A17,'Return Data'!$B$7:$R$2843,14,0)</f>
        <v>4.3406000000000002</v>
      </c>
      <c r="Q17" s="66">
        <f t="shared" si="6"/>
        <v>20</v>
      </c>
      <c r="R17" s="65">
        <f>VLOOKUP($A17,'Return Data'!$B$7:$R$2843,16,0)</f>
        <v>6.9242999999999997</v>
      </c>
      <c r="S17" s="67">
        <f t="shared" si="7"/>
        <v>25</v>
      </c>
    </row>
    <row r="18" spans="1:19" x14ac:dyDescent="0.3">
      <c r="A18" s="82" t="s">
        <v>1411</v>
      </c>
      <c r="B18" s="64">
        <f>VLOOKUP($A18,'Return Data'!$B$7:$R$2843,3,0)</f>
        <v>44455</v>
      </c>
      <c r="C18" s="65">
        <f>VLOOKUP($A18,'Return Data'!$B$7:$R$2843,4,0)</f>
        <v>50.159599999999998</v>
      </c>
      <c r="D18" s="65">
        <f>VLOOKUP($A18,'Return Data'!$B$7:$R$2843,9,0)</f>
        <v>9.4545999999999992</v>
      </c>
      <c r="E18" s="66">
        <f t="shared" si="0"/>
        <v>2</v>
      </c>
      <c r="F18" s="65">
        <f>VLOOKUP($A18,'Return Data'!$B$7:$R$2843,10,0)</f>
        <v>6.5846</v>
      </c>
      <c r="G18" s="66">
        <f t="shared" si="1"/>
        <v>5</v>
      </c>
      <c r="H18" s="65">
        <f>VLOOKUP($A18,'Return Data'!$B$7:$R$2843,11,0)</f>
        <v>7.8034999999999997</v>
      </c>
      <c r="I18" s="66">
        <f t="shared" si="2"/>
        <v>5</v>
      </c>
      <c r="J18" s="65">
        <f>VLOOKUP($A18,'Return Data'!$B$7:$R$2843,12,0)</f>
        <v>5.3484999999999996</v>
      </c>
      <c r="K18" s="66">
        <f t="shared" si="3"/>
        <v>3</v>
      </c>
      <c r="L18" s="65">
        <f>VLOOKUP($A18,'Return Data'!$B$7:$R$2843,13,0)</f>
        <v>6.7675000000000001</v>
      </c>
      <c r="M18" s="66">
        <f t="shared" si="4"/>
        <v>3</v>
      </c>
      <c r="N18" s="65">
        <f>VLOOKUP($A18,'Return Data'!$B$7:$R$2843,17,0)</f>
        <v>8.8895999999999997</v>
      </c>
      <c r="O18" s="66">
        <f t="shared" si="5"/>
        <v>2</v>
      </c>
      <c r="P18" s="65">
        <f>VLOOKUP($A18,'Return Data'!$B$7:$R$2843,14,0)</f>
        <v>9.4888999999999992</v>
      </c>
      <c r="Q18" s="66">
        <f t="shared" si="6"/>
        <v>1</v>
      </c>
      <c r="R18" s="65">
        <f>VLOOKUP($A18,'Return Data'!$B$7:$R$2843,16,0)</f>
        <v>9.1257999999999999</v>
      </c>
      <c r="S18" s="67">
        <f t="shared" si="7"/>
        <v>2</v>
      </c>
    </row>
    <row r="19" spans="1:19" x14ac:dyDescent="0.3">
      <c r="A19" s="82" t="s">
        <v>1413</v>
      </c>
      <c r="B19" s="64">
        <f>VLOOKUP($A19,'Return Data'!$B$7:$R$2843,3,0)</f>
        <v>44455</v>
      </c>
      <c r="C19" s="65">
        <f>VLOOKUP($A19,'Return Data'!$B$7:$R$2843,4,0)</f>
        <v>21.987200000000001</v>
      </c>
      <c r="D19" s="65">
        <f>VLOOKUP($A19,'Return Data'!$B$7:$R$2843,9,0)</f>
        <v>8.9652999999999992</v>
      </c>
      <c r="E19" s="66">
        <f t="shared" si="0"/>
        <v>4</v>
      </c>
      <c r="F19" s="65">
        <f>VLOOKUP($A19,'Return Data'!$B$7:$R$2843,10,0)</f>
        <v>6.4996</v>
      </c>
      <c r="G19" s="66">
        <f t="shared" si="1"/>
        <v>6</v>
      </c>
      <c r="H19" s="65">
        <f>VLOOKUP($A19,'Return Data'!$B$7:$R$2843,11,0)</f>
        <v>7.7178000000000004</v>
      </c>
      <c r="I19" s="66">
        <f t="shared" si="2"/>
        <v>6</v>
      </c>
      <c r="J19" s="65">
        <f>VLOOKUP($A19,'Return Data'!$B$7:$R$2843,12,0)</f>
        <v>4.6647999999999996</v>
      </c>
      <c r="K19" s="66">
        <f t="shared" si="3"/>
        <v>11</v>
      </c>
      <c r="L19" s="65">
        <f>VLOOKUP($A19,'Return Data'!$B$7:$R$2843,13,0)</f>
        <v>5.5869</v>
      </c>
      <c r="M19" s="66">
        <f t="shared" si="4"/>
        <v>15</v>
      </c>
      <c r="N19" s="65">
        <f>VLOOKUP($A19,'Return Data'!$B$7:$R$2843,17,0)</f>
        <v>6.5098000000000003</v>
      </c>
      <c r="O19" s="66">
        <f t="shared" si="5"/>
        <v>21</v>
      </c>
      <c r="P19" s="65">
        <f>VLOOKUP($A19,'Return Data'!$B$7:$R$2843,14,0)</f>
        <v>5.7782</v>
      </c>
      <c r="Q19" s="66">
        <f t="shared" si="6"/>
        <v>17</v>
      </c>
      <c r="R19" s="65">
        <f>VLOOKUP($A19,'Return Data'!$B$7:$R$2843,16,0)</f>
        <v>7.4591000000000003</v>
      </c>
      <c r="S19" s="67">
        <f t="shared" si="7"/>
        <v>21</v>
      </c>
    </row>
    <row r="20" spans="1:19" x14ac:dyDescent="0.3">
      <c r="A20" s="82" t="s">
        <v>1414</v>
      </c>
      <c r="B20" s="64">
        <f>VLOOKUP($A20,'Return Data'!$B$7:$R$2843,3,0)</f>
        <v>44455</v>
      </c>
      <c r="C20" s="65">
        <f>VLOOKUP($A20,'Return Data'!$B$7:$R$2843,4,0)</f>
        <v>48.124200000000002</v>
      </c>
      <c r="D20" s="65">
        <f>VLOOKUP($A20,'Return Data'!$B$7:$R$2843,9,0)</f>
        <v>6.4249000000000001</v>
      </c>
      <c r="E20" s="66">
        <f t="shared" si="0"/>
        <v>13</v>
      </c>
      <c r="F20" s="65">
        <f>VLOOKUP($A20,'Return Data'!$B$7:$R$2843,10,0)</f>
        <v>5.8075999999999999</v>
      </c>
      <c r="G20" s="66">
        <f t="shared" si="1"/>
        <v>18</v>
      </c>
      <c r="H20" s="65">
        <f>VLOOKUP($A20,'Return Data'!$B$7:$R$2843,11,0)</f>
        <v>6.7647000000000004</v>
      </c>
      <c r="I20" s="66">
        <f t="shared" si="2"/>
        <v>19</v>
      </c>
      <c r="J20" s="65">
        <f>VLOOKUP($A20,'Return Data'!$B$7:$R$2843,12,0)</f>
        <v>4.3461999999999996</v>
      </c>
      <c r="K20" s="66">
        <f t="shared" si="3"/>
        <v>15</v>
      </c>
      <c r="L20" s="65">
        <f>VLOOKUP($A20,'Return Data'!$B$7:$R$2843,13,0)</f>
        <v>5.4356</v>
      </c>
      <c r="M20" s="66">
        <f t="shared" si="4"/>
        <v>19</v>
      </c>
      <c r="N20" s="65">
        <f>VLOOKUP($A20,'Return Data'!$B$7:$R$2843,17,0)</f>
        <v>7.7862999999999998</v>
      </c>
      <c r="O20" s="66">
        <f t="shared" si="5"/>
        <v>11</v>
      </c>
      <c r="P20" s="65">
        <f>VLOOKUP($A20,'Return Data'!$B$7:$R$2843,14,0)</f>
        <v>8.9459999999999997</v>
      </c>
      <c r="Q20" s="66">
        <f t="shared" si="6"/>
        <v>7</v>
      </c>
      <c r="R20" s="65">
        <f>VLOOKUP($A20,'Return Data'!$B$7:$R$2843,16,0)</f>
        <v>8.5373999999999999</v>
      </c>
      <c r="S20" s="67">
        <f t="shared" si="7"/>
        <v>8</v>
      </c>
    </row>
    <row r="21" spans="1:19" x14ac:dyDescent="0.3">
      <c r="A21" s="82" t="s">
        <v>1417</v>
      </c>
      <c r="B21" s="64">
        <f>VLOOKUP($A21,'Return Data'!$B$7:$R$2843,3,0)</f>
        <v>44455</v>
      </c>
      <c r="C21" s="65">
        <f>VLOOKUP($A21,'Return Data'!$B$7:$R$2843,4,0)</f>
        <v>1899.8713</v>
      </c>
      <c r="D21" s="65">
        <f>VLOOKUP($A21,'Return Data'!$B$7:$R$2843,9,0)</f>
        <v>8.1006999999999998</v>
      </c>
      <c r="E21" s="66">
        <f t="shared" si="0"/>
        <v>6</v>
      </c>
      <c r="F21" s="65">
        <f>VLOOKUP($A21,'Return Data'!$B$7:$R$2843,10,0)</f>
        <v>5.9417999999999997</v>
      </c>
      <c r="G21" s="66">
        <f t="shared" si="1"/>
        <v>12</v>
      </c>
      <c r="H21" s="65">
        <f>VLOOKUP($A21,'Return Data'!$B$7:$R$2843,11,0)</f>
        <v>6.6567999999999996</v>
      </c>
      <c r="I21" s="66">
        <f t="shared" si="2"/>
        <v>22</v>
      </c>
      <c r="J21" s="65">
        <f>VLOOKUP($A21,'Return Data'!$B$7:$R$2843,12,0)</f>
        <v>4.1026999999999996</v>
      </c>
      <c r="K21" s="66">
        <f t="shared" si="3"/>
        <v>19</v>
      </c>
      <c r="L21" s="65">
        <f>VLOOKUP($A21,'Return Data'!$B$7:$R$2843,13,0)</f>
        <v>5.7926000000000002</v>
      </c>
      <c r="M21" s="66">
        <f t="shared" si="4"/>
        <v>11</v>
      </c>
      <c r="N21" s="65">
        <f>VLOOKUP($A21,'Return Data'!$B$7:$R$2843,17,0)</f>
        <v>5.3886000000000003</v>
      </c>
      <c r="O21" s="66">
        <f t="shared" si="5"/>
        <v>23</v>
      </c>
      <c r="P21" s="65">
        <f>VLOOKUP($A21,'Return Data'!$B$7:$R$2843,14,0)</f>
        <v>6.6589</v>
      </c>
      <c r="Q21" s="66">
        <f t="shared" si="6"/>
        <v>16</v>
      </c>
      <c r="R21" s="65">
        <f>VLOOKUP($A21,'Return Data'!$B$7:$R$2843,16,0)</f>
        <v>8.3132000000000001</v>
      </c>
      <c r="S21" s="67">
        <f t="shared" si="7"/>
        <v>13</v>
      </c>
    </row>
    <row r="22" spans="1:19" x14ac:dyDescent="0.3">
      <c r="A22" s="82" t="s">
        <v>1419</v>
      </c>
      <c r="B22" s="64">
        <f>VLOOKUP($A22,'Return Data'!$B$7:$R$2843,3,0)</f>
        <v>44455</v>
      </c>
      <c r="C22" s="65">
        <f>VLOOKUP($A22,'Return Data'!$B$7:$R$2843,4,0)</f>
        <v>3115.3121999999998</v>
      </c>
      <c r="D22" s="65">
        <f>VLOOKUP($A22,'Return Data'!$B$7:$R$2843,9,0)</f>
        <v>6.2213000000000003</v>
      </c>
      <c r="E22" s="66">
        <f t="shared" si="0"/>
        <v>16</v>
      </c>
      <c r="F22" s="65">
        <f>VLOOKUP($A22,'Return Data'!$B$7:$R$2843,10,0)</f>
        <v>5.9340999999999999</v>
      </c>
      <c r="G22" s="66">
        <f t="shared" si="1"/>
        <v>14</v>
      </c>
      <c r="H22" s="65">
        <f>VLOOKUP($A22,'Return Data'!$B$7:$R$2843,11,0)</f>
        <v>7.4640000000000004</v>
      </c>
      <c r="I22" s="66">
        <f t="shared" si="2"/>
        <v>7</v>
      </c>
      <c r="J22" s="65">
        <f>VLOOKUP($A22,'Return Data'!$B$7:$R$2843,12,0)</f>
        <v>4.1315</v>
      </c>
      <c r="K22" s="66">
        <f t="shared" si="3"/>
        <v>18</v>
      </c>
      <c r="L22" s="65">
        <f>VLOOKUP($A22,'Return Data'!$B$7:$R$2843,13,0)</f>
        <v>5.5811000000000002</v>
      </c>
      <c r="M22" s="66">
        <f t="shared" si="4"/>
        <v>16</v>
      </c>
      <c r="N22" s="65">
        <f>VLOOKUP($A22,'Return Data'!$B$7:$R$2843,17,0)</f>
        <v>7.7763</v>
      </c>
      <c r="O22" s="66">
        <f t="shared" si="5"/>
        <v>12</v>
      </c>
      <c r="P22" s="65">
        <f>VLOOKUP($A22,'Return Data'!$B$7:$R$2843,14,0)</f>
        <v>8.7426999999999992</v>
      </c>
      <c r="Q22" s="66">
        <f t="shared" si="6"/>
        <v>8</v>
      </c>
      <c r="R22" s="65">
        <f>VLOOKUP($A22,'Return Data'!$B$7:$R$2843,16,0)</f>
        <v>8.2445000000000004</v>
      </c>
      <c r="S22" s="67">
        <f t="shared" si="7"/>
        <v>14</v>
      </c>
    </row>
    <row r="23" spans="1:19" x14ac:dyDescent="0.3">
      <c r="A23" s="82" t="s">
        <v>1423</v>
      </c>
      <c r="B23" s="64">
        <f>VLOOKUP($A23,'Return Data'!$B$7:$R$2843,3,0)</f>
        <v>44455</v>
      </c>
      <c r="C23" s="65">
        <f>VLOOKUP($A23,'Return Data'!$B$7:$R$2843,4,0)</f>
        <v>44.8962</v>
      </c>
      <c r="D23" s="65">
        <f>VLOOKUP($A23,'Return Data'!$B$7:$R$2843,9,0)</f>
        <v>9.0373999999999999</v>
      </c>
      <c r="E23" s="66">
        <f t="shared" si="0"/>
        <v>3</v>
      </c>
      <c r="F23" s="65">
        <f>VLOOKUP($A23,'Return Data'!$B$7:$R$2843,10,0)</f>
        <v>7.0109000000000004</v>
      </c>
      <c r="G23" s="66">
        <f t="shared" si="1"/>
        <v>1</v>
      </c>
      <c r="H23" s="65">
        <f>VLOOKUP($A23,'Return Data'!$B$7:$R$2843,11,0)</f>
        <v>8.2805</v>
      </c>
      <c r="I23" s="66">
        <f t="shared" si="2"/>
        <v>2</v>
      </c>
      <c r="J23" s="65">
        <f>VLOOKUP($A23,'Return Data'!$B$7:$R$2843,12,0)</f>
        <v>4.7226999999999997</v>
      </c>
      <c r="K23" s="66">
        <f t="shared" si="3"/>
        <v>10</v>
      </c>
      <c r="L23" s="65">
        <f>VLOOKUP($A23,'Return Data'!$B$7:$R$2843,13,0)</f>
        <v>6.1725000000000003</v>
      </c>
      <c r="M23" s="66">
        <f t="shared" si="4"/>
        <v>7</v>
      </c>
      <c r="N23" s="65">
        <f>VLOOKUP($A23,'Return Data'!$B$7:$R$2843,17,0)</f>
        <v>8.2995000000000001</v>
      </c>
      <c r="O23" s="66">
        <f t="shared" si="5"/>
        <v>8</v>
      </c>
      <c r="P23" s="65">
        <f>VLOOKUP($A23,'Return Data'!$B$7:$R$2843,14,0)</f>
        <v>9.2545999999999999</v>
      </c>
      <c r="Q23" s="66">
        <f t="shared" si="6"/>
        <v>3</v>
      </c>
      <c r="R23" s="65">
        <f>VLOOKUP($A23,'Return Data'!$B$7:$R$2843,16,0)</f>
        <v>8.7342999999999993</v>
      </c>
      <c r="S23" s="67">
        <f t="shared" si="7"/>
        <v>5</v>
      </c>
    </row>
    <row r="24" spans="1:19" x14ac:dyDescent="0.3">
      <c r="A24" s="82" t="s">
        <v>1424</v>
      </c>
      <c r="B24" s="64">
        <f>VLOOKUP($A24,'Return Data'!$B$7:$R$2843,3,0)</f>
        <v>44455</v>
      </c>
      <c r="C24" s="65">
        <f>VLOOKUP($A24,'Return Data'!$B$7:$R$2843,4,0)</f>
        <v>22.254899999999999</v>
      </c>
      <c r="D24" s="65">
        <f>VLOOKUP($A24,'Return Data'!$B$7:$R$2843,9,0)</f>
        <v>5.8540999999999999</v>
      </c>
      <c r="E24" s="66">
        <f t="shared" si="0"/>
        <v>21</v>
      </c>
      <c r="F24" s="65">
        <f>VLOOKUP($A24,'Return Data'!$B$7:$R$2843,10,0)</f>
        <v>5.5495000000000001</v>
      </c>
      <c r="G24" s="66">
        <f t="shared" si="1"/>
        <v>22</v>
      </c>
      <c r="H24" s="65">
        <f>VLOOKUP($A24,'Return Data'!$B$7:$R$2843,11,0)</f>
        <v>6.6999000000000004</v>
      </c>
      <c r="I24" s="66">
        <f t="shared" si="2"/>
        <v>21</v>
      </c>
      <c r="J24" s="65">
        <f>VLOOKUP($A24,'Return Data'!$B$7:$R$2843,12,0)</f>
        <v>4.0636999999999999</v>
      </c>
      <c r="K24" s="66">
        <f t="shared" si="3"/>
        <v>23</v>
      </c>
      <c r="L24" s="65">
        <f>VLOOKUP($A24,'Return Data'!$B$7:$R$2843,13,0)</f>
        <v>5.4414999999999996</v>
      </c>
      <c r="M24" s="66">
        <f t="shared" si="4"/>
        <v>18</v>
      </c>
      <c r="N24" s="65">
        <f>VLOOKUP($A24,'Return Data'!$B$7:$R$2843,17,0)</f>
        <v>7.6374000000000004</v>
      </c>
      <c r="O24" s="66">
        <f t="shared" si="5"/>
        <v>14</v>
      </c>
      <c r="P24" s="65">
        <f>VLOOKUP($A24,'Return Data'!$B$7:$R$2843,14,0)</f>
        <v>8.6107999999999993</v>
      </c>
      <c r="Q24" s="66">
        <f t="shared" si="6"/>
        <v>11</v>
      </c>
      <c r="R24" s="65">
        <f>VLOOKUP($A24,'Return Data'!$B$7:$R$2843,16,0)</f>
        <v>8.4131</v>
      </c>
      <c r="S24" s="67">
        <f t="shared" si="7"/>
        <v>11</v>
      </c>
    </row>
    <row r="25" spans="1:19" x14ac:dyDescent="0.3">
      <c r="A25" s="82" t="s">
        <v>1426</v>
      </c>
      <c r="B25" s="64">
        <f>VLOOKUP($A25,'Return Data'!$B$7:$R$2843,3,0)</f>
        <v>44455</v>
      </c>
      <c r="C25" s="65">
        <f>VLOOKUP($A25,'Return Data'!$B$7:$R$2843,4,0)</f>
        <v>12.299300000000001</v>
      </c>
      <c r="D25" s="65">
        <f>VLOOKUP($A25,'Return Data'!$B$7:$R$2843,9,0)</f>
        <v>6.3303000000000003</v>
      </c>
      <c r="E25" s="66">
        <f t="shared" si="0"/>
        <v>14</v>
      </c>
      <c r="F25" s="65">
        <f>VLOOKUP($A25,'Return Data'!$B$7:$R$2843,10,0)</f>
        <v>5.6666999999999996</v>
      </c>
      <c r="G25" s="66">
        <f t="shared" si="1"/>
        <v>20</v>
      </c>
      <c r="H25" s="65">
        <f>VLOOKUP($A25,'Return Data'!$B$7:$R$2843,11,0)</f>
        <v>6.2778999999999998</v>
      </c>
      <c r="I25" s="66">
        <f t="shared" si="2"/>
        <v>23</v>
      </c>
      <c r="J25" s="65">
        <f>VLOOKUP($A25,'Return Data'!$B$7:$R$2843,12,0)</f>
        <v>3.9007000000000001</v>
      </c>
      <c r="K25" s="66">
        <f t="shared" si="3"/>
        <v>25</v>
      </c>
      <c r="L25" s="65">
        <f>VLOOKUP($A25,'Return Data'!$B$7:$R$2843,13,0)</f>
        <v>5.1699000000000002</v>
      </c>
      <c r="M25" s="66">
        <f t="shared" si="4"/>
        <v>24</v>
      </c>
      <c r="N25" s="65"/>
      <c r="O25" s="66"/>
      <c r="P25" s="65"/>
      <c r="Q25" s="66"/>
      <c r="R25" s="65">
        <f>VLOOKUP($A25,'Return Data'!$B$7:$R$2843,16,0)</f>
        <v>8.2042999999999999</v>
      </c>
      <c r="S25" s="67">
        <f t="shared" si="7"/>
        <v>15</v>
      </c>
    </row>
    <row r="26" spans="1:19" x14ac:dyDescent="0.3">
      <c r="A26" s="82" t="s">
        <v>1429</v>
      </c>
      <c r="B26" s="64">
        <f>VLOOKUP($A26,'Return Data'!$B$7:$R$2843,3,0)</f>
        <v>44455</v>
      </c>
      <c r="C26" s="65">
        <f>VLOOKUP($A26,'Return Data'!$B$7:$R$2843,4,0)</f>
        <v>13.071199999999999</v>
      </c>
      <c r="D26" s="65">
        <f>VLOOKUP($A26,'Return Data'!$B$7:$R$2843,9,0)</f>
        <v>6.3198999999999996</v>
      </c>
      <c r="E26" s="66">
        <f t="shared" si="0"/>
        <v>15</v>
      </c>
      <c r="F26" s="65">
        <f>VLOOKUP($A26,'Return Data'!$B$7:$R$2843,10,0)</f>
        <v>6.2367999999999997</v>
      </c>
      <c r="G26" s="66">
        <f t="shared" si="1"/>
        <v>8</v>
      </c>
      <c r="H26" s="65">
        <f>VLOOKUP($A26,'Return Data'!$B$7:$R$2843,11,0)</f>
        <v>7.1672000000000002</v>
      </c>
      <c r="I26" s="66">
        <f t="shared" si="2"/>
        <v>13</v>
      </c>
      <c r="J26" s="65">
        <f>VLOOKUP($A26,'Return Data'!$B$7:$R$2843,12,0)</f>
        <v>4.6643999999999997</v>
      </c>
      <c r="K26" s="66">
        <f t="shared" si="3"/>
        <v>12</v>
      </c>
      <c r="L26" s="65">
        <f>VLOOKUP($A26,'Return Data'!$B$7:$R$2843,13,0)</f>
        <v>5.7061999999999999</v>
      </c>
      <c r="M26" s="66">
        <f t="shared" si="4"/>
        <v>13</v>
      </c>
      <c r="N26" s="65">
        <f>VLOOKUP($A26,'Return Data'!$B$7:$R$2843,17,0)</f>
        <v>7.4653</v>
      </c>
      <c r="O26" s="66">
        <f t="shared" ref="O26:O33" si="8">RANK(N26,N$8:N$33,0)</f>
        <v>18</v>
      </c>
      <c r="P26" s="65"/>
      <c r="Q26" s="66"/>
      <c r="R26" s="65">
        <f>VLOOKUP($A26,'Return Data'!$B$7:$R$2843,16,0)</f>
        <v>7.9363999999999999</v>
      </c>
      <c r="S26" s="67">
        <f t="shared" si="7"/>
        <v>17</v>
      </c>
    </row>
    <row r="27" spans="1:19" x14ac:dyDescent="0.3">
      <c r="A27" s="82" t="s">
        <v>1431</v>
      </c>
      <c r="B27" s="64">
        <f>VLOOKUP($A27,'Return Data'!$B$7:$R$2843,3,0)</f>
        <v>44455</v>
      </c>
      <c r="C27" s="65">
        <f>VLOOKUP($A27,'Return Data'!$B$7:$R$2843,4,0)</f>
        <v>44.562100000000001</v>
      </c>
      <c r="D27" s="65">
        <f>VLOOKUP($A27,'Return Data'!$B$7:$R$2843,9,0)</f>
        <v>7.6181000000000001</v>
      </c>
      <c r="E27" s="66">
        <f t="shared" si="0"/>
        <v>7</v>
      </c>
      <c r="F27" s="65">
        <f>VLOOKUP($A27,'Return Data'!$B$7:$R$2843,10,0)</f>
        <v>6.798</v>
      </c>
      <c r="G27" s="66">
        <f t="shared" si="1"/>
        <v>2</v>
      </c>
      <c r="H27" s="65">
        <f>VLOOKUP($A27,'Return Data'!$B$7:$R$2843,11,0)</f>
        <v>8.8262999999999998</v>
      </c>
      <c r="I27" s="66">
        <f t="shared" si="2"/>
        <v>1</v>
      </c>
      <c r="J27" s="65">
        <f>VLOOKUP($A27,'Return Data'!$B$7:$R$2843,12,0)</f>
        <v>6.0662000000000003</v>
      </c>
      <c r="K27" s="66">
        <f t="shared" si="3"/>
        <v>2</v>
      </c>
      <c r="L27" s="65">
        <f>VLOOKUP($A27,'Return Data'!$B$7:$R$2843,13,0)</f>
        <v>7.3061999999999996</v>
      </c>
      <c r="M27" s="66">
        <f t="shared" si="4"/>
        <v>2</v>
      </c>
      <c r="N27" s="65">
        <f>VLOOKUP($A27,'Return Data'!$B$7:$R$2843,17,0)</f>
        <v>8.5714000000000006</v>
      </c>
      <c r="O27" s="66">
        <f t="shared" si="8"/>
        <v>5</v>
      </c>
      <c r="P27" s="65">
        <f>VLOOKUP($A27,'Return Data'!$B$7:$R$2843,14,0)</f>
        <v>9.2326999999999995</v>
      </c>
      <c r="Q27" s="66">
        <f t="shared" ref="Q27:Q33" si="9">RANK(P27,P$8:P$33,0)</f>
        <v>4</v>
      </c>
      <c r="R27" s="65">
        <f>VLOOKUP($A27,'Return Data'!$B$7:$R$2843,16,0)</f>
        <v>8.7741000000000007</v>
      </c>
      <c r="S27" s="67">
        <f t="shared" si="7"/>
        <v>4</v>
      </c>
    </row>
    <row r="28" spans="1:19" x14ac:dyDescent="0.3">
      <c r="A28" s="82" t="s">
        <v>1433</v>
      </c>
      <c r="B28" s="64">
        <f>VLOOKUP($A28,'Return Data'!$B$7:$R$2843,3,0)</f>
        <v>44455</v>
      </c>
      <c r="C28" s="65">
        <f>VLOOKUP($A28,'Return Data'!$B$7:$R$2843,4,0)</f>
        <v>39.002499999999998</v>
      </c>
      <c r="D28" s="65">
        <f>VLOOKUP($A28,'Return Data'!$B$7:$R$2843,9,0)</f>
        <v>6.0590999999999999</v>
      </c>
      <c r="E28" s="66">
        <f t="shared" si="0"/>
        <v>19</v>
      </c>
      <c r="F28" s="65">
        <f>VLOOKUP($A28,'Return Data'!$B$7:$R$2843,10,0)</f>
        <v>5.5919999999999996</v>
      </c>
      <c r="G28" s="66">
        <f t="shared" si="1"/>
        <v>21</v>
      </c>
      <c r="H28" s="65">
        <f>VLOOKUP($A28,'Return Data'!$B$7:$R$2843,11,0)</f>
        <v>6.9127999999999998</v>
      </c>
      <c r="I28" s="66">
        <f t="shared" si="2"/>
        <v>16</v>
      </c>
      <c r="J28" s="65">
        <f>VLOOKUP($A28,'Return Data'!$B$7:$R$2843,12,0)</f>
        <v>4.4161999999999999</v>
      </c>
      <c r="K28" s="66">
        <f t="shared" si="3"/>
        <v>14</v>
      </c>
      <c r="L28" s="65">
        <f>VLOOKUP($A28,'Return Data'!$B$7:$R$2843,13,0)</f>
        <v>5.3548999999999998</v>
      </c>
      <c r="M28" s="66">
        <f t="shared" si="4"/>
        <v>21</v>
      </c>
      <c r="N28" s="65">
        <f>VLOOKUP($A28,'Return Data'!$B$7:$R$2843,17,0)</f>
        <v>19.976199999999999</v>
      </c>
      <c r="O28" s="66">
        <f t="shared" si="8"/>
        <v>1</v>
      </c>
      <c r="P28" s="65">
        <f>VLOOKUP($A28,'Return Data'!$B$7:$R$2843,14,0)</f>
        <v>4.7530999999999999</v>
      </c>
      <c r="Q28" s="66">
        <f t="shared" si="9"/>
        <v>19</v>
      </c>
      <c r="R28" s="65">
        <f>VLOOKUP($A28,'Return Data'!$B$7:$R$2843,16,0)</f>
        <v>7.6216999999999997</v>
      </c>
      <c r="S28" s="67">
        <f t="shared" si="7"/>
        <v>19</v>
      </c>
    </row>
    <row r="29" spans="1:19" x14ac:dyDescent="0.3">
      <c r="A29" s="82" t="s">
        <v>1435</v>
      </c>
      <c r="B29" s="64">
        <f>VLOOKUP($A29,'Return Data'!$B$7:$R$2843,3,0)</f>
        <v>44455</v>
      </c>
      <c r="C29" s="65">
        <f>VLOOKUP($A29,'Return Data'!$B$7:$R$2843,4,0)</f>
        <v>37.380299999999998</v>
      </c>
      <c r="D29" s="65">
        <f>VLOOKUP($A29,'Return Data'!$B$7:$R$2843,9,0)</f>
        <v>7.5513000000000003</v>
      </c>
      <c r="E29" s="66">
        <f t="shared" si="0"/>
        <v>8</v>
      </c>
      <c r="F29" s="65">
        <f>VLOOKUP($A29,'Return Data'!$B$7:$R$2843,10,0)</f>
        <v>5.9935</v>
      </c>
      <c r="G29" s="66">
        <f t="shared" si="1"/>
        <v>11</v>
      </c>
      <c r="H29" s="65">
        <f>VLOOKUP($A29,'Return Data'!$B$7:$R$2843,11,0)</f>
        <v>7.4154999999999998</v>
      </c>
      <c r="I29" s="66">
        <f t="shared" si="2"/>
        <v>8</v>
      </c>
      <c r="J29" s="65">
        <f>VLOOKUP($A29,'Return Data'!$B$7:$R$2843,12,0)</f>
        <v>3.9016999999999999</v>
      </c>
      <c r="K29" s="66">
        <f t="shared" si="3"/>
        <v>24</v>
      </c>
      <c r="L29" s="65">
        <f>VLOOKUP($A29,'Return Data'!$B$7:$R$2843,13,0)</f>
        <v>5.3215000000000003</v>
      </c>
      <c r="M29" s="66">
        <f t="shared" si="4"/>
        <v>22</v>
      </c>
      <c r="N29" s="65">
        <f>VLOOKUP($A29,'Return Data'!$B$7:$R$2843,17,0)</f>
        <v>7.6303000000000001</v>
      </c>
      <c r="O29" s="66">
        <f t="shared" si="8"/>
        <v>16</v>
      </c>
      <c r="P29" s="65">
        <f>VLOOKUP($A29,'Return Data'!$B$7:$R$2843,14,0)</f>
        <v>4.9470000000000001</v>
      </c>
      <c r="Q29" s="66">
        <f t="shared" si="9"/>
        <v>18</v>
      </c>
      <c r="R29" s="65">
        <f>VLOOKUP($A29,'Return Data'!$B$7:$R$2843,16,0)</f>
        <v>7.3113000000000001</v>
      </c>
      <c r="S29" s="67">
        <f t="shared" si="7"/>
        <v>22</v>
      </c>
    </row>
    <row r="30" spans="1:19" x14ac:dyDescent="0.3">
      <c r="A30" s="82" t="s">
        <v>1436</v>
      </c>
      <c r="B30" s="64">
        <f>VLOOKUP($A30,'Return Data'!$B$7:$R$2843,3,0)</f>
        <v>44455</v>
      </c>
      <c r="C30" s="65">
        <f>VLOOKUP($A30,'Return Data'!$B$7:$R$2843,4,0)</f>
        <v>26.759599999999999</v>
      </c>
      <c r="D30" s="65">
        <f>VLOOKUP($A30,'Return Data'!$B$7:$R$2843,9,0)</f>
        <v>6.1772999999999998</v>
      </c>
      <c r="E30" s="66">
        <f t="shared" si="0"/>
        <v>18</v>
      </c>
      <c r="F30" s="65">
        <f>VLOOKUP($A30,'Return Data'!$B$7:$R$2843,10,0)</f>
        <v>5.9348999999999998</v>
      </c>
      <c r="G30" s="66">
        <f t="shared" si="1"/>
        <v>13</v>
      </c>
      <c r="H30" s="65">
        <f>VLOOKUP($A30,'Return Data'!$B$7:$R$2843,11,0)</f>
        <v>6.7706</v>
      </c>
      <c r="I30" s="66">
        <f t="shared" si="2"/>
        <v>18</v>
      </c>
      <c r="J30" s="65">
        <f>VLOOKUP($A30,'Return Data'!$B$7:$R$2843,12,0)</f>
        <v>3.7890999999999999</v>
      </c>
      <c r="K30" s="66">
        <f t="shared" si="3"/>
        <v>26</v>
      </c>
      <c r="L30" s="65">
        <f>VLOOKUP($A30,'Return Data'!$B$7:$R$2843,13,0)</f>
        <v>5.4229000000000003</v>
      </c>
      <c r="M30" s="66">
        <f t="shared" si="4"/>
        <v>20</v>
      </c>
      <c r="N30" s="65">
        <f>VLOOKUP($A30,'Return Data'!$B$7:$R$2843,17,0)</f>
        <v>7.6334999999999997</v>
      </c>
      <c r="O30" s="66">
        <f t="shared" si="8"/>
        <v>15</v>
      </c>
      <c r="P30" s="65">
        <f>VLOOKUP($A30,'Return Data'!$B$7:$R$2843,14,0)</f>
        <v>8.6197999999999997</v>
      </c>
      <c r="Q30" s="66">
        <f t="shared" si="9"/>
        <v>10</v>
      </c>
      <c r="R30" s="65">
        <f>VLOOKUP($A30,'Return Data'!$B$7:$R$2843,16,0)</f>
        <v>8.4377999999999993</v>
      </c>
      <c r="S30" s="67">
        <f t="shared" si="7"/>
        <v>10</v>
      </c>
    </row>
    <row r="31" spans="1:19" x14ac:dyDescent="0.3">
      <c r="A31" s="82" t="s">
        <v>1439</v>
      </c>
      <c r="B31" s="64">
        <f>VLOOKUP($A31,'Return Data'!$B$7:$R$2843,3,0)</f>
        <v>44455</v>
      </c>
      <c r="C31" s="65">
        <f>VLOOKUP($A31,'Return Data'!$B$7:$R$2843,4,0)</f>
        <v>35.387799999999999</v>
      </c>
      <c r="D31" s="65">
        <f>VLOOKUP($A31,'Return Data'!$B$7:$R$2843,9,0)</f>
        <v>5.4669999999999996</v>
      </c>
      <c r="E31" s="66">
        <f t="shared" si="0"/>
        <v>22</v>
      </c>
      <c r="F31" s="65">
        <f>VLOOKUP($A31,'Return Data'!$B$7:$R$2843,10,0)</f>
        <v>4.7766999999999999</v>
      </c>
      <c r="G31" s="66">
        <f t="shared" si="1"/>
        <v>24</v>
      </c>
      <c r="H31" s="65">
        <f>VLOOKUP($A31,'Return Data'!$B$7:$R$2843,11,0)</f>
        <v>5.3757999999999999</v>
      </c>
      <c r="I31" s="66">
        <f t="shared" si="2"/>
        <v>25</v>
      </c>
      <c r="J31" s="65">
        <f>VLOOKUP($A31,'Return Data'!$B$7:$R$2843,12,0)</f>
        <v>4.0857999999999999</v>
      </c>
      <c r="K31" s="66">
        <f t="shared" si="3"/>
        <v>21</v>
      </c>
      <c r="L31" s="65">
        <f>VLOOKUP($A31,'Return Data'!$B$7:$R$2843,13,0)</f>
        <v>4.8220000000000001</v>
      </c>
      <c r="M31" s="66">
        <f t="shared" si="4"/>
        <v>25</v>
      </c>
      <c r="N31" s="65">
        <f>VLOOKUP($A31,'Return Data'!$B$7:$R$2843,17,0)</f>
        <v>7.4974999999999996</v>
      </c>
      <c r="O31" s="66">
        <f t="shared" si="8"/>
        <v>17</v>
      </c>
      <c r="P31" s="65">
        <f>VLOOKUP($A31,'Return Data'!$B$7:$R$2843,14,0)</f>
        <v>3.5581</v>
      </c>
      <c r="Q31" s="66">
        <f t="shared" si="9"/>
        <v>22</v>
      </c>
      <c r="R31" s="65">
        <f>VLOOKUP($A31,'Return Data'!$B$7:$R$2843,16,0)</f>
        <v>7.0130999999999997</v>
      </c>
      <c r="S31" s="67">
        <f t="shared" si="7"/>
        <v>24</v>
      </c>
    </row>
    <row r="32" spans="1:19" x14ac:dyDescent="0.3">
      <c r="A32" s="82" t="s">
        <v>1441</v>
      </c>
      <c r="B32" s="64">
        <f>VLOOKUP($A32,'Return Data'!$B$7:$R$2843,3,0)</f>
        <v>44455</v>
      </c>
      <c r="C32" s="65">
        <f>VLOOKUP($A32,'Return Data'!$B$7:$R$2843,4,0)</f>
        <v>41.607100000000003</v>
      </c>
      <c r="D32" s="65">
        <f>VLOOKUP($A32,'Return Data'!$B$7:$R$2843,9,0)</f>
        <v>6.0012999999999996</v>
      </c>
      <c r="E32" s="66">
        <f t="shared" si="0"/>
        <v>20</v>
      </c>
      <c r="F32" s="65">
        <f>VLOOKUP($A32,'Return Data'!$B$7:$R$2843,10,0)</f>
        <v>5.9306000000000001</v>
      </c>
      <c r="G32" s="66">
        <f t="shared" si="1"/>
        <v>15</v>
      </c>
      <c r="H32" s="65">
        <f>VLOOKUP($A32,'Return Data'!$B$7:$R$2843,11,0)</f>
        <v>6.9557000000000002</v>
      </c>
      <c r="I32" s="66">
        <f t="shared" si="2"/>
        <v>15</v>
      </c>
      <c r="J32" s="65">
        <f>VLOOKUP($A32,'Return Data'!$B$7:$R$2843,12,0)</f>
        <v>4.1559999999999997</v>
      </c>
      <c r="K32" s="66">
        <f t="shared" si="3"/>
        <v>17</v>
      </c>
      <c r="L32" s="65">
        <f>VLOOKUP($A32,'Return Data'!$B$7:$R$2843,13,0)</f>
        <v>5.5743999999999998</v>
      </c>
      <c r="M32" s="66">
        <f t="shared" si="4"/>
        <v>17</v>
      </c>
      <c r="N32" s="65">
        <f>VLOOKUP($A32,'Return Data'!$B$7:$R$2843,17,0)</f>
        <v>8.0060000000000002</v>
      </c>
      <c r="O32" s="66">
        <f t="shared" si="8"/>
        <v>10</v>
      </c>
      <c r="P32" s="65">
        <f>VLOOKUP($A32,'Return Data'!$B$7:$R$2843,14,0)</f>
        <v>7.0129999999999999</v>
      </c>
      <c r="Q32" s="66">
        <f t="shared" si="9"/>
        <v>15</v>
      </c>
      <c r="R32" s="65">
        <f>VLOOKUP($A32,'Return Data'!$B$7:$R$2843,16,0)</f>
        <v>8.0707000000000004</v>
      </c>
      <c r="S32" s="67">
        <f t="shared" si="7"/>
        <v>16</v>
      </c>
    </row>
    <row r="33" spans="1:19" x14ac:dyDescent="0.3">
      <c r="A33" s="82" t="s">
        <v>1442</v>
      </c>
      <c r="B33" s="64">
        <f>VLOOKUP($A33,'Return Data'!$B$7:$R$2843,3,0)</f>
        <v>44455</v>
      </c>
      <c r="C33" s="65">
        <f>VLOOKUP($A33,'Return Data'!$B$7:$R$2843,4,0)</f>
        <v>25.104500000000002</v>
      </c>
      <c r="D33" s="65">
        <f>VLOOKUP($A33,'Return Data'!$B$7:$R$2843,9,0)</f>
        <v>6.6952999999999996</v>
      </c>
      <c r="E33" s="66">
        <f t="shared" si="0"/>
        <v>11</v>
      </c>
      <c r="F33" s="65">
        <f>VLOOKUP($A33,'Return Data'!$B$7:$R$2843,10,0)</f>
        <v>6.383</v>
      </c>
      <c r="G33" s="66">
        <f t="shared" si="1"/>
        <v>7</v>
      </c>
      <c r="H33" s="65">
        <f>VLOOKUP($A33,'Return Data'!$B$7:$R$2843,11,0)</f>
        <v>7.2579000000000002</v>
      </c>
      <c r="I33" s="66">
        <f t="shared" si="2"/>
        <v>11</v>
      </c>
      <c r="J33" s="65">
        <f>VLOOKUP($A33,'Return Data'!$B$7:$R$2843,12,0)</f>
        <v>4.8044000000000002</v>
      </c>
      <c r="K33" s="66">
        <f t="shared" si="3"/>
        <v>8</v>
      </c>
      <c r="L33" s="65">
        <f>VLOOKUP($A33,'Return Data'!$B$7:$R$2843,13,0)</f>
        <v>6.0223000000000004</v>
      </c>
      <c r="M33" s="66">
        <f t="shared" si="4"/>
        <v>8</v>
      </c>
      <c r="N33" s="65">
        <f>VLOOKUP($A33,'Return Data'!$B$7:$R$2843,17,0)</f>
        <v>8.3758999999999997</v>
      </c>
      <c r="O33" s="66">
        <f t="shared" si="8"/>
        <v>7</v>
      </c>
      <c r="P33" s="65">
        <f>VLOOKUP($A33,'Return Data'!$B$7:$R$2843,14,0)</f>
        <v>4.2686999999999999</v>
      </c>
      <c r="Q33" s="66">
        <f t="shared" si="9"/>
        <v>21</v>
      </c>
      <c r="R33" s="65">
        <f>VLOOKUP($A33,'Return Data'!$B$7:$R$2843,16,0)</f>
        <v>7.2549999999999999</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7.3361884615384607</v>
      </c>
      <c r="E35" s="88"/>
      <c r="F35" s="89">
        <f>AVERAGE(F8:F33)</f>
        <v>5.6236923076923091</v>
      </c>
      <c r="G35" s="88"/>
      <c r="H35" s="89">
        <f>AVERAGE(H8:H33)</f>
        <v>7.09566153846154</v>
      </c>
      <c r="I35" s="88"/>
      <c r="J35" s="89">
        <f>AVERAGE(J8:J33)</f>
        <v>4.7273653846153856</v>
      </c>
      <c r="K35" s="88"/>
      <c r="L35" s="89">
        <f>AVERAGE(L8:L33)</f>
        <v>6.095880769230769</v>
      </c>
      <c r="M35" s="88"/>
      <c r="N35" s="89">
        <f>AVERAGE(N8:N33)</f>
        <v>7.7133360000000009</v>
      </c>
      <c r="O35" s="88"/>
      <c r="P35" s="89">
        <f>AVERAGE(P8:P33)</f>
        <v>6.9013749999999989</v>
      </c>
      <c r="Q35" s="88"/>
      <c r="R35" s="89">
        <f>AVERAGE(R8:R33)</f>
        <v>8.0337461538461525</v>
      </c>
      <c r="S35" s="90"/>
    </row>
    <row r="36" spans="1:19" x14ac:dyDescent="0.3">
      <c r="A36" s="87" t="s">
        <v>28</v>
      </c>
      <c r="B36" s="88"/>
      <c r="C36" s="88"/>
      <c r="D36" s="89">
        <f>MIN(D8:D33)</f>
        <v>3.3273000000000001</v>
      </c>
      <c r="E36" s="88"/>
      <c r="F36" s="89">
        <f>MIN(F8:F33)</f>
        <v>-2.5185</v>
      </c>
      <c r="G36" s="88"/>
      <c r="H36" s="89">
        <f>MIN(H8:H33)</f>
        <v>5.3026</v>
      </c>
      <c r="I36" s="88"/>
      <c r="J36" s="89">
        <f>MIN(J8:J33)</f>
        <v>3.7890999999999999</v>
      </c>
      <c r="K36" s="88"/>
      <c r="L36" s="89">
        <f>MIN(L8:L33)</f>
        <v>4.7130000000000001</v>
      </c>
      <c r="M36" s="88"/>
      <c r="N36" s="89">
        <f>MIN(N8:N33)</f>
        <v>0.61240000000000006</v>
      </c>
      <c r="O36" s="88"/>
      <c r="P36" s="89">
        <f>MIN(P8:P33)</f>
        <v>-3.0209999999999999</v>
      </c>
      <c r="Q36" s="88"/>
      <c r="R36" s="89">
        <f>MIN(R8:R33)</f>
        <v>4.6360999999999999</v>
      </c>
      <c r="S36" s="90"/>
    </row>
    <row r="37" spans="1:19" ht="15" thickBot="1" x14ac:dyDescent="0.35">
      <c r="A37" s="91" t="s">
        <v>29</v>
      </c>
      <c r="B37" s="92"/>
      <c r="C37" s="92"/>
      <c r="D37" s="93">
        <f>MAX(D8:D33)</f>
        <v>23.607099999999999</v>
      </c>
      <c r="E37" s="92"/>
      <c r="F37" s="93">
        <f>MAX(F8:F33)</f>
        <v>7.0109000000000004</v>
      </c>
      <c r="G37" s="92"/>
      <c r="H37" s="93">
        <f>MAX(H8:H33)</f>
        <v>8.8262999999999998</v>
      </c>
      <c r="I37" s="92"/>
      <c r="J37" s="93">
        <f>MAX(J8:J33)</f>
        <v>9.5980000000000008</v>
      </c>
      <c r="K37" s="92"/>
      <c r="L37" s="93">
        <f>MAX(L8:L33)</f>
        <v>14.3322</v>
      </c>
      <c r="M37" s="92"/>
      <c r="N37" s="93">
        <f>MAX(N8:N33)</f>
        <v>19.976199999999999</v>
      </c>
      <c r="O37" s="92"/>
      <c r="P37" s="93">
        <f>MAX(P8:P33)</f>
        <v>9.4888999999999992</v>
      </c>
      <c r="Q37" s="92"/>
      <c r="R37" s="93">
        <f>MAX(R8:R33)</f>
        <v>9.3635999999999999</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44455</v>
      </c>
      <c r="C8" s="65">
        <f>VLOOKUP($A8,'Return Data'!$B$7:$R$2843,4,0)</f>
        <v>37.639000000000003</v>
      </c>
      <c r="D8" s="65">
        <f>VLOOKUP($A8,'Return Data'!$B$7:$R$2843,9,0)</f>
        <v>6.6234000000000002</v>
      </c>
      <c r="E8" s="66">
        <f t="shared" ref="E8:E33" si="0">RANK(D8,D$8:D$33,0)</f>
        <v>9</v>
      </c>
      <c r="F8" s="65">
        <f>VLOOKUP($A8,'Return Data'!$B$7:$R$2843,10,0)</f>
        <v>6.0354000000000001</v>
      </c>
      <c r="G8" s="66">
        <f t="shared" ref="G8:G33" si="1">RANK(F8,F$8:F$33,0)</f>
        <v>4</v>
      </c>
      <c r="H8" s="65">
        <f>VLOOKUP($A8,'Return Data'!$B$7:$R$2843,11,0)</f>
        <v>7.5157999999999996</v>
      </c>
      <c r="I8" s="66">
        <f t="shared" ref="I8:I33" si="2">RANK(H8,H$8:H$33,0)</f>
        <v>3</v>
      </c>
      <c r="J8" s="65">
        <f>VLOOKUP($A8,'Return Data'!$B$7:$R$2843,12,0)</f>
        <v>4.6074000000000002</v>
      </c>
      <c r="K8" s="66">
        <f t="shared" ref="K8:K33" si="3">RANK(J8,J$8:J$33,0)</f>
        <v>4</v>
      </c>
      <c r="L8" s="65">
        <f>VLOOKUP($A8,'Return Data'!$B$7:$R$2843,13,0)</f>
        <v>5.9439000000000002</v>
      </c>
      <c r="M8" s="66">
        <f t="shared" ref="M8:M33" si="4">RANK(L8,L$8:L$33,0)</f>
        <v>5</v>
      </c>
      <c r="N8" s="65">
        <f>VLOOKUP($A8,'Return Data'!$B$7:$R$2843,17,0)</f>
        <v>7.8970000000000002</v>
      </c>
      <c r="O8" s="66">
        <f t="shared" ref="O8:O24" si="5">RANK(N8,N$8:N$33,0)</f>
        <v>4</v>
      </c>
      <c r="P8" s="65">
        <f>VLOOKUP($A8,'Return Data'!$B$7:$R$2843,14,0)</f>
        <v>8.6420999999999992</v>
      </c>
      <c r="Q8" s="66">
        <f t="shared" ref="Q8:Q24" si="6">RANK(P8,P$8:P$33,0)</f>
        <v>3</v>
      </c>
      <c r="R8" s="65">
        <f>VLOOKUP($A8,'Return Data'!$B$7:$R$2843,16,0)</f>
        <v>7.4821</v>
      </c>
      <c r="S8" s="67">
        <f t="shared" ref="S8:S33" si="7">RANK(R8,R$8:R$33,0)</f>
        <v>10</v>
      </c>
    </row>
    <row r="9" spans="1:19" x14ac:dyDescent="0.3">
      <c r="A9" s="82" t="s">
        <v>1386</v>
      </c>
      <c r="B9" s="64">
        <f>VLOOKUP($A9,'Return Data'!$B$7:$R$2843,3,0)</f>
        <v>44455</v>
      </c>
      <c r="C9" s="65">
        <f>VLOOKUP($A9,'Return Data'!$B$7:$R$2843,4,0)</f>
        <v>24.520800000000001</v>
      </c>
      <c r="D9" s="65">
        <f>VLOOKUP($A9,'Return Data'!$B$7:$R$2843,9,0)</f>
        <v>6.5720000000000001</v>
      </c>
      <c r="E9" s="66">
        <f t="shared" si="0"/>
        <v>10</v>
      </c>
      <c r="F9" s="65">
        <f>VLOOKUP($A9,'Return Data'!$B$7:$R$2843,10,0)</f>
        <v>5.5152000000000001</v>
      </c>
      <c r="G9" s="66">
        <f t="shared" si="1"/>
        <v>9</v>
      </c>
      <c r="H9" s="65">
        <f>VLOOKUP($A9,'Return Data'!$B$7:$R$2843,11,0)</f>
        <v>6.6642000000000001</v>
      </c>
      <c r="I9" s="66">
        <f t="shared" si="2"/>
        <v>9</v>
      </c>
      <c r="J9" s="65">
        <f>VLOOKUP($A9,'Return Data'!$B$7:$R$2843,12,0)</f>
        <v>4.1158000000000001</v>
      </c>
      <c r="K9" s="66">
        <f t="shared" si="3"/>
        <v>9</v>
      </c>
      <c r="L9" s="65">
        <f>VLOOKUP($A9,'Return Data'!$B$7:$R$2843,13,0)</f>
        <v>5.2728999999999999</v>
      </c>
      <c r="M9" s="66">
        <f t="shared" si="4"/>
        <v>9</v>
      </c>
      <c r="N9" s="65">
        <f>VLOOKUP($A9,'Return Data'!$B$7:$R$2843,17,0)</f>
        <v>7.6436000000000002</v>
      </c>
      <c r="O9" s="66">
        <f t="shared" si="5"/>
        <v>7</v>
      </c>
      <c r="P9" s="65">
        <f>VLOOKUP($A9,'Return Data'!$B$7:$R$2843,14,0)</f>
        <v>8.4840999999999998</v>
      </c>
      <c r="Q9" s="66">
        <f t="shared" si="6"/>
        <v>4</v>
      </c>
      <c r="R9" s="65">
        <f>VLOOKUP($A9,'Return Data'!$B$7:$R$2843,16,0)</f>
        <v>7.9977999999999998</v>
      </c>
      <c r="S9" s="67">
        <f t="shared" si="7"/>
        <v>4</v>
      </c>
    </row>
    <row r="10" spans="1:19" x14ac:dyDescent="0.3">
      <c r="A10" s="82" t="s">
        <v>1387</v>
      </c>
      <c r="B10" s="64">
        <f>VLOOKUP($A10,'Return Data'!$B$7:$R$2843,3,0)</f>
        <v>44455</v>
      </c>
      <c r="C10" s="65">
        <f>VLOOKUP($A10,'Return Data'!$B$7:$R$2843,4,0)</f>
        <v>23.427800000000001</v>
      </c>
      <c r="D10" s="65">
        <f>VLOOKUP($A10,'Return Data'!$B$7:$R$2843,9,0)</f>
        <v>5.7492999999999999</v>
      </c>
      <c r="E10" s="66">
        <f t="shared" si="0"/>
        <v>13</v>
      </c>
      <c r="F10" s="65">
        <f>VLOOKUP($A10,'Return Data'!$B$7:$R$2843,10,0)</f>
        <v>5.1775000000000002</v>
      </c>
      <c r="G10" s="66">
        <f t="shared" si="1"/>
        <v>14</v>
      </c>
      <c r="H10" s="65">
        <f>VLOOKUP($A10,'Return Data'!$B$7:$R$2843,11,0)</f>
        <v>6.3419999999999996</v>
      </c>
      <c r="I10" s="66">
        <f t="shared" si="2"/>
        <v>13</v>
      </c>
      <c r="J10" s="65">
        <f>VLOOKUP($A10,'Return Data'!$B$7:$R$2843,12,0)</f>
        <v>4.3933999999999997</v>
      </c>
      <c r="K10" s="66">
        <f t="shared" si="3"/>
        <v>6</v>
      </c>
      <c r="L10" s="65">
        <f>VLOOKUP($A10,'Return Data'!$B$7:$R$2843,13,0)</f>
        <v>4.8776999999999999</v>
      </c>
      <c r="M10" s="66">
        <f t="shared" si="4"/>
        <v>16</v>
      </c>
      <c r="N10" s="65">
        <f>VLOOKUP($A10,'Return Data'!$B$7:$R$2843,17,0)</f>
        <v>6.4029999999999996</v>
      </c>
      <c r="O10" s="66">
        <f t="shared" si="5"/>
        <v>20</v>
      </c>
      <c r="P10" s="65">
        <f>VLOOKUP($A10,'Return Data'!$B$7:$R$2843,14,0)</f>
        <v>7.3491999999999997</v>
      </c>
      <c r="Q10" s="66">
        <f t="shared" si="6"/>
        <v>14</v>
      </c>
      <c r="R10" s="65">
        <f>VLOOKUP($A10,'Return Data'!$B$7:$R$2843,16,0)</f>
        <v>7.8815999999999997</v>
      </c>
      <c r="S10" s="67">
        <f t="shared" si="7"/>
        <v>6</v>
      </c>
    </row>
    <row r="11" spans="1:19" x14ac:dyDescent="0.3">
      <c r="A11" s="82" t="s">
        <v>1389</v>
      </c>
      <c r="B11" s="64">
        <f>VLOOKUP($A11,'Return Data'!$B$7:$R$2843,3,0)</f>
        <v>44455</v>
      </c>
      <c r="C11" s="65">
        <f>VLOOKUP($A11,'Return Data'!$B$7:$R$2843,4,0)</f>
        <v>25.1539</v>
      </c>
      <c r="D11" s="65">
        <f>VLOOKUP($A11,'Return Data'!$B$7:$R$2843,9,0)</f>
        <v>4.7454000000000001</v>
      </c>
      <c r="E11" s="66">
        <f t="shared" si="0"/>
        <v>22</v>
      </c>
      <c r="F11" s="65">
        <f>VLOOKUP($A11,'Return Data'!$B$7:$R$2843,10,0)</f>
        <v>5.4394</v>
      </c>
      <c r="G11" s="66">
        <f t="shared" si="1"/>
        <v>10</v>
      </c>
      <c r="H11" s="65">
        <f>VLOOKUP($A11,'Return Data'!$B$7:$R$2843,11,0)</f>
        <v>6.5069999999999997</v>
      </c>
      <c r="I11" s="66">
        <f t="shared" si="2"/>
        <v>12</v>
      </c>
      <c r="J11" s="65">
        <f>VLOOKUP($A11,'Return Data'!$B$7:$R$2843,12,0)</f>
        <v>3.8306</v>
      </c>
      <c r="K11" s="66">
        <f t="shared" si="3"/>
        <v>12</v>
      </c>
      <c r="L11" s="65">
        <f>VLOOKUP($A11,'Return Data'!$B$7:$R$2843,13,0)</f>
        <v>5.5400999999999998</v>
      </c>
      <c r="M11" s="66">
        <f t="shared" si="4"/>
        <v>6</v>
      </c>
      <c r="N11" s="65">
        <f>VLOOKUP($A11,'Return Data'!$B$7:$R$2843,17,0)</f>
        <v>7.5071000000000003</v>
      </c>
      <c r="O11" s="66">
        <f t="shared" si="5"/>
        <v>8</v>
      </c>
      <c r="P11" s="65">
        <f>VLOOKUP($A11,'Return Data'!$B$7:$R$2843,14,0)</f>
        <v>7.4767999999999999</v>
      </c>
      <c r="Q11" s="66">
        <f t="shared" si="6"/>
        <v>12</v>
      </c>
      <c r="R11" s="65">
        <f>VLOOKUP($A11,'Return Data'!$B$7:$R$2843,16,0)</f>
        <v>5.5694999999999997</v>
      </c>
      <c r="S11" s="67">
        <f t="shared" si="7"/>
        <v>25</v>
      </c>
    </row>
    <row r="12" spans="1:19" x14ac:dyDescent="0.3">
      <c r="A12" s="82" t="s">
        <v>1392</v>
      </c>
      <c r="B12" s="64">
        <f>VLOOKUP($A12,'Return Data'!$B$7:$R$2843,3,0)</f>
        <v>44455</v>
      </c>
      <c r="C12" s="65">
        <f>VLOOKUP($A12,'Return Data'!$B$7:$R$2843,4,0)</f>
        <v>17.4162</v>
      </c>
      <c r="D12" s="65">
        <f>VLOOKUP($A12,'Return Data'!$B$7:$R$2843,9,0)</f>
        <v>3.0537000000000001</v>
      </c>
      <c r="E12" s="66">
        <f t="shared" si="0"/>
        <v>26</v>
      </c>
      <c r="F12" s="65">
        <f>VLOOKUP($A12,'Return Data'!$B$7:$R$2843,10,0)</f>
        <v>3.1987999999999999</v>
      </c>
      <c r="G12" s="66">
        <f t="shared" si="1"/>
        <v>25</v>
      </c>
      <c r="H12" s="65">
        <f>VLOOKUP($A12,'Return Data'!$B$7:$R$2843,11,0)</f>
        <v>4.9462999999999999</v>
      </c>
      <c r="I12" s="66">
        <f t="shared" si="2"/>
        <v>25</v>
      </c>
      <c r="J12" s="65">
        <f>VLOOKUP($A12,'Return Data'!$B$7:$R$2843,12,0)</f>
        <v>3.6413000000000002</v>
      </c>
      <c r="K12" s="66">
        <f t="shared" si="3"/>
        <v>16</v>
      </c>
      <c r="L12" s="65">
        <f>VLOOKUP($A12,'Return Data'!$B$7:$R$2843,13,0)</f>
        <v>4.2374000000000001</v>
      </c>
      <c r="M12" s="66">
        <f t="shared" si="4"/>
        <v>24</v>
      </c>
      <c r="N12" s="65">
        <f>VLOOKUP($A12,'Return Data'!$B$7:$R$2843,17,0)</f>
        <v>1.9799</v>
      </c>
      <c r="O12" s="66">
        <f t="shared" si="5"/>
        <v>24</v>
      </c>
      <c r="P12" s="65">
        <f>VLOOKUP($A12,'Return Data'!$B$7:$R$2843,14,0)</f>
        <v>-3.5207000000000002</v>
      </c>
      <c r="Q12" s="66">
        <f t="shared" si="6"/>
        <v>24</v>
      </c>
      <c r="R12" s="65">
        <f>VLOOKUP($A12,'Return Data'!$B$7:$R$2843,16,0)</f>
        <v>4.4462999999999999</v>
      </c>
      <c r="S12" s="67">
        <f t="shared" si="7"/>
        <v>26</v>
      </c>
    </row>
    <row r="13" spans="1:19" x14ac:dyDescent="0.3">
      <c r="A13" s="82" t="s">
        <v>1394</v>
      </c>
      <c r="B13" s="64">
        <f>VLOOKUP($A13,'Return Data'!$B$7:$R$2843,3,0)</f>
        <v>44455</v>
      </c>
      <c r="C13" s="65">
        <f>VLOOKUP($A13,'Return Data'!$B$7:$R$2843,4,0)</f>
        <v>20.716799999999999</v>
      </c>
      <c r="D13" s="65">
        <f>VLOOKUP($A13,'Return Data'!$B$7:$R$2843,9,0)</f>
        <v>4.6944999999999997</v>
      </c>
      <c r="E13" s="66">
        <f t="shared" si="0"/>
        <v>24</v>
      </c>
      <c r="F13" s="65">
        <f>VLOOKUP($A13,'Return Data'!$B$7:$R$2843,10,0)</f>
        <v>4.5932000000000004</v>
      </c>
      <c r="G13" s="66">
        <f t="shared" si="1"/>
        <v>23</v>
      </c>
      <c r="H13" s="65">
        <f>VLOOKUP($A13,'Return Data'!$B$7:$R$2843,11,0)</f>
        <v>5.2727000000000004</v>
      </c>
      <c r="I13" s="66">
        <f t="shared" si="2"/>
        <v>23</v>
      </c>
      <c r="J13" s="65">
        <f>VLOOKUP($A13,'Return Data'!$B$7:$R$2843,12,0)</f>
        <v>3.4413</v>
      </c>
      <c r="K13" s="66">
        <f t="shared" si="3"/>
        <v>20</v>
      </c>
      <c r="L13" s="65">
        <f>VLOOKUP($A13,'Return Data'!$B$7:$R$2843,13,0)</f>
        <v>4.5911999999999997</v>
      </c>
      <c r="M13" s="66">
        <f t="shared" si="4"/>
        <v>21</v>
      </c>
      <c r="N13" s="65">
        <f>VLOOKUP($A13,'Return Data'!$B$7:$R$2843,17,0)</f>
        <v>6.5723000000000003</v>
      </c>
      <c r="O13" s="66">
        <f t="shared" si="5"/>
        <v>19</v>
      </c>
      <c r="P13" s="65">
        <f>VLOOKUP($A13,'Return Data'!$B$7:$R$2843,14,0)</f>
        <v>7.4448999999999996</v>
      </c>
      <c r="Q13" s="66">
        <f t="shared" si="6"/>
        <v>13</v>
      </c>
      <c r="R13" s="65">
        <f>VLOOKUP($A13,'Return Data'!$B$7:$R$2843,16,0)</f>
        <v>7.2526000000000002</v>
      </c>
      <c r="S13" s="67">
        <f t="shared" si="7"/>
        <v>13</v>
      </c>
    </row>
    <row r="14" spans="1:19" x14ac:dyDescent="0.3">
      <c r="A14" s="82" t="s">
        <v>1396</v>
      </c>
      <c r="B14" s="64">
        <f>VLOOKUP($A14,'Return Data'!$B$7:$R$2843,3,0)</f>
        <v>44455</v>
      </c>
      <c r="C14" s="65">
        <f>VLOOKUP($A14,'Return Data'!$B$7:$R$2843,4,0)</f>
        <v>37.597799999999999</v>
      </c>
      <c r="D14" s="65">
        <f>VLOOKUP($A14,'Return Data'!$B$7:$R$2843,9,0)</f>
        <v>4.5880000000000001</v>
      </c>
      <c r="E14" s="66">
        <f t="shared" si="0"/>
        <v>25</v>
      </c>
      <c r="F14" s="65">
        <f>VLOOKUP($A14,'Return Data'!$B$7:$R$2843,10,0)</f>
        <v>5.0255999999999998</v>
      </c>
      <c r="G14" s="66">
        <f t="shared" si="1"/>
        <v>17</v>
      </c>
      <c r="H14" s="65">
        <f>VLOOKUP($A14,'Return Data'!$B$7:$R$2843,11,0)</f>
        <v>6.0856000000000003</v>
      </c>
      <c r="I14" s="66">
        <f t="shared" si="2"/>
        <v>20</v>
      </c>
      <c r="J14" s="65">
        <f>VLOOKUP($A14,'Return Data'!$B$7:$R$2843,12,0)</f>
        <v>3.5577000000000001</v>
      </c>
      <c r="K14" s="66">
        <f t="shared" si="3"/>
        <v>18</v>
      </c>
      <c r="L14" s="65">
        <f>VLOOKUP($A14,'Return Data'!$B$7:$R$2843,13,0)</f>
        <v>5.0290999999999997</v>
      </c>
      <c r="M14" s="66">
        <f t="shared" si="4"/>
        <v>11</v>
      </c>
      <c r="N14" s="65">
        <f>VLOOKUP($A14,'Return Data'!$B$7:$R$2843,17,0)</f>
        <v>6.9856999999999996</v>
      </c>
      <c r="O14" s="66">
        <f t="shared" si="5"/>
        <v>15</v>
      </c>
      <c r="P14" s="65">
        <f>VLOOKUP($A14,'Return Data'!$B$7:$R$2843,14,0)</f>
        <v>7.9024000000000001</v>
      </c>
      <c r="Q14" s="66">
        <f t="shared" si="6"/>
        <v>10</v>
      </c>
      <c r="R14" s="65">
        <f>VLOOKUP($A14,'Return Data'!$B$7:$R$2843,16,0)</f>
        <v>7.2061000000000002</v>
      </c>
      <c r="S14" s="67">
        <f t="shared" si="7"/>
        <v>14</v>
      </c>
    </row>
    <row r="15" spans="1:19" x14ac:dyDescent="0.3">
      <c r="A15" s="82" t="s">
        <v>1404</v>
      </c>
      <c r="B15" s="64">
        <f>VLOOKUP($A15,'Return Data'!$B$7:$R$2843,3,0)</f>
        <v>44455</v>
      </c>
      <c r="C15" s="65">
        <f>VLOOKUP($A15,'Return Data'!$B$7:$R$2843,4,0)</f>
        <v>4100.4361445783097</v>
      </c>
      <c r="D15" s="65">
        <f>VLOOKUP($A15,'Return Data'!$B$7:$R$2843,9,0)</f>
        <v>23.607099999999999</v>
      </c>
      <c r="E15" s="66">
        <f t="shared" si="0"/>
        <v>1</v>
      </c>
      <c r="F15" s="65">
        <f>VLOOKUP($A15,'Return Data'!$B$7:$R$2843,10,0)</f>
        <v>-2.5185</v>
      </c>
      <c r="G15" s="66">
        <f t="shared" si="1"/>
        <v>26</v>
      </c>
      <c r="H15" s="65">
        <f>VLOOKUP($A15,'Return Data'!$B$7:$R$2843,11,0)</f>
        <v>6.8926999999999996</v>
      </c>
      <c r="I15" s="66">
        <f t="shared" si="2"/>
        <v>8</v>
      </c>
      <c r="J15" s="65">
        <f>VLOOKUP($A15,'Return Data'!$B$7:$R$2843,12,0)</f>
        <v>9.4088999999999992</v>
      </c>
      <c r="K15" s="66">
        <f t="shared" si="3"/>
        <v>1</v>
      </c>
      <c r="L15" s="65">
        <f>VLOOKUP($A15,'Return Data'!$B$7:$R$2843,13,0)</f>
        <v>13.967499999999999</v>
      </c>
      <c r="M15" s="66">
        <f t="shared" si="4"/>
        <v>1</v>
      </c>
      <c r="N15" s="65">
        <f>VLOOKUP($A15,'Return Data'!$B$7:$R$2843,17,0)</f>
        <v>8.2400000000000001E-2</v>
      </c>
      <c r="O15" s="66">
        <f t="shared" si="5"/>
        <v>25</v>
      </c>
      <c r="P15" s="65">
        <f>VLOOKUP($A15,'Return Data'!$B$7:$R$2843,14,0)</f>
        <v>2.7827000000000002</v>
      </c>
      <c r="Q15" s="66">
        <f t="shared" si="6"/>
        <v>23</v>
      </c>
      <c r="R15" s="65">
        <f>VLOOKUP($A15,'Return Data'!$B$7:$R$2843,16,0)</f>
        <v>7.4497999999999998</v>
      </c>
      <c r="S15" s="67">
        <f t="shared" si="7"/>
        <v>11</v>
      </c>
    </row>
    <row r="16" spans="1:19" x14ac:dyDescent="0.3">
      <c r="A16" s="82" t="s">
        <v>1406</v>
      </c>
      <c r="B16" s="64">
        <f>VLOOKUP($A16,'Return Data'!$B$7:$R$2843,3,0)</f>
        <v>44455</v>
      </c>
      <c r="C16" s="65">
        <f>VLOOKUP($A16,'Return Data'!$B$7:$R$2843,4,0)</f>
        <v>25.3124</v>
      </c>
      <c r="D16" s="65">
        <f>VLOOKUP($A16,'Return Data'!$B$7:$R$2843,9,0)</f>
        <v>7.7359999999999998</v>
      </c>
      <c r="E16" s="66">
        <f t="shared" si="0"/>
        <v>5</v>
      </c>
      <c r="F16" s="65">
        <f>VLOOKUP($A16,'Return Data'!$B$7:$R$2843,10,0)</f>
        <v>6.2439999999999998</v>
      </c>
      <c r="G16" s="66">
        <f t="shared" si="1"/>
        <v>1</v>
      </c>
      <c r="H16" s="65">
        <f>VLOOKUP($A16,'Return Data'!$B$7:$R$2843,11,0)</f>
        <v>7.5442999999999998</v>
      </c>
      <c r="I16" s="66">
        <f t="shared" si="2"/>
        <v>2</v>
      </c>
      <c r="J16" s="65">
        <f>VLOOKUP($A16,'Return Data'!$B$7:$R$2843,12,0)</f>
        <v>4.6162999999999998</v>
      </c>
      <c r="K16" s="66">
        <f t="shared" si="3"/>
        <v>3</v>
      </c>
      <c r="L16" s="65">
        <f>VLOOKUP($A16,'Return Data'!$B$7:$R$2843,13,0)</f>
        <v>5.9819000000000004</v>
      </c>
      <c r="M16" s="66">
        <f t="shared" si="4"/>
        <v>3</v>
      </c>
      <c r="N16" s="65">
        <f>VLOOKUP($A16,'Return Data'!$B$7:$R$2843,17,0)</f>
        <v>8.2722999999999995</v>
      </c>
      <c r="O16" s="66">
        <f t="shared" si="5"/>
        <v>2</v>
      </c>
      <c r="P16" s="65">
        <f>VLOOKUP($A16,'Return Data'!$B$7:$R$2843,14,0)</f>
        <v>8.8690999999999995</v>
      </c>
      <c r="Q16" s="66">
        <f t="shared" si="6"/>
        <v>1</v>
      </c>
      <c r="R16" s="65">
        <f>VLOOKUP($A16,'Return Data'!$B$7:$R$2843,16,0)</f>
        <v>8.6170000000000009</v>
      </c>
      <c r="S16" s="67">
        <f t="shared" si="7"/>
        <v>1</v>
      </c>
    </row>
    <row r="17" spans="1:19" x14ac:dyDescent="0.3">
      <c r="A17" s="82" t="s">
        <v>1408</v>
      </c>
      <c r="B17" s="64">
        <f>VLOOKUP($A17,'Return Data'!$B$7:$R$2843,3,0)</f>
        <v>44455</v>
      </c>
      <c r="C17" s="65">
        <f>VLOOKUP($A17,'Return Data'!$B$7:$R$2843,4,0)</f>
        <v>31.829899999999999</v>
      </c>
      <c r="D17" s="65">
        <f>VLOOKUP($A17,'Return Data'!$B$7:$R$2843,9,0)</f>
        <v>5.1783999999999999</v>
      </c>
      <c r="E17" s="66">
        <f t="shared" si="0"/>
        <v>20</v>
      </c>
      <c r="F17" s="65">
        <f>VLOOKUP($A17,'Return Data'!$B$7:$R$2843,10,0)</f>
        <v>4.8651999999999997</v>
      </c>
      <c r="G17" s="66">
        <f t="shared" si="1"/>
        <v>19</v>
      </c>
      <c r="H17" s="65">
        <f>VLOOKUP($A17,'Return Data'!$B$7:$R$2843,11,0)</f>
        <v>6.3194999999999997</v>
      </c>
      <c r="I17" s="66">
        <f t="shared" si="2"/>
        <v>14</v>
      </c>
      <c r="J17" s="65">
        <f>VLOOKUP($A17,'Return Data'!$B$7:$R$2843,12,0)</f>
        <v>3.6633</v>
      </c>
      <c r="K17" s="66">
        <f t="shared" si="3"/>
        <v>15</v>
      </c>
      <c r="L17" s="65">
        <f>VLOOKUP($A17,'Return Data'!$B$7:$R$2843,13,0)</f>
        <v>4.7618999999999998</v>
      </c>
      <c r="M17" s="66">
        <f t="shared" si="4"/>
        <v>18</v>
      </c>
      <c r="N17" s="65">
        <f>VLOOKUP($A17,'Return Data'!$B$7:$R$2843,17,0)</f>
        <v>5.0801999999999996</v>
      </c>
      <c r="O17" s="66">
        <f t="shared" si="5"/>
        <v>22</v>
      </c>
      <c r="P17" s="65">
        <f>VLOOKUP($A17,'Return Data'!$B$7:$R$2843,14,0)</f>
        <v>3.3161</v>
      </c>
      <c r="Q17" s="66">
        <f t="shared" si="6"/>
        <v>21</v>
      </c>
      <c r="R17" s="65">
        <f>VLOOKUP($A17,'Return Data'!$B$7:$R$2843,16,0)</f>
        <v>6.3589000000000002</v>
      </c>
      <c r="S17" s="67">
        <f t="shared" si="7"/>
        <v>24</v>
      </c>
    </row>
    <row r="18" spans="1:19" x14ac:dyDescent="0.3">
      <c r="A18" s="82" t="s">
        <v>1410</v>
      </c>
      <c r="B18" s="64">
        <f>VLOOKUP($A18,'Return Data'!$B$7:$R$2843,3,0)</f>
        <v>44455</v>
      </c>
      <c r="C18" s="65">
        <f>VLOOKUP($A18,'Return Data'!$B$7:$R$2843,4,0)</f>
        <v>47.150399999999998</v>
      </c>
      <c r="D18" s="65">
        <f>VLOOKUP($A18,'Return Data'!$B$7:$R$2843,9,0)</f>
        <v>8.6875</v>
      </c>
      <c r="E18" s="66">
        <f t="shared" si="0"/>
        <v>2</v>
      </c>
      <c r="F18" s="65">
        <f>VLOOKUP($A18,'Return Data'!$B$7:$R$2843,10,0)</f>
        <v>5.8132999999999999</v>
      </c>
      <c r="G18" s="66">
        <f t="shared" si="1"/>
        <v>6</v>
      </c>
      <c r="H18" s="65">
        <f>VLOOKUP($A18,'Return Data'!$B$7:$R$2843,11,0)</f>
        <v>7.0156999999999998</v>
      </c>
      <c r="I18" s="66">
        <f t="shared" si="2"/>
        <v>6</v>
      </c>
      <c r="J18" s="65">
        <f>VLOOKUP($A18,'Return Data'!$B$7:$R$2843,12,0)</f>
        <v>4.5606</v>
      </c>
      <c r="K18" s="66">
        <f t="shared" si="3"/>
        <v>5</v>
      </c>
      <c r="L18" s="65">
        <f>VLOOKUP($A18,'Return Data'!$B$7:$R$2843,13,0)</f>
        <v>5.9598000000000004</v>
      </c>
      <c r="M18" s="66">
        <f t="shared" si="4"/>
        <v>4</v>
      </c>
      <c r="N18" s="65">
        <f>VLOOKUP($A18,'Return Data'!$B$7:$R$2843,17,0)</f>
        <v>8.0703999999999994</v>
      </c>
      <c r="O18" s="66">
        <f t="shared" si="5"/>
        <v>3</v>
      </c>
      <c r="P18" s="65">
        <f>VLOOKUP($A18,'Return Data'!$B$7:$R$2843,14,0)</f>
        <v>8.6712000000000007</v>
      </c>
      <c r="Q18" s="66">
        <f t="shared" si="6"/>
        <v>2</v>
      </c>
      <c r="R18" s="65">
        <f>VLOOKUP($A18,'Return Data'!$B$7:$R$2843,16,0)</f>
        <v>8.1014999999999997</v>
      </c>
      <c r="S18" s="67">
        <f t="shared" si="7"/>
        <v>3</v>
      </c>
    </row>
    <row r="19" spans="1:19" x14ac:dyDescent="0.3">
      <c r="A19" s="82" t="s">
        <v>1412</v>
      </c>
      <c r="B19" s="64">
        <f>VLOOKUP($A19,'Return Data'!$B$7:$R$2843,3,0)</f>
        <v>44455</v>
      </c>
      <c r="C19" s="65">
        <f>VLOOKUP($A19,'Return Data'!$B$7:$R$2843,4,0)</f>
        <v>20.499300000000002</v>
      </c>
      <c r="D19" s="65">
        <f>VLOOKUP($A19,'Return Data'!$B$7:$R$2843,9,0)</f>
        <v>8.5035000000000007</v>
      </c>
      <c r="E19" s="66">
        <f t="shared" si="0"/>
        <v>3</v>
      </c>
      <c r="F19" s="65">
        <f>VLOOKUP($A19,'Return Data'!$B$7:$R$2843,10,0)</f>
        <v>6.0438999999999998</v>
      </c>
      <c r="G19" s="66">
        <f t="shared" si="1"/>
        <v>3</v>
      </c>
      <c r="H19" s="65">
        <f>VLOOKUP($A19,'Return Data'!$B$7:$R$2843,11,0)</f>
        <v>7.2595000000000001</v>
      </c>
      <c r="I19" s="66">
        <f t="shared" si="2"/>
        <v>5</v>
      </c>
      <c r="J19" s="65">
        <f>VLOOKUP($A19,'Return Data'!$B$7:$R$2843,12,0)</f>
        <v>4.2264999999999997</v>
      </c>
      <c r="K19" s="66">
        <f t="shared" si="3"/>
        <v>7</v>
      </c>
      <c r="L19" s="65">
        <f>VLOOKUP($A19,'Return Data'!$B$7:$R$2843,13,0)</f>
        <v>5.15</v>
      </c>
      <c r="M19" s="66">
        <f t="shared" si="4"/>
        <v>10</v>
      </c>
      <c r="N19" s="65">
        <f>VLOOKUP($A19,'Return Data'!$B$7:$R$2843,17,0)</f>
        <v>5.9260999999999999</v>
      </c>
      <c r="O19" s="66">
        <f t="shared" si="5"/>
        <v>21</v>
      </c>
      <c r="P19" s="65">
        <f>VLOOKUP($A19,'Return Data'!$B$7:$R$2843,14,0)</f>
        <v>5.0968999999999998</v>
      </c>
      <c r="Q19" s="66">
        <f t="shared" si="6"/>
        <v>17</v>
      </c>
      <c r="R19" s="65">
        <f>VLOOKUP($A19,'Return Data'!$B$7:$R$2843,16,0)</f>
        <v>7.0800999999999998</v>
      </c>
      <c r="S19" s="67">
        <f t="shared" si="7"/>
        <v>18</v>
      </c>
    </row>
    <row r="20" spans="1:19" x14ac:dyDescent="0.3">
      <c r="A20" s="82" t="s">
        <v>1415</v>
      </c>
      <c r="B20" s="64">
        <f>VLOOKUP($A20,'Return Data'!$B$7:$R$2843,3,0)</f>
        <v>44455</v>
      </c>
      <c r="C20" s="65">
        <f>VLOOKUP($A20,'Return Data'!$B$7:$R$2843,4,0)</f>
        <v>45.764899999999997</v>
      </c>
      <c r="D20" s="65">
        <f>VLOOKUP($A20,'Return Data'!$B$7:$R$2843,9,0)</f>
        <v>5.9156000000000004</v>
      </c>
      <c r="E20" s="66">
        <f t="shared" si="0"/>
        <v>12</v>
      </c>
      <c r="F20" s="65">
        <f>VLOOKUP($A20,'Return Data'!$B$7:$R$2843,10,0)</f>
        <v>5.3079000000000001</v>
      </c>
      <c r="G20" s="66">
        <f t="shared" si="1"/>
        <v>13</v>
      </c>
      <c r="H20" s="65">
        <f>VLOOKUP($A20,'Return Data'!$B$7:$R$2843,11,0)</f>
        <v>6.2607999999999997</v>
      </c>
      <c r="I20" s="66">
        <f t="shared" si="2"/>
        <v>16</v>
      </c>
      <c r="J20" s="65">
        <f>VLOOKUP($A20,'Return Data'!$B$7:$R$2843,12,0)</f>
        <v>3.8389000000000002</v>
      </c>
      <c r="K20" s="66">
        <f t="shared" si="3"/>
        <v>11</v>
      </c>
      <c r="L20" s="65">
        <f>VLOOKUP($A20,'Return Data'!$B$7:$R$2843,13,0)</f>
        <v>4.9104999999999999</v>
      </c>
      <c r="M20" s="66">
        <f t="shared" si="4"/>
        <v>13</v>
      </c>
      <c r="N20" s="65">
        <f>VLOOKUP($A20,'Return Data'!$B$7:$R$2843,17,0)</f>
        <v>7.2416999999999998</v>
      </c>
      <c r="O20" s="66">
        <f t="shared" si="5"/>
        <v>10</v>
      </c>
      <c r="P20" s="65">
        <f>VLOOKUP($A20,'Return Data'!$B$7:$R$2843,14,0)</f>
        <v>8.4027999999999992</v>
      </c>
      <c r="Q20" s="66">
        <f t="shared" si="6"/>
        <v>5</v>
      </c>
      <c r="R20" s="65">
        <f>VLOOKUP($A20,'Return Data'!$B$7:$R$2843,16,0)</f>
        <v>7.5975999999999999</v>
      </c>
      <c r="S20" s="67">
        <f t="shared" si="7"/>
        <v>9</v>
      </c>
    </row>
    <row r="21" spans="1:19" x14ac:dyDescent="0.3">
      <c r="A21" s="82" t="s">
        <v>1416</v>
      </c>
      <c r="B21" s="64">
        <f>VLOOKUP($A21,'Return Data'!$B$7:$R$2843,3,0)</f>
        <v>44455</v>
      </c>
      <c r="C21" s="65">
        <f>VLOOKUP($A21,'Return Data'!$B$7:$R$2843,4,0)</f>
        <v>1727.9384</v>
      </c>
      <c r="D21" s="65">
        <f>VLOOKUP($A21,'Return Data'!$B$7:$R$2843,9,0)</f>
        <v>6.7915999999999999</v>
      </c>
      <c r="E21" s="66">
        <f t="shared" si="0"/>
        <v>8</v>
      </c>
      <c r="F21" s="65">
        <f>VLOOKUP($A21,'Return Data'!$B$7:$R$2843,10,0)</f>
        <v>4.625</v>
      </c>
      <c r="G21" s="66">
        <f t="shared" si="1"/>
        <v>21</v>
      </c>
      <c r="H21" s="65">
        <f>VLOOKUP($A21,'Return Data'!$B$7:$R$2843,11,0)</f>
        <v>5.3163999999999998</v>
      </c>
      <c r="I21" s="66">
        <f t="shared" si="2"/>
        <v>22</v>
      </c>
      <c r="J21" s="65">
        <f>VLOOKUP($A21,'Return Data'!$B$7:$R$2843,12,0)</f>
        <v>2.7313000000000001</v>
      </c>
      <c r="K21" s="66">
        <f t="shared" si="3"/>
        <v>26</v>
      </c>
      <c r="L21" s="65">
        <f>VLOOKUP($A21,'Return Data'!$B$7:$R$2843,13,0)</f>
        <v>4.3971999999999998</v>
      </c>
      <c r="M21" s="66">
        <f t="shared" si="4"/>
        <v>23</v>
      </c>
      <c r="N21" s="65">
        <f>VLOOKUP($A21,'Return Data'!$B$7:$R$2843,17,0)</f>
        <v>4.0772000000000004</v>
      </c>
      <c r="O21" s="66">
        <f t="shared" si="5"/>
        <v>23</v>
      </c>
      <c r="P21" s="65">
        <f>VLOOKUP($A21,'Return Data'!$B$7:$R$2843,14,0)</f>
        <v>5.3878000000000004</v>
      </c>
      <c r="Q21" s="66">
        <f t="shared" si="6"/>
        <v>16</v>
      </c>
      <c r="R21" s="65">
        <f>VLOOKUP($A21,'Return Data'!$B$7:$R$2843,16,0)</f>
        <v>7.0632000000000001</v>
      </c>
      <c r="S21" s="67">
        <f t="shared" si="7"/>
        <v>20</v>
      </c>
    </row>
    <row r="22" spans="1:19" x14ac:dyDescent="0.3">
      <c r="A22" s="82" t="s">
        <v>1418</v>
      </c>
      <c r="B22" s="64">
        <f>VLOOKUP($A22,'Return Data'!$B$7:$R$2843,3,0)</f>
        <v>44455</v>
      </c>
      <c r="C22" s="65">
        <f>VLOOKUP($A22,'Return Data'!$B$7:$R$2843,4,0)</f>
        <v>2893.9713999999999</v>
      </c>
      <c r="D22" s="65">
        <f>VLOOKUP($A22,'Return Data'!$B$7:$R$2843,9,0)</f>
        <v>5.3665000000000003</v>
      </c>
      <c r="E22" s="66">
        <f t="shared" si="0"/>
        <v>17</v>
      </c>
      <c r="F22" s="65">
        <f>VLOOKUP($A22,'Return Data'!$B$7:$R$2843,10,0)</f>
        <v>5.0724</v>
      </c>
      <c r="G22" s="66">
        <f t="shared" si="1"/>
        <v>15</v>
      </c>
      <c r="H22" s="65">
        <f>VLOOKUP($A22,'Return Data'!$B$7:$R$2843,11,0)</f>
        <v>6.5839999999999996</v>
      </c>
      <c r="I22" s="66">
        <f t="shared" si="2"/>
        <v>11</v>
      </c>
      <c r="J22" s="65">
        <f>VLOOKUP($A22,'Return Data'!$B$7:$R$2843,12,0)</f>
        <v>3.258</v>
      </c>
      <c r="K22" s="66">
        <f t="shared" si="3"/>
        <v>23</v>
      </c>
      <c r="L22" s="65">
        <f>VLOOKUP($A22,'Return Data'!$B$7:$R$2843,13,0)</f>
        <v>4.6875999999999998</v>
      </c>
      <c r="M22" s="66">
        <f t="shared" si="4"/>
        <v>19</v>
      </c>
      <c r="N22" s="65">
        <f>VLOOKUP($A22,'Return Data'!$B$7:$R$2843,17,0)</f>
        <v>6.8657000000000004</v>
      </c>
      <c r="O22" s="66">
        <f t="shared" si="5"/>
        <v>16</v>
      </c>
      <c r="P22" s="65">
        <f>VLOOKUP($A22,'Return Data'!$B$7:$R$2843,14,0)</f>
        <v>7.8238000000000003</v>
      </c>
      <c r="Q22" s="66">
        <f t="shared" si="6"/>
        <v>11</v>
      </c>
      <c r="R22" s="65">
        <f>VLOOKUP($A22,'Return Data'!$B$7:$R$2843,16,0)</f>
        <v>7.6074000000000002</v>
      </c>
      <c r="S22" s="67">
        <f t="shared" si="7"/>
        <v>8</v>
      </c>
    </row>
    <row r="23" spans="1:19" x14ac:dyDescent="0.3">
      <c r="A23" s="82" t="s">
        <v>1422</v>
      </c>
      <c r="B23" s="64">
        <f>VLOOKUP($A23,'Return Data'!$B$7:$R$2843,3,0)</f>
        <v>44455</v>
      </c>
      <c r="C23" s="65">
        <f>VLOOKUP($A23,'Return Data'!$B$7:$R$2843,4,0)</f>
        <v>42.027000000000001</v>
      </c>
      <c r="D23" s="65">
        <f>VLOOKUP($A23,'Return Data'!$B$7:$R$2843,9,0)</f>
        <v>8.2108000000000008</v>
      </c>
      <c r="E23" s="66">
        <f t="shared" si="0"/>
        <v>4</v>
      </c>
      <c r="F23" s="65">
        <f>VLOOKUP($A23,'Return Data'!$B$7:$R$2843,10,0)</f>
        <v>6.1760000000000002</v>
      </c>
      <c r="G23" s="66">
        <f t="shared" si="1"/>
        <v>2</v>
      </c>
      <c r="H23" s="65">
        <f>VLOOKUP($A23,'Return Data'!$B$7:$R$2843,11,0)</f>
        <v>7.4253999999999998</v>
      </c>
      <c r="I23" s="66">
        <f t="shared" si="2"/>
        <v>4</v>
      </c>
      <c r="J23" s="65">
        <f>VLOOKUP($A23,'Return Data'!$B$7:$R$2843,12,0)</f>
        <v>3.8763999999999998</v>
      </c>
      <c r="K23" s="66">
        <f t="shared" si="3"/>
        <v>10</v>
      </c>
      <c r="L23" s="65">
        <f>VLOOKUP($A23,'Return Data'!$B$7:$R$2843,13,0)</f>
        <v>5.3105000000000002</v>
      </c>
      <c r="M23" s="66">
        <f t="shared" si="4"/>
        <v>8</v>
      </c>
      <c r="N23" s="65">
        <f>VLOOKUP($A23,'Return Data'!$B$7:$R$2843,17,0)</f>
        <v>7.4198000000000004</v>
      </c>
      <c r="O23" s="66">
        <f t="shared" si="5"/>
        <v>9</v>
      </c>
      <c r="P23" s="65">
        <f>VLOOKUP($A23,'Return Data'!$B$7:$R$2843,14,0)</f>
        <v>8.3644999999999996</v>
      </c>
      <c r="Q23" s="66">
        <f t="shared" si="6"/>
        <v>7</v>
      </c>
      <c r="R23" s="65">
        <f>VLOOKUP($A23,'Return Data'!$B$7:$R$2843,16,0)</f>
        <v>7.6859000000000002</v>
      </c>
      <c r="S23" s="67">
        <f t="shared" si="7"/>
        <v>7</v>
      </c>
    </row>
    <row r="24" spans="1:19" x14ac:dyDescent="0.3">
      <c r="A24" s="82" t="s">
        <v>1425</v>
      </c>
      <c r="B24" s="64">
        <f>VLOOKUP($A24,'Return Data'!$B$7:$R$2843,3,0)</f>
        <v>44455</v>
      </c>
      <c r="C24" s="65">
        <f>VLOOKUP($A24,'Return Data'!$B$7:$R$2843,4,0)</f>
        <v>21.374500000000001</v>
      </c>
      <c r="D24" s="65">
        <f>VLOOKUP($A24,'Return Data'!$B$7:$R$2843,9,0)</f>
        <v>5.3707000000000003</v>
      </c>
      <c r="E24" s="66">
        <f t="shared" si="0"/>
        <v>16</v>
      </c>
      <c r="F24" s="65">
        <f>VLOOKUP($A24,'Return Data'!$B$7:$R$2843,10,0)</f>
        <v>5.0622999999999996</v>
      </c>
      <c r="G24" s="66">
        <f t="shared" si="1"/>
        <v>16</v>
      </c>
      <c r="H24" s="65">
        <f>VLOOKUP($A24,'Return Data'!$B$7:$R$2843,11,0)</f>
        <v>6.2028999999999996</v>
      </c>
      <c r="I24" s="66">
        <f t="shared" si="2"/>
        <v>18</v>
      </c>
      <c r="J24" s="65">
        <f>VLOOKUP($A24,'Return Data'!$B$7:$R$2843,12,0)</f>
        <v>3.5649000000000002</v>
      </c>
      <c r="K24" s="66">
        <f t="shared" si="3"/>
        <v>17</v>
      </c>
      <c r="L24" s="65">
        <f>VLOOKUP($A24,'Return Data'!$B$7:$R$2843,13,0)</f>
        <v>4.9272</v>
      </c>
      <c r="M24" s="66">
        <f t="shared" si="4"/>
        <v>12</v>
      </c>
      <c r="N24" s="65">
        <f>VLOOKUP($A24,'Return Data'!$B$7:$R$2843,17,0)</f>
        <v>7.1136999999999997</v>
      </c>
      <c r="O24" s="66">
        <f t="shared" si="5"/>
        <v>12</v>
      </c>
      <c r="P24" s="65">
        <f>VLOOKUP($A24,'Return Data'!$B$7:$R$2843,14,0)</f>
        <v>8.0801999999999996</v>
      </c>
      <c r="Q24" s="66">
        <f t="shared" si="6"/>
        <v>8</v>
      </c>
      <c r="R24" s="65">
        <f>VLOOKUP($A24,'Return Data'!$B$7:$R$2843,16,0)</f>
        <v>8.1207999999999991</v>
      </c>
      <c r="S24" s="67">
        <f t="shared" si="7"/>
        <v>2</v>
      </c>
    </row>
    <row r="25" spans="1:19" x14ac:dyDescent="0.3">
      <c r="A25" s="82" t="s">
        <v>1427</v>
      </c>
      <c r="B25" s="64">
        <f>VLOOKUP($A25,'Return Data'!$B$7:$R$2843,3,0)</f>
        <v>44455</v>
      </c>
      <c r="C25" s="65">
        <f>VLOOKUP($A25,'Return Data'!$B$7:$R$2843,4,0)</f>
        <v>11.9641</v>
      </c>
      <c r="D25" s="65">
        <f>VLOOKUP($A25,'Return Data'!$B$7:$R$2843,9,0)</f>
        <v>5.2750000000000004</v>
      </c>
      <c r="E25" s="66">
        <f t="shared" si="0"/>
        <v>19</v>
      </c>
      <c r="F25" s="65">
        <f>VLOOKUP($A25,'Return Data'!$B$7:$R$2843,10,0)</f>
        <v>4.6024000000000003</v>
      </c>
      <c r="G25" s="66">
        <f t="shared" si="1"/>
        <v>22</v>
      </c>
      <c r="H25" s="65">
        <f>VLOOKUP($A25,'Return Data'!$B$7:$R$2843,11,0)</f>
        <v>5.1962999999999999</v>
      </c>
      <c r="I25" s="66">
        <f t="shared" si="2"/>
        <v>24</v>
      </c>
      <c r="J25" s="65">
        <f>VLOOKUP($A25,'Return Data'!$B$7:$R$2843,12,0)</f>
        <v>2.8231999999999999</v>
      </c>
      <c r="K25" s="66">
        <f t="shared" si="3"/>
        <v>25</v>
      </c>
      <c r="L25" s="65">
        <f>VLOOKUP($A25,'Return Data'!$B$7:$R$2843,13,0)</f>
        <v>4.07</v>
      </c>
      <c r="M25" s="66">
        <f t="shared" si="4"/>
        <v>26</v>
      </c>
      <c r="N25" s="65"/>
      <c r="O25" s="66"/>
      <c r="P25" s="65"/>
      <c r="Q25" s="66"/>
      <c r="R25" s="65">
        <f>VLOOKUP($A25,'Return Data'!$B$7:$R$2843,16,0)</f>
        <v>7.0711000000000004</v>
      </c>
      <c r="S25" s="67">
        <f t="shared" si="7"/>
        <v>19</v>
      </c>
    </row>
    <row r="26" spans="1:19" x14ac:dyDescent="0.3">
      <c r="A26" s="82" t="s">
        <v>1428</v>
      </c>
      <c r="B26" s="64">
        <f>VLOOKUP($A26,'Return Data'!$B$7:$R$2843,3,0)</f>
        <v>44455</v>
      </c>
      <c r="C26" s="65">
        <f>VLOOKUP($A26,'Return Data'!$B$7:$R$2843,4,0)</f>
        <v>12.7165</v>
      </c>
      <c r="D26" s="65">
        <f>VLOOKUP($A26,'Return Data'!$B$7:$R$2843,9,0)</f>
        <v>5.4898999999999996</v>
      </c>
      <c r="E26" s="66">
        <f t="shared" si="0"/>
        <v>15</v>
      </c>
      <c r="F26" s="65">
        <f>VLOOKUP($A26,'Return Data'!$B$7:$R$2843,10,0)</f>
        <v>5.4013</v>
      </c>
      <c r="G26" s="66">
        <f t="shared" si="1"/>
        <v>12</v>
      </c>
      <c r="H26" s="65">
        <f>VLOOKUP($A26,'Return Data'!$B$7:$R$2843,11,0)</f>
        <v>6.3094999999999999</v>
      </c>
      <c r="I26" s="66">
        <f t="shared" si="2"/>
        <v>15</v>
      </c>
      <c r="J26" s="65">
        <f>VLOOKUP($A26,'Return Data'!$B$7:$R$2843,12,0)</f>
        <v>3.8012000000000001</v>
      </c>
      <c r="K26" s="66">
        <f t="shared" si="3"/>
        <v>13</v>
      </c>
      <c r="L26" s="65">
        <f>VLOOKUP($A26,'Return Data'!$B$7:$R$2843,13,0)</f>
        <v>4.8255999999999997</v>
      </c>
      <c r="M26" s="66">
        <f t="shared" si="4"/>
        <v>17</v>
      </c>
      <c r="N26" s="65">
        <f>VLOOKUP($A26,'Return Data'!$B$7:$R$2843,17,0)</f>
        <v>6.5907</v>
      </c>
      <c r="O26" s="66">
        <f t="shared" ref="O26:O33" si="8">RANK(N26,N$8:N$33,0)</f>
        <v>18</v>
      </c>
      <c r="P26" s="65"/>
      <c r="Q26" s="66"/>
      <c r="R26" s="65">
        <f>VLOOKUP($A26,'Return Data'!$B$7:$R$2843,16,0)</f>
        <v>7.093</v>
      </c>
      <c r="S26" s="67">
        <f t="shared" si="7"/>
        <v>17</v>
      </c>
    </row>
    <row r="27" spans="1:19" x14ac:dyDescent="0.3">
      <c r="A27" s="82" t="s">
        <v>1430</v>
      </c>
      <c r="B27" s="64">
        <f>VLOOKUP($A27,'Return Data'!$B$7:$R$2843,3,0)</f>
        <v>44455</v>
      </c>
      <c r="C27" s="65">
        <f>VLOOKUP($A27,'Return Data'!$B$7:$R$2843,4,0)</f>
        <v>42.069699999999997</v>
      </c>
      <c r="D27" s="65">
        <f>VLOOKUP($A27,'Return Data'!$B$7:$R$2843,9,0)</f>
        <v>6.8179999999999996</v>
      </c>
      <c r="E27" s="66">
        <f t="shared" si="0"/>
        <v>7</v>
      </c>
      <c r="F27" s="65">
        <f>VLOOKUP($A27,'Return Data'!$B$7:$R$2843,10,0)</f>
        <v>5.9781000000000004</v>
      </c>
      <c r="G27" s="66">
        <f t="shared" si="1"/>
        <v>5</v>
      </c>
      <c r="H27" s="65">
        <f>VLOOKUP($A27,'Return Data'!$B$7:$R$2843,11,0)</f>
        <v>7.9972000000000003</v>
      </c>
      <c r="I27" s="66">
        <f t="shared" si="2"/>
        <v>1</v>
      </c>
      <c r="J27" s="65">
        <f>VLOOKUP($A27,'Return Data'!$B$7:$R$2843,12,0)</f>
        <v>5.2244999999999999</v>
      </c>
      <c r="K27" s="66">
        <f t="shared" si="3"/>
        <v>2</v>
      </c>
      <c r="L27" s="65">
        <f>VLOOKUP($A27,'Return Data'!$B$7:$R$2843,13,0)</f>
        <v>6.4382000000000001</v>
      </c>
      <c r="M27" s="66">
        <f t="shared" si="4"/>
        <v>2</v>
      </c>
      <c r="N27" s="65">
        <f>VLOOKUP($A27,'Return Data'!$B$7:$R$2843,17,0)</f>
        <v>7.6948999999999996</v>
      </c>
      <c r="O27" s="66">
        <f t="shared" si="8"/>
        <v>6</v>
      </c>
      <c r="P27" s="65">
        <f>VLOOKUP($A27,'Return Data'!$B$7:$R$2843,14,0)</f>
        <v>8.3895</v>
      </c>
      <c r="Q27" s="66">
        <f t="shared" ref="Q27:Q33" si="9">RANK(P27,P$8:P$33,0)</f>
        <v>6</v>
      </c>
      <c r="R27" s="65">
        <f>VLOOKUP($A27,'Return Data'!$B$7:$R$2843,16,0)</f>
        <v>7.9599000000000002</v>
      </c>
      <c r="S27" s="67">
        <f t="shared" si="7"/>
        <v>5</v>
      </c>
    </row>
    <row r="28" spans="1:19" x14ac:dyDescent="0.3">
      <c r="A28" s="82" t="s">
        <v>1432</v>
      </c>
      <c r="B28" s="64">
        <f>VLOOKUP($A28,'Return Data'!$B$7:$R$2843,3,0)</f>
        <v>44455</v>
      </c>
      <c r="C28" s="65">
        <f>VLOOKUP($A28,'Return Data'!$B$7:$R$2843,4,0)</f>
        <v>36.283700000000003</v>
      </c>
      <c r="D28" s="65">
        <f>VLOOKUP($A28,'Return Data'!$B$7:$R$2843,9,0)</f>
        <v>5.2925000000000004</v>
      </c>
      <c r="E28" s="66">
        <f t="shared" si="0"/>
        <v>18</v>
      </c>
      <c r="F28" s="65">
        <f>VLOOKUP($A28,'Return Data'!$B$7:$R$2843,10,0)</f>
        <v>4.8353999999999999</v>
      </c>
      <c r="G28" s="66">
        <f t="shared" si="1"/>
        <v>20</v>
      </c>
      <c r="H28" s="65">
        <f>VLOOKUP($A28,'Return Data'!$B$7:$R$2843,11,0)</f>
        <v>6.1501999999999999</v>
      </c>
      <c r="I28" s="66">
        <f t="shared" si="2"/>
        <v>19</v>
      </c>
      <c r="J28" s="65">
        <f>VLOOKUP($A28,'Return Data'!$B$7:$R$2843,12,0)</f>
        <v>3.6690999999999998</v>
      </c>
      <c r="K28" s="66">
        <f t="shared" si="3"/>
        <v>14</v>
      </c>
      <c r="L28" s="65">
        <f>VLOOKUP($A28,'Return Data'!$B$7:$R$2843,13,0)</f>
        <v>4.5998000000000001</v>
      </c>
      <c r="M28" s="66">
        <f t="shared" si="4"/>
        <v>20</v>
      </c>
      <c r="N28" s="65">
        <f>VLOOKUP($A28,'Return Data'!$B$7:$R$2843,17,0)</f>
        <v>19.056799999999999</v>
      </c>
      <c r="O28" s="66">
        <f t="shared" si="8"/>
        <v>1</v>
      </c>
      <c r="P28" s="65">
        <f>VLOOKUP($A28,'Return Data'!$B$7:$R$2843,14,0)</f>
        <v>3.9382999999999999</v>
      </c>
      <c r="Q28" s="66">
        <f t="shared" si="9"/>
        <v>19</v>
      </c>
      <c r="R28" s="65">
        <f>VLOOKUP($A28,'Return Data'!$B$7:$R$2843,16,0)</f>
        <v>7.1550000000000002</v>
      </c>
      <c r="S28" s="67">
        <f t="shared" si="7"/>
        <v>15</v>
      </c>
    </row>
    <row r="29" spans="1:19" x14ac:dyDescent="0.3">
      <c r="A29" s="82" t="s">
        <v>1434</v>
      </c>
      <c r="B29" s="64">
        <f>VLOOKUP($A29,'Return Data'!$B$7:$R$2843,3,0)</f>
        <v>44455</v>
      </c>
      <c r="C29" s="65">
        <f>VLOOKUP($A29,'Return Data'!$B$7:$R$2843,4,0)</f>
        <v>35.287599999999998</v>
      </c>
      <c r="D29" s="65">
        <f>VLOOKUP($A29,'Return Data'!$B$7:$R$2843,9,0)</f>
        <v>7.1478000000000002</v>
      </c>
      <c r="E29" s="66">
        <f t="shared" si="0"/>
        <v>6</v>
      </c>
      <c r="F29" s="65">
        <f>VLOOKUP($A29,'Return Data'!$B$7:$R$2843,10,0)</f>
        <v>5.5890000000000004</v>
      </c>
      <c r="G29" s="66">
        <f t="shared" si="1"/>
        <v>8</v>
      </c>
      <c r="H29" s="65">
        <f>VLOOKUP($A29,'Return Data'!$B$7:$R$2843,11,0)</f>
        <v>6.9989999999999997</v>
      </c>
      <c r="I29" s="66">
        <f t="shared" si="2"/>
        <v>7</v>
      </c>
      <c r="J29" s="65">
        <f>VLOOKUP($A29,'Return Data'!$B$7:$R$2843,12,0)</f>
        <v>3.49</v>
      </c>
      <c r="K29" s="66">
        <f t="shared" si="3"/>
        <v>19</v>
      </c>
      <c r="L29" s="65">
        <f>VLOOKUP($A29,'Return Data'!$B$7:$R$2843,13,0)</f>
        <v>4.8921000000000001</v>
      </c>
      <c r="M29" s="66">
        <f t="shared" si="4"/>
        <v>15</v>
      </c>
      <c r="N29" s="65">
        <f>VLOOKUP($A29,'Return Data'!$B$7:$R$2843,17,0)</f>
        <v>7.1928999999999998</v>
      </c>
      <c r="O29" s="66">
        <f t="shared" si="8"/>
        <v>11</v>
      </c>
      <c r="P29" s="65">
        <f>VLOOKUP($A29,'Return Data'!$B$7:$R$2843,14,0)</f>
        <v>4.4408000000000003</v>
      </c>
      <c r="Q29" s="66">
        <f t="shared" si="9"/>
        <v>18</v>
      </c>
      <c r="R29" s="65">
        <f>VLOOKUP($A29,'Return Data'!$B$7:$R$2843,16,0)</f>
        <v>7.1007999999999996</v>
      </c>
      <c r="S29" s="67">
        <f t="shared" si="7"/>
        <v>16</v>
      </c>
    </row>
    <row r="30" spans="1:19" x14ac:dyDescent="0.3">
      <c r="A30" s="82" t="s">
        <v>1437</v>
      </c>
      <c r="B30" s="64">
        <f>VLOOKUP($A30,'Return Data'!$B$7:$R$2843,3,0)</f>
        <v>44455</v>
      </c>
      <c r="C30" s="65">
        <f>VLOOKUP($A30,'Return Data'!$B$7:$R$2843,4,0)</f>
        <v>25.665199999999999</v>
      </c>
      <c r="D30" s="65">
        <f>VLOOKUP($A30,'Return Data'!$B$7:$R$2843,9,0)</f>
        <v>5.6723999999999997</v>
      </c>
      <c r="E30" s="66">
        <f t="shared" si="0"/>
        <v>14</v>
      </c>
      <c r="F30" s="65">
        <f>VLOOKUP($A30,'Return Data'!$B$7:$R$2843,10,0)</f>
        <v>5.4279999999999999</v>
      </c>
      <c r="G30" s="66">
        <f t="shared" si="1"/>
        <v>11</v>
      </c>
      <c r="H30" s="65">
        <f>VLOOKUP($A30,'Return Data'!$B$7:$R$2843,11,0)</f>
        <v>6.2538999999999998</v>
      </c>
      <c r="I30" s="66">
        <f t="shared" si="2"/>
        <v>17</v>
      </c>
      <c r="J30" s="65">
        <f>VLOOKUP($A30,'Return Data'!$B$7:$R$2843,12,0)</f>
        <v>3.2747999999999999</v>
      </c>
      <c r="K30" s="66">
        <f t="shared" si="3"/>
        <v>22</v>
      </c>
      <c r="L30" s="65">
        <f>VLOOKUP($A30,'Return Data'!$B$7:$R$2843,13,0)</f>
        <v>4.8955000000000002</v>
      </c>
      <c r="M30" s="66">
        <f t="shared" si="4"/>
        <v>14</v>
      </c>
      <c r="N30" s="65">
        <f>VLOOKUP($A30,'Return Data'!$B$7:$R$2843,17,0)</f>
        <v>7.0960000000000001</v>
      </c>
      <c r="O30" s="66">
        <f t="shared" si="8"/>
        <v>13</v>
      </c>
      <c r="P30" s="65">
        <f>VLOOKUP($A30,'Return Data'!$B$7:$R$2843,14,0)</f>
        <v>8.0670999999999999</v>
      </c>
      <c r="Q30" s="66">
        <f t="shared" si="9"/>
        <v>9</v>
      </c>
      <c r="R30" s="65">
        <f>VLOOKUP($A30,'Return Data'!$B$7:$R$2843,16,0)</f>
        <v>6.8863000000000003</v>
      </c>
      <c r="S30" s="67">
        <f t="shared" si="7"/>
        <v>21</v>
      </c>
    </row>
    <row r="31" spans="1:19" x14ac:dyDescent="0.3">
      <c r="A31" s="82" t="s">
        <v>1438</v>
      </c>
      <c r="B31" s="64">
        <f>VLOOKUP($A31,'Return Data'!$B$7:$R$2843,3,0)</f>
        <v>44455</v>
      </c>
      <c r="C31" s="65">
        <f>VLOOKUP($A31,'Return Data'!$B$7:$R$2843,4,0)</f>
        <v>32.996699999999997</v>
      </c>
      <c r="D31" s="65">
        <f>VLOOKUP($A31,'Return Data'!$B$7:$R$2843,9,0)</f>
        <v>4.7317999999999998</v>
      </c>
      <c r="E31" s="66">
        <f t="shared" si="0"/>
        <v>23</v>
      </c>
      <c r="F31" s="65">
        <f>VLOOKUP($A31,'Return Data'!$B$7:$R$2843,10,0)</f>
        <v>4.0385</v>
      </c>
      <c r="G31" s="66">
        <f t="shared" si="1"/>
        <v>24</v>
      </c>
      <c r="H31" s="65">
        <f>VLOOKUP($A31,'Return Data'!$B$7:$R$2843,11,0)</f>
        <v>4.6867999999999999</v>
      </c>
      <c r="I31" s="66">
        <f t="shared" si="2"/>
        <v>26</v>
      </c>
      <c r="J31" s="65">
        <f>VLOOKUP($A31,'Return Data'!$B$7:$R$2843,12,0)</f>
        <v>3.3753000000000002</v>
      </c>
      <c r="K31" s="66">
        <f t="shared" si="3"/>
        <v>21</v>
      </c>
      <c r="L31" s="65">
        <f>VLOOKUP($A31,'Return Data'!$B$7:$R$2843,13,0)</f>
        <v>4.0899000000000001</v>
      </c>
      <c r="M31" s="66">
        <f t="shared" si="4"/>
        <v>25</v>
      </c>
      <c r="N31" s="65">
        <f>VLOOKUP($A31,'Return Data'!$B$7:$R$2843,17,0)</f>
        <v>6.7645</v>
      </c>
      <c r="O31" s="66">
        <f t="shared" si="8"/>
        <v>17</v>
      </c>
      <c r="P31" s="65">
        <f>VLOOKUP($A31,'Return Data'!$B$7:$R$2843,14,0)</f>
        <v>2.8573</v>
      </c>
      <c r="Q31" s="66">
        <f t="shared" si="9"/>
        <v>22</v>
      </c>
      <c r="R31" s="65">
        <f>VLOOKUP($A31,'Return Data'!$B$7:$R$2843,16,0)</f>
        <v>6.4684999999999997</v>
      </c>
      <c r="S31" s="67">
        <f t="shared" si="7"/>
        <v>23</v>
      </c>
    </row>
    <row r="32" spans="1:19" x14ac:dyDescent="0.3">
      <c r="A32" s="82" t="s">
        <v>1440</v>
      </c>
      <c r="B32" s="64">
        <f>VLOOKUP($A32,'Return Data'!$B$7:$R$2843,3,0)</f>
        <v>44455</v>
      </c>
      <c r="C32" s="65">
        <f>VLOOKUP($A32,'Return Data'!$B$7:$R$2843,4,0)</f>
        <v>38.817900000000002</v>
      </c>
      <c r="D32" s="65">
        <f>VLOOKUP($A32,'Return Data'!$B$7:$R$2843,9,0)</f>
        <v>5.0876999999999999</v>
      </c>
      <c r="E32" s="66">
        <f t="shared" si="0"/>
        <v>21</v>
      </c>
      <c r="F32" s="65">
        <f>VLOOKUP($A32,'Return Data'!$B$7:$R$2843,10,0)</f>
        <v>4.9965999999999999</v>
      </c>
      <c r="G32" s="66">
        <f t="shared" si="1"/>
        <v>18</v>
      </c>
      <c r="H32" s="65">
        <f>VLOOKUP($A32,'Return Data'!$B$7:$R$2843,11,0)</f>
        <v>6.0073999999999996</v>
      </c>
      <c r="I32" s="66">
        <f t="shared" si="2"/>
        <v>21</v>
      </c>
      <c r="J32" s="65">
        <f>VLOOKUP($A32,'Return Data'!$B$7:$R$2843,12,0)</f>
        <v>3.2039</v>
      </c>
      <c r="K32" s="66">
        <f t="shared" si="3"/>
        <v>24</v>
      </c>
      <c r="L32" s="65">
        <f>VLOOKUP($A32,'Return Data'!$B$7:$R$2843,13,0)</f>
        <v>4.5811000000000002</v>
      </c>
      <c r="M32" s="66">
        <f t="shared" si="4"/>
        <v>22</v>
      </c>
      <c r="N32" s="65">
        <f>VLOOKUP($A32,'Return Data'!$B$7:$R$2843,17,0)</f>
        <v>6.9984999999999999</v>
      </c>
      <c r="O32" s="66">
        <f t="shared" si="8"/>
        <v>14</v>
      </c>
      <c r="P32" s="65">
        <f>VLOOKUP($A32,'Return Data'!$B$7:$R$2843,14,0)</f>
        <v>6.0377000000000001</v>
      </c>
      <c r="Q32" s="66">
        <f t="shared" si="9"/>
        <v>15</v>
      </c>
      <c r="R32" s="65">
        <f>VLOOKUP($A32,'Return Data'!$B$7:$R$2843,16,0)</f>
        <v>7.351</v>
      </c>
      <c r="S32" s="67">
        <f t="shared" si="7"/>
        <v>12</v>
      </c>
    </row>
    <row r="33" spans="1:19" x14ac:dyDescent="0.3">
      <c r="A33" s="82" t="s">
        <v>1443</v>
      </c>
      <c r="B33" s="64">
        <f>VLOOKUP($A33,'Return Data'!$B$7:$R$2843,3,0)</f>
        <v>44455</v>
      </c>
      <c r="C33" s="65">
        <f>VLOOKUP($A33,'Return Data'!$B$7:$R$2843,4,0)</f>
        <v>24.095700000000001</v>
      </c>
      <c r="D33" s="65">
        <f>VLOOKUP($A33,'Return Data'!$B$7:$R$2843,9,0)</f>
        <v>6.08</v>
      </c>
      <c r="E33" s="66">
        <f t="shared" si="0"/>
        <v>11</v>
      </c>
      <c r="F33" s="65">
        <f>VLOOKUP($A33,'Return Data'!$B$7:$R$2843,10,0)</f>
        <v>5.7613000000000003</v>
      </c>
      <c r="G33" s="66">
        <f t="shared" si="1"/>
        <v>7</v>
      </c>
      <c r="H33" s="65">
        <f>VLOOKUP($A33,'Return Data'!$B$7:$R$2843,11,0)</f>
        <v>6.6238999999999999</v>
      </c>
      <c r="I33" s="66">
        <f t="shared" si="2"/>
        <v>10</v>
      </c>
      <c r="J33" s="65">
        <f>VLOOKUP($A33,'Return Data'!$B$7:$R$2843,12,0)</f>
        <v>4.1836000000000002</v>
      </c>
      <c r="K33" s="66">
        <f t="shared" si="3"/>
        <v>8</v>
      </c>
      <c r="L33" s="65">
        <f>VLOOKUP($A33,'Return Data'!$B$7:$R$2843,13,0)</f>
        <v>5.4086999999999996</v>
      </c>
      <c r="M33" s="66">
        <f t="shared" si="4"/>
        <v>7</v>
      </c>
      <c r="N33" s="65">
        <f>VLOOKUP($A33,'Return Data'!$B$7:$R$2843,17,0)</f>
        <v>7.8414000000000001</v>
      </c>
      <c r="O33" s="66">
        <f t="shared" si="8"/>
        <v>5</v>
      </c>
      <c r="P33" s="65">
        <f>VLOOKUP($A33,'Return Data'!$B$7:$R$2843,14,0)</f>
        <v>3.7646999999999999</v>
      </c>
      <c r="Q33" s="66">
        <f t="shared" si="9"/>
        <v>20</v>
      </c>
      <c r="R33" s="65">
        <f>VLOOKUP($A33,'Return Data'!$B$7:$R$2843,16,0)</f>
        <v>6.4806999999999997</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6.6534269230769247</v>
      </c>
      <c r="E35" s="88"/>
      <c r="F35" s="89">
        <f>AVERAGE(F8:F33)</f>
        <v>4.9348923076923077</v>
      </c>
      <c r="G35" s="88"/>
      <c r="H35" s="89">
        <f>AVERAGE(H8:H33)</f>
        <v>6.3991923076923065</v>
      </c>
      <c r="I35" s="88"/>
      <c r="J35" s="89">
        <f>AVERAGE(J8:J33)</f>
        <v>4.0145461538461538</v>
      </c>
      <c r="K35" s="88"/>
      <c r="L35" s="89">
        <f>AVERAGE(L8:L33)</f>
        <v>5.3595115384615379</v>
      </c>
      <c r="M35" s="88"/>
      <c r="N35" s="89">
        <f>AVERAGE(N8:N33)</f>
        <v>6.9749520000000009</v>
      </c>
      <c r="O35" s="88"/>
      <c r="P35" s="89">
        <f>AVERAGE(P8:P33)</f>
        <v>6.1695541666666678</v>
      </c>
      <c r="Q35" s="88"/>
      <c r="R35" s="89">
        <f>AVERAGE(R8:R33)</f>
        <v>7.1955576923076929</v>
      </c>
      <c r="S35" s="90"/>
    </row>
    <row r="36" spans="1:19" x14ac:dyDescent="0.3">
      <c r="A36" s="87" t="s">
        <v>28</v>
      </c>
      <c r="B36" s="88"/>
      <c r="C36" s="88"/>
      <c r="D36" s="89">
        <f>MIN(D8:D33)</f>
        <v>3.0537000000000001</v>
      </c>
      <c r="E36" s="88"/>
      <c r="F36" s="89">
        <f>MIN(F8:F33)</f>
        <v>-2.5185</v>
      </c>
      <c r="G36" s="88"/>
      <c r="H36" s="89">
        <f>MIN(H8:H33)</f>
        <v>4.6867999999999999</v>
      </c>
      <c r="I36" s="88"/>
      <c r="J36" s="89">
        <f>MIN(J8:J33)</f>
        <v>2.7313000000000001</v>
      </c>
      <c r="K36" s="88"/>
      <c r="L36" s="89">
        <f>MIN(L8:L33)</f>
        <v>4.07</v>
      </c>
      <c r="M36" s="88"/>
      <c r="N36" s="89">
        <f>MIN(N8:N33)</f>
        <v>8.2400000000000001E-2</v>
      </c>
      <c r="O36" s="88"/>
      <c r="P36" s="89">
        <f>MIN(P8:P33)</f>
        <v>-3.5207000000000002</v>
      </c>
      <c r="Q36" s="88"/>
      <c r="R36" s="89">
        <f>MIN(R8:R33)</f>
        <v>4.4462999999999999</v>
      </c>
      <c r="S36" s="90"/>
    </row>
    <row r="37" spans="1:19" ht="15" thickBot="1" x14ac:dyDescent="0.35">
      <c r="A37" s="91" t="s">
        <v>29</v>
      </c>
      <c r="B37" s="92"/>
      <c r="C37" s="92"/>
      <c r="D37" s="93">
        <f>MAX(D8:D33)</f>
        <v>23.607099999999999</v>
      </c>
      <c r="E37" s="92"/>
      <c r="F37" s="93">
        <f>MAX(F8:F33)</f>
        <v>6.2439999999999998</v>
      </c>
      <c r="G37" s="92"/>
      <c r="H37" s="93">
        <f>MAX(H8:H33)</f>
        <v>7.9972000000000003</v>
      </c>
      <c r="I37" s="92"/>
      <c r="J37" s="93">
        <f>MAX(J8:J33)</f>
        <v>9.4088999999999992</v>
      </c>
      <c r="K37" s="92"/>
      <c r="L37" s="93">
        <f>MAX(L8:L33)</f>
        <v>13.967499999999999</v>
      </c>
      <c r="M37" s="92"/>
      <c r="N37" s="93">
        <f>MAX(N8:N33)</f>
        <v>19.056799999999999</v>
      </c>
      <c r="O37" s="92"/>
      <c r="P37" s="93">
        <f>MAX(P8:P33)</f>
        <v>8.8690999999999995</v>
      </c>
      <c r="Q37" s="92"/>
      <c r="R37" s="93">
        <f>MAX(R8:R33)</f>
        <v>8.6170000000000009</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44455</v>
      </c>
      <c r="C8" s="65">
        <f>VLOOKUP($A8,'Return Data'!$B$7:$R$2843,4,0)</f>
        <v>26.453399999999998</v>
      </c>
      <c r="D8" s="65">
        <f>VLOOKUP($A8,'Return Data'!$B$7:$R$2843,9,0)</f>
        <v>11.2607</v>
      </c>
      <c r="E8" s="66">
        <f>RANK(D8,D$8:D$42,0)</f>
        <v>18</v>
      </c>
      <c r="F8" s="65">
        <f>VLOOKUP($A8,'Return Data'!$B$7:$R$2843,10,0)</f>
        <v>7.3833000000000002</v>
      </c>
      <c r="G8" s="66">
        <f>RANK(F8,F$8:F$42,0)</f>
        <v>19</v>
      </c>
      <c r="H8" s="65">
        <f>VLOOKUP($A8,'Return Data'!$B$7:$R$2843,11,0)</f>
        <v>8.8280999999999992</v>
      </c>
      <c r="I8" s="66">
        <f>RANK(H8,H$8:H$42,0)</f>
        <v>20</v>
      </c>
      <c r="J8" s="65">
        <f>VLOOKUP($A8,'Return Data'!$B$7:$R$2843,12,0)</f>
        <v>9.0366</v>
      </c>
      <c r="K8" s="66">
        <f>RANK(J8,J$8:J$42,0)</f>
        <v>3</v>
      </c>
      <c r="L8" s="65">
        <f>VLOOKUP($A8,'Return Data'!$B$7:$R$2843,13,0)</f>
        <v>9.1478000000000002</v>
      </c>
      <c r="M8" s="66">
        <f>RANK(L8,L$8:L$42,0)</f>
        <v>4</v>
      </c>
      <c r="N8" s="65">
        <f>VLOOKUP($A8,'Return Data'!$B$7:$R$2843,17,0)</f>
        <v>3.7336999999999998</v>
      </c>
      <c r="O8" s="66">
        <f>RANK(N8,N$8:N$42,0)</f>
        <v>27</v>
      </c>
      <c r="P8" s="65">
        <f>VLOOKUP($A8,'Return Data'!$B$7:$R$2843,14,0)</f>
        <v>4.4927000000000001</v>
      </c>
      <c r="Q8" s="66">
        <f>RANK(P8,P$8:P$42,0)</f>
        <v>23</v>
      </c>
      <c r="R8" s="65">
        <f>VLOOKUP($A8,'Return Data'!$B$7:$R$2843,16,0)</f>
        <v>8.0672999999999995</v>
      </c>
      <c r="S8" s="67">
        <f t="shared" ref="S8:S42" si="0">RANK(R8,R$8:R$42,0)</f>
        <v>19</v>
      </c>
    </row>
    <row r="9" spans="1:19" x14ac:dyDescent="0.3">
      <c r="A9" s="82" t="s">
        <v>1072</v>
      </c>
      <c r="B9" s="64">
        <f>VLOOKUP($A9,'Return Data'!$B$7:$R$2843,3,0)</f>
        <v>44455</v>
      </c>
      <c r="C9" s="65">
        <f>VLOOKUP($A9,'Return Data'!$B$7:$R$2843,4,0)</f>
        <v>1.3931</v>
      </c>
      <c r="D9" s="65"/>
      <c r="E9" s="66"/>
      <c r="F9" s="65"/>
      <c r="G9" s="66"/>
      <c r="H9" s="65"/>
      <c r="I9" s="66"/>
      <c r="J9" s="65"/>
      <c r="K9" s="66"/>
      <c r="L9" s="65"/>
      <c r="M9" s="66"/>
      <c r="N9" s="65"/>
      <c r="O9" s="66"/>
      <c r="P9" s="65"/>
      <c r="Q9" s="66"/>
      <c r="R9" s="65">
        <f>VLOOKUP($A9,'Return Data'!$B$7:$R$2843,16,0)</f>
        <v>-14.0223</v>
      </c>
      <c r="S9" s="67">
        <f t="shared" si="0"/>
        <v>34</v>
      </c>
    </row>
    <row r="10" spans="1:19" x14ac:dyDescent="0.3">
      <c r="A10" s="82" t="s">
        <v>1074</v>
      </c>
      <c r="B10" s="64">
        <f>VLOOKUP($A10,'Return Data'!$B$7:$R$2843,3,0)</f>
        <v>44455</v>
      </c>
      <c r="C10" s="65">
        <f>VLOOKUP($A10,'Return Data'!$B$7:$R$2843,4,0)</f>
        <v>23.4285</v>
      </c>
      <c r="D10" s="65">
        <f>VLOOKUP($A10,'Return Data'!$B$7:$R$2843,9,0)</f>
        <v>10.5593</v>
      </c>
      <c r="E10" s="66">
        <f t="shared" ref="E10:E42" si="1">RANK(D10,D$8:D$42,0)</f>
        <v>21</v>
      </c>
      <c r="F10" s="65">
        <f>VLOOKUP($A10,'Return Data'!$B$7:$R$2843,10,0)</f>
        <v>8.0495999999999999</v>
      </c>
      <c r="G10" s="66">
        <f t="shared" ref="G10:G42" si="2">RANK(F10,F$8:F$42,0)</f>
        <v>11</v>
      </c>
      <c r="H10" s="65">
        <f>VLOOKUP($A10,'Return Data'!$B$7:$R$2843,11,0)</f>
        <v>9.5761000000000003</v>
      </c>
      <c r="I10" s="66">
        <f t="shared" ref="I10:I42" si="3">RANK(H10,H$8:H$42,0)</f>
        <v>12</v>
      </c>
      <c r="J10" s="65">
        <f>VLOOKUP($A10,'Return Data'!$B$7:$R$2843,12,0)</f>
        <v>6.8398000000000003</v>
      </c>
      <c r="K10" s="66">
        <f t="shared" ref="K10:K19" si="4">RANK(J10,J$8:J$42,0)</f>
        <v>6</v>
      </c>
      <c r="L10" s="65">
        <f>VLOOKUP($A10,'Return Data'!$B$7:$R$2843,13,0)</f>
        <v>8.2748000000000008</v>
      </c>
      <c r="M10" s="66">
        <f t="shared" ref="M10:M19" si="5">RANK(L10,L$8:L$42,0)</f>
        <v>8</v>
      </c>
      <c r="N10" s="65">
        <f>VLOOKUP($A10,'Return Data'!$B$7:$R$2843,17,0)</f>
        <v>9.3664000000000005</v>
      </c>
      <c r="O10" s="66">
        <f t="shared" ref="O10:O19" si="6">RANK(N10,N$8:N$42,0)</f>
        <v>5</v>
      </c>
      <c r="P10" s="65">
        <f>VLOOKUP($A10,'Return Data'!$B$7:$R$2843,14,0)</f>
        <v>9.0001999999999995</v>
      </c>
      <c r="Q10" s="66">
        <f t="shared" ref="Q10:Q19" si="7">RANK(P10,P$8:P$42,0)</f>
        <v>15</v>
      </c>
      <c r="R10" s="65">
        <f>VLOOKUP($A10,'Return Data'!$B$7:$R$2843,16,0)</f>
        <v>9.2452000000000005</v>
      </c>
      <c r="S10" s="67">
        <f t="shared" si="0"/>
        <v>3</v>
      </c>
    </row>
    <row r="11" spans="1:19" x14ac:dyDescent="0.3">
      <c r="A11" s="82" t="s">
        <v>1077</v>
      </c>
      <c r="B11" s="64">
        <f>VLOOKUP($A11,'Return Data'!$B$7:$R$2843,3,0)</f>
        <v>44455</v>
      </c>
      <c r="C11" s="65">
        <f>VLOOKUP($A11,'Return Data'!$B$7:$R$2843,4,0)</f>
        <v>16.071999999999999</v>
      </c>
      <c r="D11" s="65">
        <f>VLOOKUP($A11,'Return Data'!$B$7:$R$2843,9,0)</f>
        <v>9.2159999999999993</v>
      </c>
      <c r="E11" s="66">
        <f t="shared" si="1"/>
        <v>28</v>
      </c>
      <c r="F11" s="65">
        <f>VLOOKUP($A11,'Return Data'!$B$7:$R$2843,10,0)</f>
        <v>5.7727000000000004</v>
      </c>
      <c r="G11" s="66">
        <f t="shared" si="2"/>
        <v>30</v>
      </c>
      <c r="H11" s="65">
        <f>VLOOKUP($A11,'Return Data'!$B$7:$R$2843,11,0)</f>
        <v>6.9032999999999998</v>
      </c>
      <c r="I11" s="66">
        <f t="shared" si="3"/>
        <v>30</v>
      </c>
      <c r="J11" s="65">
        <f>VLOOKUP($A11,'Return Data'!$B$7:$R$2843,12,0)</f>
        <v>3.2467000000000001</v>
      </c>
      <c r="K11" s="66">
        <f t="shared" si="4"/>
        <v>23</v>
      </c>
      <c r="L11" s="65">
        <f>VLOOKUP($A11,'Return Data'!$B$7:$R$2843,13,0)</f>
        <v>5.0621999999999998</v>
      </c>
      <c r="M11" s="66">
        <f t="shared" si="5"/>
        <v>23</v>
      </c>
      <c r="N11" s="65">
        <f>VLOOKUP($A11,'Return Data'!$B$7:$R$2843,17,0)</f>
        <v>6.0453000000000001</v>
      </c>
      <c r="O11" s="66">
        <f t="shared" si="6"/>
        <v>23</v>
      </c>
      <c r="P11" s="65">
        <f>VLOOKUP($A11,'Return Data'!$B$7:$R$2843,14,0)</f>
        <v>3.7073999999999998</v>
      </c>
      <c r="Q11" s="66">
        <f t="shared" si="7"/>
        <v>25</v>
      </c>
      <c r="R11" s="65">
        <f>VLOOKUP($A11,'Return Data'!$B$7:$R$2843,16,0)</f>
        <v>6.4866000000000001</v>
      </c>
      <c r="S11" s="67">
        <f t="shared" si="0"/>
        <v>27</v>
      </c>
    </row>
    <row r="12" spans="1:19" x14ac:dyDescent="0.3">
      <c r="A12" s="82" t="s">
        <v>1078</v>
      </c>
      <c r="B12" s="64">
        <f>VLOOKUP($A12,'Return Data'!$B$7:$R$2843,3,0)</f>
        <v>44455</v>
      </c>
      <c r="C12" s="65">
        <f>VLOOKUP($A12,'Return Data'!$B$7:$R$2843,4,0)</f>
        <v>68.386899999999997</v>
      </c>
      <c r="D12" s="65">
        <f>VLOOKUP($A12,'Return Data'!$B$7:$R$2843,9,0)</f>
        <v>10.253500000000001</v>
      </c>
      <c r="E12" s="66">
        <f t="shared" si="1"/>
        <v>23</v>
      </c>
      <c r="F12" s="65">
        <f>VLOOKUP($A12,'Return Data'!$B$7:$R$2843,10,0)</f>
        <v>5.4995000000000003</v>
      </c>
      <c r="G12" s="66">
        <f t="shared" si="2"/>
        <v>31</v>
      </c>
      <c r="H12" s="65">
        <f>VLOOKUP($A12,'Return Data'!$B$7:$R$2843,11,0)</f>
        <v>8.1331000000000007</v>
      </c>
      <c r="I12" s="66">
        <f t="shared" si="3"/>
        <v>24</v>
      </c>
      <c r="J12" s="65">
        <f>VLOOKUP($A12,'Return Data'!$B$7:$R$2843,12,0)</f>
        <v>4.4741999999999997</v>
      </c>
      <c r="K12" s="66">
        <f t="shared" si="4"/>
        <v>14</v>
      </c>
      <c r="L12" s="65">
        <f>VLOOKUP($A12,'Return Data'!$B$7:$R$2843,13,0)</f>
        <v>5.6428000000000003</v>
      </c>
      <c r="M12" s="66">
        <f t="shared" si="5"/>
        <v>16</v>
      </c>
      <c r="N12" s="65">
        <f>VLOOKUP($A12,'Return Data'!$B$7:$R$2843,17,0)</f>
        <v>7.5686</v>
      </c>
      <c r="O12" s="66">
        <f t="shared" si="6"/>
        <v>18</v>
      </c>
      <c r="P12" s="65">
        <f>VLOOKUP($A12,'Return Data'!$B$7:$R$2843,14,0)</f>
        <v>5.9637000000000002</v>
      </c>
      <c r="Q12" s="66">
        <f t="shared" si="7"/>
        <v>21</v>
      </c>
      <c r="R12" s="65">
        <f>VLOOKUP($A12,'Return Data'!$B$7:$R$2843,16,0)</f>
        <v>7.4569999999999999</v>
      </c>
      <c r="S12" s="67">
        <f t="shared" si="0"/>
        <v>24</v>
      </c>
    </row>
    <row r="13" spans="1:19" x14ac:dyDescent="0.3">
      <c r="A13" s="82" t="s">
        <v>1083</v>
      </c>
      <c r="B13" s="64">
        <f>VLOOKUP($A13,'Return Data'!$B$7:$R$2843,3,0)</f>
        <v>44455</v>
      </c>
      <c r="C13" s="65">
        <f>VLOOKUP($A13,'Return Data'!$B$7:$R$2843,4,0)</f>
        <v>26.113399999999999</v>
      </c>
      <c r="D13" s="65">
        <f>VLOOKUP($A13,'Return Data'!$B$7:$R$2843,9,0)</f>
        <v>16.534600000000001</v>
      </c>
      <c r="E13" s="66">
        <f t="shared" si="1"/>
        <v>6</v>
      </c>
      <c r="F13" s="65">
        <f>VLOOKUP($A13,'Return Data'!$B$7:$R$2843,10,0)</f>
        <v>11.9846</v>
      </c>
      <c r="G13" s="66">
        <f t="shared" si="2"/>
        <v>2</v>
      </c>
      <c r="H13" s="65">
        <f>VLOOKUP($A13,'Return Data'!$B$7:$R$2843,11,0)</f>
        <v>17.883500000000002</v>
      </c>
      <c r="I13" s="66">
        <f t="shared" si="3"/>
        <v>2</v>
      </c>
      <c r="J13" s="65">
        <f>VLOOKUP($A13,'Return Data'!$B$7:$R$2843,12,0)</f>
        <v>17.8123</v>
      </c>
      <c r="K13" s="66">
        <f t="shared" si="4"/>
        <v>2</v>
      </c>
      <c r="L13" s="65">
        <f>VLOOKUP($A13,'Return Data'!$B$7:$R$2843,13,0)</f>
        <v>22.6188</v>
      </c>
      <c r="M13" s="66">
        <f t="shared" si="5"/>
        <v>1</v>
      </c>
      <c r="N13" s="65">
        <f>VLOOKUP($A13,'Return Data'!$B$7:$R$2843,17,0)</f>
        <v>4.2819000000000003</v>
      </c>
      <c r="O13" s="66">
        <f t="shared" si="6"/>
        <v>26</v>
      </c>
      <c r="P13" s="65">
        <f>VLOOKUP($A13,'Return Data'!$B$7:$R$2843,14,0)</f>
        <v>5.7407000000000004</v>
      </c>
      <c r="Q13" s="66">
        <f t="shared" si="7"/>
        <v>22</v>
      </c>
      <c r="R13" s="65">
        <f>VLOOKUP($A13,'Return Data'!$B$7:$R$2843,16,0)</f>
        <v>8.3636999999999997</v>
      </c>
      <c r="S13" s="67">
        <f t="shared" si="0"/>
        <v>18</v>
      </c>
    </row>
    <row r="14" spans="1:19" x14ac:dyDescent="0.3">
      <c r="A14" s="82" t="s">
        <v>1085</v>
      </c>
      <c r="B14" s="64">
        <f>VLOOKUP($A14,'Return Data'!$B$7:$R$2843,3,0)</f>
        <v>44455</v>
      </c>
      <c r="C14" s="65">
        <f>VLOOKUP($A14,'Return Data'!$B$7:$R$2843,4,0)</f>
        <v>47.605800000000002</v>
      </c>
      <c r="D14" s="65">
        <f>VLOOKUP($A14,'Return Data'!$B$7:$R$2843,9,0)</f>
        <v>11.569900000000001</v>
      </c>
      <c r="E14" s="66">
        <f t="shared" si="1"/>
        <v>16</v>
      </c>
      <c r="F14" s="65">
        <f>VLOOKUP($A14,'Return Data'!$B$7:$R$2843,10,0)</f>
        <v>7.9656000000000002</v>
      </c>
      <c r="G14" s="66">
        <f t="shared" si="2"/>
        <v>13</v>
      </c>
      <c r="H14" s="65">
        <f>VLOOKUP($A14,'Return Data'!$B$7:$R$2843,11,0)</f>
        <v>10.3949</v>
      </c>
      <c r="I14" s="66">
        <f t="shared" si="3"/>
        <v>10</v>
      </c>
      <c r="J14" s="65">
        <f>VLOOKUP($A14,'Return Data'!$B$7:$R$2843,12,0)</f>
        <v>6.7962999999999996</v>
      </c>
      <c r="K14" s="66">
        <f t="shared" si="4"/>
        <v>7</v>
      </c>
      <c r="L14" s="65">
        <f>VLOOKUP($A14,'Return Data'!$B$7:$R$2843,13,0)</f>
        <v>8.8162000000000003</v>
      </c>
      <c r="M14" s="66">
        <f t="shared" si="5"/>
        <v>7</v>
      </c>
      <c r="N14" s="65">
        <f>VLOOKUP($A14,'Return Data'!$B$7:$R$2843,17,0)</f>
        <v>9.1106999999999996</v>
      </c>
      <c r="O14" s="66">
        <f t="shared" si="6"/>
        <v>7</v>
      </c>
      <c r="P14" s="65">
        <f>VLOOKUP($A14,'Return Data'!$B$7:$R$2843,14,0)</f>
        <v>9.5297000000000001</v>
      </c>
      <c r="Q14" s="66">
        <f t="shared" si="7"/>
        <v>12</v>
      </c>
      <c r="R14" s="65">
        <f>VLOOKUP($A14,'Return Data'!$B$7:$R$2843,16,0)</f>
        <v>8.8840000000000003</v>
      </c>
      <c r="S14" s="67">
        <f t="shared" si="0"/>
        <v>8</v>
      </c>
    </row>
    <row r="15" spans="1:19" x14ac:dyDescent="0.3">
      <c r="A15" s="82" t="s">
        <v>1087</v>
      </c>
      <c r="B15" s="64">
        <f>VLOOKUP($A15,'Return Data'!$B$7:$R$2843,3,0)</f>
        <v>44455</v>
      </c>
      <c r="C15" s="65">
        <f>VLOOKUP($A15,'Return Data'!$B$7:$R$2843,4,0)</f>
        <v>37.702800000000003</v>
      </c>
      <c r="D15" s="65">
        <f>VLOOKUP($A15,'Return Data'!$B$7:$R$2843,9,0)</f>
        <v>11.485300000000001</v>
      </c>
      <c r="E15" s="66">
        <f t="shared" si="1"/>
        <v>17</v>
      </c>
      <c r="F15" s="65">
        <f>VLOOKUP($A15,'Return Data'!$B$7:$R$2843,10,0)</f>
        <v>7.7031000000000001</v>
      </c>
      <c r="G15" s="66">
        <f t="shared" si="2"/>
        <v>17</v>
      </c>
      <c r="H15" s="65">
        <f>VLOOKUP($A15,'Return Data'!$B$7:$R$2843,11,0)</f>
        <v>9.9429999999999996</v>
      </c>
      <c r="I15" s="66">
        <f t="shared" si="3"/>
        <v>11</v>
      </c>
      <c r="J15" s="65">
        <f>VLOOKUP($A15,'Return Data'!$B$7:$R$2843,12,0)</f>
        <v>7.2859999999999996</v>
      </c>
      <c r="K15" s="66">
        <f t="shared" si="4"/>
        <v>4</v>
      </c>
      <c r="L15" s="65">
        <f>VLOOKUP($A15,'Return Data'!$B$7:$R$2843,13,0)</f>
        <v>8.9590999999999994</v>
      </c>
      <c r="M15" s="66">
        <f t="shared" si="5"/>
        <v>5</v>
      </c>
      <c r="N15" s="65">
        <f>VLOOKUP($A15,'Return Data'!$B$7:$R$2843,17,0)</f>
        <v>9.7213999999999992</v>
      </c>
      <c r="O15" s="66">
        <f t="shared" si="6"/>
        <v>3</v>
      </c>
      <c r="P15" s="65">
        <f>VLOOKUP($A15,'Return Data'!$B$7:$R$2843,14,0)</f>
        <v>9.4513999999999996</v>
      </c>
      <c r="Q15" s="66">
        <f t="shared" si="7"/>
        <v>13</v>
      </c>
      <c r="R15" s="65">
        <f>VLOOKUP($A15,'Return Data'!$B$7:$R$2843,16,0)</f>
        <v>9.1468000000000007</v>
      </c>
      <c r="S15" s="67">
        <f t="shared" si="0"/>
        <v>5</v>
      </c>
    </row>
    <row r="16" spans="1:19" x14ac:dyDescent="0.3">
      <c r="A16" s="82" t="s">
        <v>1088</v>
      </c>
      <c r="B16" s="64">
        <f>VLOOKUP($A16,'Return Data'!$B$7:$R$2843,3,0)</f>
        <v>44455</v>
      </c>
      <c r="C16" s="65">
        <f>VLOOKUP($A16,'Return Data'!$B$7:$R$2843,4,0)</f>
        <v>39.872100000000003</v>
      </c>
      <c r="D16" s="65">
        <f>VLOOKUP($A16,'Return Data'!$B$7:$R$2843,9,0)</f>
        <v>8.9208999999999996</v>
      </c>
      <c r="E16" s="66">
        <f t="shared" si="1"/>
        <v>29</v>
      </c>
      <c r="F16" s="65">
        <f>VLOOKUP($A16,'Return Data'!$B$7:$R$2843,10,0)</f>
        <v>6.3179999999999996</v>
      </c>
      <c r="G16" s="66">
        <f t="shared" si="2"/>
        <v>26</v>
      </c>
      <c r="H16" s="65">
        <f>VLOOKUP($A16,'Return Data'!$B$7:$R$2843,11,0)</f>
        <v>8.0051000000000005</v>
      </c>
      <c r="I16" s="66">
        <f t="shared" si="3"/>
        <v>25</v>
      </c>
      <c r="J16" s="65">
        <f>VLOOKUP($A16,'Return Data'!$B$7:$R$2843,12,0)</f>
        <v>3.6438000000000001</v>
      </c>
      <c r="K16" s="66">
        <f t="shared" si="4"/>
        <v>19</v>
      </c>
      <c r="L16" s="65">
        <f>VLOOKUP($A16,'Return Data'!$B$7:$R$2843,13,0)</f>
        <v>5.6139000000000001</v>
      </c>
      <c r="M16" s="66">
        <f t="shared" si="5"/>
        <v>17</v>
      </c>
      <c r="N16" s="65">
        <f>VLOOKUP($A16,'Return Data'!$B$7:$R$2843,17,0)</f>
        <v>7.8353000000000002</v>
      </c>
      <c r="O16" s="66">
        <f t="shared" si="6"/>
        <v>16</v>
      </c>
      <c r="P16" s="65">
        <f>VLOOKUP($A16,'Return Data'!$B$7:$R$2843,14,0)</f>
        <v>9.1572999999999993</v>
      </c>
      <c r="Q16" s="66">
        <f t="shared" si="7"/>
        <v>14</v>
      </c>
      <c r="R16" s="65">
        <f>VLOOKUP($A16,'Return Data'!$B$7:$R$2843,16,0)</f>
        <v>8.4483999999999995</v>
      </c>
      <c r="S16" s="67">
        <f t="shared" si="0"/>
        <v>16</v>
      </c>
    </row>
    <row r="17" spans="1:19" x14ac:dyDescent="0.3">
      <c r="A17" s="82" t="s">
        <v>1093</v>
      </c>
      <c r="B17" s="64">
        <f>VLOOKUP($A17,'Return Data'!$B$7:$R$2843,3,0)</f>
        <v>44455</v>
      </c>
      <c r="C17" s="65">
        <f>VLOOKUP($A17,'Return Data'!$B$7:$R$2843,4,0)</f>
        <v>19.3218</v>
      </c>
      <c r="D17" s="65">
        <f>VLOOKUP($A17,'Return Data'!$B$7:$R$2843,9,0)</f>
        <v>14.5343</v>
      </c>
      <c r="E17" s="66">
        <f t="shared" si="1"/>
        <v>10</v>
      </c>
      <c r="F17" s="65">
        <f>VLOOKUP($A17,'Return Data'!$B$7:$R$2843,10,0)</f>
        <v>9.7876999999999992</v>
      </c>
      <c r="G17" s="66">
        <f t="shared" si="2"/>
        <v>6</v>
      </c>
      <c r="H17" s="65">
        <f>VLOOKUP($A17,'Return Data'!$B$7:$R$2843,11,0)</f>
        <v>11.631600000000001</v>
      </c>
      <c r="I17" s="66">
        <f t="shared" si="3"/>
        <v>3</v>
      </c>
      <c r="J17" s="65">
        <f>VLOOKUP($A17,'Return Data'!$B$7:$R$2843,12,0)</f>
        <v>6.7237999999999998</v>
      </c>
      <c r="K17" s="66">
        <f t="shared" si="4"/>
        <v>8</v>
      </c>
      <c r="L17" s="65">
        <f>VLOOKUP($A17,'Return Data'!$B$7:$R$2843,13,0)</f>
        <v>8.8853000000000009</v>
      </c>
      <c r="M17" s="66">
        <f t="shared" si="5"/>
        <v>6</v>
      </c>
      <c r="N17" s="65">
        <f>VLOOKUP($A17,'Return Data'!$B$7:$R$2843,17,0)</f>
        <v>8.6022999999999996</v>
      </c>
      <c r="O17" s="66">
        <f t="shared" si="6"/>
        <v>11</v>
      </c>
      <c r="P17" s="65">
        <f>VLOOKUP($A17,'Return Data'!$B$7:$R$2843,14,0)</f>
        <v>8.2687000000000008</v>
      </c>
      <c r="Q17" s="66">
        <f t="shared" si="7"/>
        <v>19</v>
      </c>
      <c r="R17" s="65">
        <f>VLOOKUP($A17,'Return Data'!$B$7:$R$2843,16,0)</f>
        <v>9.1844000000000001</v>
      </c>
      <c r="S17" s="67">
        <f t="shared" si="0"/>
        <v>4</v>
      </c>
    </row>
    <row r="18" spans="1:19" x14ac:dyDescent="0.3">
      <c r="A18" s="82" t="s">
        <v>1094</v>
      </c>
      <c r="B18" s="64">
        <f>VLOOKUP($A18,'Return Data'!$B$7:$R$2843,3,0)</f>
        <v>44455</v>
      </c>
      <c r="C18" s="65">
        <f>VLOOKUP($A18,'Return Data'!$B$7:$R$2843,4,0)</f>
        <v>17.279800000000002</v>
      </c>
      <c r="D18" s="65">
        <f>VLOOKUP($A18,'Return Data'!$B$7:$R$2843,9,0)</f>
        <v>10.1091</v>
      </c>
      <c r="E18" s="66">
        <f t="shared" si="1"/>
        <v>25</v>
      </c>
      <c r="F18" s="65">
        <f>VLOOKUP($A18,'Return Data'!$B$7:$R$2843,10,0)</f>
        <v>8.0012000000000008</v>
      </c>
      <c r="G18" s="66">
        <f t="shared" si="2"/>
        <v>12</v>
      </c>
      <c r="H18" s="65">
        <f>VLOOKUP($A18,'Return Data'!$B$7:$R$2843,11,0)</f>
        <v>8.9703999999999997</v>
      </c>
      <c r="I18" s="66">
        <f t="shared" si="3"/>
        <v>17</v>
      </c>
      <c r="J18" s="65">
        <f>VLOOKUP($A18,'Return Data'!$B$7:$R$2843,12,0)</f>
        <v>6.5904999999999996</v>
      </c>
      <c r="K18" s="66">
        <f t="shared" si="4"/>
        <v>9</v>
      </c>
      <c r="L18" s="65">
        <f>VLOOKUP($A18,'Return Data'!$B$7:$R$2843,13,0)</f>
        <v>9.2730999999999995</v>
      </c>
      <c r="M18" s="66">
        <f t="shared" si="5"/>
        <v>3</v>
      </c>
      <c r="N18" s="65">
        <f>VLOOKUP($A18,'Return Data'!$B$7:$R$2843,17,0)</f>
        <v>9.0173000000000005</v>
      </c>
      <c r="O18" s="66">
        <f t="shared" si="6"/>
        <v>9</v>
      </c>
      <c r="P18" s="65">
        <f>VLOOKUP($A18,'Return Data'!$B$7:$R$2843,14,0)</f>
        <v>8.7773000000000003</v>
      </c>
      <c r="Q18" s="66">
        <f t="shared" si="7"/>
        <v>16</v>
      </c>
      <c r="R18" s="65">
        <f>VLOOKUP($A18,'Return Data'!$B$7:$R$2843,16,0)</f>
        <v>8.6067</v>
      </c>
      <c r="S18" s="67">
        <f t="shared" si="0"/>
        <v>15</v>
      </c>
    </row>
    <row r="19" spans="1:19" x14ac:dyDescent="0.3">
      <c r="A19" s="82" t="s">
        <v>1097</v>
      </c>
      <c r="B19" s="64">
        <f>VLOOKUP($A19,'Return Data'!$B$7:$R$2843,3,0)</f>
        <v>44455</v>
      </c>
      <c r="C19" s="65">
        <f>VLOOKUP($A19,'Return Data'!$B$7:$R$2843,4,0)</f>
        <v>13.2218</v>
      </c>
      <c r="D19" s="65">
        <f>VLOOKUP($A19,'Return Data'!$B$7:$R$2843,9,0)</f>
        <v>8.0082000000000004</v>
      </c>
      <c r="E19" s="66">
        <f t="shared" si="1"/>
        <v>31</v>
      </c>
      <c r="F19" s="65">
        <f>VLOOKUP($A19,'Return Data'!$B$7:$R$2843,10,0)</f>
        <v>60.9726</v>
      </c>
      <c r="G19" s="66">
        <f t="shared" si="2"/>
        <v>1</v>
      </c>
      <c r="H19" s="65">
        <f>VLOOKUP($A19,'Return Data'!$B$7:$R$2843,11,0)</f>
        <v>35.2211</v>
      </c>
      <c r="I19" s="66">
        <f t="shared" si="3"/>
        <v>1</v>
      </c>
      <c r="J19" s="65">
        <f>VLOOKUP($A19,'Return Data'!$B$7:$R$2843,12,0)</f>
        <v>24.0639</v>
      </c>
      <c r="K19" s="66">
        <f t="shared" si="4"/>
        <v>1</v>
      </c>
      <c r="L19" s="65">
        <f>VLOOKUP($A19,'Return Data'!$B$7:$R$2843,13,0)</f>
        <v>21.688300000000002</v>
      </c>
      <c r="M19" s="66">
        <f t="shared" si="5"/>
        <v>2</v>
      </c>
      <c r="N19" s="65">
        <f>VLOOKUP($A19,'Return Data'!$B$7:$R$2843,17,0)</f>
        <v>-5.0949</v>
      </c>
      <c r="O19" s="66">
        <f t="shared" si="6"/>
        <v>30</v>
      </c>
      <c r="P19" s="65">
        <f>VLOOKUP($A19,'Return Data'!$B$7:$R$2843,14,0)</f>
        <v>-3.4436</v>
      </c>
      <c r="Q19" s="66">
        <f t="shared" si="7"/>
        <v>29</v>
      </c>
      <c r="R19" s="65">
        <f>VLOOKUP($A19,'Return Data'!$B$7:$R$2843,16,0)</f>
        <v>3.9382999999999999</v>
      </c>
      <c r="S19" s="67">
        <f t="shared" si="0"/>
        <v>30</v>
      </c>
    </row>
    <row r="20" spans="1:19" x14ac:dyDescent="0.3">
      <c r="A20" s="82" t="s">
        <v>1099</v>
      </c>
      <c r="B20" s="64">
        <f>VLOOKUP($A20,'Return Data'!$B$7:$R$2843,3,0)</f>
        <v>44455</v>
      </c>
      <c r="C20" s="65">
        <f>VLOOKUP($A20,'Return Data'!$B$7:$R$2843,4,0)</f>
        <v>4.5999999999999999E-2</v>
      </c>
      <c r="D20" s="65">
        <f>VLOOKUP($A20,'Return Data'!$B$7:$R$2843,9,0)</f>
        <v>11.797000000000001</v>
      </c>
      <c r="E20" s="66">
        <f t="shared" si="1"/>
        <v>15</v>
      </c>
      <c r="F20" s="65">
        <f>VLOOKUP($A20,'Return Data'!$B$7:$R$2843,10,0)</f>
        <v>10.626899999999999</v>
      </c>
      <c r="G20" s="66">
        <f t="shared" si="2"/>
        <v>5</v>
      </c>
      <c r="H20" s="65">
        <f>VLOOKUP($A20,'Return Data'!$B$7:$R$2843,11,0)</f>
        <v>11.400499999999999</v>
      </c>
      <c r="I20" s="66">
        <f t="shared" si="3"/>
        <v>4</v>
      </c>
      <c r="J20" s="65"/>
      <c r="K20" s="66"/>
      <c r="L20" s="65"/>
      <c r="M20" s="66"/>
      <c r="N20" s="65"/>
      <c r="O20" s="66"/>
      <c r="P20" s="65"/>
      <c r="Q20" s="66"/>
      <c r="R20" s="65">
        <f>VLOOKUP($A20,'Return Data'!$B$7:$R$2843,16,0)</f>
        <v>-10.482200000000001</v>
      </c>
      <c r="S20" s="67">
        <f t="shared" si="0"/>
        <v>33</v>
      </c>
    </row>
    <row r="21" spans="1:19" x14ac:dyDescent="0.3">
      <c r="A21" s="82" t="s">
        <v>1102</v>
      </c>
      <c r="B21" s="64">
        <f>VLOOKUP($A21,'Return Data'!$B$7:$R$2843,3,0)</f>
        <v>44455</v>
      </c>
      <c r="C21" s="65">
        <f>VLOOKUP($A21,'Return Data'!$B$7:$R$2843,4,0)</f>
        <v>42.947699999999998</v>
      </c>
      <c r="D21" s="65">
        <f>VLOOKUP($A21,'Return Data'!$B$7:$R$2843,9,0)</f>
        <v>7.8888999999999996</v>
      </c>
      <c r="E21" s="66">
        <f t="shared" si="1"/>
        <v>32</v>
      </c>
      <c r="F21" s="65">
        <f>VLOOKUP($A21,'Return Data'!$B$7:$R$2843,10,0)</f>
        <v>6.9958999999999998</v>
      </c>
      <c r="G21" s="66">
        <f t="shared" si="2"/>
        <v>22</v>
      </c>
      <c r="H21" s="65">
        <f>VLOOKUP($A21,'Return Data'!$B$7:$R$2843,11,0)</f>
        <v>8.7974999999999994</v>
      </c>
      <c r="I21" s="66">
        <f t="shared" si="3"/>
        <v>21</v>
      </c>
      <c r="J21" s="65">
        <f>VLOOKUP($A21,'Return Data'!$B$7:$R$2843,12,0)</f>
        <v>5.0692000000000004</v>
      </c>
      <c r="K21" s="66">
        <f>RANK(J21,J$8:J$42,0)</f>
        <v>12</v>
      </c>
      <c r="L21" s="65">
        <f>VLOOKUP($A21,'Return Data'!$B$7:$R$2843,13,0)</f>
        <v>7.3352000000000004</v>
      </c>
      <c r="M21" s="66">
        <f>RANK(L21,L$8:L$42,0)</f>
        <v>10</v>
      </c>
      <c r="N21" s="65">
        <f>VLOOKUP($A21,'Return Data'!$B$7:$R$2843,17,0)</f>
        <v>9.6057000000000006</v>
      </c>
      <c r="O21" s="66">
        <f>RANK(N21,N$8:N$42,0)</f>
        <v>4</v>
      </c>
      <c r="P21" s="65">
        <f>VLOOKUP($A21,'Return Data'!$B$7:$R$2843,14,0)</f>
        <v>10.317500000000001</v>
      </c>
      <c r="Q21" s="66">
        <f>RANK(P21,P$8:P$42,0)</f>
        <v>6</v>
      </c>
      <c r="R21" s="65">
        <f>VLOOKUP($A21,'Return Data'!$B$7:$R$2843,16,0)</f>
        <v>9.9437999999999995</v>
      </c>
      <c r="S21" s="67">
        <f t="shared" si="0"/>
        <v>2</v>
      </c>
    </row>
    <row r="22" spans="1:19" x14ac:dyDescent="0.3">
      <c r="A22" s="82" t="s">
        <v>1105</v>
      </c>
      <c r="B22" s="64">
        <f>VLOOKUP($A22,'Return Data'!$B$7:$R$2843,3,0)</f>
        <v>44455</v>
      </c>
      <c r="C22" s="65">
        <f>VLOOKUP($A22,'Return Data'!$B$7:$R$2843,4,0)</f>
        <v>63.6327</v>
      </c>
      <c r="D22" s="65">
        <f>VLOOKUP($A22,'Return Data'!$B$7:$R$2843,9,0)</f>
        <v>9.7615999999999996</v>
      </c>
      <c r="E22" s="66">
        <f t="shared" si="1"/>
        <v>26</v>
      </c>
      <c r="F22" s="65">
        <f>VLOOKUP($A22,'Return Data'!$B$7:$R$2843,10,0)</f>
        <v>5.9100999999999999</v>
      </c>
      <c r="G22" s="66">
        <f t="shared" si="2"/>
        <v>28</v>
      </c>
      <c r="H22" s="65">
        <f>VLOOKUP($A22,'Return Data'!$B$7:$R$2843,11,0)</f>
        <v>7.2420999999999998</v>
      </c>
      <c r="I22" s="66">
        <f t="shared" si="3"/>
        <v>29</v>
      </c>
      <c r="J22" s="65">
        <f>VLOOKUP($A22,'Return Data'!$B$7:$R$2843,12,0)</f>
        <v>3.5316000000000001</v>
      </c>
      <c r="K22" s="66">
        <f>RANK(J22,J$8:J$42,0)</f>
        <v>22</v>
      </c>
      <c r="L22" s="65">
        <f>VLOOKUP($A22,'Return Data'!$B$7:$R$2843,13,0)</f>
        <v>4.5574000000000003</v>
      </c>
      <c r="M22" s="66">
        <f>RANK(L22,L$8:L$42,0)</f>
        <v>25</v>
      </c>
      <c r="N22" s="65">
        <f>VLOOKUP($A22,'Return Data'!$B$7:$R$2843,17,0)</f>
        <v>5.7919999999999998</v>
      </c>
      <c r="O22" s="66">
        <f>RANK(N22,N$8:N$42,0)</f>
        <v>24</v>
      </c>
      <c r="P22" s="65">
        <f>VLOOKUP($A22,'Return Data'!$B$7:$R$2843,14,0)</f>
        <v>7.1407999999999996</v>
      </c>
      <c r="Q22" s="66">
        <f>RANK(P22,P$8:P$42,0)</f>
        <v>20</v>
      </c>
      <c r="R22" s="65">
        <f>VLOOKUP($A22,'Return Data'!$B$7:$R$2843,16,0)</f>
        <v>7.7039</v>
      </c>
      <c r="S22" s="67">
        <f t="shared" si="0"/>
        <v>21</v>
      </c>
    </row>
    <row r="23" spans="1:19" x14ac:dyDescent="0.3">
      <c r="A23" s="82" t="s">
        <v>1106</v>
      </c>
      <c r="B23" s="64">
        <f>VLOOKUP($A23,'Return Data'!$B$7:$R$2843,3,0)</f>
        <v>44455</v>
      </c>
      <c r="C23" s="65">
        <f>VLOOKUP($A23,'Return Data'!$B$7:$R$2843,4,0)</f>
        <v>31.897300000000001</v>
      </c>
      <c r="D23" s="65">
        <f>VLOOKUP($A23,'Return Data'!$B$7:$R$2843,9,0)</f>
        <v>12.5402</v>
      </c>
      <c r="E23" s="66">
        <f t="shared" si="1"/>
        <v>12</v>
      </c>
      <c r="F23" s="65">
        <f>VLOOKUP($A23,'Return Data'!$B$7:$R$2843,10,0)</f>
        <v>8.5629000000000008</v>
      </c>
      <c r="G23" s="66">
        <f t="shared" si="2"/>
        <v>8</v>
      </c>
      <c r="H23" s="65">
        <f>VLOOKUP($A23,'Return Data'!$B$7:$R$2843,11,0)</f>
        <v>10.782400000000001</v>
      </c>
      <c r="I23" s="66">
        <f t="shared" si="3"/>
        <v>8</v>
      </c>
      <c r="J23" s="65">
        <f>VLOOKUP($A23,'Return Data'!$B$7:$R$2843,12,0)</f>
        <v>6.8426</v>
      </c>
      <c r="K23" s="66">
        <f>RANK(J23,J$8:J$42,0)</f>
        <v>5</v>
      </c>
      <c r="L23" s="65">
        <f>VLOOKUP($A23,'Return Data'!$B$7:$R$2843,13,0)</f>
        <v>8.0060000000000002</v>
      </c>
      <c r="M23" s="66">
        <f>RANK(L23,L$8:L$42,0)</f>
        <v>9</v>
      </c>
      <c r="N23" s="65">
        <f>VLOOKUP($A23,'Return Data'!$B$7:$R$2843,17,0)</f>
        <v>9.8078000000000003</v>
      </c>
      <c r="O23" s="66">
        <f>RANK(N23,N$8:N$42,0)</f>
        <v>2</v>
      </c>
      <c r="P23" s="65">
        <f>VLOOKUP($A23,'Return Data'!$B$7:$R$2843,14,0)</f>
        <v>3.5242</v>
      </c>
      <c r="Q23" s="66">
        <f>RANK(P23,P$8:P$42,0)</f>
        <v>26</v>
      </c>
      <c r="R23" s="65">
        <f>VLOOKUP($A23,'Return Data'!$B$7:$R$2843,16,0)</f>
        <v>6.8875000000000002</v>
      </c>
      <c r="S23" s="67">
        <f t="shared" si="0"/>
        <v>25</v>
      </c>
    </row>
    <row r="24" spans="1:19" x14ac:dyDescent="0.3">
      <c r="A24" s="82" t="s">
        <v>1107</v>
      </c>
      <c r="B24" s="64">
        <f>VLOOKUP($A24,'Return Data'!$B$7:$R$2843,3,0)</f>
        <v>44455</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-20.413</v>
      </c>
      <c r="S24" s="67">
        <f t="shared" si="0"/>
        <v>35</v>
      </c>
    </row>
    <row r="25" spans="1:19" x14ac:dyDescent="0.3">
      <c r="A25" s="82" t="s">
        <v>1112</v>
      </c>
      <c r="B25" s="64">
        <f>VLOOKUP($A25,'Return Data'!$B$7:$R$2843,3,0)</f>
        <v>44455</v>
      </c>
      <c r="C25" s="65">
        <f>VLOOKUP($A25,'Return Data'!$B$7:$R$2843,4,0)</f>
        <v>8.9599999999999999E-2</v>
      </c>
      <c r="D25" s="65">
        <f>VLOOKUP($A25,'Return Data'!$B$7:$R$2843,9,0)</f>
        <v>10.8926</v>
      </c>
      <c r="E25" s="66">
        <f t="shared" si="1"/>
        <v>19</v>
      </c>
      <c r="F25" s="65">
        <f>VLOOKUP($A25,'Return Data'!$B$7:$R$2843,10,0)</f>
        <v>10.9194</v>
      </c>
      <c r="G25" s="66">
        <f t="shared" si="2"/>
        <v>4</v>
      </c>
      <c r="H25" s="65">
        <f>VLOOKUP($A25,'Return Data'!$B$7:$R$2843,11,0)</f>
        <v>11.2285</v>
      </c>
      <c r="I25" s="66">
        <f t="shared" si="3"/>
        <v>6</v>
      </c>
      <c r="J25" s="65"/>
      <c r="K25" s="66"/>
      <c r="L25" s="65"/>
      <c r="M25" s="66"/>
      <c r="N25" s="65"/>
      <c r="O25" s="66"/>
      <c r="P25" s="65"/>
      <c r="Q25" s="66"/>
      <c r="R25" s="65">
        <f>VLOOKUP($A25,'Return Data'!$B$7:$R$2843,16,0)</f>
        <v>-7.6429999999999998</v>
      </c>
      <c r="S25" s="67">
        <f t="shared" si="0"/>
        <v>32</v>
      </c>
    </row>
    <row r="26" spans="1:19" x14ac:dyDescent="0.3">
      <c r="A26" s="82" t="s">
        <v>1114</v>
      </c>
      <c r="B26" s="64">
        <f>VLOOKUP($A26,'Return Data'!$B$7:$R$2843,3,0)</f>
        <v>44455</v>
      </c>
      <c r="C26" s="65">
        <f>VLOOKUP($A26,'Return Data'!$B$7:$R$2843,4,0)</f>
        <v>15.083500000000001</v>
      </c>
      <c r="D26" s="65">
        <f>VLOOKUP($A26,'Return Data'!$B$7:$R$2843,9,0)</f>
        <v>9.4922000000000004</v>
      </c>
      <c r="E26" s="66">
        <f t="shared" si="1"/>
        <v>27</v>
      </c>
      <c r="F26" s="65">
        <f>VLOOKUP($A26,'Return Data'!$B$7:$R$2843,10,0)</f>
        <v>7.5888</v>
      </c>
      <c r="G26" s="66">
        <f t="shared" si="2"/>
        <v>18</v>
      </c>
      <c r="H26" s="65">
        <f>VLOOKUP($A26,'Return Data'!$B$7:$R$2843,11,0)</f>
        <v>7.3230000000000004</v>
      </c>
      <c r="I26" s="66">
        <f t="shared" si="3"/>
        <v>28</v>
      </c>
      <c r="J26" s="65">
        <f>VLOOKUP($A26,'Return Data'!$B$7:$R$2843,12,0)</f>
        <v>4.3277000000000001</v>
      </c>
      <c r="K26" s="66">
        <f t="shared" ref="K26:K38" si="8">RANK(J26,J$8:J$42,0)</f>
        <v>16</v>
      </c>
      <c r="L26" s="65">
        <f>VLOOKUP($A26,'Return Data'!$B$7:$R$2843,13,0)</f>
        <v>5.8989000000000003</v>
      </c>
      <c r="M26" s="66">
        <f t="shared" ref="M26:M38" si="9">RANK(L26,L$8:L$42,0)</f>
        <v>14</v>
      </c>
      <c r="N26" s="65">
        <f>VLOOKUP($A26,'Return Data'!$B$7:$R$2843,17,0)</f>
        <v>2.5590000000000002</v>
      </c>
      <c r="O26" s="66">
        <f t="shared" ref="O26:O38" si="10">RANK(N26,N$8:N$42,0)</f>
        <v>28</v>
      </c>
      <c r="P26" s="65">
        <f>VLOOKUP($A26,'Return Data'!$B$7:$R$2843,14,0)</f>
        <v>4.2728999999999999</v>
      </c>
      <c r="Q26" s="66">
        <f t="shared" ref="Q26:Q38" si="11">RANK(P26,P$8:P$42,0)</f>
        <v>24</v>
      </c>
      <c r="R26" s="65">
        <f>VLOOKUP($A26,'Return Data'!$B$7:$R$2843,16,0)</f>
        <v>6.5602999999999998</v>
      </c>
      <c r="S26" s="67">
        <f t="shared" si="0"/>
        <v>26</v>
      </c>
    </row>
    <row r="27" spans="1:19" x14ac:dyDescent="0.3">
      <c r="A27" s="82" t="s">
        <v>1119</v>
      </c>
      <c r="B27" s="64">
        <f>VLOOKUP($A27,'Return Data'!$B$7:$R$2843,3,0)</f>
        <v>44455</v>
      </c>
      <c r="C27" s="65">
        <f>VLOOKUP($A27,'Return Data'!$B$7:$R$2843,4,0)</f>
        <v>107.47450000000001</v>
      </c>
      <c r="D27" s="65">
        <f>VLOOKUP($A27,'Return Data'!$B$7:$R$2843,9,0)</f>
        <v>15.424300000000001</v>
      </c>
      <c r="E27" s="66">
        <f t="shared" si="1"/>
        <v>7</v>
      </c>
      <c r="F27" s="65">
        <f>VLOOKUP($A27,'Return Data'!$B$7:$R$2843,10,0)</f>
        <v>8.1905999999999999</v>
      </c>
      <c r="G27" s="66">
        <f t="shared" si="2"/>
        <v>10</v>
      </c>
      <c r="H27" s="65">
        <f>VLOOKUP($A27,'Return Data'!$B$7:$R$2843,11,0)</f>
        <v>11.1439</v>
      </c>
      <c r="I27" s="66">
        <f t="shared" si="3"/>
        <v>7</v>
      </c>
      <c r="J27" s="65">
        <f>VLOOKUP($A27,'Return Data'!$B$7:$R$2843,12,0)</f>
        <v>5.2596999999999996</v>
      </c>
      <c r="K27" s="66">
        <f t="shared" si="8"/>
        <v>11</v>
      </c>
      <c r="L27" s="65">
        <f>VLOOKUP($A27,'Return Data'!$B$7:$R$2843,13,0)</f>
        <v>6.9705000000000004</v>
      </c>
      <c r="M27" s="66">
        <f t="shared" si="9"/>
        <v>11</v>
      </c>
      <c r="N27" s="65">
        <f>VLOOKUP($A27,'Return Data'!$B$7:$R$2843,17,0)</f>
        <v>9.1275999999999993</v>
      </c>
      <c r="O27" s="66">
        <f t="shared" si="10"/>
        <v>6</v>
      </c>
      <c r="P27" s="65">
        <f>VLOOKUP($A27,'Return Data'!$B$7:$R$2843,14,0)</f>
        <v>10.8803</v>
      </c>
      <c r="Q27" s="66">
        <f t="shared" si="11"/>
        <v>1</v>
      </c>
      <c r="R27" s="65">
        <f>VLOOKUP($A27,'Return Data'!$B$7:$R$2843,16,0)</f>
        <v>8.718</v>
      </c>
      <c r="S27" s="67">
        <f t="shared" si="0"/>
        <v>11</v>
      </c>
    </row>
    <row r="28" spans="1:19" x14ac:dyDescent="0.3">
      <c r="A28" s="82" t="s">
        <v>1120</v>
      </c>
      <c r="B28" s="64">
        <f>VLOOKUP($A28,'Return Data'!$B$7:$R$2843,3,0)</f>
        <v>44455</v>
      </c>
      <c r="C28" s="65">
        <f>VLOOKUP($A28,'Return Data'!$B$7:$R$2843,4,0)</f>
        <v>49.835999999999999</v>
      </c>
      <c r="D28" s="65">
        <f>VLOOKUP($A28,'Return Data'!$B$7:$R$2843,9,0)</f>
        <v>12.4602</v>
      </c>
      <c r="E28" s="66">
        <f t="shared" si="1"/>
        <v>14</v>
      </c>
      <c r="F28" s="65">
        <f>VLOOKUP($A28,'Return Data'!$B$7:$R$2843,10,0)</f>
        <v>6.5540000000000003</v>
      </c>
      <c r="G28" s="66">
        <f t="shared" si="2"/>
        <v>24</v>
      </c>
      <c r="H28" s="65">
        <f>VLOOKUP($A28,'Return Data'!$B$7:$R$2843,11,0)</f>
        <v>7.9061000000000003</v>
      </c>
      <c r="I28" s="66">
        <f t="shared" si="3"/>
        <v>26</v>
      </c>
      <c r="J28" s="65">
        <f>VLOOKUP($A28,'Return Data'!$B$7:$R$2843,12,0)</f>
        <v>4.1773999999999996</v>
      </c>
      <c r="K28" s="66">
        <f t="shared" si="8"/>
        <v>17</v>
      </c>
      <c r="L28" s="65">
        <f>VLOOKUP($A28,'Return Data'!$B$7:$R$2843,13,0)</f>
        <v>5.5891999999999999</v>
      </c>
      <c r="M28" s="66">
        <f t="shared" si="9"/>
        <v>18</v>
      </c>
      <c r="N28" s="65">
        <f>VLOOKUP($A28,'Return Data'!$B$7:$R$2843,17,0)</f>
        <v>7.9016000000000002</v>
      </c>
      <c r="O28" s="66">
        <f t="shared" si="10"/>
        <v>14</v>
      </c>
      <c r="P28" s="65">
        <f>VLOOKUP($A28,'Return Data'!$B$7:$R$2843,14,0)</f>
        <v>9.7990999999999993</v>
      </c>
      <c r="Q28" s="66">
        <f t="shared" si="11"/>
        <v>9</v>
      </c>
      <c r="R28" s="65">
        <f>VLOOKUP($A28,'Return Data'!$B$7:$R$2843,16,0)</f>
        <v>8.6727000000000007</v>
      </c>
      <c r="S28" s="67">
        <f t="shared" si="0"/>
        <v>12</v>
      </c>
    </row>
    <row r="29" spans="1:19" x14ac:dyDescent="0.3">
      <c r="A29" s="82" t="s">
        <v>1123</v>
      </c>
      <c r="B29" s="64">
        <f>VLOOKUP($A29,'Return Data'!$B$7:$R$2843,3,0)</f>
        <v>44455</v>
      </c>
      <c r="C29" s="65">
        <f>VLOOKUP($A29,'Return Data'!$B$7:$R$2843,4,0)</f>
        <v>50.878100000000003</v>
      </c>
      <c r="D29" s="65">
        <f>VLOOKUP($A29,'Return Data'!$B$7:$R$2843,9,0)</f>
        <v>13.0359</v>
      </c>
      <c r="E29" s="66">
        <f t="shared" si="1"/>
        <v>11</v>
      </c>
      <c r="F29" s="65">
        <f>VLOOKUP($A29,'Return Data'!$B$7:$R$2843,10,0)</f>
        <v>6.5811999999999999</v>
      </c>
      <c r="G29" s="66">
        <f t="shared" si="2"/>
        <v>23</v>
      </c>
      <c r="H29" s="65">
        <f>VLOOKUP($A29,'Return Data'!$B$7:$R$2843,11,0)</f>
        <v>8.1393000000000004</v>
      </c>
      <c r="I29" s="66">
        <f t="shared" si="3"/>
        <v>23</v>
      </c>
      <c r="J29" s="65">
        <f>VLOOKUP($A29,'Return Data'!$B$7:$R$2843,12,0)</f>
        <v>3.9942000000000002</v>
      </c>
      <c r="K29" s="66">
        <f t="shared" si="8"/>
        <v>18</v>
      </c>
      <c r="L29" s="65">
        <f>VLOOKUP($A29,'Return Data'!$B$7:$R$2843,13,0)</f>
        <v>5.4089999999999998</v>
      </c>
      <c r="M29" s="66">
        <f t="shared" si="9"/>
        <v>20</v>
      </c>
      <c r="N29" s="65">
        <f>VLOOKUP($A29,'Return Data'!$B$7:$R$2843,17,0)</f>
        <v>7.2643000000000004</v>
      </c>
      <c r="O29" s="66">
        <f t="shared" si="10"/>
        <v>20</v>
      </c>
      <c r="P29" s="65">
        <f>VLOOKUP($A29,'Return Data'!$B$7:$R$2843,14,0)</f>
        <v>8.4389000000000003</v>
      </c>
      <c r="Q29" s="66">
        <f t="shared" si="11"/>
        <v>18</v>
      </c>
      <c r="R29" s="65">
        <f>VLOOKUP($A29,'Return Data'!$B$7:$R$2843,16,0)</f>
        <v>7.7874999999999996</v>
      </c>
      <c r="S29" s="67">
        <f t="shared" si="0"/>
        <v>20</v>
      </c>
    </row>
    <row r="30" spans="1:19" x14ac:dyDescent="0.3">
      <c r="A30" s="82" t="s">
        <v>1125</v>
      </c>
      <c r="B30" s="64">
        <f>VLOOKUP($A30,'Return Data'!$B$7:$R$2843,3,0)</f>
        <v>44455</v>
      </c>
      <c r="C30" s="65">
        <f>VLOOKUP($A30,'Return Data'!$B$7:$R$2843,4,0)</f>
        <v>37.843299999999999</v>
      </c>
      <c r="D30" s="65">
        <f>VLOOKUP($A30,'Return Data'!$B$7:$R$2843,9,0)</f>
        <v>14.571899999999999</v>
      </c>
      <c r="E30" s="66">
        <f t="shared" si="1"/>
        <v>9</v>
      </c>
      <c r="F30" s="65">
        <f>VLOOKUP($A30,'Return Data'!$B$7:$R$2843,10,0)</f>
        <v>7.9180999999999999</v>
      </c>
      <c r="G30" s="66">
        <f t="shared" si="2"/>
        <v>14</v>
      </c>
      <c r="H30" s="65">
        <f>VLOOKUP($A30,'Return Data'!$B$7:$R$2843,11,0)</f>
        <v>9.3768999999999991</v>
      </c>
      <c r="I30" s="66">
        <f t="shared" si="3"/>
        <v>15</v>
      </c>
      <c r="J30" s="65">
        <f>VLOOKUP($A30,'Return Data'!$B$7:$R$2843,12,0)</f>
        <v>3.0564</v>
      </c>
      <c r="K30" s="66">
        <f t="shared" si="8"/>
        <v>25</v>
      </c>
      <c r="L30" s="65">
        <f>VLOOKUP($A30,'Return Data'!$B$7:$R$2843,13,0)</f>
        <v>5.0899000000000001</v>
      </c>
      <c r="M30" s="66">
        <f t="shared" si="9"/>
        <v>22</v>
      </c>
      <c r="N30" s="65">
        <f>VLOOKUP($A30,'Return Data'!$B$7:$R$2843,17,0)</f>
        <v>6.7417999999999996</v>
      </c>
      <c r="O30" s="66">
        <f t="shared" si="10"/>
        <v>21</v>
      </c>
      <c r="P30" s="65">
        <f>VLOOKUP($A30,'Return Data'!$B$7:$R$2843,14,0)</f>
        <v>9.5591000000000008</v>
      </c>
      <c r="Q30" s="66">
        <f t="shared" si="11"/>
        <v>10</v>
      </c>
      <c r="R30" s="65">
        <f>VLOOKUP($A30,'Return Data'!$B$7:$R$2843,16,0)</f>
        <v>7.5857000000000001</v>
      </c>
      <c r="S30" s="67">
        <f t="shared" si="0"/>
        <v>22</v>
      </c>
    </row>
    <row r="31" spans="1:19" x14ac:dyDescent="0.3">
      <c r="A31" s="82" t="s">
        <v>1127</v>
      </c>
      <c r="B31" s="64">
        <f>VLOOKUP($A31,'Return Data'!$B$7:$R$2843,3,0)</f>
        <v>44455</v>
      </c>
      <c r="C31" s="65">
        <f>VLOOKUP($A31,'Return Data'!$B$7:$R$2843,4,0)</f>
        <v>33.090699999999998</v>
      </c>
      <c r="D31" s="65">
        <f>VLOOKUP($A31,'Return Data'!$B$7:$R$2843,9,0)</f>
        <v>16.891400000000001</v>
      </c>
      <c r="E31" s="66">
        <f t="shared" si="1"/>
        <v>5</v>
      </c>
      <c r="F31" s="65">
        <f>VLOOKUP($A31,'Return Data'!$B$7:$R$2843,10,0)</f>
        <v>7.0829000000000004</v>
      </c>
      <c r="G31" s="66">
        <f t="shared" si="2"/>
        <v>20</v>
      </c>
      <c r="H31" s="65">
        <f>VLOOKUP($A31,'Return Data'!$B$7:$R$2843,11,0)</f>
        <v>9.4862000000000002</v>
      </c>
      <c r="I31" s="66">
        <f t="shared" si="3"/>
        <v>13</v>
      </c>
      <c r="J31" s="65">
        <f>VLOOKUP($A31,'Return Data'!$B$7:$R$2843,12,0)</f>
        <v>4.5335000000000001</v>
      </c>
      <c r="K31" s="66">
        <f t="shared" si="8"/>
        <v>13</v>
      </c>
      <c r="L31" s="65">
        <f>VLOOKUP($A31,'Return Data'!$B$7:$R$2843,13,0)</f>
        <v>5.8719000000000001</v>
      </c>
      <c r="M31" s="66">
        <f t="shared" si="9"/>
        <v>15</v>
      </c>
      <c r="N31" s="65">
        <f>VLOOKUP($A31,'Return Data'!$B$7:$R$2843,17,0)</f>
        <v>8.9046000000000003</v>
      </c>
      <c r="O31" s="66">
        <f t="shared" si="10"/>
        <v>10</v>
      </c>
      <c r="P31" s="65">
        <f>VLOOKUP($A31,'Return Data'!$B$7:$R$2843,14,0)</f>
        <v>10.046900000000001</v>
      </c>
      <c r="Q31" s="66">
        <f t="shared" si="11"/>
        <v>8</v>
      </c>
      <c r="R31" s="65">
        <f>VLOOKUP($A31,'Return Data'!$B$7:$R$2843,16,0)</f>
        <v>8.8231999999999999</v>
      </c>
      <c r="S31" s="67">
        <f t="shared" si="0"/>
        <v>10</v>
      </c>
    </row>
    <row r="32" spans="1:19" x14ac:dyDescent="0.3">
      <c r="A32" s="82" t="s">
        <v>1128</v>
      </c>
      <c r="B32" s="64">
        <f>VLOOKUP($A32,'Return Data'!$B$7:$R$2843,3,0)</f>
        <v>44455</v>
      </c>
      <c r="C32" s="65">
        <f>VLOOKUP($A32,'Return Data'!$B$7:$R$2843,4,0)</f>
        <v>58.007800000000003</v>
      </c>
      <c r="D32" s="65">
        <f>VLOOKUP($A32,'Return Data'!$B$7:$R$2843,9,0)</f>
        <v>10.112</v>
      </c>
      <c r="E32" s="66">
        <f t="shared" si="1"/>
        <v>24</v>
      </c>
      <c r="F32" s="65">
        <f>VLOOKUP($A32,'Return Data'!$B$7:$R$2843,10,0)</f>
        <v>6.3308</v>
      </c>
      <c r="G32" s="66">
        <f t="shared" si="2"/>
        <v>25</v>
      </c>
      <c r="H32" s="65">
        <f>VLOOKUP($A32,'Return Data'!$B$7:$R$2843,11,0)</f>
        <v>8.4368999999999996</v>
      </c>
      <c r="I32" s="66">
        <f t="shared" si="3"/>
        <v>22</v>
      </c>
      <c r="J32" s="65">
        <f>VLOOKUP($A32,'Return Data'!$B$7:$R$2843,12,0)</f>
        <v>2.5828000000000002</v>
      </c>
      <c r="K32" s="66">
        <f t="shared" si="8"/>
        <v>27</v>
      </c>
      <c r="L32" s="65">
        <f>VLOOKUP($A32,'Return Data'!$B$7:$R$2843,13,0)</f>
        <v>5.0176999999999996</v>
      </c>
      <c r="M32" s="66">
        <f t="shared" si="9"/>
        <v>24</v>
      </c>
      <c r="N32" s="65">
        <f>VLOOKUP($A32,'Return Data'!$B$7:$R$2843,17,0)</f>
        <v>7.7159000000000004</v>
      </c>
      <c r="O32" s="66">
        <f t="shared" si="10"/>
        <v>17</v>
      </c>
      <c r="P32" s="65">
        <f>VLOOKUP($A32,'Return Data'!$B$7:$R$2843,14,0)</f>
        <v>10.292899999999999</v>
      </c>
      <c r="Q32" s="66">
        <f t="shared" si="11"/>
        <v>7</v>
      </c>
      <c r="R32" s="65">
        <f>VLOOKUP($A32,'Return Data'!$B$7:$R$2843,16,0)</f>
        <v>8.8998000000000008</v>
      </c>
      <c r="S32" s="67">
        <f t="shared" si="0"/>
        <v>7</v>
      </c>
    </row>
    <row r="33" spans="1:19" x14ac:dyDescent="0.3">
      <c r="A33" s="82" t="s">
        <v>1131</v>
      </c>
      <c r="B33" s="64">
        <f>VLOOKUP($A33,'Return Data'!$B$7:$R$2843,3,0)</f>
        <v>44455</v>
      </c>
      <c r="C33" s="65">
        <f>VLOOKUP($A33,'Return Data'!$B$7:$R$2843,4,0)</f>
        <v>55.587200000000003</v>
      </c>
      <c r="D33" s="65">
        <f>VLOOKUP($A33,'Return Data'!$B$7:$R$2843,9,0)</f>
        <v>12.498100000000001</v>
      </c>
      <c r="E33" s="66">
        <f t="shared" si="1"/>
        <v>13</v>
      </c>
      <c r="F33" s="65">
        <f>VLOOKUP($A33,'Return Data'!$B$7:$R$2843,10,0)</f>
        <v>8.4771999999999998</v>
      </c>
      <c r="G33" s="66">
        <f t="shared" si="2"/>
        <v>9</v>
      </c>
      <c r="H33" s="65">
        <f>VLOOKUP($A33,'Return Data'!$B$7:$R$2843,11,0)</f>
        <v>7.7671000000000001</v>
      </c>
      <c r="I33" s="66">
        <f t="shared" si="3"/>
        <v>27</v>
      </c>
      <c r="J33" s="65">
        <f>VLOOKUP($A33,'Return Data'!$B$7:$R$2843,12,0)</f>
        <v>3.1974999999999998</v>
      </c>
      <c r="K33" s="66">
        <f t="shared" si="8"/>
        <v>24</v>
      </c>
      <c r="L33" s="65">
        <f>VLOOKUP($A33,'Return Data'!$B$7:$R$2843,13,0)</f>
        <v>4.2971000000000004</v>
      </c>
      <c r="M33" s="66">
        <f t="shared" si="9"/>
        <v>26</v>
      </c>
      <c r="N33" s="65">
        <f>VLOOKUP($A33,'Return Data'!$B$7:$R$2843,17,0)</f>
        <v>5.0084</v>
      </c>
      <c r="O33" s="66">
        <f t="shared" si="10"/>
        <v>25</v>
      </c>
      <c r="P33" s="65">
        <f>VLOOKUP($A33,'Return Data'!$B$7:$R$2843,14,0)</f>
        <v>3.3824999999999998</v>
      </c>
      <c r="Q33" s="66">
        <f t="shared" si="11"/>
        <v>27</v>
      </c>
      <c r="R33" s="65">
        <f>VLOOKUP($A33,'Return Data'!$B$7:$R$2843,16,0)</f>
        <v>5.7366999999999999</v>
      </c>
      <c r="S33" s="67">
        <f t="shared" si="0"/>
        <v>28</v>
      </c>
    </row>
    <row r="34" spans="1:19" x14ac:dyDescent="0.3">
      <c r="A34" s="82" t="s">
        <v>1132</v>
      </c>
      <c r="B34" s="64">
        <f>VLOOKUP($A34,'Return Data'!$B$7:$R$2843,3,0)</f>
        <v>44455</v>
      </c>
      <c r="C34" s="65">
        <f>VLOOKUP($A34,'Return Data'!$B$7:$R$2843,4,0)</f>
        <v>67.426100000000005</v>
      </c>
      <c r="D34" s="65">
        <f>VLOOKUP($A34,'Return Data'!$B$7:$R$2843,9,0)</f>
        <v>18.902799999999999</v>
      </c>
      <c r="E34" s="66">
        <f t="shared" si="1"/>
        <v>3</v>
      </c>
      <c r="F34" s="65">
        <f>VLOOKUP($A34,'Return Data'!$B$7:$R$2843,10,0)</f>
        <v>8.7667000000000002</v>
      </c>
      <c r="G34" s="66">
        <f t="shared" si="2"/>
        <v>7</v>
      </c>
      <c r="H34" s="65">
        <f>VLOOKUP($A34,'Return Data'!$B$7:$R$2843,11,0)</f>
        <v>10.4594</v>
      </c>
      <c r="I34" s="66">
        <f t="shared" si="3"/>
        <v>9</v>
      </c>
      <c r="J34" s="65">
        <f>VLOOKUP($A34,'Return Data'!$B$7:$R$2843,12,0)</f>
        <v>4.4093</v>
      </c>
      <c r="K34" s="66">
        <f t="shared" si="8"/>
        <v>15</v>
      </c>
      <c r="L34" s="65">
        <f>VLOOKUP($A34,'Return Data'!$B$7:$R$2843,13,0)</f>
        <v>6.8261000000000003</v>
      </c>
      <c r="M34" s="66">
        <f t="shared" si="9"/>
        <v>13</v>
      </c>
      <c r="N34" s="65">
        <f>VLOOKUP($A34,'Return Data'!$B$7:$R$2843,17,0)</f>
        <v>9.0726999999999993</v>
      </c>
      <c r="O34" s="66">
        <f t="shared" si="10"/>
        <v>8</v>
      </c>
      <c r="P34" s="65">
        <f>VLOOKUP($A34,'Return Data'!$B$7:$R$2843,14,0)</f>
        <v>10.526999999999999</v>
      </c>
      <c r="Q34" s="66">
        <f t="shared" si="11"/>
        <v>5</v>
      </c>
      <c r="R34" s="65">
        <f>VLOOKUP($A34,'Return Data'!$B$7:$R$2843,16,0)</f>
        <v>8.4285999999999994</v>
      </c>
      <c r="S34" s="67">
        <f t="shared" si="0"/>
        <v>17</v>
      </c>
    </row>
    <row r="35" spans="1:19" x14ac:dyDescent="0.3">
      <c r="A35" s="82" t="s">
        <v>1135</v>
      </c>
      <c r="B35" s="64">
        <f>VLOOKUP($A35,'Return Data'!$B$7:$R$2843,3,0)</f>
        <v>44455</v>
      </c>
      <c r="C35" s="65">
        <f>VLOOKUP($A35,'Return Data'!$B$7:$R$2843,4,0)</f>
        <v>60.622799999999998</v>
      </c>
      <c r="D35" s="65">
        <f>VLOOKUP($A35,'Return Data'!$B$7:$R$2843,9,0)</f>
        <v>6.1139000000000001</v>
      </c>
      <c r="E35" s="66">
        <f t="shared" si="1"/>
        <v>33</v>
      </c>
      <c r="F35" s="65">
        <f>VLOOKUP($A35,'Return Data'!$B$7:$R$2843,10,0)</f>
        <v>3.4405000000000001</v>
      </c>
      <c r="G35" s="66">
        <f t="shared" si="2"/>
        <v>33</v>
      </c>
      <c r="H35" s="65">
        <f>VLOOKUP($A35,'Return Data'!$B$7:$R$2843,11,0)</f>
        <v>5.6028000000000002</v>
      </c>
      <c r="I35" s="66">
        <f t="shared" si="3"/>
        <v>33</v>
      </c>
      <c r="J35" s="65">
        <f>VLOOKUP($A35,'Return Data'!$B$7:$R$2843,12,0)</f>
        <v>2.14</v>
      </c>
      <c r="K35" s="66">
        <f t="shared" si="8"/>
        <v>28</v>
      </c>
      <c r="L35" s="65">
        <f>VLOOKUP($A35,'Return Data'!$B$7:$R$2843,13,0)</f>
        <v>3.3780999999999999</v>
      </c>
      <c r="M35" s="66">
        <f t="shared" si="9"/>
        <v>30</v>
      </c>
      <c r="N35" s="65">
        <f>VLOOKUP($A35,'Return Data'!$B$7:$R$2843,17,0)</f>
        <v>6.4024000000000001</v>
      </c>
      <c r="O35" s="66">
        <f t="shared" si="10"/>
        <v>22</v>
      </c>
      <c r="P35" s="65">
        <f>VLOOKUP($A35,'Return Data'!$B$7:$R$2843,14,0)</f>
        <v>8.7127999999999997</v>
      </c>
      <c r="Q35" s="66">
        <f t="shared" si="11"/>
        <v>17</v>
      </c>
      <c r="R35" s="65">
        <f>VLOOKUP($A35,'Return Data'!$B$7:$R$2843,16,0)</f>
        <v>7.5130999999999997</v>
      </c>
      <c r="S35" s="67">
        <f t="shared" si="0"/>
        <v>23</v>
      </c>
    </row>
    <row r="36" spans="1:19" x14ac:dyDescent="0.3">
      <c r="A36" s="82" t="s">
        <v>1137</v>
      </c>
      <c r="B36" s="64">
        <f>VLOOKUP($A36,'Return Data'!$B$7:$R$2843,3,0)</f>
        <v>44455</v>
      </c>
      <c r="C36" s="65">
        <f>VLOOKUP($A36,'Return Data'!$B$7:$R$2843,4,0)</f>
        <v>78.1173</v>
      </c>
      <c r="D36" s="65">
        <f>VLOOKUP($A36,'Return Data'!$B$7:$R$2843,9,0)</f>
        <v>18.240100000000002</v>
      </c>
      <c r="E36" s="66">
        <f t="shared" si="1"/>
        <v>4</v>
      </c>
      <c r="F36" s="65">
        <f>VLOOKUP($A36,'Return Data'!$B$7:$R$2843,10,0)</f>
        <v>7.8338000000000001</v>
      </c>
      <c r="G36" s="66">
        <f t="shared" si="2"/>
        <v>15</v>
      </c>
      <c r="H36" s="65">
        <f>VLOOKUP($A36,'Return Data'!$B$7:$R$2843,11,0)</f>
        <v>9.4730000000000008</v>
      </c>
      <c r="I36" s="66">
        <f t="shared" si="3"/>
        <v>14</v>
      </c>
      <c r="J36" s="65">
        <f>VLOOKUP($A36,'Return Data'!$B$7:$R$2843,12,0)</f>
        <v>3.5769000000000002</v>
      </c>
      <c r="K36" s="66">
        <f t="shared" si="8"/>
        <v>21</v>
      </c>
      <c r="L36" s="65">
        <f>VLOOKUP($A36,'Return Data'!$B$7:$R$2843,13,0)</f>
        <v>5.2778</v>
      </c>
      <c r="M36" s="66">
        <f t="shared" si="9"/>
        <v>21</v>
      </c>
      <c r="N36" s="65">
        <f>VLOOKUP($A36,'Return Data'!$B$7:$R$2843,17,0)</f>
        <v>7.8872999999999998</v>
      </c>
      <c r="O36" s="66">
        <f t="shared" si="10"/>
        <v>15</v>
      </c>
      <c r="P36" s="65">
        <f>VLOOKUP($A36,'Return Data'!$B$7:$R$2843,14,0)</f>
        <v>10.5587</v>
      </c>
      <c r="Q36" s="66">
        <f t="shared" si="11"/>
        <v>4</v>
      </c>
      <c r="R36" s="65">
        <f>VLOOKUP($A36,'Return Data'!$B$7:$R$2843,16,0)</f>
        <v>8.6620000000000008</v>
      </c>
      <c r="S36" s="67">
        <f t="shared" si="0"/>
        <v>13</v>
      </c>
    </row>
    <row r="37" spans="1:19" x14ac:dyDescent="0.3">
      <c r="A37" s="82" t="s">
        <v>1138</v>
      </c>
      <c r="B37" s="64">
        <f>VLOOKUP($A37,'Return Data'!$B$7:$R$2843,3,0)</f>
        <v>44455</v>
      </c>
      <c r="C37" s="65">
        <f>VLOOKUP($A37,'Return Data'!$B$7:$R$2843,4,0)</f>
        <v>59.482900000000001</v>
      </c>
      <c r="D37" s="65">
        <f>VLOOKUP($A37,'Return Data'!$B$7:$R$2843,9,0)</f>
        <v>10.3444</v>
      </c>
      <c r="E37" s="66">
        <f t="shared" si="1"/>
        <v>22</v>
      </c>
      <c r="F37" s="65">
        <f>VLOOKUP($A37,'Return Data'!$B$7:$R$2843,10,0)</f>
        <v>7.7702</v>
      </c>
      <c r="G37" s="66">
        <f t="shared" si="2"/>
        <v>16</v>
      </c>
      <c r="H37" s="65">
        <f>VLOOKUP($A37,'Return Data'!$B$7:$R$2843,11,0)</f>
        <v>8.8538999999999994</v>
      </c>
      <c r="I37" s="66">
        <f t="shared" si="3"/>
        <v>18</v>
      </c>
      <c r="J37" s="65">
        <f>VLOOKUP($A37,'Return Data'!$B$7:$R$2843,12,0)</f>
        <v>5.3086000000000002</v>
      </c>
      <c r="K37" s="66">
        <f t="shared" si="8"/>
        <v>10</v>
      </c>
      <c r="L37" s="65">
        <f>VLOOKUP($A37,'Return Data'!$B$7:$R$2843,13,0)</f>
        <v>6.8898000000000001</v>
      </c>
      <c r="M37" s="66">
        <f t="shared" si="9"/>
        <v>12</v>
      </c>
      <c r="N37" s="65">
        <f>VLOOKUP($A37,'Return Data'!$B$7:$R$2843,17,0)</f>
        <v>9.8544</v>
      </c>
      <c r="O37" s="66">
        <f t="shared" si="10"/>
        <v>1</v>
      </c>
      <c r="P37" s="65">
        <f>VLOOKUP($A37,'Return Data'!$B$7:$R$2843,14,0)</f>
        <v>10.6564</v>
      </c>
      <c r="Q37" s="66">
        <f t="shared" si="11"/>
        <v>3</v>
      </c>
      <c r="R37" s="65">
        <f>VLOOKUP($A37,'Return Data'!$B$7:$R$2843,16,0)</f>
        <v>8.8582999999999998</v>
      </c>
      <c r="S37" s="67">
        <f t="shared" si="0"/>
        <v>9</v>
      </c>
    </row>
    <row r="38" spans="1:19" x14ac:dyDescent="0.3">
      <c r="A38" s="82" t="s">
        <v>1140</v>
      </c>
      <c r="B38" s="64">
        <f>VLOOKUP($A38,'Return Data'!$B$7:$R$2843,3,0)</f>
        <v>44455</v>
      </c>
      <c r="C38" s="65">
        <f>VLOOKUP($A38,'Return Data'!$B$7:$R$2843,4,0)</f>
        <v>71.670400000000001</v>
      </c>
      <c r="D38" s="65">
        <f>VLOOKUP($A38,'Return Data'!$B$7:$R$2843,9,0)</f>
        <v>14.7995</v>
      </c>
      <c r="E38" s="66">
        <f t="shared" si="1"/>
        <v>8</v>
      </c>
      <c r="F38" s="65">
        <f>VLOOKUP($A38,'Return Data'!$B$7:$R$2843,10,0)</f>
        <v>5.8452000000000002</v>
      </c>
      <c r="G38" s="66">
        <f t="shared" si="2"/>
        <v>29</v>
      </c>
      <c r="H38" s="65">
        <f>VLOOKUP($A38,'Return Data'!$B$7:$R$2843,11,0)</f>
        <v>8.8388000000000009</v>
      </c>
      <c r="I38" s="66">
        <f t="shared" si="3"/>
        <v>19</v>
      </c>
      <c r="J38" s="65">
        <f>VLOOKUP($A38,'Return Data'!$B$7:$R$2843,12,0)</f>
        <v>3.6154999999999999</v>
      </c>
      <c r="K38" s="66">
        <f t="shared" si="8"/>
        <v>20</v>
      </c>
      <c r="L38" s="65">
        <f>VLOOKUP($A38,'Return Data'!$B$7:$R$2843,13,0)</f>
        <v>5.4124999999999996</v>
      </c>
      <c r="M38" s="66">
        <f t="shared" si="9"/>
        <v>19</v>
      </c>
      <c r="N38" s="65">
        <f>VLOOKUP($A38,'Return Data'!$B$7:$R$2843,17,0)</f>
        <v>8.5693999999999999</v>
      </c>
      <c r="O38" s="66">
        <f t="shared" si="10"/>
        <v>12</v>
      </c>
      <c r="P38" s="65">
        <f>VLOOKUP($A38,'Return Data'!$B$7:$R$2843,14,0)</f>
        <v>9.5343</v>
      </c>
      <c r="Q38" s="66">
        <f t="shared" si="11"/>
        <v>11</v>
      </c>
      <c r="R38" s="65">
        <f>VLOOKUP($A38,'Return Data'!$B$7:$R$2843,16,0)</f>
        <v>8.6234000000000002</v>
      </c>
      <c r="S38" s="67">
        <f t="shared" si="0"/>
        <v>14</v>
      </c>
    </row>
    <row r="39" spans="1:19" x14ac:dyDescent="0.3">
      <c r="A39" s="82" t="s">
        <v>1142</v>
      </c>
      <c r="B39" s="64">
        <f>VLOOKUP($A39,'Return Data'!$B$7:$R$2843,3,0)</f>
        <v>44455</v>
      </c>
      <c r="C39" s="65">
        <f>VLOOKUP($A39,'Return Data'!$B$7:$R$2843,4,0)</f>
        <v>1.798</v>
      </c>
      <c r="D39" s="65">
        <f>VLOOKUP($A39,'Return Data'!$B$7:$R$2843,9,0)</f>
        <v>10.795</v>
      </c>
      <c r="E39" s="66">
        <f t="shared" si="1"/>
        <v>20</v>
      </c>
      <c r="F39" s="65">
        <f>VLOOKUP($A39,'Return Data'!$B$7:$R$2843,10,0)</f>
        <v>10.975199999999999</v>
      </c>
      <c r="G39" s="66">
        <f t="shared" si="2"/>
        <v>3</v>
      </c>
      <c r="H39" s="65">
        <f>VLOOKUP($A39,'Return Data'!$B$7:$R$2843,11,0)</f>
        <v>11.2874</v>
      </c>
      <c r="I39" s="66">
        <f t="shared" si="3"/>
        <v>5</v>
      </c>
      <c r="J39" s="65"/>
      <c r="K39" s="66"/>
      <c r="L39" s="65"/>
      <c r="M39" s="66"/>
      <c r="N39" s="65"/>
      <c r="O39" s="66"/>
      <c r="P39" s="65"/>
      <c r="Q39" s="66"/>
      <c r="R39" s="65">
        <f>VLOOKUP($A39,'Return Data'!$B$7:$R$2843,16,0)</f>
        <v>-7.6428000000000003</v>
      </c>
      <c r="S39" s="67">
        <f t="shared" si="0"/>
        <v>31</v>
      </c>
    </row>
    <row r="40" spans="1:19" x14ac:dyDescent="0.3">
      <c r="A40" s="82" t="s">
        <v>1144</v>
      </c>
      <c r="B40" s="64">
        <f>VLOOKUP($A40,'Return Data'!$B$7:$R$2843,3,0)</f>
        <v>44455</v>
      </c>
      <c r="C40" s="65">
        <f>VLOOKUP($A40,'Return Data'!$B$7:$R$2843,4,0)</f>
        <v>55.3767</v>
      </c>
      <c r="D40" s="65">
        <f>VLOOKUP($A40,'Return Data'!$B$7:$R$2843,9,0)</f>
        <v>8.2219999999999995</v>
      </c>
      <c r="E40" s="66">
        <f t="shared" si="1"/>
        <v>30</v>
      </c>
      <c r="F40" s="65">
        <f>VLOOKUP($A40,'Return Data'!$B$7:$R$2843,10,0)</f>
        <v>4.9874000000000001</v>
      </c>
      <c r="G40" s="66">
        <f t="shared" si="2"/>
        <v>32</v>
      </c>
      <c r="H40" s="65">
        <f>VLOOKUP($A40,'Return Data'!$B$7:$R$2843,11,0)</f>
        <v>6.0636000000000001</v>
      </c>
      <c r="I40" s="66">
        <f t="shared" si="3"/>
        <v>32</v>
      </c>
      <c r="J40" s="65">
        <f>VLOOKUP($A40,'Return Data'!$B$7:$R$2843,12,0)</f>
        <v>2.9643999999999999</v>
      </c>
      <c r="K40" s="66">
        <f>RANK(J40,J$8:J$42,0)</f>
        <v>26</v>
      </c>
      <c r="L40" s="65">
        <f>VLOOKUP($A40,'Return Data'!$B$7:$R$2843,13,0)</f>
        <v>3.7431000000000001</v>
      </c>
      <c r="M40" s="66">
        <f>RANK(L40,L$8:L$42,0)</f>
        <v>29</v>
      </c>
      <c r="N40" s="65">
        <f>VLOOKUP($A40,'Return Data'!$B$7:$R$2843,17,0)</f>
        <v>1.6693</v>
      </c>
      <c r="O40" s="66">
        <f>RANK(N40,N$8:N$42,0)</f>
        <v>29</v>
      </c>
      <c r="P40" s="65">
        <f>VLOOKUP($A40,'Return Data'!$B$7:$R$2843,14,0)</f>
        <v>0.33500000000000002</v>
      </c>
      <c r="Q40" s="66">
        <f>RANK(P40,P$8:P$42,0)</f>
        <v>28</v>
      </c>
      <c r="R40" s="65">
        <f>VLOOKUP($A40,'Return Data'!$B$7:$R$2843,16,0)</f>
        <v>5.7042000000000002</v>
      </c>
      <c r="S40" s="67">
        <f t="shared" si="0"/>
        <v>29</v>
      </c>
    </row>
    <row r="41" spans="1:19" x14ac:dyDescent="0.3">
      <c r="A41" s="82" t="s">
        <v>1007</v>
      </c>
      <c r="B41" s="64">
        <f>VLOOKUP($A41,'Return Data'!$B$7:$R$2843,3,0)</f>
        <v>44455</v>
      </c>
      <c r="C41" s="65">
        <f>VLOOKUP($A41,'Return Data'!$B$7:$R$2843,4,0)</f>
        <v>77.834999999999994</v>
      </c>
      <c r="D41" s="65">
        <f>VLOOKUP($A41,'Return Data'!$B$7:$R$2843,9,0)</f>
        <v>24.830400000000001</v>
      </c>
      <c r="E41" s="66">
        <f t="shared" si="1"/>
        <v>2</v>
      </c>
      <c r="F41" s="65">
        <f>VLOOKUP($A41,'Return Data'!$B$7:$R$2843,10,0)</f>
        <v>6.1056999999999997</v>
      </c>
      <c r="G41" s="66">
        <f t="shared" si="2"/>
        <v>27</v>
      </c>
      <c r="H41" s="65">
        <f>VLOOKUP($A41,'Return Data'!$B$7:$R$2843,11,0)</f>
        <v>9.1694999999999993</v>
      </c>
      <c r="I41" s="66">
        <f t="shared" si="3"/>
        <v>16</v>
      </c>
      <c r="J41" s="65">
        <f>VLOOKUP($A41,'Return Data'!$B$7:$R$2843,12,0)</f>
        <v>1.8794999999999999</v>
      </c>
      <c r="K41" s="66">
        <f>RANK(J41,J$8:J$42,0)</f>
        <v>29</v>
      </c>
      <c r="L41" s="65">
        <f>VLOOKUP($A41,'Return Data'!$B$7:$R$2843,13,0)</f>
        <v>3.8835999999999999</v>
      </c>
      <c r="M41" s="66">
        <f>RANK(L41,L$8:L$42,0)</f>
        <v>28</v>
      </c>
      <c r="N41" s="65">
        <f>VLOOKUP($A41,'Return Data'!$B$7:$R$2843,17,0)</f>
        <v>7.3308999999999997</v>
      </c>
      <c r="O41" s="66">
        <f>RANK(N41,N$8:N$42,0)</f>
        <v>19</v>
      </c>
      <c r="P41" s="65">
        <f>VLOOKUP($A41,'Return Data'!$B$7:$R$2843,14,0)</f>
        <v>10.858700000000001</v>
      </c>
      <c r="Q41" s="66">
        <f>RANK(P41,P$8:P$42,0)</f>
        <v>2</v>
      </c>
      <c r="R41" s="65">
        <f>VLOOKUP($A41,'Return Data'!$B$7:$R$2843,16,0)</f>
        <v>9.1054999999999993</v>
      </c>
      <c r="S41" s="67">
        <f t="shared" si="0"/>
        <v>6</v>
      </c>
    </row>
    <row r="42" spans="1:19" x14ac:dyDescent="0.3">
      <c r="A42" s="82" t="s">
        <v>1009</v>
      </c>
      <c r="B42" s="64">
        <f>VLOOKUP($A42,'Return Data'!$B$7:$R$2843,3,0)</f>
        <v>44455</v>
      </c>
      <c r="C42" s="65">
        <f>VLOOKUP($A42,'Return Data'!$B$7:$R$2843,4,0)</f>
        <v>14.1591</v>
      </c>
      <c r="D42" s="65">
        <f>VLOOKUP($A42,'Return Data'!$B$7:$R$2843,9,0)</f>
        <v>34.1235</v>
      </c>
      <c r="E42" s="66">
        <f t="shared" si="1"/>
        <v>1</v>
      </c>
      <c r="F42" s="65">
        <f>VLOOKUP($A42,'Return Data'!$B$7:$R$2843,10,0)</f>
        <v>7.0728999999999997</v>
      </c>
      <c r="G42" s="66">
        <f t="shared" si="2"/>
        <v>21</v>
      </c>
      <c r="H42" s="65">
        <f>VLOOKUP($A42,'Return Data'!$B$7:$R$2843,11,0)</f>
        <v>6.6864999999999997</v>
      </c>
      <c r="I42" s="66">
        <f t="shared" si="3"/>
        <v>31</v>
      </c>
      <c r="J42" s="65">
        <f>VLOOKUP($A42,'Return Data'!$B$7:$R$2843,12,0)</f>
        <v>1.64</v>
      </c>
      <c r="K42" s="66">
        <f>RANK(J42,J$8:J$42,0)</f>
        <v>30</v>
      </c>
      <c r="L42" s="65">
        <f>VLOOKUP($A42,'Return Data'!$B$7:$R$2843,13,0)</f>
        <v>4.1271000000000004</v>
      </c>
      <c r="M42" s="66">
        <f>RANK(L42,L$8:L$42,0)</f>
        <v>27</v>
      </c>
      <c r="N42" s="65">
        <f>VLOOKUP($A42,'Return Data'!$B$7:$R$2843,17,0)</f>
        <v>8.3199000000000005</v>
      </c>
      <c r="O42" s="66">
        <f>RANK(N42,N$8:N$42,0)</f>
        <v>13</v>
      </c>
      <c r="P42" s="65"/>
      <c r="Q42" s="66"/>
      <c r="R42" s="65">
        <f>VLOOKUP($A42,'Return Data'!$B$7:$R$2843,16,0)</f>
        <v>11.480399999999999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12.534991176470589</v>
      </c>
      <c r="E44" s="88"/>
      <c r="F44" s="89">
        <f>AVERAGE(F8:F42)</f>
        <v>8.940420588235293</v>
      </c>
      <c r="G44" s="88"/>
      <c r="H44" s="89">
        <f>AVERAGE(H8:H42)</f>
        <v>9.7339852941176481</v>
      </c>
      <c r="I44" s="88"/>
      <c r="J44" s="89">
        <f>AVERAGE(J8:J42)</f>
        <v>5.4393774193548374</v>
      </c>
      <c r="K44" s="88"/>
      <c r="L44" s="89">
        <f>AVERAGE(L8:L42)</f>
        <v>7.0181677419354838</v>
      </c>
      <c r="M44" s="88"/>
      <c r="N44" s="89">
        <f>AVERAGE(N8:N42)</f>
        <v>6.9907666666666666</v>
      </c>
      <c r="O44" s="88"/>
      <c r="P44" s="89">
        <f>AVERAGE(P8:P42)</f>
        <v>7.5683965517241356</v>
      </c>
      <c r="Q44" s="88"/>
      <c r="R44" s="89">
        <f>AVERAGE(R8:R42)</f>
        <v>5.2377057142857151</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-5.0949</v>
      </c>
      <c r="O45" s="88"/>
      <c r="P45" s="89">
        <f>MIN(P8:P42)</f>
        <v>-3.4436</v>
      </c>
      <c r="Q45" s="88"/>
      <c r="R45" s="89">
        <f>MIN(R8:R42)</f>
        <v>-20.413</v>
      </c>
      <c r="S45" s="90"/>
    </row>
    <row r="46" spans="1:19" ht="15" thickBot="1" x14ac:dyDescent="0.35">
      <c r="A46" s="91" t="s">
        <v>29</v>
      </c>
      <c r="B46" s="92"/>
      <c r="C46" s="92"/>
      <c r="D46" s="93">
        <f>MAX(D8:D42)</f>
        <v>34.1235</v>
      </c>
      <c r="E46" s="92"/>
      <c r="F46" s="93">
        <f>MAX(F8:F42)</f>
        <v>60.9726</v>
      </c>
      <c r="G46" s="92"/>
      <c r="H46" s="93">
        <f>MAX(H8:H42)</f>
        <v>35.2211</v>
      </c>
      <c r="I46" s="92"/>
      <c r="J46" s="93">
        <f>MAX(J8:J42)</f>
        <v>24.0639</v>
      </c>
      <c r="K46" s="92"/>
      <c r="L46" s="93">
        <f>MAX(L8:L42)</f>
        <v>22.6188</v>
      </c>
      <c r="M46" s="92"/>
      <c r="N46" s="93">
        <f>MAX(N8:N42)</f>
        <v>9.8544</v>
      </c>
      <c r="O46" s="92"/>
      <c r="P46" s="93">
        <f>MAX(P8:P42)</f>
        <v>10.8803</v>
      </c>
      <c r="Q46" s="92"/>
      <c r="R46" s="93">
        <f>MAX(R8:R42)</f>
        <v>11.480399999999999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44455</v>
      </c>
      <c r="C8" s="65">
        <f>VLOOKUP($A8,'Return Data'!$B$7:$R$2843,4,0)</f>
        <v>24.9954</v>
      </c>
      <c r="D8" s="65">
        <f>VLOOKUP($A8,'Return Data'!$B$7:$R$2843,9,0)</f>
        <v>10.604799999999999</v>
      </c>
      <c r="E8" s="66">
        <f>RANK(D8,D$8:D$42,0)</f>
        <v>19</v>
      </c>
      <c r="F8" s="65">
        <f>VLOOKUP($A8,'Return Data'!$B$7:$R$2843,10,0)</f>
        <v>6.7213000000000003</v>
      </c>
      <c r="G8" s="66">
        <f>RANK(F8,F$8:F$42,0)</f>
        <v>18</v>
      </c>
      <c r="H8" s="65">
        <f>VLOOKUP($A8,'Return Data'!$B$7:$R$2843,11,0)</f>
        <v>8.2825000000000006</v>
      </c>
      <c r="I8" s="66">
        <f>RANK(H8,H$8:H$42,0)</f>
        <v>17</v>
      </c>
      <c r="J8" s="65">
        <f>VLOOKUP($A8,'Return Data'!$B$7:$R$2843,12,0)</f>
        <v>8.4931000000000001</v>
      </c>
      <c r="K8" s="66">
        <f>RANK(J8,J$8:J$42,0)</f>
        <v>3</v>
      </c>
      <c r="L8" s="65">
        <f>VLOOKUP($A8,'Return Data'!$B$7:$R$2843,13,0)</f>
        <v>8.5632999999999999</v>
      </c>
      <c r="M8" s="66">
        <f>RANK(L8,L$8:L$42,0)</f>
        <v>3</v>
      </c>
      <c r="N8" s="65">
        <f>VLOOKUP($A8,'Return Data'!$B$7:$R$2843,17,0)</f>
        <v>3.0472999999999999</v>
      </c>
      <c r="O8" s="66">
        <f>RANK(N8,N$8:N$42,0)</f>
        <v>27</v>
      </c>
      <c r="P8" s="65">
        <f>VLOOKUP($A8,'Return Data'!$B$7:$R$2843,14,0)</f>
        <v>3.8029000000000002</v>
      </c>
      <c r="Q8" s="66">
        <f>RANK(P8,P$8:P$42,0)</f>
        <v>23</v>
      </c>
      <c r="R8" s="65">
        <f>VLOOKUP($A8,'Return Data'!$B$7:$R$2843,16,0)</f>
        <v>7.6119000000000003</v>
      </c>
      <c r="S8" s="67">
        <f t="shared" ref="S8:S42" si="0">RANK(R8,R$8:R$42,0)</f>
        <v>22</v>
      </c>
    </row>
    <row r="9" spans="1:19" x14ac:dyDescent="0.3">
      <c r="A9" s="82" t="s">
        <v>1073</v>
      </c>
      <c r="B9" s="64">
        <f>VLOOKUP($A9,'Return Data'!$B$7:$R$2843,3,0)</f>
        <v>44455</v>
      </c>
      <c r="C9" s="65">
        <f>VLOOKUP($A9,'Return Data'!$B$7:$R$2843,4,0)</f>
        <v>1.3322000000000001</v>
      </c>
      <c r="D9" s="65"/>
      <c r="E9" s="66"/>
      <c r="F9" s="65"/>
      <c r="G9" s="66"/>
      <c r="H9" s="65"/>
      <c r="I9" s="66"/>
      <c r="J9" s="65"/>
      <c r="K9" s="66"/>
      <c r="L9" s="65"/>
      <c r="M9" s="66"/>
      <c r="N9" s="65"/>
      <c r="O9" s="66"/>
      <c r="P9" s="65"/>
      <c r="Q9" s="66"/>
      <c r="R9" s="65">
        <f>VLOOKUP($A9,'Return Data'!$B$7:$R$2843,16,0)</f>
        <v>-14.024100000000001</v>
      </c>
      <c r="S9" s="67">
        <f t="shared" si="0"/>
        <v>34</v>
      </c>
    </row>
    <row r="10" spans="1:19" x14ac:dyDescent="0.3">
      <c r="A10" s="82" t="s">
        <v>1075</v>
      </c>
      <c r="B10" s="64">
        <f>VLOOKUP($A10,'Return Data'!$B$7:$R$2843,3,0)</f>
        <v>44455</v>
      </c>
      <c r="C10" s="65">
        <f>VLOOKUP($A10,'Return Data'!$B$7:$R$2843,4,0)</f>
        <v>21.871600000000001</v>
      </c>
      <c r="D10" s="65">
        <f>VLOOKUP($A10,'Return Data'!$B$7:$R$2843,9,0)</f>
        <v>9.8473000000000006</v>
      </c>
      <c r="E10" s="66">
        <f t="shared" ref="E10:E42" si="1">RANK(D10,D$8:D$42,0)</f>
        <v>22</v>
      </c>
      <c r="F10" s="65">
        <f>VLOOKUP($A10,'Return Data'!$B$7:$R$2843,10,0)</f>
        <v>7.327</v>
      </c>
      <c r="G10" s="66">
        <f t="shared" ref="G10:G42" si="2">RANK(F10,F$8:F$42,0)</f>
        <v>11</v>
      </c>
      <c r="H10" s="65">
        <f>VLOOKUP($A10,'Return Data'!$B$7:$R$2843,11,0)</f>
        <v>8.8352000000000004</v>
      </c>
      <c r="I10" s="66">
        <f t="shared" ref="I10:I42" si="3">RANK(H10,H$8:H$42,0)</f>
        <v>12</v>
      </c>
      <c r="J10" s="65">
        <f>VLOOKUP($A10,'Return Data'!$B$7:$R$2843,12,0)</f>
        <v>6.0968</v>
      </c>
      <c r="K10" s="66">
        <f t="shared" ref="K10:K19" si="4">RANK(J10,J$8:J$42,0)</f>
        <v>5</v>
      </c>
      <c r="L10" s="65">
        <f>VLOOKUP($A10,'Return Data'!$B$7:$R$2843,13,0)</f>
        <v>7.5094000000000003</v>
      </c>
      <c r="M10" s="66">
        <f t="shared" ref="M10:M19" si="5">RANK(L10,L$8:L$42,0)</f>
        <v>8</v>
      </c>
      <c r="N10" s="65">
        <f>VLOOKUP($A10,'Return Data'!$B$7:$R$2843,17,0)</f>
        <v>8.6059999999999999</v>
      </c>
      <c r="O10" s="66">
        <f t="shared" ref="O10:O19" si="6">RANK(N10,N$8:N$42,0)</f>
        <v>5</v>
      </c>
      <c r="P10" s="65">
        <f>VLOOKUP($A10,'Return Data'!$B$7:$R$2843,14,0)</f>
        <v>8.2592999999999996</v>
      </c>
      <c r="Q10" s="66">
        <f t="shared" ref="Q10:Q19" si="7">RANK(P10,P$8:P$42,0)</f>
        <v>15</v>
      </c>
      <c r="R10" s="65">
        <f>VLOOKUP($A10,'Return Data'!$B$7:$R$2843,16,0)</f>
        <v>8.6088000000000005</v>
      </c>
      <c r="S10" s="67">
        <f t="shared" si="0"/>
        <v>7</v>
      </c>
    </row>
    <row r="11" spans="1:19" x14ac:dyDescent="0.3">
      <c r="A11" s="82" t="s">
        <v>1076</v>
      </c>
      <c r="B11" s="64">
        <f>VLOOKUP($A11,'Return Data'!$B$7:$R$2843,3,0)</f>
        <v>44455</v>
      </c>
      <c r="C11" s="65">
        <f>VLOOKUP($A11,'Return Data'!$B$7:$R$2843,4,0)</f>
        <v>15.2187</v>
      </c>
      <c r="D11" s="65">
        <f>VLOOKUP($A11,'Return Data'!$B$7:$R$2843,9,0)</f>
        <v>8.6395999999999997</v>
      </c>
      <c r="E11" s="66">
        <f t="shared" si="1"/>
        <v>28</v>
      </c>
      <c r="F11" s="65">
        <f>VLOOKUP($A11,'Return Data'!$B$7:$R$2843,10,0)</f>
        <v>5.1923000000000004</v>
      </c>
      <c r="G11" s="66">
        <f t="shared" si="2"/>
        <v>28</v>
      </c>
      <c r="H11" s="65">
        <f>VLOOKUP($A11,'Return Data'!$B$7:$R$2843,11,0)</f>
        <v>6.3103999999999996</v>
      </c>
      <c r="I11" s="66">
        <f t="shared" si="3"/>
        <v>30</v>
      </c>
      <c r="J11" s="65">
        <f>VLOOKUP($A11,'Return Data'!$B$7:$R$2843,12,0)</f>
        <v>2.6577999999999999</v>
      </c>
      <c r="K11" s="66">
        <f t="shared" si="4"/>
        <v>21</v>
      </c>
      <c r="L11" s="65">
        <f>VLOOKUP($A11,'Return Data'!$B$7:$R$2843,13,0)</f>
        <v>4.4802999999999997</v>
      </c>
      <c r="M11" s="66">
        <f t="shared" si="5"/>
        <v>20</v>
      </c>
      <c r="N11" s="65">
        <f>VLOOKUP($A11,'Return Data'!$B$7:$R$2843,17,0)</f>
        <v>5.4718</v>
      </c>
      <c r="O11" s="66">
        <f t="shared" si="6"/>
        <v>23</v>
      </c>
      <c r="P11" s="65">
        <f>VLOOKUP($A11,'Return Data'!$B$7:$R$2843,14,0)</f>
        <v>3.0994999999999999</v>
      </c>
      <c r="Q11" s="66">
        <f t="shared" si="7"/>
        <v>25</v>
      </c>
      <c r="R11" s="65">
        <f>VLOOKUP($A11,'Return Data'!$B$7:$R$2843,16,0)</f>
        <v>5.7191999999999998</v>
      </c>
      <c r="S11" s="67">
        <f t="shared" si="0"/>
        <v>29</v>
      </c>
    </row>
    <row r="12" spans="1:19" x14ac:dyDescent="0.3">
      <c r="A12" s="82" t="s">
        <v>1079</v>
      </c>
      <c r="B12" s="64">
        <f>VLOOKUP($A12,'Return Data'!$B$7:$R$2843,3,0)</f>
        <v>44455</v>
      </c>
      <c r="C12" s="65">
        <f>VLOOKUP($A12,'Return Data'!$B$7:$R$2843,4,0)</f>
        <v>65.267200000000003</v>
      </c>
      <c r="D12" s="65">
        <f>VLOOKUP($A12,'Return Data'!$B$7:$R$2843,9,0)</f>
        <v>9.8901000000000003</v>
      </c>
      <c r="E12" s="66">
        <f t="shared" si="1"/>
        <v>21</v>
      </c>
      <c r="F12" s="65">
        <f>VLOOKUP($A12,'Return Data'!$B$7:$R$2843,10,0)</f>
        <v>5.1246</v>
      </c>
      <c r="G12" s="66">
        <f t="shared" si="2"/>
        <v>30</v>
      </c>
      <c r="H12" s="65">
        <f>VLOOKUP($A12,'Return Data'!$B$7:$R$2843,11,0)</f>
        <v>7.7302999999999997</v>
      </c>
      <c r="I12" s="66">
        <f t="shared" si="3"/>
        <v>23</v>
      </c>
      <c r="J12" s="65">
        <f>VLOOKUP($A12,'Return Data'!$B$7:$R$2843,12,0)</f>
        <v>4.0707000000000004</v>
      </c>
      <c r="K12" s="66">
        <f t="shared" si="4"/>
        <v>13</v>
      </c>
      <c r="L12" s="65">
        <f>VLOOKUP($A12,'Return Data'!$B$7:$R$2843,13,0)</f>
        <v>5.2446999999999999</v>
      </c>
      <c r="M12" s="66">
        <f t="shared" si="5"/>
        <v>14</v>
      </c>
      <c r="N12" s="65">
        <f>VLOOKUP($A12,'Return Data'!$B$7:$R$2843,17,0)</f>
        <v>7.1566000000000001</v>
      </c>
      <c r="O12" s="66">
        <f t="shared" si="6"/>
        <v>14</v>
      </c>
      <c r="P12" s="65">
        <f>VLOOKUP($A12,'Return Data'!$B$7:$R$2843,14,0)</f>
        <v>5.5331999999999999</v>
      </c>
      <c r="Q12" s="66">
        <f t="shared" si="7"/>
        <v>21</v>
      </c>
      <c r="R12" s="65">
        <f>VLOOKUP($A12,'Return Data'!$B$7:$R$2843,16,0)</f>
        <v>7.9913999999999996</v>
      </c>
      <c r="S12" s="67">
        <f t="shared" si="0"/>
        <v>14</v>
      </c>
    </row>
    <row r="13" spans="1:19" x14ac:dyDescent="0.3">
      <c r="A13" s="82" t="s">
        <v>1082</v>
      </c>
      <c r="B13" s="64">
        <f>VLOOKUP($A13,'Return Data'!$B$7:$R$2843,3,0)</f>
        <v>44455</v>
      </c>
      <c r="C13" s="65">
        <f>VLOOKUP($A13,'Return Data'!$B$7:$R$2843,4,0)</f>
        <v>24.4998</v>
      </c>
      <c r="D13" s="65">
        <f>VLOOKUP($A13,'Return Data'!$B$7:$R$2843,9,0)</f>
        <v>16.5335</v>
      </c>
      <c r="E13" s="66">
        <f t="shared" si="1"/>
        <v>5</v>
      </c>
      <c r="F13" s="65">
        <f>VLOOKUP($A13,'Return Data'!$B$7:$R$2843,10,0)</f>
        <v>11.9832</v>
      </c>
      <c r="G13" s="66">
        <f t="shared" si="2"/>
        <v>2</v>
      </c>
      <c r="H13" s="65">
        <f>VLOOKUP($A13,'Return Data'!$B$7:$R$2843,11,0)</f>
        <v>17.879100000000001</v>
      </c>
      <c r="I13" s="66">
        <f t="shared" si="3"/>
        <v>2</v>
      </c>
      <c r="J13" s="65">
        <f>VLOOKUP($A13,'Return Data'!$B$7:$R$2843,12,0)</f>
        <v>17.5563</v>
      </c>
      <c r="K13" s="66">
        <f t="shared" si="4"/>
        <v>2</v>
      </c>
      <c r="L13" s="65">
        <f>VLOOKUP($A13,'Return Data'!$B$7:$R$2843,13,0)</f>
        <v>22.203900000000001</v>
      </c>
      <c r="M13" s="66">
        <f t="shared" si="5"/>
        <v>1</v>
      </c>
      <c r="N13" s="65">
        <f>VLOOKUP($A13,'Return Data'!$B$7:$R$2843,17,0)</f>
        <v>3.7098</v>
      </c>
      <c r="O13" s="66">
        <f t="shared" si="6"/>
        <v>26</v>
      </c>
      <c r="P13" s="65">
        <f>VLOOKUP($A13,'Return Data'!$B$7:$R$2843,14,0)</f>
        <v>5.069</v>
      </c>
      <c r="Q13" s="66">
        <f t="shared" si="7"/>
        <v>22</v>
      </c>
      <c r="R13" s="65">
        <f>VLOOKUP($A13,'Return Data'!$B$7:$R$2843,16,0)</f>
        <v>7.9086999999999996</v>
      </c>
      <c r="S13" s="67">
        <f t="shared" si="0"/>
        <v>16</v>
      </c>
    </row>
    <row r="14" spans="1:19" x14ac:dyDescent="0.3">
      <c r="A14" s="82" t="s">
        <v>1084</v>
      </c>
      <c r="B14" s="64">
        <f>VLOOKUP($A14,'Return Data'!$B$7:$R$2843,3,0)</f>
        <v>44455</v>
      </c>
      <c r="C14" s="65">
        <f>VLOOKUP($A14,'Return Data'!$B$7:$R$2843,4,0)</f>
        <v>45.027299999999997</v>
      </c>
      <c r="D14" s="65">
        <f>VLOOKUP($A14,'Return Data'!$B$7:$R$2843,9,0)</f>
        <v>10.8371</v>
      </c>
      <c r="E14" s="66">
        <f t="shared" si="1"/>
        <v>16</v>
      </c>
      <c r="F14" s="65">
        <f>VLOOKUP($A14,'Return Data'!$B$7:$R$2843,10,0)</f>
        <v>7.1936999999999998</v>
      </c>
      <c r="G14" s="66">
        <f t="shared" si="2"/>
        <v>12</v>
      </c>
      <c r="H14" s="65">
        <f>VLOOKUP($A14,'Return Data'!$B$7:$R$2843,11,0)</f>
        <v>9.5704999999999991</v>
      </c>
      <c r="I14" s="66">
        <f t="shared" si="3"/>
        <v>9</v>
      </c>
      <c r="J14" s="65">
        <f>VLOOKUP($A14,'Return Data'!$B$7:$R$2843,12,0)</f>
        <v>5.9619999999999997</v>
      </c>
      <c r="K14" s="66">
        <f t="shared" si="4"/>
        <v>6</v>
      </c>
      <c r="L14" s="65">
        <f>VLOOKUP($A14,'Return Data'!$B$7:$R$2843,13,0)</f>
        <v>7.9512</v>
      </c>
      <c r="M14" s="66">
        <f t="shared" si="5"/>
        <v>6</v>
      </c>
      <c r="N14" s="65">
        <f>VLOOKUP($A14,'Return Data'!$B$7:$R$2843,17,0)</f>
        <v>8.2347000000000001</v>
      </c>
      <c r="O14" s="66">
        <f t="shared" si="6"/>
        <v>8</v>
      </c>
      <c r="P14" s="65">
        <f>VLOOKUP($A14,'Return Data'!$B$7:$R$2843,14,0)</f>
        <v>8.6532999999999998</v>
      </c>
      <c r="Q14" s="66">
        <f t="shared" si="7"/>
        <v>11</v>
      </c>
      <c r="R14" s="65">
        <f>VLOOKUP($A14,'Return Data'!$B$7:$R$2843,16,0)</f>
        <v>7.9701000000000004</v>
      </c>
      <c r="S14" s="67">
        <f t="shared" si="0"/>
        <v>15</v>
      </c>
    </row>
    <row r="15" spans="1:19" x14ac:dyDescent="0.3">
      <c r="A15" s="82" t="s">
        <v>1086</v>
      </c>
      <c r="B15" s="64">
        <f>VLOOKUP($A15,'Return Data'!$B$7:$R$2843,3,0)</f>
        <v>44455</v>
      </c>
      <c r="C15" s="65">
        <f>VLOOKUP($A15,'Return Data'!$B$7:$R$2843,4,0)</f>
        <v>35.201599999999999</v>
      </c>
      <c r="D15" s="65">
        <f>VLOOKUP($A15,'Return Data'!$B$7:$R$2843,9,0)</f>
        <v>10.7997</v>
      </c>
      <c r="E15" s="66">
        <f t="shared" si="1"/>
        <v>17</v>
      </c>
      <c r="F15" s="65">
        <f>VLOOKUP($A15,'Return Data'!$B$7:$R$2843,10,0)</f>
        <v>7.0242000000000004</v>
      </c>
      <c r="G15" s="66">
        <f t="shared" si="2"/>
        <v>16</v>
      </c>
      <c r="H15" s="65">
        <f>VLOOKUP($A15,'Return Data'!$B$7:$R$2843,11,0)</f>
        <v>9.2380999999999993</v>
      </c>
      <c r="I15" s="66">
        <f t="shared" si="3"/>
        <v>11</v>
      </c>
      <c r="J15" s="65">
        <f>VLOOKUP($A15,'Return Data'!$B$7:$R$2843,12,0)</f>
        <v>6.5448000000000004</v>
      </c>
      <c r="K15" s="66">
        <f t="shared" si="4"/>
        <v>4</v>
      </c>
      <c r="L15" s="65">
        <f>VLOOKUP($A15,'Return Data'!$B$7:$R$2843,13,0)</f>
        <v>8.1997999999999998</v>
      </c>
      <c r="M15" s="66">
        <f t="shared" si="5"/>
        <v>5</v>
      </c>
      <c r="N15" s="65">
        <f>VLOOKUP($A15,'Return Data'!$B$7:$R$2843,17,0)</f>
        <v>9.0230999999999995</v>
      </c>
      <c r="O15" s="66">
        <f t="shared" si="6"/>
        <v>3</v>
      </c>
      <c r="P15" s="65">
        <f>VLOOKUP($A15,'Return Data'!$B$7:$R$2843,14,0)</f>
        <v>8.7276000000000007</v>
      </c>
      <c r="Q15" s="66">
        <f t="shared" si="7"/>
        <v>9</v>
      </c>
      <c r="R15" s="65">
        <f>VLOOKUP($A15,'Return Data'!$B$7:$R$2843,16,0)</f>
        <v>7.6775000000000002</v>
      </c>
      <c r="S15" s="67">
        <f t="shared" si="0"/>
        <v>20</v>
      </c>
    </row>
    <row r="16" spans="1:19" x14ac:dyDescent="0.3">
      <c r="A16" s="82" t="s">
        <v>1089</v>
      </c>
      <c r="B16" s="64">
        <f>VLOOKUP($A16,'Return Data'!$B$7:$R$2843,3,0)</f>
        <v>44455</v>
      </c>
      <c r="C16" s="65">
        <f>VLOOKUP($A16,'Return Data'!$B$7:$R$2843,4,0)</f>
        <v>37.585099999999997</v>
      </c>
      <c r="D16" s="65">
        <f>VLOOKUP($A16,'Return Data'!$B$7:$R$2843,9,0)</f>
        <v>8.2199000000000009</v>
      </c>
      <c r="E16" s="66">
        <f t="shared" si="1"/>
        <v>29</v>
      </c>
      <c r="F16" s="65">
        <f>VLOOKUP($A16,'Return Data'!$B$7:$R$2843,10,0)</f>
        <v>5.6116000000000001</v>
      </c>
      <c r="G16" s="66">
        <f t="shared" si="2"/>
        <v>25</v>
      </c>
      <c r="H16" s="65">
        <f>VLOOKUP($A16,'Return Data'!$B$7:$R$2843,11,0)</f>
        <v>7.2832999999999997</v>
      </c>
      <c r="I16" s="66">
        <f t="shared" si="3"/>
        <v>24</v>
      </c>
      <c r="J16" s="65">
        <f>VLOOKUP($A16,'Return Data'!$B$7:$R$2843,12,0)</f>
        <v>2.9382000000000001</v>
      </c>
      <c r="K16" s="66">
        <f t="shared" si="4"/>
        <v>19</v>
      </c>
      <c r="L16" s="65">
        <f>VLOOKUP($A16,'Return Data'!$B$7:$R$2843,13,0)</f>
        <v>4.8940000000000001</v>
      </c>
      <c r="M16" s="66">
        <f t="shared" si="5"/>
        <v>17</v>
      </c>
      <c r="N16" s="65">
        <f>VLOOKUP($A16,'Return Data'!$B$7:$R$2843,17,0)</f>
        <v>7.1083999999999996</v>
      </c>
      <c r="O16" s="66">
        <f t="shared" si="6"/>
        <v>15</v>
      </c>
      <c r="P16" s="65">
        <f>VLOOKUP($A16,'Return Data'!$B$7:$R$2843,14,0)</f>
        <v>8.4364000000000008</v>
      </c>
      <c r="Q16" s="66">
        <f t="shared" si="7"/>
        <v>14</v>
      </c>
      <c r="R16" s="65">
        <f>VLOOKUP($A16,'Return Data'!$B$7:$R$2843,16,0)</f>
        <v>7.5435999999999996</v>
      </c>
      <c r="S16" s="67">
        <f t="shared" si="0"/>
        <v>23</v>
      </c>
    </row>
    <row r="17" spans="1:19" x14ac:dyDescent="0.3">
      <c r="A17" s="82" t="s">
        <v>1092</v>
      </c>
      <c r="B17" s="64">
        <f>VLOOKUP($A17,'Return Data'!$B$7:$R$2843,3,0)</f>
        <v>44455</v>
      </c>
      <c r="C17" s="65">
        <f>VLOOKUP($A17,'Return Data'!$B$7:$R$2843,4,0)</f>
        <v>18.0578</v>
      </c>
      <c r="D17" s="65">
        <f>VLOOKUP($A17,'Return Data'!$B$7:$R$2843,9,0)</f>
        <v>13.5754</v>
      </c>
      <c r="E17" s="66">
        <f t="shared" si="1"/>
        <v>10</v>
      </c>
      <c r="F17" s="65">
        <f>VLOOKUP($A17,'Return Data'!$B$7:$R$2843,10,0)</f>
        <v>8.7759999999999998</v>
      </c>
      <c r="G17" s="66">
        <f t="shared" si="2"/>
        <v>6</v>
      </c>
      <c r="H17" s="65">
        <f>VLOOKUP($A17,'Return Data'!$B$7:$R$2843,11,0)</f>
        <v>10.6197</v>
      </c>
      <c r="I17" s="66">
        <f t="shared" si="3"/>
        <v>7</v>
      </c>
      <c r="J17" s="65">
        <f>VLOOKUP($A17,'Return Data'!$B$7:$R$2843,12,0)</f>
        <v>5.7187000000000001</v>
      </c>
      <c r="K17" s="66">
        <f t="shared" si="4"/>
        <v>8</v>
      </c>
      <c r="L17" s="65">
        <f>VLOOKUP($A17,'Return Data'!$B$7:$R$2843,13,0)</f>
        <v>7.8303000000000003</v>
      </c>
      <c r="M17" s="66">
        <f t="shared" si="5"/>
        <v>7</v>
      </c>
      <c r="N17" s="65">
        <f>VLOOKUP($A17,'Return Data'!$B$7:$R$2843,17,0)</f>
        <v>7.6056999999999997</v>
      </c>
      <c r="O17" s="66">
        <f t="shared" si="6"/>
        <v>13</v>
      </c>
      <c r="P17" s="65">
        <f>VLOOKUP($A17,'Return Data'!$B$7:$R$2843,14,0)</f>
        <v>7.3146000000000004</v>
      </c>
      <c r="Q17" s="66">
        <f t="shared" si="7"/>
        <v>19</v>
      </c>
      <c r="R17" s="65">
        <f>VLOOKUP($A17,'Return Data'!$B$7:$R$2843,16,0)</f>
        <v>8.2034000000000002</v>
      </c>
      <c r="S17" s="67">
        <f t="shared" si="0"/>
        <v>10</v>
      </c>
    </row>
    <row r="18" spans="1:19" x14ac:dyDescent="0.3">
      <c r="A18" s="82" t="s">
        <v>1095</v>
      </c>
      <c r="B18" s="64">
        <f>VLOOKUP($A18,'Return Data'!$B$7:$R$2843,3,0)</f>
        <v>44455</v>
      </c>
      <c r="C18" s="65">
        <f>VLOOKUP($A18,'Return Data'!$B$7:$R$2843,4,0)</f>
        <v>16.299199999999999</v>
      </c>
      <c r="D18" s="65">
        <f>VLOOKUP($A18,'Return Data'!$B$7:$R$2843,9,0)</f>
        <v>9.2003000000000004</v>
      </c>
      <c r="E18" s="66">
        <f t="shared" si="1"/>
        <v>25</v>
      </c>
      <c r="F18" s="65">
        <f>VLOOKUP($A18,'Return Data'!$B$7:$R$2843,10,0)</f>
        <v>7.0858999999999996</v>
      </c>
      <c r="G18" s="66">
        <f t="shared" si="2"/>
        <v>14</v>
      </c>
      <c r="H18" s="65">
        <f>VLOOKUP($A18,'Return Data'!$B$7:$R$2843,11,0)</f>
        <v>8.0350000000000001</v>
      </c>
      <c r="I18" s="66">
        <f t="shared" si="3"/>
        <v>21</v>
      </c>
      <c r="J18" s="65">
        <f>VLOOKUP($A18,'Return Data'!$B$7:$R$2843,12,0)</f>
        <v>5.6403999999999996</v>
      </c>
      <c r="K18" s="66">
        <f t="shared" si="4"/>
        <v>9</v>
      </c>
      <c r="L18" s="65">
        <f>VLOOKUP($A18,'Return Data'!$B$7:$R$2843,13,0)</f>
        <v>8.2507000000000001</v>
      </c>
      <c r="M18" s="66">
        <f t="shared" si="5"/>
        <v>4</v>
      </c>
      <c r="N18" s="65">
        <f>VLOOKUP($A18,'Return Data'!$B$7:$R$2843,17,0)</f>
        <v>8.0176999999999996</v>
      </c>
      <c r="O18" s="66">
        <f t="shared" si="6"/>
        <v>9</v>
      </c>
      <c r="P18" s="65">
        <f>VLOOKUP($A18,'Return Data'!$B$7:$R$2843,14,0)</f>
        <v>7.8056999999999999</v>
      </c>
      <c r="Q18" s="66">
        <f t="shared" si="7"/>
        <v>17</v>
      </c>
      <c r="R18" s="65">
        <f>VLOOKUP($A18,'Return Data'!$B$7:$R$2843,16,0)</f>
        <v>7.6532</v>
      </c>
      <c r="S18" s="67">
        <f t="shared" si="0"/>
        <v>21</v>
      </c>
    </row>
    <row r="19" spans="1:19" x14ac:dyDescent="0.3">
      <c r="A19" s="82" t="s">
        <v>1096</v>
      </c>
      <c r="B19" s="64">
        <f>VLOOKUP($A19,'Return Data'!$B$7:$R$2843,3,0)</f>
        <v>44455</v>
      </c>
      <c r="C19" s="65">
        <f>VLOOKUP($A19,'Return Data'!$B$7:$R$2843,4,0)</f>
        <v>12.4635</v>
      </c>
      <c r="D19" s="65">
        <f>VLOOKUP($A19,'Return Data'!$B$7:$R$2843,9,0)</f>
        <v>7.4501999999999997</v>
      </c>
      <c r="E19" s="66">
        <f t="shared" si="1"/>
        <v>31</v>
      </c>
      <c r="F19" s="65">
        <f>VLOOKUP($A19,'Return Data'!$B$7:$R$2843,10,0)</f>
        <v>60.347000000000001</v>
      </c>
      <c r="G19" s="66">
        <f t="shared" si="2"/>
        <v>1</v>
      </c>
      <c r="H19" s="65">
        <f>VLOOKUP($A19,'Return Data'!$B$7:$R$2843,11,0)</f>
        <v>34.579300000000003</v>
      </c>
      <c r="I19" s="66">
        <f t="shared" si="3"/>
        <v>1</v>
      </c>
      <c r="J19" s="65">
        <f>VLOOKUP($A19,'Return Data'!$B$7:$R$2843,12,0)</f>
        <v>23.418900000000001</v>
      </c>
      <c r="K19" s="66">
        <f t="shared" si="4"/>
        <v>1</v>
      </c>
      <c r="L19" s="65">
        <f>VLOOKUP($A19,'Return Data'!$B$7:$R$2843,13,0)</f>
        <v>21.022500000000001</v>
      </c>
      <c r="M19" s="66">
        <f t="shared" si="5"/>
        <v>2</v>
      </c>
      <c r="N19" s="65">
        <f>VLOOKUP($A19,'Return Data'!$B$7:$R$2843,17,0)</f>
        <v>-5.6791</v>
      </c>
      <c r="O19" s="66">
        <f t="shared" si="6"/>
        <v>30</v>
      </c>
      <c r="P19" s="65">
        <f>VLOOKUP($A19,'Return Data'!$B$7:$R$2843,14,0)</f>
        <v>-4.1285999999999996</v>
      </c>
      <c r="Q19" s="66">
        <f t="shared" si="7"/>
        <v>29</v>
      </c>
      <c r="R19" s="65">
        <f>VLOOKUP($A19,'Return Data'!$B$7:$R$2843,16,0)</f>
        <v>3.0926999999999998</v>
      </c>
      <c r="S19" s="67">
        <f t="shared" si="0"/>
        <v>30</v>
      </c>
    </row>
    <row r="20" spans="1:19" x14ac:dyDescent="0.3">
      <c r="A20" s="82" t="s">
        <v>1098</v>
      </c>
      <c r="B20" s="64">
        <f>VLOOKUP($A20,'Return Data'!$B$7:$R$2843,3,0)</f>
        <v>44455</v>
      </c>
      <c r="C20" s="65">
        <f>VLOOKUP($A20,'Return Data'!$B$7:$R$2843,4,0)</f>
        <v>4.3799999999999999E-2</v>
      </c>
      <c r="D20" s="65">
        <f>VLOOKUP($A20,'Return Data'!$B$7:$R$2843,9,0)</f>
        <v>12.3964</v>
      </c>
      <c r="E20" s="66">
        <f t="shared" si="1"/>
        <v>11</v>
      </c>
      <c r="F20" s="65">
        <f>VLOOKUP($A20,'Return Data'!$B$7:$R$2843,10,0)</f>
        <v>11.175800000000001</v>
      </c>
      <c r="G20" s="66">
        <f t="shared" si="2"/>
        <v>3</v>
      </c>
      <c r="H20" s="65">
        <f>VLOOKUP($A20,'Return Data'!$B$7:$R$2843,11,0)</f>
        <v>11.499700000000001</v>
      </c>
      <c r="I20" s="66">
        <f t="shared" si="3"/>
        <v>3</v>
      </c>
      <c r="J20" s="65"/>
      <c r="K20" s="66"/>
      <c r="L20" s="65"/>
      <c r="M20" s="66"/>
      <c r="N20" s="65"/>
      <c r="O20" s="66"/>
      <c r="P20" s="65"/>
      <c r="Q20" s="66"/>
      <c r="R20" s="65">
        <f>VLOOKUP($A20,'Return Data'!$B$7:$R$2843,16,0)</f>
        <v>-10.3962</v>
      </c>
      <c r="S20" s="67">
        <f t="shared" si="0"/>
        <v>33</v>
      </c>
    </row>
    <row r="21" spans="1:19" x14ac:dyDescent="0.3">
      <c r="A21" s="82" t="s">
        <v>1103</v>
      </c>
      <c r="B21" s="64">
        <f>VLOOKUP($A21,'Return Data'!$B$7:$R$2843,3,0)</f>
        <v>44455</v>
      </c>
      <c r="C21" s="65">
        <f>VLOOKUP($A21,'Return Data'!$B$7:$R$2843,4,0)</f>
        <v>40.535699999999999</v>
      </c>
      <c r="D21" s="65">
        <f>VLOOKUP($A21,'Return Data'!$B$7:$R$2843,9,0)</f>
        <v>7.3514999999999997</v>
      </c>
      <c r="E21" s="66">
        <f t="shared" si="1"/>
        <v>32</v>
      </c>
      <c r="F21" s="65">
        <f>VLOOKUP($A21,'Return Data'!$B$7:$R$2843,10,0)</f>
        <v>6.4573999999999998</v>
      </c>
      <c r="G21" s="66">
        <f t="shared" si="2"/>
        <v>21</v>
      </c>
      <c r="H21" s="65">
        <f>VLOOKUP($A21,'Return Data'!$B$7:$R$2843,11,0)</f>
        <v>8.2307000000000006</v>
      </c>
      <c r="I21" s="66">
        <f t="shared" si="3"/>
        <v>18</v>
      </c>
      <c r="J21" s="65">
        <f>VLOOKUP($A21,'Return Data'!$B$7:$R$2843,12,0)</f>
        <v>4.4954999999999998</v>
      </c>
      <c r="K21" s="66">
        <f>RANK(J21,J$8:J$42,0)</f>
        <v>12</v>
      </c>
      <c r="L21" s="65">
        <f>VLOOKUP($A21,'Return Data'!$B$7:$R$2843,13,0)</f>
        <v>6.7518000000000002</v>
      </c>
      <c r="M21" s="66">
        <f>RANK(L21,L$8:L$42,0)</f>
        <v>10</v>
      </c>
      <c r="N21" s="65">
        <f>VLOOKUP($A21,'Return Data'!$B$7:$R$2843,17,0)</f>
        <v>9.0840999999999994</v>
      </c>
      <c r="O21" s="66">
        <f>RANK(N21,N$8:N$42,0)</f>
        <v>2</v>
      </c>
      <c r="P21" s="65">
        <f>VLOOKUP($A21,'Return Data'!$B$7:$R$2843,14,0)</f>
        <v>9.8123000000000005</v>
      </c>
      <c r="Q21" s="66">
        <f>RANK(P21,P$8:P$42,0)</f>
        <v>4</v>
      </c>
      <c r="R21" s="65">
        <f>VLOOKUP($A21,'Return Data'!$B$7:$R$2843,16,0)</f>
        <v>8.1438000000000006</v>
      </c>
      <c r="S21" s="67">
        <f t="shared" si="0"/>
        <v>11</v>
      </c>
    </row>
    <row r="22" spans="1:19" x14ac:dyDescent="0.3">
      <c r="A22" s="82" t="s">
        <v>1104</v>
      </c>
      <c r="B22" s="64">
        <f>VLOOKUP($A22,'Return Data'!$B$7:$R$2843,3,0)</f>
        <v>44455</v>
      </c>
      <c r="C22" s="65">
        <f>VLOOKUP($A22,'Return Data'!$B$7:$R$2843,4,0)</f>
        <v>58.985100000000003</v>
      </c>
      <c r="D22" s="65">
        <f>VLOOKUP($A22,'Return Data'!$B$7:$R$2843,9,0)</f>
        <v>8.7429000000000006</v>
      </c>
      <c r="E22" s="66">
        <f t="shared" si="1"/>
        <v>27</v>
      </c>
      <c r="F22" s="65">
        <f>VLOOKUP($A22,'Return Data'!$B$7:$R$2843,10,0)</f>
        <v>4.8853999999999997</v>
      </c>
      <c r="G22" s="66">
        <f t="shared" si="2"/>
        <v>31</v>
      </c>
      <c r="H22" s="65">
        <f>VLOOKUP($A22,'Return Data'!$B$7:$R$2843,11,0)</f>
        <v>6.0910000000000002</v>
      </c>
      <c r="I22" s="66">
        <f t="shared" si="3"/>
        <v>31</v>
      </c>
      <c r="J22" s="65">
        <f>VLOOKUP($A22,'Return Data'!$B$7:$R$2843,12,0)</f>
        <v>2.4813000000000001</v>
      </c>
      <c r="K22" s="66">
        <f>RANK(J22,J$8:J$42,0)</f>
        <v>23</v>
      </c>
      <c r="L22" s="65">
        <f>VLOOKUP($A22,'Return Data'!$B$7:$R$2843,13,0)</f>
        <v>3.5346000000000002</v>
      </c>
      <c r="M22" s="66">
        <f>RANK(L22,L$8:L$42,0)</f>
        <v>26</v>
      </c>
      <c r="N22" s="65">
        <f>VLOOKUP($A22,'Return Data'!$B$7:$R$2843,17,0)</f>
        <v>4.8074000000000003</v>
      </c>
      <c r="O22" s="66">
        <f>RANK(N22,N$8:N$42,0)</f>
        <v>24</v>
      </c>
      <c r="P22" s="65">
        <f>VLOOKUP($A22,'Return Data'!$B$7:$R$2843,14,0)</f>
        <v>6.2001999999999997</v>
      </c>
      <c r="Q22" s="66">
        <f>RANK(P22,P$8:P$42,0)</f>
        <v>20</v>
      </c>
      <c r="R22" s="65">
        <f>VLOOKUP($A22,'Return Data'!$B$7:$R$2843,16,0)</f>
        <v>7.7546999999999997</v>
      </c>
      <c r="S22" s="67">
        <f t="shared" si="0"/>
        <v>18</v>
      </c>
    </row>
    <row r="23" spans="1:19" x14ac:dyDescent="0.3">
      <c r="A23" s="82" t="s">
        <v>1108</v>
      </c>
      <c r="B23" s="64">
        <f>VLOOKUP($A23,'Return Data'!$B$7:$R$2843,3,0)</f>
        <v>44455</v>
      </c>
      <c r="C23" s="65">
        <f>VLOOKUP($A23,'Return Data'!$B$7:$R$2843,4,0)</f>
        <v>29.2759</v>
      </c>
      <c r="D23" s="65">
        <f>VLOOKUP($A23,'Return Data'!$B$7:$R$2843,9,0)</f>
        <v>11.609</v>
      </c>
      <c r="E23" s="66">
        <f t="shared" si="1"/>
        <v>13</v>
      </c>
      <c r="F23" s="65">
        <f>VLOOKUP($A23,'Return Data'!$B$7:$R$2843,10,0)</f>
        <v>7.6440000000000001</v>
      </c>
      <c r="G23" s="66">
        <f t="shared" si="2"/>
        <v>9</v>
      </c>
      <c r="H23" s="65">
        <f>VLOOKUP($A23,'Return Data'!$B$7:$R$2843,11,0)</f>
        <v>9.8140000000000001</v>
      </c>
      <c r="I23" s="66">
        <f t="shared" si="3"/>
        <v>8</v>
      </c>
      <c r="J23" s="65">
        <f>VLOOKUP($A23,'Return Data'!$B$7:$R$2843,12,0)</f>
        <v>5.8243999999999998</v>
      </c>
      <c r="K23" s="66">
        <f>RANK(J23,J$8:J$42,0)</f>
        <v>7</v>
      </c>
      <c r="L23" s="65">
        <f>VLOOKUP($A23,'Return Data'!$B$7:$R$2843,13,0)</f>
        <v>6.9459</v>
      </c>
      <c r="M23" s="66">
        <f>RANK(L23,L$8:L$42,0)</f>
        <v>9</v>
      </c>
      <c r="N23" s="65">
        <f>VLOOKUP($A23,'Return Data'!$B$7:$R$2843,17,0)</f>
        <v>8.7675000000000001</v>
      </c>
      <c r="O23" s="66">
        <f>RANK(N23,N$8:N$42,0)</f>
        <v>4</v>
      </c>
      <c r="P23" s="65">
        <f>VLOOKUP($A23,'Return Data'!$B$7:$R$2843,14,0)</f>
        <v>2.5602</v>
      </c>
      <c r="Q23" s="66">
        <f>RANK(P23,P$8:P$42,0)</f>
        <v>26</v>
      </c>
      <c r="R23" s="65">
        <f>VLOOKUP($A23,'Return Data'!$B$7:$R$2843,16,0)</f>
        <v>5.8738999999999999</v>
      </c>
      <c r="S23" s="67">
        <f t="shared" si="0"/>
        <v>27</v>
      </c>
    </row>
    <row r="24" spans="1:19" x14ac:dyDescent="0.3">
      <c r="A24" s="82" t="s">
        <v>1109</v>
      </c>
      <c r="B24" s="64">
        <f>VLOOKUP($A24,'Return Data'!$B$7:$R$2843,3,0)</f>
        <v>44455</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-20.4146</v>
      </c>
      <c r="S24" s="67">
        <f t="shared" si="0"/>
        <v>35</v>
      </c>
    </row>
    <row r="25" spans="1:19" x14ac:dyDescent="0.3">
      <c r="A25" s="82" t="s">
        <v>1113</v>
      </c>
      <c r="B25" s="64">
        <f>VLOOKUP($A25,'Return Data'!$B$7:$R$2843,3,0)</f>
        <v>44455</v>
      </c>
      <c r="C25" s="65">
        <f>VLOOKUP($A25,'Return Data'!$B$7:$R$2843,4,0)</f>
        <v>8.6199999999999999E-2</v>
      </c>
      <c r="D25" s="65">
        <f>VLOOKUP($A25,'Return Data'!$B$7:$R$2843,9,0)</f>
        <v>10.0565</v>
      </c>
      <c r="E25" s="66">
        <f t="shared" si="1"/>
        <v>20</v>
      </c>
      <c r="F25" s="65">
        <f>VLOOKUP($A25,'Return Data'!$B$7:$R$2843,10,0)</f>
        <v>10.875999999999999</v>
      </c>
      <c r="G25" s="66">
        <f t="shared" si="2"/>
        <v>5</v>
      </c>
      <c r="H25" s="65">
        <f>VLOOKUP($A25,'Return Data'!$B$7:$R$2843,11,0)</f>
        <v>11.182600000000001</v>
      </c>
      <c r="I25" s="66">
        <f t="shared" si="3"/>
        <v>5</v>
      </c>
      <c r="J25" s="65"/>
      <c r="K25" s="66"/>
      <c r="L25" s="65"/>
      <c r="M25" s="66"/>
      <c r="N25" s="65"/>
      <c r="O25" s="66"/>
      <c r="P25" s="65"/>
      <c r="Q25" s="66"/>
      <c r="R25" s="65">
        <f>VLOOKUP($A25,'Return Data'!$B$7:$R$2843,16,0)</f>
        <v>-7.7953000000000001</v>
      </c>
      <c r="S25" s="67">
        <f t="shared" si="0"/>
        <v>32</v>
      </c>
    </row>
    <row r="26" spans="1:19" x14ac:dyDescent="0.3">
      <c r="A26" s="82" t="s">
        <v>1115</v>
      </c>
      <c r="B26" s="64">
        <f>VLOOKUP($A26,'Return Data'!$B$7:$R$2843,3,0)</f>
        <v>44455</v>
      </c>
      <c r="C26" s="65">
        <f>VLOOKUP($A26,'Return Data'!$B$7:$R$2843,4,0)</f>
        <v>14.407</v>
      </c>
      <c r="D26" s="65">
        <f>VLOOKUP($A26,'Return Data'!$B$7:$R$2843,9,0)</f>
        <v>8.8501999999999992</v>
      </c>
      <c r="E26" s="66">
        <f t="shared" si="1"/>
        <v>26</v>
      </c>
      <c r="F26" s="65">
        <f>VLOOKUP($A26,'Return Data'!$B$7:$R$2843,10,0)</f>
        <v>6.6185999999999998</v>
      </c>
      <c r="G26" s="66">
        <f t="shared" si="2"/>
        <v>20</v>
      </c>
      <c r="H26" s="65">
        <f>VLOOKUP($A26,'Return Data'!$B$7:$R$2843,11,0)</f>
        <v>6.5044000000000004</v>
      </c>
      <c r="I26" s="66">
        <f t="shared" si="3"/>
        <v>28</v>
      </c>
      <c r="J26" s="65">
        <f>VLOOKUP($A26,'Return Data'!$B$7:$R$2843,12,0)</f>
        <v>3.5727000000000002</v>
      </c>
      <c r="K26" s="66">
        <f t="shared" ref="K26:K38" si="8">RANK(J26,J$8:J$42,0)</f>
        <v>15</v>
      </c>
      <c r="L26" s="65">
        <f>VLOOKUP($A26,'Return Data'!$B$7:$R$2843,13,0)</f>
        <v>5.1683000000000003</v>
      </c>
      <c r="M26" s="66">
        <f t="shared" ref="M26:M38" si="9">RANK(L26,L$8:L$42,0)</f>
        <v>16</v>
      </c>
      <c r="N26" s="65">
        <f>VLOOKUP($A26,'Return Data'!$B$7:$R$2843,17,0)</f>
        <v>1.9453</v>
      </c>
      <c r="O26" s="66">
        <f t="shared" ref="O26:O38" si="10">RANK(N26,N$8:N$42,0)</f>
        <v>28</v>
      </c>
      <c r="P26" s="65">
        <f>VLOOKUP($A26,'Return Data'!$B$7:$R$2843,14,0)</f>
        <v>3.5501</v>
      </c>
      <c r="Q26" s="66">
        <f t="shared" ref="Q26:Q38" si="11">RANK(P26,P$8:P$42,0)</f>
        <v>24</v>
      </c>
      <c r="R26" s="65">
        <f>VLOOKUP($A26,'Return Data'!$B$7:$R$2843,16,0)</f>
        <v>5.8071000000000002</v>
      </c>
      <c r="S26" s="67">
        <f t="shared" si="0"/>
        <v>28</v>
      </c>
    </row>
    <row r="27" spans="1:19" x14ac:dyDescent="0.3">
      <c r="A27" s="82" t="s">
        <v>1118</v>
      </c>
      <c r="B27" s="64">
        <f>VLOOKUP($A27,'Return Data'!$B$7:$R$2843,3,0)</f>
        <v>44455</v>
      </c>
      <c r="C27" s="65">
        <f>VLOOKUP($A27,'Return Data'!$B$7:$R$2843,4,0)</f>
        <v>101.3155</v>
      </c>
      <c r="D27" s="65">
        <f>VLOOKUP($A27,'Return Data'!$B$7:$R$2843,9,0)</f>
        <v>15.0192</v>
      </c>
      <c r="E27" s="66">
        <f t="shared" si="1"/>
        <v>7</v>
      </c>
      <c r="F27" s="65">
        <f>VLOOKUP($A27,'Return Data'!$B$7:$R$2843,10,0)</f>
        <v>7.7834000000000003</v>
      </c>
      <c r="G27" s="66">
        <f t="shared" si="2"/>
        <v>7</v>
      </c>
      <c r="H27" s="65">
        <f>VLOOKUP($A27,'Return Data'!$B$7:$R$2843,11,0)</f>
        <v>10.7232</v>
      </c>
      <c r="I27" s="66">
        <f t="shared" si="3"/>
        <v>6</v>
      </c>
      <c r="J27" s="65">
        <f>VLOOKUP($A27,'Return Data'!$B$7:$R$2843,12,0)</f>
        <v>4.8387000000000002</v>
      </c>
      <c r="K27" s="66">
        <f t="shared" si="8"/>
        <v>10</v>
      </c>
      <c r="L27" s="65">
        <f>VLOOKUP($A27,'Return Data'!$B$7:$R$2843,13,0)</f>
        <v>6.5205000000000002</v>
      </c>
      <c r="M27" s="66">
        <f t="shared" si="9"/>
        <v>11</v>
      </c>
      <c r="N27" s="65">
        <f>VLOOKUP($A27,'Return Data'!$B$7:$R$2843,17,0)</f>
        <v>8.5798000000000005</v>
      </c>
      <c r="O27" s="66">
        <f t="shared" si="10"/>
        <v>6</v>
      </c>
      <c r="P27" s="65">
        <f>VLOOKUP($A27,'Return Data'!$B$7:$R$2843,14,0)</f>
        <v>10.214600000000001</v>
      </c>
      <c r="Q27" s="66">
        <f t="shared" si="11"/>
        <v>2</v>
      </c>
      <c r="R27" s="65">
        <f>VLOOKUP($A27,'Return Data'!$B$7:$R$2843,16,0)</f>
        <v>9.3437999999999999</v>
      </c>
      <c r="S27" s="67">
        <f t="shared" si="0"/>
        <v>2</v>
      </c>
    </row>
    <row r="28" spans="1:19" x14ac:dyDescent="0.3">
      <c r="A28" s="82" t="s">
        <v>1121</v>
      </c>
      <c r="B28" s="64">
        <f>VLOOKUP($A28,'Return Data'!$B$7:$R$2843,3,0)</f>
        <v>44455</v>
      </c>
      <c r="C28" s="65">
        <f>VLOOKUP($A28,'Return Data'!$B$7:$R$2843,4,0)</f>
        <v>46.3887</v>
      </c>
      <c r="D28" s="65">
        <f>VLOOKUP($A28,'Return Data'!$B$7:$R$2843,9,0)</f>
        <v>11.2834</v>
      </c>
      <c r="E28" s="66">
        <f t="shared" si="1"/>
        <v>15</v>
      </c>
      <c r="F28" s="65">
        <f>VLOOKUP($A28,'Return Data'!$B$7:$R$2843,10,0)</f>
        <v>5.4122000000000003</v>
      </c>
      <c r="G28" s="66">
        <f t="shared" si="2"/>
        <v>27</v>
      </c>
      <c r="H28" s="65">
        <f>VLOOKUP($A28,'Return Data'!$B$7:$R$2843,11,0)</f>
        <v>6.7447999999999997</v>
      </c>
      <c r="I28" s="66">
        <f t="shared" si="3"/>
        <v>26</v>
      </c>
      <c r="J28" s="65">
        <f>VLOOKUP($A28,'Return Data'!$B$7:$R$2843,12,0)</f>
        <v>3.0217000000000001</v>
      </c>
      <c r="K28" s="66">
        <f t="shared" si="8"/>
        <v>18</v>
      </c>
      <c r="L28" s="65">
        <f>VLOOKUP($A28,'Return Data'!$B$7:$R$2843,13,0)</f>
        <v>4.4063999999999997</v>
      </c>
      <c r="M28" s="66">
        <f t="shared" si="9"/>
        <v>21</v>
      </c>
      <c r="N28" s="65">
        <f>VLOOKUP($A28,'Return Data'!$B$7:$R$2843,17,0)</f>
        <v>6.7202999999999999</v>
      </c>
      <c r="O28" s="66">
        <f t="shared" si="10"/>
        <v>19</v>
      </c>
      <c r="P28" s="65">
        <f>VLOOKUP($A28,'Return Data'!$B$7:$R$2843,14,0)</f>
        <v>8.6390999999999991</v>
      </c>
      <c r="Q28" s="66">
        <f t="shared" si="11"/>
        <v>12</v>
      </c>
      <c r="R28" s="65">
        <f>VLOOKUP($A28,'Return Data'!$B$7:$R$2843,16,0)</f>
        <v>8.4086999999999996</v>
      </c>
      <c r="S28" s="67">
        <f t="shared" si="0"/>
        <v>8</v>
      </c>
    </row>
    <row r="29" spans="1:19" x14ac:dyDescent="0.3">
      <c r="A29" s="82" t="s">
        <v>1122</v>
      </c>
      <c r="B29" s="64">
        <f>VLOOKUP($A29,'Return Data'!$B$7:$R$2843,3,0)</f>
        <v>44455</v>
      </c>
      <c r="C29" s="65">
        <f>VLOOKUP($A29,'Return Data'!$B$7:$R$2843,4,0)</f>
        <v>47.7517</v>
      </c>
      <c r="D29" s="65">
        <f>VLOOKUP($A29,'Return Data'!$B$7:$R$2843,9,0)</f>
        <v>12.1317</v>
      </c>
      <c r="E29" s="66">
        <f t="shared" si="1"/>
        <v>12</v>
      </c>
      <c r="F29" s="65">
        <f>VLOOKUP($A29,'Return Data'!$B$7:$R$2843,10,0)</f>
        <v>5.6783000000000001</v>
      </c>
      <c r="G29" s="66">
        <f t="shared" si="2"/>
        <v>23</v>
      </c>
      <c r="H29" s="65">
        <f>VLOOKUP($A29,'Return Data'!$B$7:$R$2843,11,0)</f>
        <v>7.1277999999999997</v>
      </c>
      <c r="I29" s="66">
        <f t="shared" si="3"/>
        <v>25</v>
      </c>
      <c r="J29" s="65">
        <f>VLOOKUP($A29,'Return Data'!$B$7:$R$2843,12,0)</f>
        <v>3.0411000000000001</v>
      </c>
      <c r="K29" s="66">
        <f t="shared" si="8"/>
        <v>17</v>
      </c>
      <c r="L29" s="65">
        <f>VLOOKUP($A29,'Return Data'!$B$7:$R$2843,13,0)</f>
        <v>4.5179</v>
      </c>
      <c r="M29" s="66">
        <f t="shared" si="9"/>
        <v>19</v>
      </c>
      <c r="N29" s="65">
        <f>VLOOKUP($A29,'Return Data'!$B$7:$R$2843,17,0)</f>
        <v>6.5442</v>
      </c>
      <c r="O29" s="66">
        <f t="shared" si="10"/>
        <v>20</v>
      </c>
      <c r="P29" s="65">
        <f>VLOOKUP($A29,'Return Data'!$B$7:$R$2843,14,0)</f>
        <v>7.7840999999999996</v>
      </c>
      <c r="Q29" s="66">
        <f t="shared" si="11"/>
        <v>18</v>
      </c>
      <c r="R29" s="65">
        <f>VLOOKUP($A29,'Return Data'!$B$7:$R$2843,16,0)</f>
        <v>7.7186000000000003</v>
      </c>
      <c r="S29" s="67">
        <f t="shared" si="0"/>
        <v>19</v>
      </c>
    </row>
    <row r="30" spans="1:19" x14ac:dyDescent="0.3">
      <c r="A30" s="82" t="s">
        <v>1124</v>
      </c>
      <c r="B30" s="64">
        <f>VLOOKUP($A30,'Return Data'!$B$7:$R$2843,3,0)</f>
        <v>44455</v>
      </c>
      <c r="C30" s="65">
        <f>VLOOKUP($A30,'Return Data'!$B$7:$R$2843,4,0)</f>
        <v>35.325800000000001</v>
      </c>
      <c r="D30" s="65">
        <f>VLOOKUP($A30,'Return Data'!$B$7:$R$2843,9,0)</f>
        <v>13.7301</v>
      </c>
      <c r="E30" s="66">
        <f t="shared" si="1"/>
        <v>9</v>
      </c>
      <c r="F30" s="65">
        <f>VLOOKUP($A30,'Return Data'!$B$7:$R$2843,10,0)</f>
        <v>7.0689000000000002</v>
      </c>
      <c r="G30" s="66">
        <f t="shared" si="2"/>
        <v>15</v>
      </c>
      <c r="H30" s="65">
        <f>VLOOKUP($A30,'Return Data'!$B$7:$R$2843,11,0)</f>
        <v>8.5037000000000003</v>
      </c>
      <c r="I30" s="66">
        <f t="shared" si="3"/>
        <v>15</v>
      </c>
      <c r="J30" s="65">
        <f>VLOOKUP($A30,'Return Data'!$B$7:$R$2843,12,0)</f>
        <v>2.2042000000000002</v>
      </c>
      <c r="K30" s="66">
        <f t="shared" si="8"/>
        <v>25</v>
      </c>
      <c r="L30" s="65">
        <f>VLOOKUP($A30,'Return Data'!$B$7:$R$2843,13,0)</f>
        <v>4.2148000000000003</v>
      </c>
      <c r="M30" s="66">
        <f t="shared" si="9"/>
        <v>23</v>
      </c>
      <c r="N30" s="65">
        <f>VLOOKUP($A30,'Return Data'!$B$7:$R$2843,17,0)</f>
        <v>5.8535000000000004</v>
      </c>
      <c r="O30" s="66">
        <f t="shared" si="10"/>
        <v>21</v>
      </c>
      <c r="P30" s="65">
        <f>VLOOKUP($A30,'Return Data'!$B$7:$R$2843,14,0)</f>
        <v>8.6715999999999998</v>
      </c>
      <c r="Q30" s="66">
        <f t="shared" si="11"/>
        <v>10</v>
      </c>
      <c r="R30" s="65">
        <f>VLOOKUP($A30,'Return Data'!$B$7:$R$2843,16,0)</f>
        <v>6.9507000000000003</v>
      </c>
      <c r="S30" s="67">
        <f t="shared" si="0"/>
        <v>25</v>
      </c>
    </row>
    <row r="31" spans="1:19" x14ac:dyDescent="0.3">
      <c r="A31" s="82" t="s">
        <v>1126</v>
      </c>
      <c r="B31" s="64">
        <f>VLOOKUP($A31,'Return Data'!$B$7:$R$2843,3,0)</f>
        <v>44455</v>
      </c>
      <c r="C31" s="65">
        <f>VLOOKUP($A31,'Return Data'!$B$7:$R$2843,4,0)</f>
        <v>31.809899999999999</v>
      </c>
      <c r="D31" s="65">
        <f>VLOOKUP($A31,'Return Data'!$B$7:$R$2843,9,0)</f>
        <v>16.2456</v>
      </c>
      <c r="E31" s="66">
        <f t="shared" si="1"/>
        <v>6</v>
      </c>
      <c r="F31" s="65">
        <f>VLOOKUP($A31,'Return Data'!$B$7:$R$2843,10,0)</f>
        <v>6.4322999999999997</v>
      </c>
      <c r="G31" s="66">
        <f t="shared" si="2"/>
        <v>22</v>
      </c>
      <c r="H31" s="65">
        <f>VLOOKUP($A31,'Return Data'!$B$7:$R$2843,11,0)</f>
        <v>8.8170000000000002</v>
      </c>
      <c r="I31" s="66">
        <f t="shared" si="3"/>
        <v>13</v>
      </c>
      <c r="J31" s="65">
        <f>VLOOKUP($A31,'Return Data'!$B$7:$R$2843,12,0)</f>
        <v>3.8734000000000002</v>
      </c>
      <c r="K31" s="66">
        <f t="shared" si="8"/>
        <v>14</v>
      </c>
      <c r="L31" s="65">
        <f>VLOOKUP($A31,'Return Data'!$B$7:$R$2843,13,0)</f>
        <v>5.2137000000000002</v>
      </c>
      <c r="M31" s="66">
        <f t="shared" si="9"/>
        <v>15</v>
      </c>
      <c r="N31" s="65">
        <f>VLOOKUP($A31,'Return Data'!$B$7:$R$2843,17,0)</f>
        <v>8.2859999999999996</v>
      </c>
      <c r="O31" s="66">
        <f t="shared" si="10"/>
        <v>7</v>
      </c>
      <c r="P31" s="65">
        <f>VLOOKUP($A31,'Return Data'!$B$7:$R$2843,14,0)</f>
        <v>9.4210999999999991</v>
      </c>
      <c r="Q31" s="66">
        <f t="shared" si="11"/>
        <v>7</v>
      </c>
      <c r="R31" s="65">
        <f>VLOOKUP($A31,'Return Data'!$B$7:$R$2843,16,0)</f>
        <v>9.2445000000000004</v>
      </c>
      <c r="S31" s="67">
        <f t="shared" si="0"/>
        <v>3</v>
      </c>
    </row>
    <row r="32" spans="1:19" x14ac:dyDescent="0.3">
      <c r="A32" s="82" t="s">
        <v>1129</v>
      </c>
      <c r="B32" s="64">
        <f>VLOOKUP($A32,'Return Data'!$B$7:$R$2843,3,0)</f>
        <v>44455</v>
      </c>
      <c r="C32" s="65">
        <f>VLOOKUP($A32,'Return Data'!$B$7:$R$2843,4,0)</f>
        <v>54.365299999999998</v>
      </c>
      <c r="D32" s="65">
        <f>VLOOKUP($A32,'Return Data'!$B$7:$R$2843,9,0)</f>
        <v>9.4582999999999995</v>
      </c>
      <c r="E32" s="66">
        <f t="shared" si="1"/>
        <v>24</v>
      </c>
      <c r="F32" s="65">
        <f>VLOOKUP($A32,'Return Data'!$B$7:$R$2843,10,0)</f>
        <v>5.6729000000000003</v>
      </c>
      <c r="G32" s="66">
        <f t="shared" si="2"/>
        <v>24</v>
      </c>
      <c r="H32" s="65">
        <f>VLOOKUP($A32,'Return Data'!$B$7:$R$2843,11,0)</f>
        <v>7.7507000000000001</v>
      </c>
      <c r="I32" s="66">
        <f t="shared" si="3"/>
        <v>22</v>
      </c>
      <c r="J32" s="65">
        <f>VLOOKUP($A32,'Return Data'!$B$7:$R$2843,12,0)</f>
        <v>1.9156</v>
      </c>
      <c r="K32" s="66">
        <f t="shared" si="8"/>
        <v>28</v>
      </c>
      <c r="L32" s="65">
        <f>VLOOKUP($A32,'Return Data'!$B$7:$R$2843,13,0)</f>
        <v>4.3391999999999999</v>
      </c>
      <c r="M32" s="66">
        <f t="shared" si="9"/>
        <v>22</v>
      </c>
      <c r="N32" s="65">
        <f>VLOOKUP($A32,'Return Data'!$B$7:$R$2843,17,0)</f>
        <v>7.0366999999999997</v>
      </c>
      <c r="O32" s="66">
        <f t="shared" si="10"/>
        <v>16</v>
      </c>
      <c r="P32" s="65">
        <f>VLOOKUP($A32,'Return Data'!$B$7:$R$2843,14,0)</f>
        <v>9.6110000000000007</v>
      </c>
      <c r="Q32" s="66">
        <f t="shared" si="11"/>
        <v>5</v>
      </c>
      <c r="R32" s="65">
        <f>VLOOKUP($A32,'Return Data'!$B$7:$R$2843,16,0)</f>
        <v>8.3186</v>
      </c>
      <c r="S32" s="67">
        <f t="shared" si="0"/>
        <v>9</v>
      </c>
    </row>
    <row r="33" spans="1:19" x14ac:dyDescent="0.3">
      <c r="A33" s="82" t="s">
        <v>1130</v>
      </c>
      <c r="B33" s="64">
        <f>VLOOKUP($A33,'Return Data'!$B$7:$R$2843,3,0)</f>
        <v>44455</v>
      </c>
      <c r="C33" s="65">
        <f>VLOOKUP($A33,'Return Data'!$B$7:$R$2843,4,0)</f>
        <v>50.96</v>
      </c>
      <c r="D33" s="65">
        <f>VLOOKUP($A33,'Return Data'!$B$7:$R$2843,9,0)</f>
        <v>11.486800000000001</v>
      </c>
      <c r="E33" s="66">
        <f t="shared" si="1"/>
        <v>14</v>
      </c>
      <c r="F33" s="65">
        <f>VLOOKUP($A33,'Return Data'!$B$7:$R$2843,10,0)</f>
        <v>7.4573</v>
      </c>
      <c r="G33" s="66">
        <f t="shared" si="2"/>
        <v>10</v>
      </c>
      <c r="H33" s="65">
        <f>VLOOKUP($A33,'Return Data'!$B$7:$R$2843,11,0)</f>
        <v>6.7309999999999999</v>
      </c>
      <c r="I33" s="66">
        <f t="shared" si="3"/>
        <v>27</v>
      </c>
      <c r="J33" s="65">
        <f>VLOOKUP($A33,'Return Data'!$B$7:$R$2843,12,0)</f>
        <v>2.1775000000000002</v>
      </c>
      <c r="K33" s="66">
        <f t="shared" si="8"/>
        <v>26</v>
      </c>
      <c r="L33" s="65">
        <f>VLOOKUP($A33,'Return Data'!$B$7:$R$2843,13,0)</f>
        <v>3.2593000000000001</v>
      </c>
      <c r="M33" s="66">
        <f t="shared" si="9"/>
        <v>29</v>
      </c>
      <c r="N33" s="65">
        <f>VLOOKUP($A33,'Return Data'!$B$7:$R$2843,17,0)</f>
        <v>3.9643999999999999</v>
      </c>
      <c r="O33" s="66">
        <f t="shared" si="10"/>
        <v>25</v>
      </c>
      <c r="P33" s="65">
        <f>VLOOKUP($A33,'Return Data'!$B$7:$R$2843,14,0)</f>
        <v>2.3532999999999999</v>
      </c>
      <c r="Q33" s="66">
        <f t="shared" si="11"/>
        <v>27</v>
      </c>
      <c r="R33" s="65">
        <f>VLOOKUP($A33,'Return Data'!$B$7:$R$2843,16,0)</f>
        <v>6.3033000000000001</v>
      </c>
      <c r="S33" s="67">
        <f t="shared" si="0"/>
        <v>26</v>
      </c>
    </row>
    <row r="34" spans="1:19" x14ac:dyDescent="0.3">
      <c r="A34" s="82" t="s">
        <v>1133</v>
      </c>
      <c r="B34" s="64">
        <f>VLOOKUP($A34,'Return Data'!$B$7:$R$2843,3,0)</f>
        <v>44455</v>
      </c>
      <c r="C34" s="65">
        <f>VLOOKUP($A34,'Return Data'!$B$7:$R$2843,4,0)</f>
        <v>62.519100000000002</v>
      </c>
      <c r="D34" s="65">
        <f>VLOOKUP($A34,'Return Data'!$B$7:$R$2843,9,0)</f>
        <v>17.908100000000001</v>
      </c>
      <c r="E34" s="66">
        <f t="shared" si="1"/>
        <v>3</v>
      </c>
      <c r="F34" s="65">
        <f>VLOOKUP($A34,'Return Data'!$B$7:$R$2843,10,0)</f>
        <v>7.7409999999999997</v>
      </c>
      <c r="G34" s="66">
        <f t="shared" si="2"/>
        <v>8</v>
      </c>
      <c r="H34" s="65">
        <f>VLOOKUP($A34,'Return Data'!$B$7:$R$2843,11,0)</f>
        <v>9.3727999999999998</v>
      </c>
      <c r="I34" s="66">
        <f t="shared" si="3"/>
        <v>10</v>
      </c>
      <c r="J34" s="65">
        <f>VLOOKUP($A34,'Return Data'!$B$7:$R$2843,12,0)</f>
        <v>3.3188</v>
      </c>
      <c r="K34" s="66">
        <f t="shared" si="8"/>
        <v>16</v>
      </c>
      <c r="L34" s="65">
        <f>VLOOKUP($A34,'Return Data'!$B$7:$R$2843,13,0)</f>
        <v>5.7061999999999999</v>
      </c>
      <c r="M34" s="66">
        <f t="shared" si="9"/>
        <v>13</v>
      </c>
      <c r="N34" s="65">
        <f>VLOOKUP($A34,'Return Data'!$B$7:$R$2843,17,0)</f>
        <v>7.9169</v>
      </c>
      <c r="O34" s="66">
        <f t="shared" si="10"/>
        <v>11</v>
      </c>
      <c r="P34" s="65">
        <f>VLOOKUP($A34,'Return Data'!$B$7:$R$2843,14,0)</f>
        <v>9.3750999999999998</v>
      </c>
      <c r="Q34" s="66">
        <f t="shared" si="11"/>
        <v>8</v>
      </c>
      <c r="R34" s="65">
        <f>VLOOKUP($A34,'Return Data'!$B$7:$R$2843,16,0)</f>
        <v>8.7609999999999992</v>
      </c>
      <c r="S34" s="67">
        <f t="shared" si="0"/>
        <v>5</v>
      </c>
    </row>
    <row r="35" spans="1:19" x14ac:dyDescent="0.3">
      <c r="A35" s="82" t="s">
        <v>1134</v>
      </c>
      <c r="B35" s="64">
        <f>VLOOKUP($A35,'Return Data'!$B$7:$R$2843,3,0)</f>
        <v>44455</v>
      </c>
      <c r="C35" s="65">
        <f>VLOOKUP($A35,'Return Data'!$B$7:$R$2843,4,0)</f>
        <v>57.853000000000002</v>
      </c>
      <c r="D35" s="65">
        <f>VLOOKUP($A35,'Return Data'!$B$7:$R$2843,9,0)</f>
        <v>5.9109999999999996</v>
      </c>
      <c r="E35" s="66">
        <f t="shared" si="1"/>
        <v>33</v>
      </c>
      <c r="F35" s="65">
        <f>VLOOKUP($A35,'Return Data'!$B$7:$R$2843,10,0)</f>
        <v>3.2551000000000001</v>
      </c>
      <c r="G35" s="66">
        <f t="shared" si="2"/>
        <v>33</v>
      </c>
      <c r="H35" s="65">
        <f>VLOOKUP($A35,'Return Data'!$B$7:$R$2843,11,0)</f>
        <v>5.4215999999999998</v>
      </c>
      <c r="I35" s="66">
        <f t="shared" si="3"/>
        <v>33</v>
      </c>
      <c r="J35" s="65">
        <f>VLOOKUP($A35,'Return Data'!$B$7:$R$2843,12,0)</f>
        <v>1.9182999999999999</v>
      </c>
      <c r="K35" s="66">
        <f t="shared" si="8"/>
        <v>27</v>
      </c>
      <c r="L35" s="65">
        <f>VLOOKUP($A35,'Return Data'!$B$7:$R$2843,13,0)</f>
        <v>2.9823</v>
      </c>
      <c r="M35" s="66">
        <f t="shared" si="9"/>
        <v>30</v>
      </c>
      <c r="N35" s="65">
        <f>VLOOKUP($A35,'Return Data'!$B$7:$R$2843,17,0)</f>
        <v>5.8426999999999998</v>
      </c>
      <c r="O35" s="66">
        <f t="shared" si="10"/>
        <v>22</v>
      </c>
      <c r="P35" s="65">
        <f>VLOOKUP($A35,'Return Data'!$B$7:$R$2843,14,0)</f>
        <v>8.0772999999999993</v>
      </c>
      <c r="Q35" s="66">
        <f t="shared" si="11"/>
        <v>16</v>
      </c>
      <c r="R35" s="65">
        <f>VLOOKUP($A35,'Return Data'!$B$7:$R$2843,16,0)</f>
        <v>8.0771999999999995</v>
      </c>
      <c r="S35" s="67">
        <f t="shared" si="0"/>
        <v>13</v>
      </c>
    </row>
    <row r="36" spans="1:19" x14ac:dyDescent="0.3">
      <c r="A36" s="82" t="s">
        <v>1136</v>
      </c>
      <c r="B36" s="64">
        <f>VLOOKUP($A36,'Return Data'!$B$7:$R$2843,3,0)</f>
        <v>44455</v>
      </c>
      <c r="C36" s="65">
        <f>VLOOKUP($A36,'Return Data'!$B$7:$R$2843,4,0)</f>
        <v>72.448499999999996</v>
      </c>
      <c r="D36" s="65">
        <f>VLOOKUP($A36,'Return Data'!$B$7:$R$2843,9,0)</f>
        <v>17.122599999999998</v>
      </c>
      <c r="E36" s="66">
        <f t="shared" si="1"/>
        <v>4</v>
      </c>
      <c r="F36" s="65">
        <f>VLOOKUP($A36,'Return Data'!$B$7:$R$2843,10,0)</f>
        <v>6.6882999999999999</v>
      </c>
      <c r="G36" s="66">
        <f t="shared" si="2"/>
        <v>19</v>
      </c>
      <c r="H36" s="65">
        <f>VLOOKUP($A36,'Return Data'!$B$7:$R$2843,11,0)</f>
        <v>8.3054000000000006</v>
      </c>
      <c r="I36" s="66">
        <f t="shared" si="3"/>
        <v>16</v>
      </c>
      <c r="J36" s="65">
        <f>VLOOKUP($A36,'Return Data'!$B$7:$R$2843,12,0)</f>
        <v>2.3961000000000001</v>
      </c>
      <c r="K36" s="66">
        <f t="shared" si="8"/>
        <v>24</v>
      </c>
      <c r="L36" s="65">
        <f>VLOOKUP($A36,'Return Data'!$B$7:$R$2843,13,0)</f>
        <v>4.0956999999999999</v>
      </c>
      <c r="M36" s="66">
        <f t="shared" si="9"/>
        <v>24</v>
      </c>
      <c r="N36" s="65">
        <f>VLOOKUP($A36,'Return Data'!$B$7:$R$2843,17,0)</f>
        <v>6.8704999999999998</v>
      </c>
      <c r="O36" s="66">
        <f t="shared" si="10"/>
        <v>17</v>
      </c>
      <c r="P36" s="65">
        <f>VLOOKUP($A36,'Return Data'!$B$7:$R$2843,14,0)</f>
        <v>9.5900999999999996</v>
      </c>
      <c r="Q36" s="66">
        <f t="shared" si="11"/>
        <v>6</v>
      </c>
      <c r="R36" s="65">
        <f>VLOOKUP($A36,'Return Data'!$B$7:$R$2843,16,0)</f>
        <v>8.7195</v>
      </c>
      <c r="S36" s="67">
        <f t="shared" si="0"/>
        <v>6</v>
      </c>
    </row>
    <row r="37" spans="1:19" x14ac:dyDescent="0.3">
      <c r="A37" s="82" t="s">
        <v>1139</v>
      </c>
      <c r="B37" s="64">
        <f>VLOOKUP($A37,'Return Data'!$B$7:$R$2843,3,0)</f>
        <v>44455</v>
      </c>
      <c r="C37" s="65">
        <f>VLOOKUP($A37,'Return Data'!$B$7:$R$2843,4,0)</f>
        <v>56.545400000000001</v>
      </c>
      <c r="D37" s="65">
        <f>VLOOKUP($A37,'Return Data'!$B$7:$R$2843,9,0)</f>
        <v>9.6700999999999997</v>
      </c>
      <c r="E37" s="66">
        <f t="shared" si="1"/>
        <v>23</v>
      </c>
      <c r="F37" s="65">
        <f>VLOOKUP($A37,'Return Data'!$B$7:$R$2843,10,0)</f>
        <v>7.0953999999999997</v>
      </c>
      <c r="G37" s="66">
        <f t="shared" si="2"/>
        <v>13</v>
      </c>
      <c r="H37" s="65">
        <f>VLOOKUP($A37,'Return Data'!$B$7:$R$2843,11,0)</f>
        <v>8.1645000000000003</v>
      </c>
      <c r="I37" s="66">
        <f t="shared" si="3"/>
        <v>19</v>
      </c>
      <c r="J37" s="65">
        <f>VLOOKUP($A37,'Return Data'!$B$7:$R$2843,12,0)</f>
        <v>4.6304999999999996</v>
      </c>
      <c r="K37" s="66">
        <f t="shared" si="8"/>
        <v>11</v>
      </c>
      <c r="L37" s="65">
        <f>VLOOKUP($A37,'Return Data'!$B$7:$R$2843,13,0)</f>
        <v>6.2012999999999998</v>
      </c>
      <c r="M37" s="66">
        <f t="shared" si="9"/>
        <v>12</v>
      </c>
      <c r="N37" s="65">
        <f>VLOOKUP($A37,'Return Data'!$B$7:$R$2843,17,0)</f>
        <v>9.1713000000000005</v>
      </c>
      <c r="O37" s="66">
        <f t="shared" si="10"/>
        <v>1</v>
      </c>
      <c r="P37" s="65">
        <f>VLOOKUP($A37,'Return Data'!$B$7:$R$2843,14,0)</f>
        <v>9.9509000000000007</v>
      </c>
      <c r="Q37" s="66">
        <f t="shared" si="11"/>
        <v>3</v>
      </c>
      <c r="R37" s="65">
        <f>VLOOKUP($A37,'Return Data'!$B$7:$R$2843,16,0)</f>
        <v>7.8579999999999997</v>
      </c>
      <c r="S37" s="67">
        <f t="shared" si="0"/>
        <v>17</v>
      </c>
    </row>
    <row r="38" spans="1:19" x14ac:dyDescent="0.3">
      <c r="A38" s="82" t="s">
        <v>1141</v>
      </c>
      <c r="B38" s="64">
        <f>VLOOKUP($A38,'Return Data'!$B$7:$R$2843,3,0)</f>
        <v>44455</v>
      </c>
      <c r="C38" s="65">
        <f>VLOOKUP($A38,'Return Data'!$B$7:$R$2843,4,0)</f>
        <v>66.626599999999996</v>
      </c>
      <c r="D38" s="65">
        <f>VLOOKUP($A38,'Return Data'!$B$7:$R$2843,9,0)</f>
        <v>14.1174</v>
      </c>
      <c r="E38" s="66">
        <f t="shared" si="1"/>
        <v>8</v>
      </c>
      <c r="F38" s="65">
        <f>VLOOKUP($A38,'Return Data'!$B$7:$R$2843,10,0)</f>
        <v>5.1379000000000001</v>
      </c>
      <c r="G38" s="66">
        <f t="shared" si="2"/>
        <v>29</v>
      </c>
      <c r="H38" s="65">
        <f>VLOOKUP($A38,'Return Data'!$B$7:$R$2843,11,0)</f>
        <v>8.0953999999999997</v>
      </c>
      <c r="I38" s="66">
        <f t="shared" si="3"/>
        <v>20</v>
      </c>
      <c r="J38" s="65">
        <f>VLOOKUP($A38,'Return Data'!$B$7:$R$2843,12,0)</f>
        <v>2.8306</v>
      </c>
      <c r="K38" s="66">
        <f t="shared" si="8"/>
        <v>20</v>
      </c>
      <c r="L38" s="65">
        <f>VLOOKUP($A38,'Return Data'!$B$7:$R$2843,13,0)</f>
        <v>4.5823999999999998</v>
      </c>
      <c r="M38" s="66">
        <f t="shared" si="9"/>
        <v>18</v>
      </c>
      <c r="N38" s="65">
        <f>VLOOKUP($A38,'Return Data'!$B$7:$R$2843,17,0)</f>
        <v>7.6775000000000002</v>
      </c>
      <c r="O38" s="66">
        <f t="shared" si="10"/>
        <v>12</v>
      </c>
      <c r="P38" s="65">
        <f>VLOOKUP($A38,'Return Data'!$B$7:$R$2843,14,0)</f>
        <v>8.5968</v>
      </c>
      <c r="Q38" s="66">
        <f t="shared" si="11"/>
        <v>13</v>
      </c>
      <c r="R38" s="65">
        <f>VLOOKUP($A38,'Return Data'!$B$7:$R$2843,16,0)</f>
        <v>8.0816999999999997</v>
      </c>
      <c r="S38" s="67">
        <f t="shared" si="0"/>
        <v>12</v>
      </c>
    </row>
    <row r="39" spans="1:19" x14ac:dyDescent="0.3">
      <c r="A39" s="82" t="s">
        <v>1143</v>
      </c>
      <c r="B39" s="64">
        <f>VLOOKUP($A39,'Return Data'!$B$7:$R$2843,3,0)</f>
        <v>44455</v>
      </c>
      <c r="C39" s="65">
        <f>VLOOKUP($A39,'Return Data'!$B$7:$R$2843,4,0)</f>
        <v>1.6826000000000001</v>
      </c>
      <c r="D39" s="65">
        <f>VLOOKUP($A39,'Return Data'!$B$7:$R$2843,9,0)</f>
        <v>10.761699999999999</v>
      </c>
      <c r="E39" s="66">
        <f t="shared" si="1"/>
        <v>18</v>
      </c>
      <c r="F39" s="65">
        <f>VLOOKUP($A39,'Return Data'!$B$7:$R$2843,10,0)</f>
        <v>10.976800000000001</v>
      </c>
      <c r="G39" s="66">
        <f t="shared" si="2"/>
        <v>4</v>
      </c>
      <c r="H39" s="65">
        <f>VLOOKUP($A39,'Return Data'!$B$7:$R$2843,11,0)</f>
        <v>11.289099999999999</v>
      </c>
      <c r="I39" s="66">
        <f t="shared" si="3"/>
        <v>4</v>
      </c>
      <c r="J39" s="65"/>
      <c r="K39" s="66"/>
      <c r="L39" s="65"/>
      <c r="M39" s="66"/>
      <c r="N39" s="65"/>
      <c r="O39" s="66"/>
      <c r="P39" s="65"/>
      <c r="Q39" s="66"/>
      <c r="R39" s="65">
        <f>VLOOKUP($A39,'Return Data'!$B$7:$R$2843,16,0)</f>
        <v>-7.7667999999999999</v>
      </c>
      <c r="S39" s="67">
        <f t="shared" si="0"/>
        <v>31</v>
      </c>
    </row>
    <row r="40" spans="1:19" x14ac:dyDescent="0.3">
      <c r="A40" s="82" t="s">
        <v>1145</v>
      </c>
      <c r="B40" s="64">
        <f>VLOOKUP($A40,'Return Data'!$B$7:$R$2843,3,0)</f>
        <v>44455</v>
      </c>
      <c r="C40" s="65">
        <f>VLOOKUP($A40,'Return Data'!$B$7:$R$2843,4,0)</f>
        <v>51.5199</v>
      </c>
      <c r="D40" s="65">
        <f>VLOOKUP($A40,'Return Data'!$B$7:$R$2843,9,0)</f>
        <v>7.9008000000000003</v>
      </c>
      <c r="E40" s="66">
        <f t="shared" si="1"/>
        <v>30</v>
      </c>
      <c r="F40" s="65">
        <f>VLOOKUP($A40,'Return Data'!$B$7:$R$2843,10,0)</f>
        <v>4.6243999999999996</v>
      </c>
      <c r="G40" s="66">
        <f t="shared" si="2"/>
        <v>32</v>
      </c>
      <c r="H40" s="65">
        <f>VLOOKUP($A40,'Return Data'!$B$7:$R$2843,11,0)</f>
        <v>5.6566999999999998</v>
      </c>
      <c r="I40" s="66">
        <f t="shared" si="3"/>
        <v>32</v>
      </c>
      <c r="J40" s="65">
        <f>VLOOKUP($A40,'Return Data'!$B$7:$R$2843,12,0)</f>
        <v>2.5363000000000002</v>
      </c>
      <c r="K40" s="66">
        <f>RANK(J40,J$8:J$42,0)</f>
        <v>22</v>
      </c>
      <c r="L40" s="65">
        <f>VLOOKUP($A40,'Return Data'!$B$7:$R$2843,13,0)</f>
        <v>3.2835000000000001</v>
      </c>
      <c r="M40" s="66">
        <f>RANK(L40,L$8:L$42,0)</f>
        <v>27</v>
      </c>
      <c r="N40" s="65">
        <f>VLOOKUP($A40,'Return Data'!$B$7:$R$2843,17,0)</f>
        <v>1.1338999999999999</v>
      </c>
      <c r="O40" s="66">
        <f>RANK(N40,N$8:N$42,0)</f>
        <v>29</v>
      </c>
      <c r="P40" s="65">
        <f>VLOOKUP($A40,'Return Data'!$B$7:$R$2843,14,0)</f>
        <v>-0.36870000000000003</v>
      </c>
      <c r="Q40" s="66">
        <f>RANK(P40,P$8:P$42,0)</f>
        <v>28</v>
      </c>
      <c r="R40" s="65">
        <f>VLOOKUP($A40,'Return Data'!$B$7:$R$2843,16,0)</f>
        <v>7.3005000000000004</v>
      </c>
      <c r="S40" s="67">
        <f t="shared" si="0"/>
        <v>24</v>
      </c>
    </row>
    <row r="41" spans="1:19" x14ac:dyDescent="0.3">
      <c r="A41" s="82" t="s">
        <v>1006</v>
      </c>
      <c r="B41" s="64">
        <f>VLOOKUP($A41,'Return Data'!$B$7:$R$2843,3,0)</f>
        <v>44455</v>
      </c>
      <c r="C41" s="65">
        <f>VLOOKUP($A41,'Return Data'!$B$7:$R$2843,4,0)</f>
        <v>72.608199999999997</v>
      </c>
      <c r="D41" s="65">
        <f>VLOOKUP($A41,'Return Data'!$B$7:$R$2843,9,0)</f>
        <v>24.215699999999998</v>
      </c>
      <c r="E41" s="66">
        <f t="shared" si="1"/>
        <v>2</v>
      </c>
      <c r="F41" s="65">
        <f>VLOOKUP($A41,'Return Data'!$B$7:$R$2843,10,0)</f>
        <v>5.4965999999999999</v>
      </c>
      <c r="G41" s="66">
        <f t="shared" si="2"/>
        <v>26</v>
      </c>
      <c r="H41" s="65">
        <f>VLOOKUP($A41,'Return Data'!$B$7:$R$2843,11,0)</f>
        <v>8.5422999999999991</v>
      </c>
      <c r="I41" s="66">
        <f t="shared" si="3"/>
        <v>14</v>
      </c>
      <c r="J41" s="65">
        <f>VLOOKUP($A41,'Return Data'!$B$7:$R$2843,12,0)</f>
        <v>1.2725</v>
      </c>
      <c r="K41" s="66">
        <f>RANK(J41,J$8:J$42,0)</f>
        <v>30</v>
      </c>
      <c r="L41" s="65">
        <f>VLOOKUP($A41,'Return Data'!$B$7:$R$2843,13,0)</f>
        <v>3.2621000000000002</v>
      </c>
      <c r="M41" s="66">
        <f>RANK(L41,L$8:L$42,0)</f>
        <v>28</v>
      </c>
      <c r="N41" s="65">
        <f>VLOOKUP($A41,'Return Data'!$B$7:$R$2843,17,0)</f>
        <v>6.7511999999999999</v>
      </c>
      <c r="O41" s="66">
        <f>RANK(N41,N$8:N$42,0)</f>
        <v>18</v>
      </c>
      <c r="P41" s="65">
        <f>VLOOKUP($A41,'Return Data'!$B$7:$R$2843,14,0)</f>
        <v>10.2575</v>
      </c>
      <c r="Q41" s="66">
        <f>RANK(P41,P$8:P$42,0)</f>
        <v>1</v>
      </c>
      <c r="R41" s="65">
        <f>VLOOKUP($A41,'Return Data'!$B$7:$R$2843,16,0)</f>
        <v>8.9187999999999992</v>
      </c>
      <c r="S41" s="67">
        <f t="shared" si="0"/>
        <v>4</v>
      </c>
    </row>
    <row r="42" spans="1:19" x14ac:dyDescent="0.3">
      <c r="A42" s="82" t="s">
        <v>1008</v>
      </c>
      <c r="B42" s="64">
        <f>VLOOKUP($A42,'Return Data'!$B$7:$R$2843,3,0)</f>
        <v>44455</v>
      </c>
      <c r="C42" s="65">
        <f>VLOOKUP($A42,'Return Data'!$B$7:$R$2843,4,0)</f>
        <v>14.0145</v>
      </c>
      <c r="D42" s="65">
        <f>VLOOKUP($A42,'Return Data'!$B$7:$R$2843,9,0)</f>
        <v>33.8508</v>
      </c>
      <c r="E42" s="66">
        <f t="shared" si="1"/>
        <v>1</v>
      </c>
      <c r="F42" s="65">
        <f>VLOOKUP($A42,'Return Data'!$B$7:$R$2843,10,0)</f>
        <v>6.7983000000000002</v>
      </c>
      <c r="G42" s="66">
        <f t="shared" si="2"/>
        <v>17</v>
      </c>
      <c r="H42" s="65">
        <f>VLOOKUP($A42,'Return Data'!$B$7:$R$2843,11,0)</f>
        <v>6.4073000000000002</v>
      </c>
      <c r="I42" s="66">
        <f t="shared" si="3"/>
        <v>29</v>
      </c>
      <c r="J42" s="65">
        <f>VLOOKUP($A42,'Return Data'!$B$7:$R$2843,12,0)</f>
        <v>1.3480000000000001</v>
      </c>
      <c r="K42" s="66">
        <f>RANK(J42,J$8:J$42,0)</f>
        <v>29</v>
      </c>
      <c r="L42" s="65">
        <f>VLOOKUP($A42,'Return Data'!$B$7:$R$2843,13,0)</f>
        <v>3.8142</v>
      </c>
      <c r="M42" s="66">
        <f>RANK(L42,L$8:L$42,0)</f>
        <v>25</v>
      </c>
      <c r="N42" s="65">
        <f>VLOOKUP($A42,'Return Data'!$B$7:$R$2843,17,0)</f>
        <v>7.9831000000000003</v>
      </c>
      <c r="O42" s="66">
        <f>RANK(N42,N$8:N$42,0)</f>
        <v>10</v>
      </c>
      <c r="P42" s="65"/>
      <c r="Q42" s="66"/>
      <c r="R42" s="65">
        <f>VLOOKUP($A42,'Return Data'!$B$7:$R$2843,16,0)</f>
        <v>11.1234</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11.924049999999998</v>
      </c>
      <c r="E44" s="88"/>
      <c r="F44" s="89">
        <f>AVERAGE(F8:F42)</f>
        <v>8.3342088235294121</v>
      </c>
      <c r="G44" s="88"/>
      <c r="H44" s="89">
        <f>AVERAGE(H8:H42)</f>
        <v>9.098208823529415</v>
      </c>
      <c r="I44" s="88"/>
      <c r="J44" s="89">
        <f>AVERAGE(J8:J42)</f>
        <v>4.73531935483871</v>
      </c>
      <c r="K44" s="88"/>
      <c r="L44" s="89">
        <f>AVERAGE(L8:L42)</f>
        <v>6.2887161290322569</v>
      </c>
      <c r="M44" s="88"/>
      <c r="N44" s="89">
        <f>AVERAGE(N8:N42)</f>
        <v>6.2412766666666686</v>
      </c>
      <c r="O44" s="88"/>
      <c r="P44" s="89">
        <f>AVERAGE(P8:P42)</f>
        <v>6.7886034482758619</v>
      </c>
      <c r="Q44" s="88"/>
      <c r="R44" s="89">
        <f>AVERAGE(R8:R42)</f>
        <v>4.9226085714285723</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-5.6791</v>
      </c>
      <c r="O45" s="88"/>
      <c r="P45" s="89">
        <f>MIN(P8:P42)</f>
        <v>-4.1285999999999996</v>
      </c>
      <c r="Q45" s="88"/>
      <c r="R45" s="89">
        <f>MIN(R8:R42)</f>
        <v>-20.4146</v>
      </c>
      <c r="S45" s="90"/>
    </row>
    <row r="46" spans="1:19" ht="15" thickBot="1" x14ac:dyDescent="0.35">
      <c r="A46" s="91" t="s">
        <v>29</v>
      </c>
      <c r="B46" s="92"/>
      <c r="C46" s="92"/>
      <c r="D46" s="93">
        <f>MAX(D8:D42)</f>
        <v>33.8508</v>
      </c>
      <c r="E46" s="92"/>
      <c r="F46" s="93">
        <f>MAX(F8:F42)</f>
        <v>60.347000000000001</v>
      </c>
      <c r="G46" s="92"/>
      <c r="H46" s="93">
        <f>MAX(H8:H42)</f>
        <v>34.579300000000003</v>
      </c>
      <c r="I46" s="92"/>
      <c r="J46" s="93">
        <f>MAX(J8:J42)</f>
        <v>23.418900000000001</v>
      </c>
      <c r="K46" s="92"/>
      <c r="L46" s="93">
        <f>MAX(L8:L42)</f>
        <v>22.203900000000001</v>
      </c>
      <c r="M46" s="92"/>
      <c r="N46" s="93">
        <f>MAX(N8:N42)</f>
        <v>9.1713000000000005</v>
      </c>
      <c r="O46" s="92"/>
      <c r="P46" s="93">
        <f>MAX(P8:P42)</f>
        <v>10.2575</v>
      </c>
      <c r="Q46" s="92"/>
      <c r="R46" s="93">
        <f>MAX(R8:R42)</f>
        <v>11.1234</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44455</v>
      </c>
      <c r="C8" s="65">
        <f>VLOOKUP($A8,'Return Data'!$B$7:$R$2843,4,0)</f>
        <v>371.04</v>
      </c>
      <c r="D8" s="65">
        <f>VLOOKUP($A8,'Return Data'!$B$7:$R$2843,10,0)</f>
        <v>13.318899999999999</v>
      </c>
      <c r="E8" s="66">
        <f t="shared" ref="E8:E36" si="0">RANK(D8,D$8:D$36,0)</f>
        <v>8</v>
      </c>
      <c r="F8" s="65">
        <f>VLOOKUP($A8,'Return Data'!$B$7:$R$2843,11,0)</f>
        <v>20.808800000000002</v>
      </c>
      <c r="G8" s="66">
        <f t="shared" ref="G8:G36" si="1">RANK(F8,F$8:F$36,0)</f>
        <v>7</v>
      </c>
      <c r="H8" s="65">
        <f>VLOOKUP($A8,'Return Data'!$B$7:$R$2843,12,0)</f>
        <v>32.9178</v>
      </c>
      <c r="I8" s="66">
        <f t="shared" ref="I8:I36" si="2">RANK(H8,H$8:H$36,0)</f>
        <v>10</v>
      </c>
      <c r="J8" s="65">
        <f>VLOOKUP($A8,'Return Data'!$B$7:$R$2843,13,0)</f>
        <v>57.293700000000001</v>
      </c>
      <c r="K8" s="66">
        <f t="shared" ref="K8:K36" si="3">RANK(J8,J$8:J$36,0)</f>
        <v>7</v>
      </c>
      <c r="L8" s="65">
        <f>VLOOKUP($A8,'Return Data'!$B$7:$R$2843,17,0)</f>
        <v>27.6769</v>
      </c>
      <c r="M8" s="66">
        <f t="shared" ref="M8:M36" si="4">RANK(L8,L$8:L$36,0)</f>
        <v>17</v>
      </c>
      <c r="N8" s="65">
        <f>VLOOKUP($A8,'Return Data'!$B$7:$R$2843,14,0)</f>
        <v>15.699400000000001</v>
      </c>
      <c r="O8" s="66">
        <f t="shared" ref="O8:O26" si="5">RANK(N8,N$8:N$36,0)</f>
        <v>19</v>
      </c>
      <c r="P8" s="65">
        <f>VLOOKUP($A8,'Return Data'!$B$7:$R$2843,15,0)</f>
        <v>14.3917</v>
      </c>
      <c r="Q8" s="66">
        <f t="shared" ref="Q8:Q26" si="6">RANK(P8,P$8:P$36,0)</f>
        <v>19</v>
      </c>
      <c r="R8" s="65">
        <f>VLOOKUP($A8,'Return Data'!$B$7:$R$2843,16,0)</f>
        <v>16.2087</v>
      </c>
      <c r="S8" s="67">
        <f t="shared" ref="S8:S36" si="7">RANK(R8,R$8:R$36,0)</f>
        <v>11</v>
      </c>
    </row>
    <row r="9" spans="1:20" x14ac:dyDescent="0.3">
      <c r="A9" s="63" t="s">
        <v>950</v>
      </c>
      <c r="B9" s="64">
        <f>VLOOKUP($A9,'Return Data'!$B$7:$R$2843,3,0)</f>
        <v>44455</v>
      </c>
      <c r="C9" s="65">
        <f>VLOOKUP($A9,'Return Data'!$B$7:$R$2843,4,0)</f>
        <v>52.31</v>
      </c>
      <c r="D9" s="65">
        <f>VLOOKUP($A9,'Return Data'!$B$7:$R$2843,10,0)</f>
        <v>13.3232</v>
      </c>
      <c r="E9" s="66">
        <f t="shared" si="0"/>
        <v>7</v>
      </c>
      <c r="F9" s="65">
        <f>VLOOKUP($A9,'Return Data'!$B$7:$R$2843,11,0)</f>
        <v>20.669</v>
      </c>
      <c r="G9" s="66">
        <f t="shared" si="1"/>
        <v>11</v>
      </c>
      <c r="H9" s="65">
        <f>VLOOKUP($A9,'Return Data'!$B$7:$R$2843,12,0)</f>
        <v>27.959900000000001</v>
      </c>
      <c r="I9" s="66">
        <f t="shared" si="2"/>
        <v>25</v>
      </c>
      <c r="J9" s="65">
        <f>VLOOKUP($A9,'Return Data'!$B$7:$R$2843,13,0)</f>
        <v>52.108199999999997</v>
      </c>
      <c r="K9" s="66">
        <f t="shared" si="3"/>
        <v>19</v>
      </c>
      <c r="L9" s="65">
        <f>VLOOKUP($A9,'Return Data'!$B$7:$R$2843,17,0)</f>
        <v>28.9846</v>
      </c>
      <c r="M9" s="66">
        <f t="shared" si="4"/>
        <v>10</v>
      </c>
      <c r="N9" s="65">
        <f>VLOOKUP($A9,'Return Data'!$B$7:$R$2843,14,0)</f>
        <v>20.407499999999999</v>
      </c>
      <c r="O9" s="66">
        <f t="shared" si="5"/>
        <v>2</v>
      </c>
      <c r="P9" s="65">
        <f>VLOOKUP($A9,'Return Data'!$B$7:$R$2843,15,0)</f>
        <v>19.494700000000002</v>
      </c>
      <c r="Q9" s="66">
        <f t="shared" si="6"/>
        <v>1</v>
      </c>
      <c r="R9" s="65">
        <f>VLOOKUP($A9,'Return Data'!$B$7:$R$2843,16,0)</f>
        <v>18.208400000000001</v>
      </c>
      <c r="S9" s="67">
        <f t="shared" si="7"/>
        <v>3</v>
      </c>
    </row>
    <row r="10" spans="1:20" x14ac:dyDescent="0.3">
      <c r="A10" s="63" t="s">
        <v>953</v>
      </c>
      <c r="B10" s="64">
        <f>VLOOKUP($A10,'Return Data'!$B$7:$R$2843,3,0)</f>
        <v>44455</v>
      </c>
      <c r="C10" s="65">
        <f>VLOOKUP($A10,'Return Data'!$B$7:$R$2843,4,0)</f>
        <v>23.92</v>
      </c>
      <c r="D10" s="65">
        <f>VLOOKUP($A10,'Return Data'!$B$7:$R$2843,10,0)</f>
        <v>13.0435</v>
      </c>
      <c r="E10" s="66">
        <f t="shared" si="0"/>
        <v>12</v>
      </c>
      <c r="F10" s="65">
        <f>VLOOKUP($A10,'Return Data'!$B$7:$R$2843,11,0)</f>
        <v>18.591999999999999</v>
      </c>
      <c r="G10" s="66">
        <f t="shared" si="1"/>
        <v>20</v>
      </c>
      <c r="H10" s="65">
        <f>VLOOKUP($A10,'Return Data'!$B$7:$R$2843,12,0)</f>
        <v>30.638999999999999</v>
      </c>
      <c r="I10" s="66">
        <f t="shared" si="2"/>
        <v>20</v>
      </c>
      <c r="J10" s="65">
        <f>VLOOKUP($A10,'Return Data'!$B$7:$R$2843,13,0)</f>
        <v>53.530200000000001</v>
      </c>
      <c r="K10" s="66">
        <f t="shared" si="3"/>
        <v>16</v>
      </c>
      <c r="L10" s="65">
        <f>VLOOKUP($A10,'Return Data'!$B$7:$R$2843,17,0)</f>
        <v>28.262499999999999</v>
      </c>
      <c r="M10" s="66">
        <f t="shared" si="4"/>
        <v>12</v>
      </c>
      <c r="N10" s="65">
        <f>VLOOKUP($A10,'Return Data'!$B$7:$R$2843,14,0)</f>
        <v>16.703399999999998</v>
      </c>
      <c r="O10" s="66">
        <f t="shared" si="5"/>
        <v>13</v>
      </c>
      <c r="P10" s="65">
        <f>VLOOKUP($A10,'Return Data'!$B$7:$R$2843,15,0)</f>
        <v>14.3497</v>
      </c>
      <c r="Q10" s="66">
        <f t="shared" si="6"/>
        <v>21</v>
      </c>
      <c r="R10" s="65">
        <f>VLOOKUP($A10,'Return Data'!$B$7:$R$2843,16,0)</f>
        <v>13.4122</v>
      </c>
      <c r="S10" s="67">
        <f t="shared" si="7"/>
        <v>25</v>
      </c>
    </row>
    <row r="11" spans="1:20" x14ac:dyDescent="0.3">
      <c r="A11" s="63" t="s">
        <v>955</v>
      </c>
      <c r="B11" s="64">
        <f>VLOOKUP($A11,'Return Data'!$B$7:$R$2843,3,0)</f>
        <v>44455</v>
      </c>
      <c r="C11" s="65">
        <f>VLOOKUP($A11,'Return Data'!$B$7:$R$2843,4,0)</f>
        <v>155.84</v>
      </c>
      <c r="D11" s="65">
        <f>VLOOKUP($A11,'Return Data'!$B$7:$R$2843,10,0)</f>
        <v>12.349500000000001</v>
      </c>
      <c r="E11" s="66">
        <f t="shared" si="0"/>
        <v>19</v>
      </c>
      <c r="F11" s="65">
        <f>VLOOKUP($A11,'Return Data'!$B$7:$R$2843,11,0)</f>
        <v>18.419499999999999</v>
      </c>
      <c r="G11" s="66">
        <f t="shared" si="1"/>
        <v>22</v>
      </c>
      <c r="H11" s="65">
        <f>VLOOKUP($A11,'Return Data'!$B$7:$R$2843,12,0)</f>
        <v>28.548999999999999</v>
      </c>
      <c r="I11" s="66">
        <f t="shared" si="2"/>
        <v>24</v>
      </c>
      <c r="J11" s="65">
        <f>VLOOKUP($A11,'Return Data'!$B$7:$R$2843,13,0)</f>
        <v>49.875</v>
      </c>
      <c r="K11" s="66">
        <f t="shared" si="3"/>
        <v>25</v>
      </c>
      <c r="L11" s="65">
        <f>VLOOKUP($A11,'Return Data'!$B$7:$R$2843,17,0)</f>
        <v>27.867699999999999</v>
      </c>
      <c r="M11" s="66">
        <f t="shared" si="4"/>
        <v>15</v>
      </c>
      <c r="N11" s="65">
        <f>VLOOKUP($A11,'Return Data'!$B$7:$R$2843,14,0)</f>
        <v>19.299600000000002</v>
      </c>
      <c r="O11" s="66">
        <f t="shared" si="5"/>
        <v>4</v>
      </c>
      <c r="P11" s="65">
        <f>VLOOKUP($A11,'Return Data'!$B$7:$R$2843,15,0)</f>
        <v>15.996</v>
      </c>
      <c r="Q11" s="66">
        <f t="shared" si="6"/>
        <v>7</v>
      </c>
      <c r="R11" s="65">
        <f>VLOOKUP($A11,'Return Data'!$B$7:$R$2843,16,0)</f>
        <v>16.909500000000001</v>
      </c>
      <c r="S11" s="67">
        <f t="shared" si="7"/>
        <v>5</v>
      </c>
    </row>
    <row r="12" spans="1:20" x14ac:dyDescent="0.3">
      <c r="A12" s="63" t="s">
        <v>956</v>
      </c>
      <c r="B12" s="64">
        <f>VLOOKUP($A12,'Return Data'!$B$7:$R$2843,3,0)</f>
        <v>44455</v>
      </c>
      <c r="C12" s="65">
        <f>VLOOKUP($A12,'Return Data'!$B$7:$R$2843,4,0)</f>
        <v>46.67</v>
      </c>
      <c r="D12" s="65">
        <f>VLOOKUP($A12,'Return Data'!$B$7:$R$2843,10,0)</f>
        <v>12.675000000000001</v>
      </c>
      <c r="E12" s="66">
        <f t="shared" si="0"/>
        <v>15</v>
      </c>
      <c r="F12" s="65">
        <f>VLOOKUP($A12,'Return Data'!$B$7:$R$2843,11,0)</f>
        <v>20.5943</v>
      </c>
      <c r="G12" s="66">
        <f t="shared" si="1"/>
        <v>12</v>
      </c>
      <c r="H12" s="65">
        <f>VLOOKUP($A12,'Return Data'!$B$7:$R$2843,12,0)</f>
        <v>32.172199999999997</v>
      </c>
      <c r="I12" s="66">
        <f t="shared" si="2"/>
        <v>12</v>
      </c>
      <c r="J12" s="65">
        <f>VLOOKUP($A12,'Return Data'!$B$7:$R$2843,13,0)</f>
        <v>54.077300000000001</v>
      </c>
      <c r="K12" s="66">
        <f t="shared" si="3"/>
        <v>14</v>
      </c>
      <c r="L12" s="65">
        <f>VLOOKUP($A12,'Return Data'!$B$7:$R$2843,17,0)</f>
        <v>34.441400000000002</v>
      </c>
      <c r="M12" s="66">
        <f t="shared" si="4"/>
        <v>1</v>
      </c>
      <c r="N12" s="65">
        <f>VLOOKUP($A12,'Return Data'!$B$7:$R$2843,14,0)</f>
        <v>21.684799999999999</v>
      </c>
      <c r="O12" s="66">
        <f t="shared" si="5"/>
        <v>1</v>
      </c>
      <c r="P12" s="65">
        <f>VLOOKUP($A12,'Return Data'!$B$7:$R$2843,15,0)</f>
        <v>18.900099999999998</v>
      </c>
      <c r="Q12" s="66">
        <f t="shared" si="6"/>
        <v>2</v>
      </c>
      <c r="R12" s="65">
        <f>VLOOKUP($A12,'Return Data'!$B$7:$R$2843,16,0)</f>
        <v>16.847799999999999</v>
      </c>
      <c r="S12" s="67">
        <f t="shared" si="7"/>
        <v>7</v>
      </c>
    </row>
    <row r="13" spans="1:20" x14ac:dyDescent="0.3">
      <c r="A13" s="63" t="s">
        <v>958</v>
      </c>
      <c r="B13" s="64">
        <f>VLOOKUP($A13,'Return Data'!$B$7:$R$2843,3,0)</f>
        <v>44455</v>
      </c>
      <c r="C13" s="65">
        <f>VLOOKUP($A13,'Return Data'!$B$7:$R$2843,4,0)</f>
        <v>322.315</v>
      </c>
      <c r="D13" s="65">
        <f>VLOOKUP($A13,'Return Data'!$B$7:$R$2843,10,0)</f>
        <v>11.407400000000001</v>
      </c>
      <c r="E13" s="66">
        <f t="shared" si="0"/>
        <v>22</v>
      </c>
      <c r="F13" s="65">
        <f>VLOOKUP($A13,'Return Data'!$B$7:$R$2843,11,0)</f>
        <v>19.8139</v>
      </c>
      <c r="G13" s="66">
        <f t="shared" si="1"/>
        <v>16</v>
      </c>
      <c r="H13" s="65">
        <f>VLOOKUP($A13,'Return Data'!$B$7:$R$2843,12,0)</f>
        <v>29.388200000000001</v>
      </c>
      <c r="I13" s="66">
        <f t="shared" si="2"/>
        <v>22</v>
      </c>
      <c r="J13" s="65">
        <f>VLOOKUP($A13,'Return Data'!$B$7:$R$2843,13,0)</f>
        <v>51.35</v>
      </c>
      <c r="K13" s="66">
        <f t="shared" si="3"/>
        <v>21</v>
      </c>
      <c r="L13" s="65">
        <f>VLOOKUP($A13,'Return Data'!$B$7:$R$2843,17,0)</f>
        <v>25.137499999999999</v>
      </c>
      <c r="M13" s="66">
        <f t="shared" si="4"/>
        <v>25</v>
      </c>
      <c r="N13" s="65">
        <f>VLOOKUP($A13,'Return Data'!$B$7:$R$2843,14,0)</f>
        <v>14.087</v>
      </c>
      <c r="O13" s="66">
        <f t="shared" si="5"/>
        <v>24</v>
      </c>
      <c r="P13" s="65">
        <f>VLOOKUP($A13,'Return Data'!$B$7:$R$2843,15,0)</f>
        <v>12.448</v>
      </c>
      <c r="Q13" s="66">
        <f t="shared" si="6"/>
        <v>26</v>
      </c>
      <c r="R13" s="65">
        <f>VLOOKUP($A13,'Return Data'!$B$7:$R$2843,16,0)</f>
        <v>12.994899999999999</v>
      </c>
      <c r="S13" s="67">
        <f t="shared" si="7"/>
        <v>28</v>
      </c>
    </row>
    <row r="14" spans="1:20" x14ac:dyDescent="0.3">
      <c r="A14" s="63" t="s">
        <v>961</v>
      </c>
      <c r="B14" s="64">
        <f>VLOOKUP($A14,'Return Data'!$B$7:$R$2843,3,0)</f>
        <v>44455</v>
      </c>
      <c r="C14" s="65">
        <f>VLOOKUP($A14,'Return Data'!$B$7:$R$2843,4,0)</f>
        <v>60.25</v>
      </c>
      <c r="D14" s="65">
        <f>VLOOKUP($A14,'Return Data'!$B$7:$R$2843,10,0)</f>
        <v>13.209300000000001</v>
      </c>
      <c r="E14" s="66">
        <f t="shared" si="0"/>
        <v>10</v>
      </c>
      <c r="F14" s="65">
        <f>VLOOKUP($A14,'Return Data'!$B$7:$R$2843,11,0)</f>
        <v>19.805099999999999</v>
      </c>
      <c r="G14" s="66">
        <f t="shared" si="1"/>
        <v>17</v>
      </c>
      <c r="H14" s="65">
        <f>VLOOKUP($A14,'Return Data'!$B$7:$R$2843,12,0)</f>
        <v>30.807600000000001</v>
      </c>
      <c r="I14" s="66">
        <f t="shared" si="2"/>
        <v>17</v>
      </c>
      <c r="J14" s="65">
        <f>VLOOKUP($A14,'Return Data'!$B$7:$R$2843,13,0)</f>
        <v>53.035299999999999</v>
      </c>
      <c r="K14" s="66">
        <f t="shared" si="3"/>
        <v>17</v>
      </c>
      <c r="L14" s="65">
        <f>VLOOKUP($A14,'Return Data'!$B$7:$R$2843,17,0)</f>
        <v>29.107900000000001</v>
      </c>
      <c r="M14" s="66">
        <f t="shared" si="4"/>
        <v>8</v>
      </c>
      <c r="N14" s="65">
        <f>VLOOKUP($A14,'Return Data'!$B$7:$R$2843,14,0)</f>
        <v>16.793500000000002</v>
      </c>
      <c r="O14" s="66">
        <f t="shared" si="5"/>
        <v>12</v>
      </c>
      <c r="P14" s="65">
        <f>VLOOKUP($A14,'Return Data'!$B$7:$R$2843,15,0)</f>
        <v>16.453399999999998</v>
      </c>
      <c r="Q14" s="66">
        <f t="shared" si="6"/>
        <v>4</v>
      </c>
      <c r="R14" s="65">
        <f>VLOOKUP($A14,'Return Data'!$B$7:$R$2843,16,0)</f>
        <v>16.1983</v>
      </c>
      <c r="S14" s="67">
        <f t="shared" si="7"/>
        <v>12</v>
      </c>
    </row>
    <row r="15" spans="1:20" x14ac:dyDescent="0.3">
      <c r="A15" s="63" t="s">
        <v>963</v>
      </c>
      <c r="B15" s="64">
        <f>VLOOKUP($A15,'Return Data'!$B$7:$R$2843,3,0)</f>
        <v>44455</v>
      </c>
      <c r="C15" s="65">
        <f>VLOOKUP($A15,'Return Data'!$B$7:$R$2843,4,0)</f>
        <v>765.50559999999996</v>
      </c>
      <c r="D15" s="65">
        <f>VLOOKUP($A15,'Return Data'!$B$7:$R$2843,10,0)</f>
        <v>9.1735000000000007</v>
      </c>
      <c r="E15" s="66">
        <f t="shared" si="0"/>
        <v>28</v>
      </c>
      <c r="F15" s="65">
        <f>VLOOKUP($A15,'Return Data'!$B$7:$R$2843,11,0)</f>
        <v>17.6067</v>
      </c>
      <c r="G15" s="66">
        <f t="shared" si="1"/>
        <v>25</v>
      </c>
      <c r="H15" s="65">
        <f>VLOOKUP($A15,'Return Data'!$B$7:$R$2843,12,0)</f>
        <v>35.337699999999998</v>
      </c>
      <c r="I15" s="66">
        <f t="shared" si="2"/>
        <v>5</v>
      </c>
      <c r="J15" s="65">
        <f>VLOOKUP($A15,'Return Data'!$B$7:$R$2843,13,0)</f>
        <v>66.819299999999998</v>
      </c>
      <c r="K15" s="66">
        <f t="shared" si="3"/>
        <v>1</v>
      </c>
      <c r="L15" s="65">
        <f>VLOOKUP($A15,'Return Data'!$B$7:$R$2843,17,0)</f>
        <v>29.522400000000001</v>
      </c>
      <c r="M15" s="66">
        <f t="shared" si="4"/>
        <v>5</v>
      </c>
      <c r="N15" s="65">
        <f>VLOOKUP($A15,'Return Data'!$B$7:$R$2843,14,0)</f>
        <v>14.98</v>
      </c>
      <c r="O15" s="66">
        <f t="shared" si="5"/>
        <v>22</v>
      </c>
      <c r="P15" s="65">
        <f>VLOOKUP($A15,'Return Data'!$B$7:$R$2843,15,0)</f>
        <v>13.7536</v>
      </c>
      <c r="Q15" s="66">
        <f t="shared" si="6"/>
        <v>24</v>
      </c>
      <c r="R15" s="65">
        <f>VLOOKUP($A15,'Return Data'!$B$7:$R$2843,16,0)</f>
        <v>14.331</v>
      </c>
      <c r="S15" s="67">
        <f t="shared" si="7"/>
        <v>21</v>
      </c>
    </row>
    <row r="16" spans="1:20" x14ac:dyDescent="0.3">
      <c r="A16" s="63" t="s">
        <v>965</v>
      </c>
      <c r="B16" s="64">
        <f>VLOOKUP($A16,'Return Data'!$B$7:$R$2843,3,0)</f>
        <v>44455</v>
      </c>
      <c r="C16" s="65">
        <f>VLOOKUP($A16,'Return Data'!$B$7:$R$2843,4,0)</f>
        <v>725.05700000000002</v>
      </c>
      <c r="D16" s="65">
        <f>VLOOKUP($A16,'Return Data'!$B$7:$R$2843,10,0)</f>
        <v>8.7520000000000007</v>
      </c>
      <c r="E16" s="66">
        <f t="shared" si="0"/>
        <v>29</v>
      </c>
      <c r="F16" s="65">
        <f>VLOOKUP($A16,'Return Data'!$B$7:$R$2843,11,0)</f>
        <v>16.023199999999999</v>
      </c>
      <c r="G16" s="66">
        <f t="shared" si="1"/>
        <v>29</v>
      </c>
      <c r="H16" s="65">
        <f>VLOOKUP($A16,'Return Data'!$B$7:$R$2843,12,0)</f>
        <v>31.1755</v>
      </c>
      <c r="I16" s="66">
        <f t="shared" si="2"/>
        <v>15</v>
      </c>
      <c r="J16" s="65">
        <f>VLOOKUP($A16,'Return Data'!$B$7:$R$2843,13,0)</f>
        <v>56.2697</v>
      </c>
      <c r="K16" s="66">
        <f t="shared" si="3"/>
        <v>9</v>
      </c>
      <c r="L16" s="65">
        <f>VLOOKUP($A16,'Return Data'!$B$7:$R$2843,17,0)</f>
        <v>21.792200000000001</v>
      </c>
      <c r="M16" s="66">
        <f t="shared" si="4"/>
        <v>29</v>
      </c>
      <c r="N16" s="65">
        <f>VLOOKUP($A16,'Return Data'!$B$7:$R$2843,14,0)</f>
        <v>13.11</v>
      </c>
      <c r="O16" s="66">
        <f t="shared" si="5"/>
        <v>27</v>
      </c>
      <c r="P16" s="65">
        <f>VLOOKUP($A16,'Return Data'!$B$7:$R$2843,15,0)</f>
        <v>13.905900000000001</v>
      </c>
      <c r="Q16" s="66">
        <f t="shared" si="6"/>
        <v>23</v>
      </c>
      <c r="R16" s="65">
        <f>VLOOKUP($A16,'Return Data'!$B$7:$R$2843,16,0)</f>
        <v>14.297800000000001</v>
      </c>
      <c r="S16" s="67">
        <f t="shared" si="7"/>
        <v>23</v>
      </c>
    </row>
    <row r="17" spans="1:19" x14ac:dyDescent="0.3">
      <c r="A17" s="63" t="s">
        <v>967</v>
      </c>
      <c r="B17" s="64">
        <f>VLOOKUP($A17,'Return Data'!$B$7:$R$2843,3,0)</f>
        <v>44455</v>
      </c>
      <c r="C17" s="65">
        <f>VLOOKUP($A17,'Return Data'!$B$7:$R$2843,4,0)</f>
        <v>344.79329999999999</v>
      </c>
      <c r="D17" s="65">
        <f>VLOOKUP($A17,'Return Data'!$B$7:$R$2843,10,0)</f>
        <v>11.294600000000001</v>
      </c>
      <c r="E17" s="66">
        <f t="shared" si="0"/>
        <v>24</v>
      </c>
      <c r="F17" s="65">
        <f>VLOOKUP($A17,'Return Data'!$B$7:$R$2843,11,0)</f>
        <v>16.6724</v>
      </c>
      <c r="G17" s="66">
        <f t="shared" si="1"/>
        <v>28</v>
      </c>
      <c r="H17" s="65">
        <f>VLOOKUP($A17,'Return Data'!$B$7:$R$2843,12,0)</f>
        <v>27.285399999999999</v>
      </c>
      <c r="I17" s="66">
        <f t="shared" si="2"/>
        <v>26</v>
      </c>
      <c r="J17" s="65">
        <f>VLOOKUP($A17,'Return Data'!$B$7:$R$2843,13,0)</f>
        <v>51.334800000000001</v>
      </c>
      <c r="K17" s="66">
        <f t="shared" si="3"/>
        <v>22</v>
      </c>
      <c r="L17" s="65">
        <f>VLOOKUP($A17,'Return Data'!$B$7:$R$2843,17,0)</f>
        <v>26.866700000000002</v>
      </c>
      <c r="M17" s="66">
        <f t="shared" si="4"/>
        <v>21</v>
      </c>
      <c r="N17" s="65">
        <f>VLOOKUP($A17,'Return Data'!$B$7:$R$2843,14,0)</f>
        <v>15.416399999999999</v>
      </c>
      <c r="O17" s="66">
        <f t="shared" si="5"/>
        <v>21</v>
      </c>
      <c r="P17" s="65">
        <f>VLOOKUP($A17,'Return Data'!$B$7:$R$2843,15,0)</f>
        <v>15.284000000000001</v>
      </c>
      <c r="Q17" s="66">
        <f t="shared" si="6"/>
        <v>13</v>
      </c>
      <c r="R17" s="65">
        <f>VLOOKUP($A17,'Return Data'!$B$7:$R$2843,16,0)</f>
        <v>14.35</v>
      </c>
      <c r="S17" s="67">
        <f t="shared" si="7"/>
        <v>20</v>
      </c>
    </row>
    <row r="18" spans="1:19" x14ac:dyDescent="0.3">
      <c r="A18" s="63" t="s">
        <v>969</v>
      </c>
      <c r="B18" s="64">
        <f>VLOOKUP($A18,'Return Data'!$B$7:$R$2843,3,0)</f>
        <v>44455</v>
      </c>
      <c r="C18" s="65">
        <f>VLOOKUP($A18,'Return Data'!$B$7:$R$2843,4,0)</f>
        <v>69.489999999999995</v>
      </c>
      <c r="D18" s="65">
        <f>VLOOKUP($A18,'Return Data'!$B$7:$R$2843,10,0)</f>
        <v>12.0806</v>
      </c>
      <c r="E18" s="66">
        <f t="shared" si="0"/>
        <v>20</v>
      </c>
      <c r="F18" s="65">
        <f>VLOOKUP($A18,'Return Data'!$B$7:$R$2843,11,0)</f>
        <v>18.482500000000002</v>
      </c>
      <c r="G18" s="66">
        <f t="shared" si="1"/>
        <v>21</v>
      </c>
      <c r="H18" s="65">
        <f>VLOOKUP($A18,'Return Data'!$B$7:$R$2843,12,0)</f>
        <v>31.1875</v>
      </c>
      <c r="I18" s="66">
        <f t="shared" si="2"/>
        <v>14</v>
      </c>
      <c r="J18" s="65">
        <f>VLOOKUP($A18,'Return Data'!$B$7:$R$2843,13,0)</f>
        <v>54.113999999999997</v>
      </c>
      <c r="K18" s="66">
        <f t="shared" si="3"/>
        <v>13</v>
      </c>
      <c r="L18" s="65">
        <f>VLOOKUP($A18,'Return Data'!$B$7:$R$2843,17,0)</f>
        <v>26.9495</v>
      </c>
      <c r="M18" s="66">
        <f t="shared" si="4"/>
        <v>20</v>
      </c>
      <c r="N18" s="65">
        <f>VLOOKUP($A18,'Return Data'!$B$7:$R$2843,14,0)</f>
        <v>15.4801</v>
      </c>
      <c r="O18" s="66">
        <f t="shared" si="5"/>
        <v>20</v>
      </c>
      <c r="P18" s="65">
        <f>VLOOKUP($A18,'Return Data'!$B$7:$R$2843,15,0)</f>
        <v>15.736499999999999</v>
      </c>
      <c r="Q18" s="66">
        <f t="shared" si="6"/>
        <v>9</v>
      </c>
      <c r="R18" s="65">
        <f>VLOOKUP($A18,'Return Data'!$B$7:$R$2843,16,0)</f>
        <v>16.368500000000001</v>
      </c>
      <c r="S18" s="67">
        <f t="shared" si="7"/>
        <v>9</v>
      </c>
    </row>
    <row r="19" spans="1:19" x14ac:dyDescent="0.3">
      <c r="A19" s="63" t="s">
        <v>971</v>
      </c>
      <c r="B19" s="64">
        <f>VLOOKUP($A19,'Return Data'!$B$7:$R$2843,3,0)</f>
        <v>44455</v>
      </c>
      <c r="C19" s="65">
        <f>VLOOKUP($A19,'Return Data'!$B$7:$R$2843,4,0)</f>
        <v>43.79</v>
      </c>
      <c r="D19" s="65">
        <f>VLOOKUP($A19,'Return Data'!$B$7:$R$2843,10,0)</f>
        <v>14.334199999999999</v>
      </c>
      <c r="E19" s="66">
        <f t="shared" si="0"/>
        <v>2</v>
      </c>
      <c r="F19" s="65">
        <f>VLOOKUP($A19,'Return Data'!$B$7:$R$2843,11,0)</f>
        <v>24.403400000000001</v>
      </c>
      <c r="G19" s="66">
        <f t="shared" si="1"/>
        <v>1</v>
      </c>
      <c r="H19" s="65">
        <f>VLOOKUP($A19,'Return Data'!$B$7:$R$2843,12,0)</f>
        <v>37.057899999999997</v>
      </c>
      <c r="I19" s="66">
        <f t="shared" si="2"/>
        <v>2</v>
      </c>
      <c r="J19" s="65">
        <f>VLOOKUP($A19,'Return Data'!$B$7:$R$2843,13,0)</f>
        <v>59.410299999999999</v>
      </c>
      <c r="K19" s="66">
        <f t="shared" si="3"/>
        <v>4</v>
      </c>
      <c r="L19" s="65">
        <f>VLOOKUP($A19,'Return Data'!$B$7:$R$2843,17,0)</f>
        <v>32.112699999999997</v>
      </c>
      <c r="M19" s="66">
        <f t="shared" si="4"/>
        <v>2</v>
      </c>
      <c r="N19" s="65">
        <f>VLOOKUP($A19,'Return Data'!$B$7:$R$2843,14,0)</f>
        <v>19.598299999999998</v>
      </c>
      <c r="O19" s="66">
        <f t="shared" si="5"/>
        <v>3</v>
      </c>
      <c r="P19" s="65">
        <f>VLOOKUP($A19,'Return Data'!$B$7:$R$2843,15,0)</f>
        <v>15.3766</v>
      </c>
      <c r="Q19" s="66">
        <f t="shared" si="6"/>
        <v>11</v>
      </c>
      <c r="R19" s="65">
        <f>VLOOKUP($A19,'Return Data'!$B$7:$R$2843,16,0)</f>
        <v>15.8645</v>
      </c>
      <c r="S19" s="67">
        <f t="shared" si="7"/>
        <v>15</v>
      </c>
    </row>
    <row r="20" spans="1:19" x14ac:dyDescent="0.3">
      <c r="A20" s="63" t="s">
        <v>972</v>
      </c>
      <c r="B20" s="64">
        <f>VLOOKUP($A20,'Return Data'!$B$7:$R$2843,3,0)</f>
        <v>44455</v>
      </c>
      <c r="C20" s="65">
        <f>VLOOKUP($A20,'Return Data'!$B$7:$R$2843,4,0)</f>
        <v>55.16</v>
      </c>
      <c r="D20" s="65">
        <f>VLOOKUP($A20,'Return Data'!$B$7:$R$2843,10,0)</f>
        <v>13.708500000000001</v>
      </c>
      <c r="E20" s="66">
        <f t="shared" si="0"/>
        <v>4</v>
      </c>
      <c r="F20" s="65">
        <f>VLOOKUP($A20,'Return Data'!$B$7:$R$2843,11,0)</f>
        <v>20.4893</v>
      </c>
      <c r="G20" s="66">
        <f t="shared" si="1"/>
        <v>13</v>
      </c>
      <c r="H20" s="65">
        <f>VLOOKUP($A20,'Return Data'!$B$7:$R$2843,12,0)</f>
        <v>30.710899999999999</v>
      </c>
      <c r="I20" s="66">
        <f t="shared" si="2"/>
        <v>18</v>
      </c>
      <c r="J20" s="65">
        <f>VLOOKUP($A20,'Return Data'!$B$7:$R$2843,13,0)</f>
        <v>47.5261</v>
      </c>
      <c r="K20" s="66">
        <f t="shared" si="3"/>
        <v>26</v>
      </c>
      <c r="L20" s="65">
        <f>VLOOKUP($A20,'Return Data'!$B$7:$R$2843,17,0)</f>
        <v>29.183</v>
      </c>
      <c r="M20" s="66">
        <f t="shared" si="4"/>
        <v>7</v>
      </c>
      <c r="N20" s="65">
        <f>VLOOKUP($A20,'Return Data'!$B$7:$R$2843,14,0)</f>
        <v>15.995200000000001</v>
      </c>
      <c r="O20" s="66">
        <f t="shared" si="5"/>
        <v>18</v>
      </c>
      <c r="P20" s="65">
        <f>VLOOKUP($A20,'Return Data'!$B$7:$R$2843,15,0)</f>
        <v>15.6708</v>
      </c>
      <c r="Q20" s="66">
        <f t="shared" si="6"/>
        <v>10</v>
      </c>
      <c r="R20" s="65">
        <f>VLOOKUP($A20,'Return Data'!$B$7:$R$2843,16,0)</f>
        <v>14.307499999999999</v>
      </c>
      <c r="S20" s="67">
        <f t="shared" si="7"/>
        <v>22</v>
      </c>
    </row>
    <row r="21" spans="1:19" x14ac:dyDescent="0.3">
      <c r="A21" s="63" t="s">
        <v>975</v>
      </c>
      <c r="B21" s="64">
        <f>VLOOKUP($A21,'Return Data'!$B$7:$R$2843,3,0)</f>
        <v>44455</v>
      </c>
      <c r="C21" s="65">
        <f>VLOOKUP($A21,'Return Data'!$B$7:$R$2843,4,0)</f>
        <v>33.42</v>
      </c>
      <c r="D21" s="65">
        <f>VLOOKUP($A21,'Return Data'!$B$7:$R$2843,10,0)</f>
        <v>11.8848</v>
      </c>
      <c r="E21" s="66">
        <f t="shared" si="0"/>
        <v>21</v>
      </c>
      <c r="F21" s="65">
        <f>VLOOKUP($A21,'Return Data'!$B$7:$R$2843,11,0)</f>
        <v>17.222000000000001</v>
      </c>
      <c r="G21" s="66">
        <f t="shared" si="1"/>
        <v>27</v>
      </c>
      <c r="H21" s="65">
        <f>VLOOKUP($A21,'Return Data'!$B$7:$R$2843,12,0)</f>
        <v>20.9117</v>
      </c>
      <c r="I21" s="66">
        <f t="shared" si="2"/>
        <v>29</v>
      </c>
      <c r="J21" s="65">
        <f>VLOOKUP($A21,'Return Data'!$B$7:$R$2843,13,0)</f>
        <v>43.865699999999997</v>
      </c>
      <c r="K21" s="66">
        <f t="shared" si="3"/>
        <v>28</v>
      </c>
      <c r="L21" s="65">
        <f>VLOOKUP($A21,'Return Data'!$B$7:$R$2843,17,0)</f>
        <v>22.303599999999999</v>
      </c>
      <c r="M21" s="66">
        <f t="shared" si="4"/>
        <v>27</v>
      </c>
      <c r="N21" s="65">
        <f>VLOOKUP($A21,'Return Data'!$B$7:$R$2843,14,0)</f>
        <v>13.3569</v>
      </c>
      <c r="O21" s="66">
        <f t="shared" si="5"/>
        <v>26</v>
      </c>
      <c r="P21" s="65">
        <f>VLOOKUP($A21,'Return Data'!$B$7:$R$2843,15,0)</f>
        <v>14.0014</v>
      </c>
      <c r="Q21" s="66">
        <f t="shared" si="6"/>
        <v>22</v>
      </c>
      <c r="R21" s="65">
        <f>VLOOKUP($A21,'Return Data'!$B$7:$R$2843,16,0)</f>
        <v>13.953099999999999</v>
      </c>
      <c r="S21" s="67">
        <f t="shared" si="7"/>
        <v>24</v>
      </c>
    </row>
    <row r="22" spans="1:19" x14ac:dyDescent="0.3">
      <c r="A22" s="63" t="s">
        <v>977</v>
      </c>
      <c r="B22" s="64">
        <f>VLOOKUP($A22,'Return Data'!$B$7:$R$2843,3,0)</f>
        <v>44455</v>
      </c>
      <c r="C22" s="65">
        <f>VLOOKUP($A22,'Return Data'!$B$7:$R$2843,4,0)</f>
        <v>50.68</v>
      </c>
      <c r="D22" s="65">
        <f>VLOOKUP($A22,'Return Data'!$B$7:$R$2843,10,0)</f>
        <v>15.3391</v>
      </c>
      <c r="E22" s="66">
        <f t="shared" si="0"/>
        <v>1</v>
      </c>
      <c r="F22" s="65">
        <f>VLOOKUP($A22,'Return Data'!$B$7:$R$2843,11,0)</f>
        <v>24.154800000000002</v>
      </c>
      <c r="G22" s="66">
        <f t="shared" si="1"/>
        <v>2</v>
      </c>
      <c r="H22" s="65">
        <f>VLOOKUP($A22,'Return Data'!$B$7:$R$2843,12,0)</f>
        <v>36.126800000000003</v>
      </c>
      <c r="I22" s="66">
        <f t="shared" si="2"/>
        <v>4</v>
      </c>
      <c r="J22" s="65">
        <f>VLOOKUP($A22,'Return Data'!$B$7:$R$2843,13,0)</f>
        <v>52.009599999999999</v>
      </c>
      <c r="K22" s="66">
        <f t="shared" si="3"/>
        <v>20</v>
      </c>
      <c r="L22" s="65">
        <f>VLOOKUP($A22,'Return Data'!$B$7:$R$2843,17,0)</f>
        <v>29.22</v>
      </c>
      <c r="M22" s="66">
        <f t="shared" si="4"/>
        <v>6</v>
      </c>
      <c r="N22" s="65">
        <f>VLOOKUP($A22,'Return Data'!$B$7:$R$2843,14,0)</f>
        <v>17.200399999999998</v>
      </c>
      <c r="O22" s="66">
        <f t="shared" si="5"/>
        <v>9</v>
      </c>
      <c r="P22" s="65">
        <f>VLOOKUP($A22,'Return Data'!$B$7:$R$2843,15,0)</f>
        <v>15.7798</v>
      </c>
      <c r="Q22" s="66">
        <f t="shared" si="6"/>
        <v>8</v>
      </c>
      <c r="R22" s="65">
        <f>VLOOKUP($A22,'Return Data'!$B$7:$R$2843,16,0)</f>
        <v>16.881599999999999</v>
      </c>
      <c r="S22" s="67">
        <f t="shared" si="7"/>
        <v>6</v>
      </c>
    </row>
    <row r="23" spans="1:19" x14ac:dyDescent="0.3">
      <c r="A23" s="63" t="s">
        <v>979</v>
      </c>
      <c r="B23" s="64">
        <f>VLOOKUP($A23,'Return Data'!$B$7:$R$2843,3,0)</f>
        <v>44455</v>
      </c>
      <c r="C23" s="65">
        <f>VLOOKUP($A23,'Return Data'!$B$7:$R$2843,4,0)</f>
        <v>107.50239999999999</v>
      </c>
      <c r="D23" s="65">
        <f>VLOOKUP($A23,'Return Data'!$B$7:$R$2843,10,0)</f>
        <v>11.386200000000001</v>
      </c>
      <c r="E23" s="66">
        <f t="shared" si="0"/>
        <v>23</v>
      </c>
      <c r="F23" s="65">
        <f>VLOOKUP($A23,'Return Data'!$B$7:$R$2843,11,0)</f>
        <v>17.5594</v>
      </c>
      <c r="G23" s="66">
        <f t="shared" si="1"/>
        <v>26</v>
      </c>
      <c r="H23" s="65">
        <f>VLOOKUP($A23,'Return Data'!$B$7:$R$2843,12,0)</f>
        <v>24.436499999999999</v>
      </c>
      <c r="I23" s="66">
        <f t="shared" si="2"/>
        <v>28</v>
      </c>
      <c r="J23" s="65">
        <f>VLOOKUP($A23,'Return Data'!$B$7:$R$2843,13,0)</f>
        <v>39.345500000000001</v>
      </c>
      <c r="K23" s="66">
        <f t="shared" si="3"/>
        <v>29</v>
      </c>
      <c r="L23" s="65">
        <f>VLOOKUP($A23,'Return Data'!$B$7:$R$2843,17,0)</f>
        <v>23.658100000000001</v>
      </c>
      <c r="M23" s="66">
        <f t="shared" si="4"/>
        <v>26</v>
      </c>
      <c r="N23" s="65">
        <f>VLOOKUP($A23,'Return Data'!$B$7:$R$2843,14,0)</f>
        <v>14.895099999999999</v>
      </c>
      <c r="O23" s="66">
        <f t="shared" si="5"/>
        <v>23</v>
      </c>
      <c r="P23" s="65">
        <f>VLOOKUP($A23,'Return Data'!$B$7:$R$2843,15,0)</f>
        <v>12.740600000000001</v>
      </c>
      <c r="Q23" s="66">
        <f t="shared" si="6"/>
        <v>25</v>
      </c>
      <c r="R23" s="65">
        <f>VLOOKUP($A23,'Return Data'!$B$7:$R$2843,16,0)</f>
        <v>13.309799999999999</v>
      </c>
      <c r="S23" s="67">
        <f t="shared" si="7"/>
        <v>27</v>
      </c>
    </row>
    <row r="24" spans="1:19" x14ac:dyDescent="0.3">
      <c r="A24" s="63" t="s">
        <v>1910</v>
      </c>
      <c r="B24" s="64">
        <f>VLOOKUP($A24,'Return Data'!$B$7:$R$2843,3,0)</f>
        <v>44455</v>
      </c>
      <c r="C24" s="65">
        <f>VLOOKUP($A24,'Return Data'!$B$7:$R$2843,4,0)</f>
        <v>419.11799999999999</v>
      </c>
      <c r="D24" s="65">
        <f>VLOOKUP($A24,'Return Data'!$B$7:$R$2843,10,0)</f>
        <v>12.8484</v>
      </c>
      <c r="E24" s="66">
        <f t="shared" si="0"/>
        <v>13</v>
      </c>
      <c r="F24" s="65">
        <f>VLOOKUP($A24,'Return Data'!$B$7:$R$2843,11,0)</f>
        <v>20.669899999999998</v>
      </c>
      <c r="G24" s="66">
        <f t="shared" si="1"/>
        <v>10</v>
      </c>
      <c r="H24" s="65">
        <f>VLOOKUP($A24,'Return Data'!$B$7:$R$2843,12,0)</f>
        <v>34.408099999999997</v>
      </c>
      <c r="I24" s="66">
        <f t="shared" si="2"/>
        <v>7</v>
      </c>
      <c r="J24" s="65">
        <f>VLOOKUP($A24,'Return Data'!$B$7:$R$2843,13,0)</f>
        <v>55.606400000000001</v>
      </c>
      <c r="K24" s="66">
        <f t="shared" si="3"/>
        <v>10</v>
      </c>
      <c r="L24" s="65">
        <f>VLOOKUP($A24,'Return Data'!$B$7:$R$2843,17,0)</f>
        <v>31.5121</v>
      </c>
      <c r="M24" s="66">
        <f t="shared" si="4"/>
        <v>3</v>
      </c>
      <c r="N24" s="65">
        <f>VLOOKUP($A24,'Return Data'!$B$7:$R$2843,14,0)</f>
        <v>18.858899999999998</v>
      </c>
      <c r="O24" s="66">
        <f t="shared" si="5"/>
        <v>5</v>
      </c>
      <c r="P24" s="65">
        <f>VLOOKUP($A24,'Return Data'!$B$7:$R$2843,15,0)</f>
        <v>16.385899999999999</v>
      </c>
      <c r="Q24" s="66">
        <f t="shared" si="6"/>
        <v>5</v>
      </c>
      <c r="R24" s="65">
        <f>VLOOKUP($A24,'Return Data'!$B$7:$R$2843,16,0)</f>
        <v>16.4617</v>
      </c>
      <c r="S24" s="67">
        <f t="shared" si="7"/>
        <v>8</v>
      </c>
    </row>
    <row r="25" spans="1:19" x14ac:dyDescent="0.3">
      <c r="A25" s="63" t="s">
        <v>980</v>
      </c>
      <c r="B25" s="64">
        <f>VLOOKUP($A25,'Return Data'!$B$7:$R$2843,3,0)</f>
        <v>44455</v>
      </c>
      <c r="C25" s="65">
        <f>VLOOKUP($A25,'Return Data'!$B$7:$R$2843,4,0)</f>
        <v>44.311</v>
      </c>
      <c r="D25" s="65">
        <f>VLOOKUP($A25,'Return Data'!$B$7:$R$2843,10,0)</f>
        <v>12.507300000000001</v>
      </c>
      <c r="E25" s="66">
        <f t="shared" si="0"/>
        <v>17</v>
      </c>
      <c r="F25" s="65">
        <f>VLOOKUP($A25,'Return Data'!$B$7:$R$2843,11,0)</f>
        <v>20.015699999999999</v>
      </c>
      <c r="G25" s="66">
        <f t="shared" si="1"/>
        <v>15</v>
      </c>
      <c r="H25" s="65">
        <f>VLOOKUP($A25,'Return Data'!$B$7:$R$2843,12,0)</f>
        <v>30.653099999999998</v>
      </c>
      <c r="I25" s="66">
        <f t="shared" si="2"/>
        <v>19</v>
      </c>
      <c r="J25" s="65">
        <f>VLOOKUP($A25,'Return Data'!$B$7:$R$2843,13,0)</f>
        <v>50.084699999999998</v>
      </c>
      <c r="K25" s="66">
        <f t="shared" si="3"/>
        <v>24</v>
      </c>
      <c r="L25" s="65">
        <f>VLOOKUP($A25,'Return Data'!$B$7:$R$2843,17,0)</f>
        <v>26.6891</v>
      </c>
      <c r="M25" s="66">
        <f t="shared" si="4"/>
        <v>23</v>
      </c>
      <c r="N25" s="65">
        <f>VLOOKUP($A25,'Return Data'!$B$7:$R$2843,14,0)</f>
        <v>16.498699999999999</v>
      </c>
      <c r="O25" s="66">
        <f t="shared" si="5"/>
        <v>14</v>
      </c>
      <c r="P25" s="65">
        <f>VLOOKUP($A25,'Return Data'!$B$7:$R$2843,15,0)</f>
        <v>14.386699999999999</v>
      </c>
      <c r="Q25" s="66">
        <f t="shared" si="6"/>
        <v>20</v>
      </c>
      <c r="R25" s="65">
        <f>VLOOKUP($A25,'Return Data'!$B$7:$R$2843,16,0)</f>
        <v>15.141500000000001</v>
      </c>
      <c r="S25" s="67">
        <f t="shared" si="7"/>
        <v>16</v>
      </c>
    </row>
    <row r="26" spans="1:19" x14ac:dyDescent="0.3">
      <c r="A26" s="63" t="s">
        <v>983</v>
      </c>
      <c r="B26" s="64">
        <f>VLOOKUP($A26,'Return Data'!$B$7:$R$2843,3,0)</f>
        <v>44455</v>
      </c>
      <c r="C26" s="65">
        <f>VLOOKUP($A26,'Return Data'!$B$7:$R$2843,4,0)</f>
        <v>44.991799999999998</v>
      </c>
      <c r="D26" s="65">
        <f>VLOOKUP($A26,'Return Data'!$B$7:$R$2843,10,0)</f>
        <v>13.786899999999999</v>
      </c>
      <c r="E26" s="66">
        <f t="shared" si="0"/>
        <v>3</v>
      </c>
      <c r="F26" s="65">
        <f>VLOOKUP($A26,'Return Data'!$B$7:$R$2843,11,0)</f>
        <v>21.5364</v>
      </c>
      <c r="G26" s="66">
        <f t="shared" si="1"/>
        <v>4</v>
      </c>
      <c r="H26" s="65">
        <f>VLOOKUP($A26,'Return Data'!$B$7:$R$2843,12,0)</f>
        <v>28.819299999999998</v>
      </c>
      <c r="I26" s="66">
        <f t="shared" si="2"/>
        <v>23</v>
      </c>
      <c r="J26" s="65">
        <f>VLOOKUP($A26,'Return Data'!$B$7:$R$2843,13,0)</f>
        <v>53.774500000000003</v>
      </c>
      <c r="K26" s="66">
        <f t="shared" si="3"/>
        <v>15</v>
      </c>
      <c r="L26" s="65">
        <f>VLOOKUP($A26,'Return Data'!$B$7:$R$2843,17,0)</f>
        <v>27.2592</v>
      </c>
      <c r="M26" s="66">
        <f t="shared" si="4"/>
        <v>19</v>
      </c>
      <c r="N26" s="65">
        <f>VLOOKUP($A26,'Return Data'!$B$7:$R$2843,14,0)</f>
        <v>17.863099999999999</v>
      </c>
      <c r="O26" s="66">
        <f t="shared" si="5"/>
        <v>8</v>
      </c>
      <c r="P26" s="65">
        <f>VLOOKUP($A26,'Return Data'!$B$7:$R$2843,15,0)</f>
        <v>14.861700000000001</v>
      </c>
      <c r="Q26" s="66">
        <f t="shared" si="6"/>
        <v>16</v>
      </c>
      <c r="R26" s="65">
        <f>VLOOKUP($A26,'Return Data'!$B$7:$R$2843,16,0)</f>
        <v>14.896699999999999</v>
      </c>
      <c r="S26" s="67">
        <f t="shared" si="7"/>
        <v>18</v>
      </c>
    </row>
    <row r="27" spans="1:19" x14ac:dyDescent="0.3">
      <c r="A27" s="63" t="s">
        <v>984</v>
      </c>
      <c r="B27" s="64">
        <f>VLOOKUP($A27,'Return Data'!$B$7:$R$2843,3,0)</f>
        <v>44455</v>
      </c>
      <c r="C27" s="65">
        <f>VLOOKUP($A27,'Return Data'!$B$7:$R$2843,4,0)</f>
        <v>16.450099999999999</v>
      </c>
      <c r="D27" s="65">
        <f>VLOOKUP($A27,'Return Data'!$B$7:$R$2843,10,0)</f>
        <v>10.7371</v>
      </c>
      <c r="E27" s="66">
        <f t="shared" si="0"/>
        <v>25</v>
      </c>
      <c r="F27" s="65">
        <f>VLOOKUP($A27,'Return Data'!$B$7:$R$2843,11,0)</f>
        <v>19.672799999999999</v>
      </c>
      <c r="G27" s="66">
        <f t="shared" si="1"/>
        <v>19</v>
      </c>
      <c r="H27" s="65">
        <f>VLOOKUP($A27,'Return Data'!$B$7:$R$2843,12,0)</f>
        <v>34.813699999999997</v>
      </c>
      <c r="I27" s="66">
        <f t="shared" si="2"/>
        <v>6</v>
      </c>
      <c r="J27" s="65">
        <f>VLOOKUP($A27,'Return Data'!$B$7:$R$2843,13,0)</f>
        <v>59.323</v>
      </c>
      <c r="K27" s="66">
        <f t="shared" si="3"/>
        <v>5</v>
      </c>
      <c r="L27" s="65">
        <f>VLOOKUP($A27,'Return Data'!$B$7:$R$2843,17,0)</f>
        <v>29.020099999999999</v>
      </c>
      <c r="M27" s="66">
        <f t="shared" si="4"/>
        <v>9</v>
      </c>
      <c r="N27" s="65"/>
      <c r="O27" s="66"/>
      <c r="P27" s="65"/>
      <c r="Q27" s="66"/>
      <c r="R27" s="65">
        <f>VLOOKUP($A27,'Return Data'!$B$7:$R$2843,16,0)</f>
        <v>21.9374</v>
      </c>
      <c r="S27" s="67">
        <f t="shared" si="7"/>
        <v>1</v>
      </c>
    </row>
    <row r="28" spans="1:19" x14ac:dyDescent="0.3">
      <c r="A28" s="63" t="s">
        <v>986</v>
      </c>
      <c r="B28" s="64">
        <f>VLOOKUP($A28,'Return Data'!$B$7:$R$2843,3,0)</f>
        <v>44455</v>
      </c>
      <c r="C28" s="65">
        <f>VLOOKUP($A28,'Return Data'!$B$7:$R$2843,4,0)</f>
        <v>86.786000000000001</v>
      </c>
      <c r="D28" s="65">
        <f>VLOOKUP($A28,'Return Data'!$B$7:$R$2843,10,0)</f>
        <v>13.3642</v>
      </c>
      <c r="E28" s="66">
        <f t="shared" si="0"/>
        <v>6</v>
      </c>
      <c r="F28" s="65">
        <f>VLOOKUP($A28,'Return Data'!$B$7:$R$2843,11,0)</f>
        <v>20.940899999999999</v>
      </c>
      <c r="G28" s="66">
        <f t="shared" si="1"/>
        <v>6</v>
      </c>
      <c r="H28" s="65">
        <f>VLOOKUP($A28,'Return Data'!$B$7:$R$2843,12,0)</f>
        <v>33.050199999999997</v>
      </c>
      <c r="I28" s="66">
        <f t="shared" si="2"/>
        <v>9</v>
      </c>
      <c r="J28" s="65">
        <f>VLOOKUP($A28,'Return Data'!$B$7:$R$2843,13,0)</f>
        <v>52.494199999999999</v>
      </c>
      <c r="K28" s="66">
        <f t="shared" si="3"/>
        <v>18</v>
      </c>
      <c r="L28" s="65">
        <f>VLOOKUP($A28,'Return Data'!$B$7:$R$2843,17,0)</f>
        <v>28.792300000000001</v>
      </c>
      <c r="M28" s="66">
        <f t="shared" si="4"/>
        <v>11</v>
      </c>
      <c r="N28" s="65">
        <f>VLOOKUP($A28,'Return Data'!$B$7:$R$2843,14,0)</f>
        <v>18.008099999999999</v>
      </c>
      <c r="O28" s="66">
        <f t="shared" ref="O28:O36" si="8">RANK(N28,N$8:N$36,0)</f>
        <v>6</v>
      </c>
      <c r="P28" s="65">
        <f>VLOOKUP($A28,'Return Data'!$B$7:$R$2843,15,0)</f>
        <v>17.866599999999998</v>
      </c>
      <c r="Q28" s="66">
        <f t="shared" ref="Q28:Q36" si="9">RANK(P28,P$8:P$36,0)</f>
        <v>3</v>
      </c>
      <c r="R28" s="65">
        <f>VLOOKUP($A28,'Return Data'!$B$7:$R$2843,16,0)</f>
        <v>19.182600000000001</v>
      </c>
      <c r="S28" s="67">
        <f t="shared" si="7"/>
        <v>2</v>
      </c>
    </row>
    <row r="29" spans="1:19" x14ac:dyDescent="0.3">
      <c r="A29" s="63" t="s">
        <v>2020</v>
      </c>
      <c r="B29" s="64">
        <f>VLOOKUP($A29,'Return Data'!$B$7:$R$2843,3,0)</f>
        <v>44455</v>
      </c>
      <c r="C29" s="65">
        <f>VLOOKUP($A29,'Return Data'!$B$7:$R$2843,4,0)</f>
        <v>39.346600000000002</v>
      </c>
      <c r="D29" s="65">
        <f>VLOOKUP($A29,'Return Data'!$B$7:$R$2843,10,0)</f>
        <v>12.5707</v>
      </c>
      <c r="E29" s="66">
        <f t="shared" si="0"/>
        <v>16</v>
      </c>
      <c r="F29" s="65">
        <f>VLOOKUP($A29,'Return Data'!$B$7:$R$2843,11,0)</f>
        <v>20.214200000000002</v>
      </c>
      <c r="G29" s="66">
        <f t="shared" si="1"/>
        <v>14</v>
      </c>
      <c r="H29" s="65">
        <f>VLOOKUP($A29,'Return Data'!$B$7:$R$2843,12,0)</f>
        <v>32.517200000000003</v>
      </c>
      <c r="I29" s="66">
        <f t="shared" si="2"/>
        <v>11</v>
      </c>
      <c r="J29" s="65">
        <f>VLOOKUP($A29,'Return Data'!$B$7:$R$2843,13,0)</f>
        <v>54.619300000000003</v>
      </c>
      <c r="K29" s="66">
        <f t="shared" si="3"/>
        <v>11</v>
      </c>
      <c r="L29" s="65">
        <f>VLOOKUP($A29,'Return Data'!$B$7:$R$2843,17,0)</f>
        <v>27.682200000000002</v>
      </c>
      <c r="M29" s="66">
        <f t="shared" si="4"/>
        <v>16</v>
      </c>
      <c r="N29" s="65">
        <f>VLOOKUP($A29,'Return Data'!$B$7:$R$2843,14,0)</f>
        <v>16.350999999999999</v>
      </c>
      <c r="O29" s="66">
        <f t="shared" si="8"/>
        <v>16</v>
      </c>
      <c r="P29" s="65">
        <f>VLOOKUP($A29,'Return Data'!$B$7:$R$2843,15,0)</f>
        <v>15.0426</v>
      </c>
      <c r="Q29" s="66">
        <f t="shared" si="9"/>
        <v>14</v>
      </c>
      <c r="R29" s="65">
        <f>VLOOKUP($A29,'Return Data'!$B$7:$R$2843,16,0)</f>
        <v>14.776</v>
      </c>
      <c r="S29" s="67">
        <f t="shared" si="7"/>
        <v>19</v>
      </c>
    </row>
    <row r="30" spans="1:19" x14ac:dyDescent="0.3">
      <c r="A30" s="63" t="s">
        <v>989</v>
      </c>
      <c r="B30" s="64">
        <f>VLOOKUP($A30,'Return Data'!$B$7:$R$2843,3,0)</f>
        <v>44455</v>
      </c>
      <c r="C30" s="65">
        <f>VLOOKUP($A30,'Return Data'!$B$7:$R$2843,4,0)</f>
        <v>54.065600000000003</v>
      </c>
      <c r="D30" s="65">
        <f>VLOOKUP($A30,'Return Data'!$B$7:$R$2843,10,0)</f>
        <v>13.2843</v>
      </c>
      <c r="E30" s="66">
        <f t="shared" si="0"/>
        <v>9</v>
      </c>
      <c r="F30" s="65">
        <f>VLOOKUP($A30,'Return Data'!$B$7:$R$2843,11,0)</f>
        <v>21.0014</v>
      </c>
      <c r="G30" s="66">
        <f t="shared" si="1"/>
        <v>5</v>
      </c>
      <c r="H30" s="65">
        <f>VLOOKUP($A30,'Return Data'!$B$7:$R$2843,12,0)</f>
        <v>36.650399999999998</v>
      </c>
      <c r="I30" s="66">
        <f t="shared" si="2"/>
        <v>3</v>
      </c>
      <c r="J30" s="65">
        <f>VLOOKUP($A30,'Return Data'!$B$7:$R$2843,13,0)</f>
        <v>61.433700000000002</v>
      </c>
      <c r="K30" s="66">
        <f t="shared" si="3"/>
        <v>2</v>
      </c>
      <c r="L30" s="65">
        <f>VLOOKUP($A30,'Return Data'!$B$7:$R$2843,17,0)</f>
        <v>25.7712</v>
      </c>
      <c r="M30" s="66">
        <f t="shared" si="4"/>
        <v>24</v>
      </c>
      <c r="N30" s="65">
        <f>VLOOKUP($A30,'Return Data'!$B$7:$R$2843,14,0)</f>
        <v>13.8293</v>
      </c>
      <c r="O30" s="66">
        <f t="shared" si="8"/>
        <v>25</v>
      </c>
      <c r="P30" s="65">
        <f>VLOOKUP($A30,'Return Data'!$B$7:$R$2843,15,0)</f>
        <v>15.320499999999999</v>
      </c>
      <c r="Q30" s="66">
        <f t="shared" si="9"/>
        <v>12</v>
      </c>
      <c r="R30" s="65">
        <f>VLOOKUP($A30,'Return Data'!$B$7:$R$2843,16,0)</f>
        <v>16.231200000000001</v>
      </c>
      <c r="S30" s="67">
        <f t="shared" si="7"/>
        <v>10</v>
      </c>
    </row>
    <row r="31" spans="1:19" x14ac:dyDescent="0.3">
      <c r="A31" s="63" t="s">
        <v>991</v>
      </c>
      <c r="B31" s="64">
        <f>VLOOKUP($A31,'Return Data'!$B$7:$R$2843,3,0)</f>
        <v>44455</v>
      </c>
      <c r="C31" s="65">
        <f>VLOOKUP($A31,'Return Data'!$B$7:$R$2843,4,0)</f>
        <v>285.86</v>
      </c>
      <c r="D31" s="65">
        <f>VLOOKUP($A31,'Return Data'!$B$7:$R$2843,10,0)</f>
        <v>9.9461999999999993</v>
      </c>
      <c r="E31" s="66">
        <f t="shared" si="0"/>
        <v>27</v>
      </c>
      <c r="F31" s="65">
        <f>VLOOKUP($A31,'Return Data'!$B$7:$R$2843,11,0)</f>
        <v>19.681799999999999</v>
      </c>
      <c r="G31" s="66">
        <f t="shared" si="1"/>
        <v>18</v>
      </c>
      <c r="H31" s="65">
        <f>VLOOKUP($A31,'Return Data'!$B$7:$R$2843,12,0)</f>
        <v>30.464200000000002</v>
      </c>
      <c r="I31" s="66">
        <f t="shared" si="2"/>
        <v>21</v>
      </c>
      <c r="J31" s="65">
        <f>VLOOKUP($A31,'Return Data'!$B$7:$R$2843,13,0)</f>
        <v>50.8416</v>
      </c>
      <c r="K31" s="66">
        <f t="shared" si="3"/>
        <v>23</v>
      </c>
      <c r="L31" s="65">
        <f>VLOOKUP($A31,'Return Data'!$B$7:$R$2843,17,0)</f>
        <v>27.2685</v>
      </c>
      <c r="M31" s="66">
        <f t="shared" si="4"/>
        <v>18</v>
      </c>
      <c r="N31" s="65">
        <f>VLOOKUP($A31,'Return Data'!$B$7:$R$2843,14,0)</f>
        <v>16.806999999999999</v>
      </c>
      <c r="O31" s="66">
        <f t="shared" si="8"/>
        <v>11</v>
      </c>
      <c r="P31" s="65">
        <f>VLOOKUP($A31,'Return Data'!$B$7:$R$2843,15,0)</f>
        <v>14.883599999999999</v>
      </c>
      <c r="Q31" s="66">
        <f t="shared" si="9"/>
        <v>15</v>
      </c>
      <c r="R31" s="65">
        <f>VLOOKUP($A31,'Return Data'!$B$7:$R$2843,16,0)</f>
        <v>16.096599999999999</v>
      </c>
      <c r="S31" s="67">
        <f t="shared" si="7"/>
        <v>13</v>
      </c>
    </row>
    <row r="32" spans="1:19" x14ac:dyDescent="0.3">
      <c r="A32" s="63" t="s">
        <v>992</v>
      </c>
      <c r="B32" s="64">
        <f>VLOOKUP($A32,'Return Data'!$B$7:$R$2843,3,0)</f>
        <v>44455</v>
      </c>
      <c r="C32" s="65">
        <f>VLOOKUP($A32,'Return Data'!$B$7:$R$2843,4,0)</f>
        <v>66.514099999999999</v>
      </c>
      <c r="D32" s="65">
        <f>VLOOKUP($A32,'Return Data'!$B$7:$R$2843,10,0)</f>
        <v>12.376899999999999</v>
      </c>
      <c r="E32" s="66">
        <f t="shared" si="0"/>
        <v>18</v>
      </c>
      <c r="F32" s="65">
        <f>VLOOKUP($A32,'Return Data'!$B$7:$R$2843,11,0)</f>
        <v>17.667000000000002</v>
      </c>
      <c r="G32" s="66">
        <f t="shared" si="1"/>
        <v>24</v>
      </c>
      <c r="H32" s="65">
        <f>VLOOKUP($A32,'Return Data'!$B$7:$R$2843,12,0)</f>
        <v>31.010400000000001</v>
      </c>
      <c r="I32" s="66">
        <f t="shared" si="2"/>
        <v>16</v>
      </c>
      <c r="J32" s="65">
        <f>VLOOKUP($A32,'Return Data'!$B$7:$R$2843,13,0)</f>
        <v>56.847000000000001</v>
      </c>
      <c r="K32" s="66">
        <f t="shared" si="3"/>
        <v>8</v>
      </c>
      <c r="L32" s="65">
        <f>VLOOKUP($A32,'Return Data'!$B$7:$R$2843,17,0)</f>
        <v>28.1951</v>
      </c>
      <c r="M32" s="66">
        <f t="shared" si="4"/>
        <v>13</v>
      </c>
      <c r="N32" s="65">
        <f>VLOOKUP($A32,'Return Data'!$B$7:$R$2843,14,0)</f>
        <v>17.168299999999999</v>
      </c>
      <c r="O32" s="66">
        <f t="shared" si="8"/>
        <v>10</v>
      </c>
      <c r="P32" s="65">
        <f>VLOOKUP($A32,'Return Data'!$B$7:$R$2843,15,0)</f>
        <v>14.8254</v>
      </c>
      <c r="Q32" s="66">
        <f t="shared" si="9"/>
        <v>17</v>
      </c>
      <c r="R32" s="65">
        <f>VLOOKUP($A32,'Return Data'!$B$7:$R$2843,16,0)</f>
        <v>17.1739</v>
      </c>
      <c r="S32" s="67">
        <f t="shared" si="7"/>
        <v>4</v>
      </c>
    </row>
    <row r="33" spans="1:19" x14ac:dyDescent="0.3">
      <c r="A33" s="63" t="s">
        <v>995</v>
      </c>
      <c r="B33" s="64">
        <f>VLOOKUP($A33,'Return Data'!$B$7:$R$2843,3,0)</f>
        <v>44455</v>
      </c>
      <c r="C33" s="65">
        <f>VLOOKUP($A33,'Return Data'!$B$7:$R$2843,4,0)</f>
        <v>369.64789999999999</v>
      </c>
      <c r="D33" s="65">
        <f>VLOOKUP($A33,'Return Data'!$B$7:$R$2843,10,0)</f>
        <v>12.806100000000001</v>
      </c>
      <c r="E33" s="66">
        <f t="shared" si="0"/>
        <v>14</v>
      </c>
      <c r="F33" s="65">
        <f>VLOOKUP($A33,'Return Data'!$B$7:$R$2843,11,0)</f>
        <v>20.7089</v>
      </c>
      <c r="G33" s="66">
        <f t="shared" si="1"/>
        <v>9</v>
      </c>
      <c r="H33" s="65">
        <f>VLOOKUP($A33,'Return Data'!$B$7:$R$2843,12,0)</f>
        <v>38.102800000000002</v>
      </c>
      <c r="I33" s="66">
        <f t="shared" si="2"/>
        <v>1</v>
      </c>
      <c r="J33" s="65">
        <f>VLOOKUP($A33,'Return Data'!$B$7:$R$2843,13,0)</f>
        <v>59.531199999999998</v>
      </c>
      <c r="K33" s="66">
        <f t="shared" si="3"/>
        <v>3</v>
      </c>
      <c r="L33" s="65">
        <f>VLOOKUP($A33,'Return Data'!$B$7:$R$2843,17,0)</f>
        <v>26.842600000000001</v>
      </c>
      <c r="M33" s="66">
        <f t="shared" si="4"/>
        <v>22</v>
      </c>
      <c r="N33" s="65">
        <f>VLOOKUP($A33,'Return Data'!$B$7:$R$2843,14,0)</f>
        <v>16.383299999999998</v>
      </c>
      <c r="O33" s="66">
        <f t="shared" si="8"/>
        <v>15</v>
      </c>
      <c r="P33" s="65">
        <f>VLOOKUP($A33,'Return Data'!$B$7:$R$2843,15,0)</f>
        <v>14.7141</v>
      </c>
      <c r="Q33" s="66">
        <f t="shared" si="9"/>
        <v>18</v>
      </c>
      <c r="R33" s="65">
        <f>VLOOKUP($A33,'Return Data'!$B$7:$R$2843,16,0)</f>
        <v>15.096399999999999</v>
      </c>
      <c r="S33" s="67">
        <f t="shared" si="7"/>
        <v>17</v>
      </c>
    </row>
    <row r="34" spans="1:19" x14ac:dyDescent="0.3">
      <c r="A34" s="63" t="s">
        <v>996</v>
      </c>
      <c r="B34" s="64">
        <f>VLOOKUP($A34,'Return Data'!$B$7:$R$2843,3,0)</f>
        <v>44455</v>
      </c>
      <c r="C34" s="65">
        <f>VLOOKUP($A34,'Return Data'!$B$7:$R$2843,4,0)</f>
        <v>110.46</v>
      </c>
      <c r="D34" s="65">
        <f>VLOOKUP($A34,'Return Data'!$B$7:$R$2843,10,0)</f>
        <v>10.2065</v>
      </c>
      <c r="E34" s="66">
        <f t="shared" si="0"/>
        <v>26</v>
      </c>
      <c r="F34" s="65">
        <f>VLOOKUP($A34,'Return Data'!$B$7:$R$2843,11,0)</f>
        <v>18.050699999999999</v>
      </c>
      <c r="G34" s="66">
        <f t="shared" si="1"/>
        <v>23</v>
      </c>
      <c r="H34" s="65">
        <f>VLOOKUP($A34,'Return Data'!$B$7:$R$2843,12,0)</f>
        <v>25.923400000000001</v>
      </c>
      <c r="I34" s="66">
        <f t="shared" si="2"/>
        <v>27</v>
      </c>
      <c r="J34" s="65">
        <f>VLOOKUP($A34,'Return Data'!$B$7:$R$2843,13,0)</f>
        <v>44.053199999999997</v>
      </c>
      <c r="K34" s="66">
        <f t="shared" si="3"/>
        <v>27</v>
      </c>
      <c r="L34" s="65">
        <f>VLOOKUP($A34,'Return Data'!$B$7:$R$2843,17,0)</f>
        <v>21.904399999999999</v>
      </c>
      <c r="M34" s="66">
        <f t="shared" si="4"/>
        <v>28</v>
      </c>
      <c r="N34" s="65">
        <f>VLOOKUP($A34,'Return Data'!$B$7:$R$2843,14,0)</f>
        <v>11.339600000000001</v>
      </c>
      <c r="O34" s="66">
        <f t="shared" si="8"/>
        <v>28</v>
      </c>
      <c r="P34" s="65">
        <f>VLOOKUP($A34,'Return Data'!$B$7:$R$2843,15,0)</f>
        <v>10.2613</v>
      </c>
      <c r="Q34" s="66">
        <f t="shared" si="9"/>
        <v>27</v>
      </c>
      <c r="R34" s="65">
        <f>VLOOKUP($A34,'Return Data'!$B$7:$R$2843,16,0)</f>
        <v>11.074</v>
      </c>
      <c r="S34" s="67">
        <f t="shared" si="7"/>
        <v>29</v>
      </c>
    </row>
    <row r="35" spans="1:19" x14ac:dyDescent="0.3">
      <c r="A35" s="63" t="s">
        <v>998</v>
      </c>
      <c r="B35" s="64">
        <f>VLOOKUP($A35,'Return Data'!$B$7:$R$2843,3,0)</f>
        <v>44455</v>
      </c>
      <c r="C35" s="65">
        <f>VLOOKUP($A35,'Return Data'!$B$7:$R$2843,4,0)</f>
        <v>17.25</v>
      </c>
      <c r="D35" s="65">
        <f>VLOOKUP($A35,'Return Data'!$B$7:$R$2843,10,0)</f>
        <v>13.114800000000001</v>
      </c>
      <c r="E35" s="66">
        <f t="shared" si="0"/>
        <v>11</v>
      </c>
      <c r="F35" s="65">
        <f>VLOOKUP($A35,'Return Data'!$B$7:$R$2843,11,0)</f>
        <v>20.713799999999999</v>
      </c>
      <c r="G35" s="66">
        <f t="shared" si="1"/>
        <v>8</v>
      </c>
      <c r="H35" s="65">
        <f>VLOOKUP($A35,'Return Data'!$B$7:$R$2843,12,0)</f>
        <v>31.4787</v>
      </c>
      <c r="I35" s="66">
        <f t="shared" si="2"/>
        <v>13</v>
      </c>
      <c r="J35" s="65">
        <f>VLOOKUP($A35,'Return Data'!$B$7:$R$2843,13,0)</f>
        <v>54.293399999999998</v>
      </c>
      <c r="K35" s="66">
        <f t="shared" si="3"/>
        <v>12</v>
      </c>
      <c r="L35" s="65">
        <f>VLOOKUP($A35,'Return Data'!$B$7:$R$2843,17,0)</f>
        <v>27.9481</v>
      </c>
      <c r="M35" s="66">
        <f t="shared" si="4"/>
        <v>14</v>
      </c>
      <c r="N35" s="65">
        <f>VLOOKUP($A35,'Return Data'!$B$7:$R$2843,14,0)</f>
        <v>16.238099999999999</v>
      </c>
      <c r="O35" s="66">
        <f t="shared" si="8"/>
        <v>17</v>
      </c>
      <c r="P35" s="65">
        <f>VLOOKUP($A35,'Return Data'!$B$7:$R$2843,15,0)</f>
        <v>0</v>
      </c>
      <c r="Q35" s="66">
        <f t="shared" si="9"/>
        <v>28</v>
      </c>
      <c r="R35" s="65">
        <f>VLOOKUP($A35,'Return Data'!$B$7:$R$2843,16,0)</f>
        <v>13.3422</v>
      </c>
      <c r="S35" s="67">
        <f t="shared" si="7"/>
        <v>26</v>
      </c>
    </row>
    <row r="36" spans="1:19" x14ac:dyDescent="0.3">
      <c r="A36" s="63" t="s">
        <v>1915</v>
      </c>
      <c r="B36" s="64">
        <f>VLOOKUP($A36,'Return Data'!$B$7:$R$2843,3,0)</f>
        <v>44455</v>
      </c>
      <c r="C36" s="65">
        <f>VLOOKUP($A36,'Return Data'!$B$7:$R$2843,4,0)</f>
        <v>209.3817</v>
      </c>
      <c r="D36" s="65">
        <f>VLOOKUP($A36,'Return Data'!$B$7:$R$2843,10,0)</f>
        <v>13.6212</v>
      </c>
      <c r="E36" s="66">
        <f t="shared" si="0"/>
        <v>5</v>
      </c>
      <c r="F36" s="65">
        <f>VLOOKUP($A36,'Return Data'!$B$7:$R$2843,11,0)</f>
        <v>22.05</v>
      </c>
      <c r="G36" s="66">
        <f t="shared" si="1"/>
        <v>3</v>
      </c>
      <c r="H36" s="65">
        <f>VLOOKUP($A36,'Return Data'!$B$7:$R$2843,12,0)</f>
        <v>33.550800000000002</v>
      </c>
      <c r="I36" s="66">
        <f t="shared" si="2"/>
        <v>8</v>
      </c>
      <c r="J36" s="65">
        <f>VLOOKUP($A36,'Return Data'!$B$7:$R$2843,13,0)</f>
        <v>57.530999999999999</v>
      </c>
      <c r="K36" s="66">
        <f t="shared" si="3"/>
        <v>6</v>
      </c>
      <c r="L36" s="65">
        <f>VLOOKUP($A36,'Return Data'!$B$7:$R$2843,17,0)</f>
        <v>30.747199999999999</v>
      </c>
      <c r="M36" s="66">
        <f t="shared" si="4"/>
        <v>4</v>
      </c>
      <c r="N36" s="65">
        <f>VLOOKUP($A36,'Return Data'!$B$7:$R$2843,14,0)</f>
        <v>17.95</v>
      </c>
      <c r="O36" s="66">
        <f t="shared" si="8"/>
        <v>7</v>
      </c>
      <c r="P36" s="65">
        <f>VLOOKUP($A36,'Return Data'!$B$7:$R$2843,15,0)</f>
        <v>16.268699999999999</v>
      </c>
      <c r="Q36" s="66">
        <f t="shared" si="9"/>
        <v>6</v>
      </c>
      <c r="R36" s="65">
        <f>VLOOKUP($A36,'Return Data'!$B$7:$R$2843,16,0)</f>
        <v>15.882199999999999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12.360375862068963</v>
      </c>
      <c r="E38" s="74"/>
      <c r="F38" s="75">
        <f>AVERAGE(F8:F36)</f>
        <v>19.8013724137931</v>
      </c>
      <c r="G38" s="74"/>
      <c r="H38" s="75">
        <f>AVERAGE(H8:H36)</f>
        <v>31.313996551724141</v>
      </c>
      <c r="I38" s="74"/>
      <c r="J38" s="75">
        <f>AVERAGE(J8:J36)</f>
        <v>53.530962068965522</v>
      </c>
      <c r="K38" s="74"/>
      <c r="L38" s="75">
        <f>AVERAGE(L8:L36)</f>
        <v>27.67995862068965</v>
      </c>
      <c r="M38" s="74"/>
      <c r="N38" s="75">
        <f>AVERAGE(N8:N36)</f>
        <v>16.500107142857143</v>
      </c>
      <c r="O38" s="74"/>
      <c r="P38" s="75">
        <f>AVERAGE(P8:P36)</f>
        <v>14.610710714285712</v>
      </c>
      <c r="Q38" s="74"/>
      <c r="R38" s="75">
        <f>AVERAGE(R8:R36)</f>
        <v>15.577103448275865</v>
      </c>
      <c r="S38" s="76"/>
    </row>
    <row r="39" spans="1:19" x14ac:dyDescent="0.3">
      <c r="A39" s="73" t="s">
        <v>28</v>
      </c>
      <c r="B39" s="74"/>
      <c r="C39" s="74"/>
      <c r="D39" s="75">
        <f>MIN(D8:D36)</f>
        <v>8.7520000000000007</v>
      </c>
      <c r="E39" s="74"/>
      <c r="F39" s="75">
        <f>MIN(F8:F36)</f>
        <v>16.023199999999999</v>
      </c>
      <c r="G39" s="74"/>
      <c r="H39" s="75">
        <f>MIN(H8:H36)</f>
        <v>20.9117</v>
      </c>
      <c r="I39" s="74"/>
      <c r="J39" s="75">
        <f>MIN(J8:J36)</f>
        <v>39.345500000000001</v>
      </c>
      <c r="K39" s="74"/>
      <c r="L39" s="75">
        <f>MIN(L8:L36)</f>
        <v>21.792200000000001</v>
      </c>
      <c r="M39" s="74"/>
      <c r="N39" s="75">
        <f>MIN(N8:N36)</f>
        <v>11.339600000000001</v>
      </c>
      <c r="O39" s="74"/>
      <c r="P39" s="75">
        <f>MIN(P8:P36)</f>
        <v>0</v>
      </c>
      <c r="Q39" s="74"/>
      <c r="R39" s="75">
        <f>MIN(R8:R36)</f>
        <v>11.074</v>
      </c>
      <c r="S39" s="76"/>
    </row>
    <row r="40" spans="1:19" ht="15" thickBot="1" x14ac:dyDescent="0.35">
      <c r="A40" s="77" t="s">
        <v>29</v>
      </c>
      <c r="B40" s="78"/>
      <c r="C40" s="78"/>
      <c r="D40" s="79">
        <f>MAX(D8:D36)</f>
        <v>15.3391</v>
      </c>
      <c r="E40" s="78"/>
      <c r="F40" s="79">
        <f>MAX(F8:F36)</f>
        <v>24.403400000000001</v>
      </c>
      <c r="G40" s="78"/>
      <c r="H40" s="79">
        <f>MAX(H8:H36)</f>
        <v>38.102800000000002</v>
      </c>
      <c r="I40" s="78"/>
      <c r="J40" s="79">
        <f>MAX(J8:J36)</f>
        <v>66.819299999999998</v>
      </c>
      <c r="K40" s="78"/>
      <c r="L40" s="79">
        <f>MAX(L8:L36)</f>
        <v>34.441400000000002</v>
      </c>
      <c r="M40" s="78"/>
      <c r="N40" s="79">
        <f>MAX(N8:N36)</f>
        <v>21.684799999999999</v>
      </c>
      <c r="O40" s="78"/>
      <c r="P40" s="79">
        <f>MAX(P8:P36)</f>
        <v>19.494700000000002</v>
      </c>
      <c r="Q40" s="78"/>
      <c r="R40" s="79">
        <f>MAX(R8:R36)</f>
        <v>21.9374</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44455</v>
      </c>
      <c r="C8" s="65">
        <f>VLOOKUP($A8,'Return Data'!$B$7:$R$2843,4,0)</f>
        <v>68.711399999999998</v>
      </c>
      <c r="D8" s="65">
        <f>VLOOKUP($A8,'Return Data'!$B$7:$R$2843,9,0)</f>
        <v>14.8081</v>
      </c>
      <c r="E8" s="66">
        <f t="shared" ref="E8:E31" si="0">RANK(D8,D$8:D$31,0)</f>
        <v>11</v>
      </c>
      <c r="F8" s="65">
        <f>VLOOKUP($A8,'Return Data'!$B$7:$R$2843,10,0)</f>
        <v>7.7007000000000003</v>
      </c>
      <c r="G8" s="66">
        <f t="shared" ref="G8:G31" si="1">RANK(F8,F$8:F$31,0)</f>
        <v>10</v>
      </c>
      <c r="H8" s="65">
        <f>VLOOKUP($A8,'Return Data'!$B$7:$R$2843,11,0)</f>
        <v>11.2044</v>
      </c>
      <c r="I8" s="66">
        <f t="shared" ref="I8:I31" si="2">RANK(H8,H$8:H$31,0)</f>
        <v>2</v>
      </c>
      <c r="J8" s="65">
        <f>VLOOKUP($A8,'Return Data'!$B$7:$R$2843,12,0)</f>
        <v>5.1395</v>
      </c>
      <c r="K8" s="66">
        <f t="shared" ref="K8:K31" si="3">RANK(J8,J$8:J$31,0)</f>
        <v>3</v>
      </c>
      <c r="L8" s="65">
        <f>VLOOKUP($A8,'Return Data'!$B$7:$R$2843,13,0)</f>
        <v>6.4922000000000004</v>
      </c>
      <c r="M8" s="66">
        <f t="shared" ref="M8:M31" si="4">RANK(L8,L$8:L$31,0)</f>
        <v>4</v>
      </c>
      <c r="N8" s="65">
        <f>VLOOKUP($A8,'Return Data'!$B$7:$R$2843,17,0)</f>
        <v>8.8572000000000006</v>
      </c>
      <c r="O8" s="66">
        <f t="shared" ref="O8:O31" si="5">RANK(N8,N$8:N$31,0)</f>
        <v>8</v>
      </c>
      <c r="P8" s="65">
        <f>VLOOKUP($A8,'Return Data'!$B$7:$R$2843,14,0)</f>
        <v>11.2727</v>
      </c>
      <c r="Q8" s="66">
        <f t="shared" ref="Q8:Q31" si="6">RANK(P8,P$8:P$31,0)</f>
        <v>9</v>
      </c>
      <c r="R8" s="65">
        <f>VLOOKUP($A8,'Return Data'!$B$7:$R$2843,16,0)</f>
        <v>9.9085999999999999</v>
      </c>
      <c r="S8" s="67">
        <f t="shared" ref="S8:S31" si="7">RANK(R8,R$8:R$31,0)</f>
        <v>8</v>
      </c>
    </row>
    <row r="9" spans="1:19" x14ac:dyDescent="0.3">
      <c r="A9" s="82" t="s">
        <v>1345</v>
      </c>
      <c r="B9" s="64">
        <f>VLOOKUP($A9,'Return Data'!$B$7:$R$2843,3,0)</f>
        <v>44455</v>
      </c>
      <c r="C9" s="65">
        <f>VLOOKUP($A9,'Return Data'!$B$7:$R$2843,4,0)</f>
        <v>21.275300000000001</v>
      </c>
      <c r="D9" s="65">
        <f>VLOOKUP($A9,'Return Data'!$B$7:$R$2843,9,0)</f>
        <v>16.123000000000001</v>
      </c>
      <c r="E9" s="66">
        <f t="shared" si="0"/>
        <v>7</v>
      </c>
      <c r="F9" s="65">
        <f>VLOOKUP($A9,'Return Data'!$B$7:$R$2843,10,0)</f>
        <v>7.6872999999999996</v>
      </c>
      <c r="G9" s="66">
        <f t="shared" si="1"/>
        <v>11</v>
      </c>
      <c r="H9" s="65">
        <f>VLOOKUP($A9,'Return Data'!$B$7:$R$2843,11,0)</f>
        <v>7.0833000000000004</v>
      </c>
      <c r="I9" s="66">
        <f t="shared" si="2"/>
        <v>19</v>
      </c>
      <c r="J9" s="65">
        <f>VLOOKUP($A9,'Return Data'!$B$7:$R$2843,12,0)</f>
        <v>4.1162000000000001</v>
      </c>
      <c r="K9" s="66">
        <f t="shared" si="3"/>
        <v>9</v>
      </c>
      <c r="L9" s="65">
        <f>VLOOKUP($A9,'Return Data'!$B$7:$R$2843,13,0)</f>
        <v>5.9996999999999998</v>
      </c>
      <c r="M9" s="66">
        <f t="shared" si="4"/>
        <v>7</v>
      </c>
      <c r="N9" s="65">
        <f>VLOOKUP($A9,'Return Data'!$B$7:$R$2843,17,0)</f>
        <v>8.9619</v>
      </c>
      <c r="O9" s="66">
        <f t="shared" si="5"/>
        <v>7</v>
      </c>
      <c r="P9" s="65">
        <f>VLOOKUP($A9,'Return Data'!$B$7:$R$2843,14,0)</f>
        <v>11.161099999999999</v>
      </c>
      <c r="Q9" s="66">
        <f t="shared" si="6"/>
        <v>11</v>
      </c>
      <c r="R9" s="65">
        <f>VLOOKUP($A9,'Return Data'!$B$7:$R$2843,16,0)</f>
        <v>8.2248000000000001</v>
      </c>
      <c r="S9" s="67">
        <f t="shared" si="7"/>
        <v>21</v>
      </c>
    </row>
    <row r="10" spans="1:19" x14ac:dyDescent="0.3">
      <c r="A10" s="82" t="s">
        <v>1348</v>
      </c>
      <c r="B10" s="64">
        <f>VLOOKUP($A10,'Return Data'!$B$7:$R$2843,3,0)</f>
        <v>44455</v>
      </c>
      <c r="C10" s="65">
        <f>VLOOKUP($A10,'Return Data'!$B$7:$R$2843,4,0)</f>
        <v>36.724400000000003</v>
      </c>
      <c r="D10" s="65">
        <f>VLOOKUP($A10,'Return Data'!$B$7:$R$2843,9,0)</f>
        <v>13.1469</v>
      </c>
      <c r="E10" s="66">
        <f t="shared" si="0"/>
        <v>17</v>
      </c>
      <c r="F10" s="65">
        <f>VLOOKUP($A10,'Return Data'!$B$7:$R$2843,10,0)</f>
        <v>7.4130000000000003</v>
      </c>
      <c r="G10" s="66">
        <f t="shared" si="1"/>
        <v>14</v>
      </c>
      <c r="H10" s="65">
        <f>VLOOKUP($A10,'Return Data'!$B$7:$R$2843,11,0)</f>
        <v>9.2520000000000007</v>
      </c>
      <c r="I10" s="66">
        <f t="shared" si="2"/>
        <v>10</v>
      </c>
      <c r="J10" s="65">
        <f>VLOOKUP($A10,'Return Data'!$B$7:$R$2843,12,0)</f>
        <v>3.379</v>
      </c>
      <c r="K10" s="66">
        <f t="shared" si="3"/>
        <v>15</v>
      </c>
      <c r="L10" s="65">
        <f>VLOOKUP($A10,'Return Data'!$B$7:$R$2843,13,0)</f>
        <v>5.2019000000000002</v>
      </c>
      <c r="M10" s="66">
        <f t="shared" si="4"/>
        <v>14</v>
      </c>
      <c r="N10" s="65">
        <f>VLOOKUP($A10,'Return Data'!$B$7:$R$2843,17,0)</f>
        <v>7.1976000000000004</v>
      </c>
      <c r="O10" s="66">
        <f t="shared" si="5"/>
        <v>18</v>
      </c>
      <c r="P10" s="65">
        <f>VLOOKUP($A10,'Return Data'!$B$7:$R$2843,14,0)</f>
        <v>9.8633000000000006</v>
      </c>
      <c r="Q10" s="66">
        <f t="shared" si="6"/>
        <v>15</v>
      </c>
      <c r="R10" s="65">
        <f>VLOOKUP($A10,'Return Data'!$B$7:$R$2843,16,0)</f>
        <v>8.5221999999999998</v>
      </c>
      <c r="S10" s="67">
        <f t="shared" si="7"/>
        <v>17</v>
      </c>
    </row>
    <row r="11" spans="1:19" x14ac:dyDescent="0.3">
      <c r="A11" s="82" t="s">
        <v>2027</v>
      </c>
      <c r="B11" s="64">
        <f>VLOOKUP($A11,'Return Data'!$B$7:$R$2843,3,0)</f>
        <v>44455</v>
      </c>
      <c r="C11" s="65">
        <f>VLOOKUP($A11,'Return Data'!$B$7:$R$2843,4,0)</f>
        <v>64.175899999999999</v>
      </c>
      <c r="D11" s="65">
        <f>VLOOKUP($A11,'Return Data'!$B$7:$R$2843,9,0)</f>
        <v>9.9575999999999993</v>
      </c>
      <c r="E11" s="66">
        <f t="shared" si="0"/>
        <v>23</v>
      </c>
      <c r="F11" s="65">
        <f>VLOOKUP($A11,'Return Data'!$B$7:$R$2843,10,0)</f>
        <v>5.6639999999999997</v>
      </c>
      <c r="G11" s="66">
        <f t="shared" si="1"/>
        <v>21</v>
      </c>
      <c r="H11" s="65">
        <f>VLOOKUP($A11,'Return Data'!$B$7:$R$2843,11,0)</f>
        <v>6.1410999999999998</v>
      </c>
      <c r="I11" s="66">
        <f t="shared" si="2"/>
        <v>23</v>
      </c>
      <c r="J11" s="65">
        <f>VLOOKUP($A11,'Return Data'!$B$7:$R$2843,12,0)</f>
        <v>3.0105</v>
      </c>
      <c r="K11" s="66">
        <f t="shared" si="3"/>
        <v>20</v>
      </c>
      <c r="L11" s="65">
        <f>VLOOKUP($A11,'Return Data'!$B$7:$R$2843,13,0)</f>
        <v>4.5701000000000001</v>
      </c>
      <c r="M11" s="66">
        <f t="shared" si="4"/>
        <v>18</v>
      </c>
      <c r="N11" s="65">
        <f>VLOOKUP($A11,'Return Data'!$B$7:$R$2843,17,0)</f>
        <v>6.9539999999999997</v>
      </c>
      <c r="O11" s="66">
        <f t="shared" si="5"/>
        <v>20</v>
      </c>
      <c r="P11" s="65">
        <f>VLOOKUP($A11,'Return Data'!$B$7:$R$2843,14,0)</f>
        <v>9.2471999999999994</v>
      </c>
      <c r="Q11" s="66">
        <f t="shared" si="6"/>
        <v>20</v>
      </c>
      <c r="R11" s="65">
        <f>VLOOKUP($A11,'Return Data'!$B$7:$R$2843,16,0)</f>
        <v>8.9312000000000005</v>
      </c>
      <c r="S11" s="67">
        <f t="shared" si="7"/>
        <v>14</v>
      </c>
    </row>
    <row r="12" spans="1:19" x14ac:dyDescent="0.3">
      <c r="A12" s="82" t="s">
        <v>1349</v>
      </c>
      <c r="B12" s="64">
        <f>VLOOKUP($A12,'Return Data'!$B$7:$R$2843,3,0)</f>
        <v>44455</v>
      </c>
      <c r="C12" s="65">
        <f>VLOOKUP($A12,'Return Data'!$B$7:$R$2843,4,0)</f>
        <v>79.144000000000005</v>
      </c>
      <c r="D12" s="65">
        <f>VLOOKUP($A12,'Return Data'!$B$7:$R$2843,9,0)</f>
        <v>15.7605</v>
      </c>
      <c r="E12" s="66">
        <f t="shared" si="0"/>
        <v>10</v>
      </c>
      <c r="F12" s="65">
        <f>VLOOKUP($A12,'Return Data'!$B$7:$R$2843,10,0)</f>
        <v>7.9351000000000003</v>
      </c>
      <c r="G12" s="66">
        <f t="shared" si="1"/>
        <v>8</v>
      </c>
      <c r="H12" s="65">
        <f>VLOOKUP($A12,'Return Data'!$B$7:$R$2843,11,0)</f>
        <v>9.1974</v>
      </c>
      <c r="I12" s="66">
        <f t="shared" si="2"/>
        <v>11</v>
      </c>
      <c r="J12" s="65">
        <f>VLOOKUP($A12,'Return Data'!$B$7:$R$2843,12,0)</f>
        <v>4.4546999999999999</v>
      </c>
      <c r="K12" s="66">
        <f t="shared" si="3"/>
        <v>6</v>
      </c>
      <c r="L12" s="65">
        <f>VLOOKUP($A12,'Return Data'!$B$7:$R$2843,13,0)</f>
        <v>6.1769999999999996</v>
      </c>
      <c r="M12" s="66">
        <f t="shared" si="4"/>
        <v>6</v>
      </c>
      <c r="N12" s="65">
        <f>VLOOKUP($A12,'Return Data'!$B$7:$R$2843,17,0)</f>
        <v>9.3452000000000002</v>
      </c>
      <c r="O12" s="66">
        <f t="shared" si="5"/>
        <v>4</v>
      </c>
      <c r="P12" s="65">
        <f>VLOOKUP($A12,'Return Data'!$B$7:$R$2843,14,0)</f>
        <v>11.8148</v>
      </c>
      <c r="Q12" s="66">
        <f t="shared" si="6"/>
        <v>5</v>
      </c>
      <c r="R12" s="65">
        <f>VLOOKUP($A12,'Return Data'!$B$7:$R$2843,16,0)</f>
        <v>8.9880999999999993</v>
      </c>
      <c r="S12" s="67">
        <f t="shared" si="7"/>
        <v>13</v>
      </c>
    </row>
    <row r="13" spans="1:19" x14ac:dyDescent="0.3">
      <c r="A13" s="82" t="s">
        <v>1351</v>
      </c>
      <c r="B13" s="64">
        <f>VLOOKUP($A13,'Return Data'!$B$7:$R$2843,3,0)</f>
        <v>44455</v>
      </c>
      <c r="C13" s="65">
        <f>VLOOKUP($A13,'Return Data'!$B$7:$R$2843,4,0)</f>
        <v>20.538900000000002</v>
      </c>
      <c r="D13" s="65">
        <f>VLOOKUP($A13,'Return Data'!$B$7:$R$2843,9,0)</f>
        <v>26.116700000000002</v>
      </c>
      <c r="E13" s="66">
        <f t="shared" si="0"/>
        <v>1</v>
      </c>
      <c r="F13" s="65">
        <f>VLOOKUP($A13,'Return Data'!$B$7:$R$2843,10,0)</f>
        <v>9.9845000000000006</v>
      </c>
      <c r="G13" s="66">
        <f t="shared" si="1"/>
        <v>2</v>
      </c>
      <c r="H13" s="65">
        <f>VLOOKUP($A13,'Return Data'!$B$7:$R$2843,11,0)</f>
        <v>12.5785</v>
      </c>
      <c r="I13" s="66">
        <f t="shared" si="2"/>
        <v>1</v>
      </c>
      <c r="J13" s="65">
        <f>VLOOKUP($A13,'Return Data'!$B$7:$R$2843,12,0)</f>
        <v>6.4903000000000004</v>
      </c>
      <c r="K13" s="66">
        <f t="shared" si="3"/>
        <v>1</v>
      </c>
      <c r="L13" s="65">
        <f>VLOOKUP($A13,'Return Data'!$B$7:$R$2843,13,0)</f>
        <v>8.5044000000000004</v>
      </c>
      <c r="M13" s="66">
        <f t="shared" si="4"/>
        <v>1</v>
      </c>
      <c r="N13" s="65">
        <f>VLOOKUP($A13,'Return Data'!$B$7:$R$2843,17,0)</f>
        <v>9.6936999999999998</v>
      </c>
      <c r="O13" s="66">
        <f t="shared" si="5"/>
        <v>2</v>
      </c>
      <c r="P13" s="65">
        <f>VLOOKUP($A13,'Return Data'!$B$7:$R$2843,14,0)</f>
        <v>11.888999999999999</v>
      </c>
      <c r="Q13" s="66">
        <f t="shared" si="6"/>
        <v>4</v>
      </c>
      <c r="R13" s="65">
        <f>VLOOKUP($A13,'Return Data'!$B$7:$R$2843,16,0)</f>
        <v>9.9405999999999999</v>
      </c>
      <c r="S13" s="67">
        <f t="shared" si="7"/>
        <v>6</v>
      </c>
    </row>
    <row r="14" spans="1:19" x14ac:dyDescent="0.3">
      <c r="A14" s="82" t="s">
        <v>1354</v>
      </c>
      <c r="B14" s="64">
        <f>VLOOKUP($A14,'Return Data'!$B$7:$R$2843,3,0)</f>
        <v>44455</v>
      </c>
      <c r="C14" s="65">
        <f>VLOOKUP($A14,'Return Data'!$B$7:$R$2843,4,0)</f>
        <v>52.136600000000001</v>
      </c>
      <c r="D14" s="65">
        <f>VLOOKUP($A14,'Return Data'!$B$7:$R$2843,9,0)</f>
        <v>14.423500000000001</v>
      </c>
      <c r="E14" s="66">
        <f t="shared" si="0"/>
        <v>13</v>
      </c>
      <c r="F14" s="65">
        <f>VLOOKUP($A14,'Return Data'!$B$7:$R$2843,10,0)</f>
        <v>7.5616000000000003</v>
      </c>
      <c r="G14" s="66">
        <f t="shared" si="1"/>
        <v>12</v>
      </c>
      <c r="H14" s="65">
        <f>VLOOKUP($A14,'Return Data'!$B$7:$R$2843,11,0)</f>
        <v>8.5259999999999998</v>
      </c>
      <c r="I14" s="66">
        <f t="shared" si="2"/>
        <v>13</v>
      </c>
      <c r="J14" s="65">
        <f>VLOOKUP($A14,'Return Data'!$B$7:$R$2843,12,0)</f>
        <v>3.3791000000000002</v>
      </c>
      <c r="K14" s="66">
        <f t="shared" si="3"/>
        <v>14</v>
      </c>
      <c r="L14" s="65">
        <f>VLOOKUP($A14,'Return Data'!$B$7:$R$2843,13,0)</f>
        <v>4.101</v>
      </c>
      <c r="M14" s="66">
        <f t="shared" si="4"/>
        <v>21</v>
      </c>
      <c r="N14" s="65">
        <f>VLOOKUP($A14,'Return Data'!$B$7:$R$2843,17,0)</f>
        <v>6.0682999999999998</v>
      </c>
      <c r="O14" s="66">
        <f t="shared" si="5"/>
        <v>23</v>
      </c>
      <c r="P14" s="65">
        <f>VLOOKUP($A14,'Return Data'!$B$7:$R$2843,14,0)</f>
        <v>9.1819000000000006</v>
      </c>
      <c r="Q14" s="66">
        <f t="shared" si="6"/>
        <v>21</v>
      </c>
      <c r="R14" s="65">
        <f>VLOOKUP($A14,'Return Data'!$B$7:$R$2843,16,0)</f>
        <v>7.9260000000000002</v>
      </c>
      <c r="S14" s="67">
        <f t="shared" si="7"/>
        <v>23</v>
      </c>
    </row>
    <row r="15" spans="1:19" x14ac:dyDescent="0.3">
      <c r="A15" s="82" t="s">
        <v>1356</v>
      </c>
      <c r="B15" s="64">
        <f>VLOOKUP($A15,'Return Data'!$B$7:$R$2843,3,0)</f>
        <v>44455</v>
      </c>
      <c r="C15" s="65">
        <f>VLOOKUP($A15,'Return Data'!$B$7:$R$2843,4,0)</f>
        <v>46.257199999999997</v>
      </c>
      <c r="D15" s="65">
        <f>VLOOKUP($A15,'Return Data'!$B$7:$R$2843,9,0)</f>
        <v>13.9529</v>
      </c>
      <c r="E15" s="66">
        <f t="shared" si="0"/>
        <v>14</v>
      </c>
      <c r="F15" s="65">
        <f>VLOOKUP($A15,'Return Data'!$B$7:$R$2843,10,0)</f>
        <v>7.8090000000000002</v>
      </c>
      <c r="G15" s="66">
        <f t="shared" si="1"/>
        <v>9</v>
      </c>
      <c r="H15" s="65">
        <f>VLOOKUP($A15,'Return Data'!$B$7:$R$2843,11,0)</f>
        <v>8.4504000000000001</v>
      </c>
      <c r="I15" s="66">
        <f t="shared" si="2"/>
        <v>14</v>
      </c>
      <c r="J15" s="65">
        <f>VLOOKUP($A15,'Return Data'!$B$7:$R$2843,12,0)</f>
        <v>3.3693</v>
      </c>
      <c r="K15" s="66">
        <f t="shared" si="3"/>
        <v>17</v>
      </c>
      <c r="L15" s="65">
        <f>VLOOKUP($A15,'Return Data'!$B$7:$R$2843,13,0)</f>
        <v>5.2103000000000002</v>
      </c>
      <c r="M15" s="66">
        <f t="shared" si="4"/>
        <v>13</v>
      </c>
      <c r="N15" s="65">
        <f>VLOOKUP($A15,'Return Data'!$B$7:$R$2843,17,0)</f>
        <v>7.4103000000000003</v>
      </c>
      <c r="O15" s="66">
        <f t="shared" si="5"/>
        <v>17</v>
      </c>
      <c r="P15" s="65">
        <f>VLOOKUP($A15,'Return Data'!$B$7:$R$2843,14,0)</f>
        <v>8.9132999999999996</v>
      </c>
      <c r="Q15" s="66">
        <f t="shared" si="6"/>
        <v>23</v>
      </c>
      <c r="R15" s="65">
        <f>VLOOKUP($A15,'Return Data'!$B$7:$R$2843,16,0)</f>
        <v>8.4344000000000001</v>
      </c>
      <c r="S15" s="67">
        <f t="shared" si="7"/>
        <v>18</v>
      </c>
    </row>
    <row r="16" spans="1:19" x14ac:dyDescent="0.3">
      <c r="A16" s="82" t="s">
        <v>1358</v>
      </c>
      <c r="B16" s="64">
        <f>VLOOKUP($A16,'Return Data'!$B$7:$R$2843,3,0)</f>
        <v>44455</v>
      </c>
      <c r="C16" s="65">
        <f>VLOOKUP($A16,'Return Data'!$B$7:$R$2843,4,0)</f>
        <v>85.201300000000003</v>
      </c>
      <c r="D16" s="65">
        <f>VLOOKUP($A16,'Return Data'!$B$7:$R$2843,9,0)</f>
        <v>25.5731</v>
      </c>
      <c r="E16" s="66">
        <f t="shared" si="0"/>
        <v>2</v>
      </c>
      <c r="F16" s="65">
        <f>VLOOKUP($A16,'Return Data'!$B$7:$R$2843,10,0)</f>
        <v>10.356400000000001</v>
      </c>
      <c r="G16" s="66">
        <f t="shared" si="1"/>
        <v>1</v>
      </c>
      <c r="H16" s="65">
        <f>VLOOKUP($A16,'Return Data'!$B$7:$R$2843,11,0)</f>
        <v>10.7157</v>
      </c>
      <c r="I16" s="66">
        <f t="shared" si="2"/>
        <v>4</v>
      </c>
      <c r="J16" s="65">
        <f>VLOOKUP($A16,'Return Data'!$B$7:$R$2843,12,0)</f>
        <v>5.9255000000000004</v>
      </c>
      <c r="K16" s="66">
        <f t="shared" si="3"/>
        <v>2</v>
      </c>
      <c r="L16" s="65">
        <f>VLOOKUP($A16,'Return Data'!$B$7:$R$2843,13,0)</f>
        <v>6.8808999999999996</v>
      </c>
      <c r="M16" s="66">
        <f t="shared" si="4"/>
        <v>2</v>
      </c>
      <c r="N16" s="65">
        <f>VLOOKUP($A16,'Return Data'!$B$7:$R$2843,17,0)</f>
        <v>9.7550000000000008</v>
      </c>
      <c r="O16" s="66">
        <f t="shared" si="5"/>
        <v>1</v>
      </c>
      <c r="P16" s="65">
        <f>VLOOKUP($A16,'Return Data'!$B$7:$R$2843,14,0)</f>
        <v>10.598599999999999</v>
      </c>
      <c r="Q16" s="66">
        <f t="shared" si="6"/>
        <v>13</v>
      </c>
      <c r="R16" s="65">
        <f>VLOOKUP($A16,'Return Data'!$B$7:$R$2843,16,0)</f>
        <v>9.3908000000000005</v>
      </c>
      <c r="S16" s="67">
        <f t="shared" si="7"/>
        <v>10</v>
      </c>
    </row>
    <row r="17" spans="1:19" x14ac:dyDescent="0.3">
      <c r="A17" s="82" t="s">
        <v>1360</v>
      </c>
      <c r="B17" s="64">
        <f>VLOOKUP($A17,'Return Data'!$B$7:$R$2843,3,0)</f>
        <v>44455</v>
      </c>
      <c r="C17" s="65">
        <f>VLOOKUP($A17,'Return Data'!$B$7:$R$2843,4,0)</f>
        <v>18.555499999999999</v>
      </c>
      <c r="D17" s="65">
        <f>VLOOKUP($A17,'Return Data'!$B$7:$R$2843,9,0)</f>
        <v>10.639799999999999</v>
      </c>
      <c r="E17" s="66">
        <f t="shared" si="0"/>
        <v>21</v>
      </c>
      <c r="F17" s="65">
        <f>VLOOKUP($A17,'Return Data'!$B$7:$R$2843,10,0)</f>
        <v>6.0343999999999998</v>
      </c>
      <c r="G17" s="66">
        <f t="shared" si="1"/>
        <v>20</v>
      </c>
      <c r="H17" s="65">
        <f>VLOOKUP($A17,'Return Data'!$B$7:$R$2843,11,0)</f>
        <v>7.53</v>
      </c>
      <c r="I17" s="66">
        <f t="shared" si="2"/>
        <v>18</v>
      </c>
      <c r="J17" s="65">
        <f>VLOOKUP($A17,'Return Data'!$B$7:$R$2843,12,0)</f>
        <v>3.8841000000000001</v>
      </c>
      <c r="K17" s="66">
        <f t="shared" si="3"/>
        <v>10</v>
      </c>
      <c r="L17" s="65">
        <f>VLOOKUP($A17,'Return Data'!$B$7:$R$2843,13,0)</f>
        <v>4.5174000000000003</v>
      </c>
      <c r="M17" s="66">
        <f t="shared" si="4"/>
        <v>19</v>
      </c>
      <c r="N17" s="65">
        <f>VLOOKUP($A17,'Return Data'!$B$7:$R$2843,17,0)</f>
        <v>6.5814000000000004</v>
      </c>
      <c r="O17" s="66">
        <f t="shared" si="5"/>
        <v>22</v>
      </c>
      <c r="P17" s="65">
        <f>VLOOKUP($A17,'Return Data'!$B$7:$R$2843,14,0)</f>
        <v>8.8493999999999993</v>
      </c>
      <c r="Q17" s="66">
        <f t="shared" si="6"/>
        <v>24</v>
      </c>
      <c r="R17" s="65">
        <f>VLOOKUP($A17,'Return Data'!$B$7:$R$2843,16,0)</f>
        <v>7.2788000000000004</v>
      </c>
      <c r="S17" s="67">
        <f t="shared" si="7"/>
        <v>24</v>
      </c>
    </row>
    <row r="18" spans="1:19" x14ac:dyDescent="0.3">
      <c r="A18" s="82" t="s">
        <v>1361</v>
      </c>
      <c r="B18" s="64">
        <f>VLOOKUP($A18,'Return Data'!$B$7:$R$2843,3,0)</f>
        <v>44455</v>
      </c>
      <c r="C18" s="65">
        <f>VLOOKUP($A18,'Return Data'!$B$7:$R$2843,4,0)</f>
        <v>29.957599999999999</v>
      </c>
      <c r="D18" s="65">
        <f>VLOOKUP($A18,'Return Data'!$B$7:$R$2843,9,0)</f>
        <v>10.822699999999999</v>
      </c>
      <c r="E18" s="66">
        <f t="shared" si="0"/>
        <v>20</v>
      </c>
      <c r="F18" s="65">
        <f>VLOOKUP($A18,'Return Data'!$B$7:$R$2843,10,0)</f>
        <v>7.1178999999999997</v>
      </c>
      <c r="G18" s="66">
        <f t="shared" si="1"/>
        <v>18</v>
      </c>
      <c r="H18" s="65">
        <f>VLOOKUP($A18,'Return Data'!$B$7:$R$2843,11,0)</f>
        <v>9.1957000000000004</v>
      </c>
      <c r="I18" s="66">
        <f t="shared" si="2"/>
        <v>12</v>
      </c>
      <c r="J18" s="65">
        <f>VLOOKUP($A18,'Return Data'!$B$7:$R$2843,12,0)</f>
        <v>3.2837000000000001</v>
      </c>
      <c r="K18" s="66">
        <f t="shared" si="3"/>
        <v>18</v>
      </c>
      <c r="L18" s="65">
        <f>VLOOKUP($A18,'Return Data'!$B$7:$R$2843,13,0)</f>
        <v>5.7462999999999997</v>
      </c>
      <c r="M18" s="66">
        <f t="shared" si="4"/>
        <v>10</v>
      </c>
      <c r="N18" s="65">
        <f>VLOOKUP($A18,'Return Data'!$B$7:$R$2843,17,0)</f>
        <v>9.3422000000000001</v>
      </c>
      <c r="O18" s="66">
        <f t="shared" si="5"/>
        <v>5</v>
      </c>
      <c r="P18" s="65">
        <f>VLOOKUP($A18,'Return Data'!$B$7:$R$2843,14,0)</f>
        <v>12.329000000000001</v>
      </c>
      <c r="Q18" s="66">
        <f t="shared" si="6"/>
        <v>3</v>
      </c>
      <c r="R18" s="65">
        <f>VLOOKUP($A18,'Return Data'!$B$7:$R$2843,16,0)</f>
        <v>9.9200999999999997</v>
      </c>
      <c r="S18" s="67">
        <f t="shared" si="7"/>
        <v>7</v>
      </c>
    </row>
    <row r="19" spans="1:19" x14ac:dyDescent="0.3">
      <c r="A19" s="82" t="s">
        <v>1364</v>
      </c>
      <c r="B19" s="64">
        <f>VLOOKUP($A19,'Return Data'!$B$7:$R$2843,3,0)</f>
        <v>44455</v>
      </c>
      <c r="C19" s="65">
        <f>VLOOKUP($A19,'Return Data'!$B$7:$R$2843,4,0)</f>
        <v>2450.0697</v>
      </c>
      <c r="D19" s="65">
        <f>VLOOKUP($A19,'Return Data'!$B$7:$R$2843,9,0)</f>
        <v>17.471299999999999</v>
      </c>
      <c r="E19" s="66">
        <f t="shared" si="0"/>
        <v>5</v>
      </c>
      <c r="F19" s="65">
        <f>VLOOKUP($A19,'Return Data'!$B$7:$R$2843,10,0)</f>
        <v>5.5244999999999997</v>
      </c>
      <c r="G19" s="66">
        <f t="shared" si="1"/>
        <v>22</v>
      </c>
      <c r="H19" s="65">
        <f>VLOOKUP($A19,'Return Data'!$B$7:$R$2843,11,0)</f>
        <v>6.4096000000000002</v>
      </c>
      <c r="I19" s="66">
        <f t="shared" si="2"/>
        <v>22</v>
      </c>
      <c r="J19" s="65">
        <f>VLOOKUP($A19,'Return Data'!$B$7:$R$2843,12,0)</f>
        <v>2.1398000000000001</v>
      </c>
      <c r="K19" s="66">
        <f t="shared" si="3"/>
        <v>24</v>
      </c>
      <c r="L19" s="65">
        <f>VLOOKUP($A19,'Return Data'!$B$7:$R$2843,13,0)</f>
        <v>3.2231000000000001</v>
      </c>
      <c r="M19" s="66">
        <f t="shared" si="4"/>
        <v>24</v>
      </c>
      <c r="N19" s="65">
        <f>VLOOKUP($A19,'Return Data'!$B$7:$R$2843,17,0)</f>
        <v>5.6173999999999999</v>
      </c>
      <c r="O19" s="66">
        <f t="shared" si="5"/>
        <v>24</v>
      </c>
      <c r="P19" s="65">
        <f>VLOOKUP($A19,'Return Data'!$B$7:$R$2843,14,0)</f>
        <v>9.0894999999999992</v>
      </c>
      <c r="Q19" s="66">
        <f t="shared" si="6"/>
        <v>22</v>
      </c>
      <c r="R19" s="65">
        <f>VLOOKUP($A19,'Return Data'!$B$7:$R$2843,16,0)</f>
        <v>8.0792999999999999</v>
      </c>
      <c r="S19" s="67">
        <f t="shared" si="7"/>
        <v>22</v>
      </c>
    </row>
    <row r="20" spans="1:19" x14ac:dyDescent="0.3">
      <c r="A20" s="82" t="s">
        <v>1365</v>
      </c>
      <c r="B20" s="64">
        <f>VLOOKUP($A20,'Return Data'!$B$7:$R$2843,3,0)</f>
        <v>44455</v>
      </c>
      <c r="C20" s="65">
        <f>VLOOKUP($A20,'Return Data'!$B$7:$R$2843,4,0)</f>
        <v>87.425200000000004</v>
      </c>
      <c r="D20" s="65">
        <f>VLOOKUP($A20,'Return Data'!$B$7:$R$2843,9,0)</f>
        <v>15.908200000000001</v>
      </c>
      <c r="E20" s="66">
        <f t="shared" si="0"/>
        <v>9</v>
      </c>
      <c r="F20" s="65">
        <f>VLOOKUP($A20,'Return Data'!$B$7:$R$2843,10,0)</f>
        <v>9.4588000000000001</v>
      </c>
      <c r="G20" s="66">
        <f t="shared" si="1"/>
        <v>3</v>
      </c>
      <c r="H20" s="65">
        <f>VLOOKUP($A20,'Return Data'!$B$7:$R$2843,11,0)</f>
        <v>10.0647</v>
      </c>
      <c r="I20" s="66">
        <f t="shared" si="2"/>
        <v>7</v>
      </c>
      <c r="J20" s="65">
        <f>VLOOKUP($A20,'Return Data'!$B$7:$R$2843,12,0)</f>
        <v>4.5186000000000002</v>
      </c>
      <c r="K20" s="66">
        <f t="shared" si="3"/>
        <v>5</v>
      </c>
      <c r="L20" s="65">
        <f>VLOOKUP($A20,'Return Data'!$B$7:$R$2843,13,0)</f>
        <v>6.6973000000000003</v>
      </c>
      <c r="M20" s="66">
        <f t="shared" si="4"/>
        <v>3</v>
      </c>
      <c r="N20" s="65">
        <f>VLOOKUP($A20,'Return Data'!$B$7:$R$2843,17,0)</f>
        <v>9.2582000000000004</v>
      </c>
      <c r="O20" s="66">
        <f t="shared" si="5"/>
        <v>6</v>
      </c>
      <c r="P20" s="65">
        <f>VLOOKUP($A20,'Return Data'!$B$7:$R$2843,14,0)</f>
        <v>11.2807</v>
      </c>
      <c r="Q20" s="66">
        <f t="shared" si="6"/>
        <v>8</v>
      </c>
      <c r="R20" s="65">
        <f>VLOOKUP($A20,'Return Data'!$B$7:$R$2843,16,0)</f>
        <v>9.1562000000000001</v>
      </c>
      <c r="S20" s="67">
        <f t="shared" si="7"/>
        <v>12</v>
      </c>
    </row>
    <row r="21" spans="1:19" x14ac:dyDescent="0.3">
      <c r="A21" s="82" t="s">
        <v>1367</v>
      </c>
      <c r="B21" s="64">
        <f>VLOOKUP($A21,'Return Data'!$B$7:$R$2843,3,0)</f>
        <v>44455</v>
      </c>
      <c r="C21" s="65">
        <f>VLOOKUP($A21,'Return Data'!$B$7:$R$2843,4,0)</f>
        <v>60.067500000000003</v>
      </c>
      <c r="D21" s="65">
        <f>VLOOKUP($A21,'Return Data'!$B$7:$R$2843,9,0)</f>
        <v>12.054500000000001</v>
      </c>
      <c r="E21" s="66">
        <f t="shared" si="0"/>
        <v>18</v>
      </c>
      <c r="F21" s="65">
        <f>VLOOKUP($A21,'Return Data'!$B$7:$R$2843,10,0)</f>
        <v>7.4839000000000002</v>
      </c>
      <c r="G21" s="66">
        <f t="shared" si="1"/>
        <v>13</v>
      </c>
      <c r="H21" s="65">
        <f>VLOOKUP($A21,'Return Data'!$B$7:$R$2843,11,0)</f>
        <v>8.4177999999999997</v>
      </c>
      <c r="I21" s="66">
        <f t="shared" si="2"/>
        <v>15</v>
      </c>
      <c r="J21" s="65">
        <f>VLOOKUP($A21,'Return Data'!$B$7:$R$2843,12,0)</f>
        <v>2.6894</v>
      </c>
      <c r="K21" s="66">
        <f t="shared" si="3"/>
        <v>21</v>
      </c>
      <c r="L21" s="65">
        <f>VLOOKUP($A21,'Return Data'!$B$7:$R$2843,13,0)</f>
        <v>4.9763999999999999</v>
      </c>
      <c r="M21" s="66">
        <f t="shared" si="4"/>
        <v>16</v>
      </c>
      <c r="N21" s="65">
        <f>VLOOKUP($A21,'Return Data'!$B$7:$R$2843,17,0)</f>
        <v>7.9435000000000002</v>
      </c>
      <c r="O21" s="66">
        <f t="shared" si="5"/>
        <v>13</v>
      </c>
      <c r="P21" s="65">
        <f>VLOOKUP($A21,'Return Data'!$B$7:$R$2843,14,0)</f>
        <v>9.7462999999999997</v>
      </c>
      <c r="Q21" s="66">
        <f t="shared" si="6"/>
        <v>17</v>
      </c>
      <c r="R21" s="65">
        <f>VLOOKUP($A21,'Return Data'!$B$7:$R$2843,16,0)</f>
        <v>9.7937999999999992</v>
      </c>
      <c r="S21" s="67">
        <f t="shared" si="7"/>
        <v>9</v>
      </c>
    </row>
    <row r="22" spans="1:19" x14ac:dyDescent="0.3">
      <c r="A22" s="82" t="s">
        <v>1369</v>
      </c>
      <c r="B22" s="64">
        <f>VLOOKUP($A22,'Return Data'!$B$7:$R$2843,3,0)</f>
        <v>44455</v>
      </c>
      <c r="C22" s="65">
        <f>VLOOKUP($A22,'Return Data'!$B$7:$R$2843,4,0)</f>
        <v>52.519599999999997</v>
      </c>
      <c r="D22" s="65">
        <f>VLOOKUP($A22,'Return Data'!$B$7:$R$2843,9,0)</f>
        <v>6.9246999999999996</v>
      </c>
      <c r="E22" s="66">
        <f t="shared" si="0"/>
        <v>24</v>
      </c>
      <c r="F22" s="65">
        <f>VLOOKUP($A22,'Return Data'!$B$7:$R$2843,10,0)</f>
        <v>4.0853999999999999</v>
      </c>
      <c r="G22" s="66">
        <f t="shared" si="1"/>
        <v>23</v>
      </c>
      <c r="H22" s="65">
        <f>VLOOKUP($A22,'Return Data'!$B$7:$R$2843,11,0)</f>
        <v>6.7931999999999997</v>
      </c>
      <c r="I22" s="66">
        <f t="shared" si="2"/>
        <v>21</v>
      </c>
      <c r="J22" s="65">
        <f>VLOOKUP($A22,'Return Data'!$B$7:$R$2843,12,0)</f>
        <v>3.2744</v>
      </c>
      <c r="K22" s="66">
        <f t="shared" si="3"/>
        <v>19</v>
      </c>
      <c r="L22" s="65">
        <f>VLOOKUP($A22,'Return Data'!$B$7:$R$2843,13,0)</f>
        <v>4.9649000000000001</v>
      </c>
      <c r="M22" s="66">
        <f t="shared" si="4"/>
        <v>17</v>
      </c>
      <c r="N22" s="65">
        <f>VLOOKUP($A22,'Return Data'!$B$7:$R$2843,17,0)</f>
        <v>7.7576000000000001</v>
      </c>
      <c r="O22" s="66">
        <f t="shared" si="5"/>
        <v>14</v>
      </c>
      <c r="P22" s="65">
        <f>VLOOKUP($A22,'Return Data'!$B$7:$R$2843,14,0)</f>
        <v>10.603999999999999</v>
      </c>
      <c r="Q22" s="66">
        <f t="shared" si="6"/>
        <v>12</v>
      </c>
      <c r="R22" s="65">
        <f>VLOOKUP($A22,'Return Data'!$B$7:$R$2843,16,0)</f>
        <v>8.3335000000000008</v>
      </c>
      <c r="S22" s="67">
        <f t="shared" si="7"/>
        <v>20</v>
      </c>
    </row>
    <row r="23" spans="1:19" x14ac:dyDescent="0.3">
      <c r="A23" s="82" t="s">
        <v>1372</v>
      </c>
      <c r="B23" s="64">
        <f>VLOOKUP($A23,'Return Data'!$B$7:$R$2843,3,0)</f>
        <v>44455</v>
      </c>
      <c r="C23" s="65">
        <f>VLOOKUP($A23,'Return Data'!$B$7:$R$2843,4,0)</f>
        <v>33.832900000000002</v>
      </c>
      <c r="D23" s="65">
        <f>VLOOKUP($A23,'Return Data'!$B$7:$R$2843,9,0)</f>
        <v>16.093299999999999</v>
      </c>
      <c r="E23" s="66">
        <f t="shared" si="0"/>
        <v>8</v>
      </c>
      <c r="F23" s="65">
        <f>VLOOKUP($A23,'Return Data'!$B$7:$R$2843,10,0)</f>
        <v>7.9581</v>
      </c>
      <c r="G23" s="66">
        <f t="shared" si="1"/>
        <v>7</v>
      </c>
      <c r="H23" s="65">
        <f>VLOOKUP($A23,'Return Data'!$B$7:$R$2843,11,0)</f>
        <v>9.4901999999999997</v>
      </c>
      <c r="I23" s="66">
        <f t="shared" si="2"/>
        <v>8</v>
      </c>
      <c r="J23" s="65">
        <f>VLOOKUP($A23,'Return Data'!$B$7:$R$2843,12,0)</f>
        <v>3.6852999999999998</v>
      </c>
      <c r="K23" s="66">
        <f t="shared" si="3"/>
        <v>11</v>
      </c>
      <c r="L23" s="65">
        <f>VLOOKUP($A23,'Return Data'!$B$7:$R$2843,13,0)</f>
        <v>5.1505000000000001</v>
      </c>
      <c r="M23" s="66">
        <f t="shared" si="4"/>
        <v>15</v>
      </c>
      <c r="N23" s="65">
        <f>VLOOKUP($A23,'Return Data'!$B$7:$R$2843,17,0)</f>
        <v>8.3290000000000006</v>
      </c>
      <c r="O23" s="66">
        <f t="shared" si="5"/>
        <v>11</v>
      </c>
      <c r="P23" s="65">
        <f>VLOOKUP($A23,'Return Data'!$B$7:$R$2843,14,0)</f>
        <v>11.4564</v>
      </c>
      <c r="Q23" s="66">
        <f t="shared" si="6"/>
        <v>6</v>
      </c>
      <c r="R23" s="65">
        <f>VLOOKUP($A23,'Return Data'!$B$7:$R$2843,16,0)</f>
        <v>10.637</v>
      </c>
      <c r="S23" s="67">
        <f t="shared" si="7"/>
        <v>1</v>
      </c>
    </row>
    <row r="24" spans="1:19" x14ac:dyDescent="0.3">
      <c r="A24" s="82" t="s">
        <v>1374</v>
      </c>
      <c r="B24" s="64">
        <f>VLOOKUP($A24,'Return Data'!$B$7:$R$2843,3,0)</f>
        <v>44455</v>
      </c>
      <c r="C24" s="65">
        <f>VLOOKUP($A24,'Return Data'!$B$7:$R$2843,4,0)</f>
        <v>25.565799999999999</v>
      </c>
      <c r="D24" s="65">
        <f>VLOOKUP($A24,'Return Data'!$B$7:$R$2843,9,0)</f>
        <v>13.8012</v>
      </c>
      <c r="E24" s="66">
        <f t="shared" si="0"/>
        <v>15</v>
      </c>
      <c r="F24" s="65">
        <f>VLOOKUP($A24,'Return Data'!$B$7:$R$2843,10,0)</f>
        <v>7.2419000000000002</v>
      </c>
      <c r="G24" s="66">
        <f t="shared" si="1"/>
        <v>16</v>
      </c>
      <c r="H24" s="65">
        <f>VLOOKUP($A24,'Return Data'!$B$7:$R$2843,11,0)</f>
        <v>9.3143999999999991</v>
      </c>
      <c r="I24" s="66">
        <f t="shared" si="2"/>
        <v>9</v>
      </c>
      <c r="J24" s="65">
        <f>VLOOKUP($A24,'Return Data'!$B$7:$R$2843,12,0)</f>
        <v>5.0484</v>
      </c>
      <c r="K24" s="66">
        <f t="shared" si="3"/>
        <v>4</v>
      </c>
      <c r="L24" s="65">
        <f>VLOOKUP($A24,'Return Data'!$B$7:$R$2843,13,0)</f>
        <v>5.9871999999999996</v>
      </c>
      <c r="M24" s="66">
        <f t="shared" si="4"/>
        <v>8</v>
      </c>
      <c r="N24" s="65">
        <f>VLOOKUP($A24,'Return Data'!$B$7:$R$2843,17,0)</f>
        <v>7.5545</v>
      </c>
      <c r="O24" s="66">
        <f t="shared" si="5"/>
        <v>15</v>
      </c>
      <c r="P24" s="65">
        <f>VLOOKUP($A24,'Return Data'!$B$7:$R$2843,14,0)</f>
        <v>9.8297000000000008</v>
      </c>
      <c r="Q24" s="66">
        <f t="shared" si="6"/>
        <v>16</v>
      </c>
      <c r="R24" s="65">
        <f>VLOOKUP($A24,'Return Data'!$B$7:$R$2843,16,0)</f>
        <v>8.3803000000000001</v>
      </c>
      <c r="S24" s="67">
        <f t="shared" si="7"/>
        <v>19</v>
      </c>
    </row>
    <row r="25" spans="1:19" x14ac:dyDescent="0.3">
      <c r="A25" s="82" t="s">
        <v>1375</v>
      </c>
      <c r="B25" s="64">
        <f>VLOOKUP($A25,'Return Data'!$B$7:$R$2843,3,0)</f>
        <v>44455</v>
      </c>
      <c r="C25" s="65">
        <f>VLOOKUP($A25,'Return Data'!$B$7:$R$2843,4,0)</f>
        <v>53.834699999999998</v>
      </c>
      <c r="D25" s="65">
        <f>VLOOKUP($A25,'Return Data'!$B$7:$R$2843,9,0)</f>
        <v>13.351100000000001</v>
      </c>
      <c r="E25" s="66">
        <f t="shared" si="0"/>
        <v>16</v>
      </c>
      <c r="F25" s="65">
        <f>VLOOKUP($A25,'Return Data'!$B$7:$R$2843,10,0)</f>
        <v>7.2154999999999996</v>
      </c>
      <c r="G25" s="66">
        <f t="shared" si="1"/>
        <v>17</v>
      </c>
      <c r="H25" s="65">
        <f>VLOOKUP($A25,'Return Data'!$B$7:$R$2843,11,0)</f>
        <v>7.6201999999999996</v>
      </c>
      <c r="I25" s="66">
        <f t="shared" si="2"/>
        <v>17</v>
      </c>
      <c r="J25" s="65">
        <f>VLOOKUP($A25,'Return Data'!$B$7:$R$2843,12,0)</f>
        <v>4.3087</v>
      </c>
      <c r="K25" s="66">
        <f t="shared" si="3"/>
        <v>8</v>
      </c>
      <c r="L25" s="65">
        <f>VLOOKUP($A25,'Return Data'!$B$7:$R$2843,13,0)</f>
        <v>5.7565</v>
      </c>
      <c r="M25" s="66">
        <f t="shared" si="4"/>
        <v>9</v>
      </c>
      <c r="N25" s="65">
        <f>VLOOKUP($A25,'Return Data'!$B$7:$R$2843,17,0)</f>
        <v>8.6172000000000004</v>
      </c>
      <c r="O25" s="66">
        <f t="shared" si="5"/>
        <v>10</v>
      </c>
      <c r="P25" s="65">
        <f>VLOOKUP($A25,'Return Data'!$B$7:$R$2843,14,0)</f>
        <v>11.2136</v>
      </c>
      <c r="Q25" s="66">
        <f t="shared" si="6"/>
        <v>10</v>
      </c>
      <c r="R25" s="65">
        <f>VLOOKUP($A25,'Return Data'!$B$7:$R$2843,16,0)</f>
        <v>10.189399999999999</v>
      </c>
      <c r="S25" s="67">
        <f t="shared" si="7"/>
        <v>4</v>
      </c>
    </row>
    <row r="26" spans="1:19" x14ac:dyDescent="0.3">
      <c r="A26" s="82" t="s">
        <v>1377</v>
      </c>
      <c r="B26" s="64">
        <f>VLOOKUP($A26,'Return Data'!$B$7:$R$2843,3,0)</f>
        <v>44455</v>
      </c>
      <c r="C26" s="65">
        <f>VLOOKUP($A26,'Return Data'!$B$7:$R$2843,4,0)</f>
        <v>67.962500000000006</v>
      </c>
      <c r="D26" s="65">
        <f>VLOOKUP($A26,'Return Data'!$B$7:$R$2843,9,0)</f>
        <v>14.5158</v>
      </c>
      <c r="E26" s="66">
        <f t="shared" si="0"/>
        <v>12</v>
      </c>
      <c r="F26" s="65">
        <f>VLOOKUP($A26,'Return Data'!$B$7:$R$2843,10,0)</f>
        <v>7.2957000000000001</v>
      </c>
      <c r="G26" s="66">
        <f t="shared" si="1"/>
        <v>15</v>
      </c>
      <c r="H26" s="65">
        <f>VLOOKUP($A26,'Return Data'!$B$7:$R$2843,11,0)</f>
        <v>8.1267999999999994</v>
      </c>
      <c r="I26" s="66">
        <f t="shared" si="2"/>
        <v>16</v>
      </c>
      <c r="J26" s="65">
        <f>VLOOKUP($A26,'Return Data'!$B$7:$R$2843,12,0)</f>
        <v>2.3668</v>
      </c>
      <c r="K26" s="66">
        <f t="shared" si="3"/>
        <v>23</v>
      </c>
      <c r="L26" s="65">
        <f>VLOOKUP($A26,'Return Data'!$B$7:$R$2843,13,0)</f>
        <v>3.8753000000000002</v>
      </c>
      <c r="M26" s="66">
        <f t="shared" si="4"/>
        <v>22</v>
      </c>
      <c r="N26" s="65">
        <f>VLOOKUP($A26,'Return Data'!$B$7:$R$2843,17,0)</f>
        <v>6.7466999999999997</v>
      </c>
      <c r="O26" s="66">
        <f t="shared" si="5"/>
        <v>21</v>
      </c>
      <c r="P26" s="65">
        <f>VLOOKUP($A26,'Return Data'!$B$7:$R$2843,14,0)</f>
        <v>9.6892999999999994</v>
      </c>
      <c r="Q26" s="66">
        <f t="shared" si="6"/>
        <v>19</v>
      </c>
      <c r="R26" s="65">
        <f>VLOOKUP($A26,'Return Data'!$B$7:$R$2843,16,0)</f>
        <v>8.8282000000000007</v>
      </c>
      <c r="S26" s="67">
        <f t="shared" si="7"/>
        <v>16</v>
      </c>
    </row>
    <row r="27" spans="1:19" x14ac:dyDescent="0.3">
      <c r="A27" s="82" t="s">
        <v>1379</v>
      </c>
      <c r="B27" s="64">
        <f>VLOOKUP($A27,'Return Data'!$B$7:$R$2843,3,0)</f>
        <v>44455</v>
      </c>
      <c r="C27" s="65">
        <f>VLOOKUP($A27,'Return Data'!$B$7:$R$2843,4,0)</f>
        <v>51.658200000000001</v>
      </c>
      <c r="D27" s="65">
        <f>VLOOKUP($A27,'Return Data'!$B$7:$R$2843,9,0)</f>
        <v>10.494400000000001</v>
      </c>
      <c r="E27" s="66">
        <f t="shared" si="0"/>
        <v>22</v>
      </c>
      <c r="F27" s="65">
        <f>VLOOKUP($A27,'Return Data'!$B$7:$R$2843,10,0)</f>
        <v>6.8661000000000003</v>
      </c>
      <c r="G27" s="66">
        <f t="shared" si="1"/>
        <v>19</v>
      </c>
      <c r="H27" s="65">
        <f>VLOOKUP($A27,'Return Data'!$B$7:$R$2843,11,0)</f>
        <v>6.9701000000000004</v>
      </c>
      <c r="I27" s="66">
        <f t="shared" si="2"/>
        <v>20</v>
      </c>
      <c r="J27" s="65">
        <f>VLOOKUP($A27,'Return Data'!$B$7:$R$2843,12,0)</f>
        <v>3.5470000000000002</v>
      </c>
      <c r="K27" s="66">
        <f t="shared" si="3"/>
        <v>13</v>
      </c>
      <c r="L27" s="65">
        <f>VLOOKUP($A27,'Return Data'!$B$7:$R$2843,13,0)</f>
        <v>4.3373999999999997</v>
      </c>
      <c r="M27" s="66">
        <f t="shared" si="4"/>
        <v>20</v>
      </c>
      <c r="N27" s="65">
        <f>VLOOKUP($A27,'Return Data'!$B$7:$R$2843,17,0)</f>
        <v>7.1517999999999997</v>
      </c>
      <c r="O27" s="66">
        <f t="shared" si="5"/>
        <v>19</v>
      </c>
      <c r="P27" s="65">
        <f>VLOOKUP($A27,'Return Data'!$B$7:$R$2843,14,0)</f>
        <v>9.7147000000000006</v>
      </c>
      <c r="Q27" s="66">
        <f t="shared" si="6"/>
        <v>18</v>
      </c>
      <c r="R27" s="65">
        <f>VLOOKUP($A27,'Return Data'!$B$7:$R$2843,16,0)</f>
        <v>9.2841000000000005</v>
      </c>
      <c r="S27" s="67">
        <f t="shared" si="7"/>
        <v>11</v>
      </c>
    </row>
    <row r="28" spans="1:19" x14ac:dyDescent="0.3">
      <c r="A28" s="82" t="s">
        <v>866</v>
      </c>
      <c r="B28" s="64">
        <f>VLOOKUP($A28,'Return Data'!$B$7:$R$2843,3,0)</f>
        <v>44455</v>
      </c>
      <c r="C28" s="65">
        <f>VLOOKUP($A28,'Return Data'!$B$7:$R$2843,4,0)</f>
        <v>18.059000000000001</v>
      </c>
      <c r="D28" s="65">
        <f>VLOOKUP($A28,'Return Data'!$B$7:$R$2843,9,0)</f>
        <v>10.898899999999999</v>
      </c>
      <c r="E28" s="66">
        <f t="shared" si="0"/>
        <v>19</v>
      </c>
      <c r="F28" s="65">
        <f>VLOOKUP($A28,'Return Data'!$B$7:$R$2843,10,0)</f>
        <v>-0.21740000000000001</v>
      </c>
      <c r="G28" s="66">
        <f t="shared" si="1"/>
        <v>24</v>
      </c>
      <c r="H28" s="65">
        <f>VLOOKUP($A28,'Return Data'!$B$7:$R$2843,11,0)</f>
        <v>4.5209000000000001</v>
      </c>
      <c r="I28" s="66">
        <f t="shared" si="2"/>
        <v>24</v>
      </c>
      <c r="J28" s="65">
        <f>VLOOKUP($A28,'Return Data'!$B$7:$R$2843,12,0)</f>
        <v>2.4542999999999999</v>
      </c>
      <c r="K28" s="66">
        <f t="shared" si="3"/>
        <v>22</v>
      </c>
      <c r="L28" s="65">
        <f>VLOOKUP($A28,'Return Data'!$B$7:$R$2843,13,0)</f>
        <v>3.5956000000000001</v>
      </c>
      <c r="M28" s="66">
        <f t="shared" si="4"/>
        <v>23</v>
      </c>
      <c r="N28" s="65">
        <f>VLOOKUP($A28,'Return Data'!$B$7:$R$2843,17,0)</f>
        <v>7.5373000000000001</v>
      </c>
      <c r="O28" s="66">
        <f t="shared" si="5"/>
        <v>16</v>
      </c>
      <c r="P28" s="65">
        <f>VLOOKUP($A28,'Return Data'!$B$7:$R$2843,14,0)</f>
        <v>10.467000000000001</v>
      </c>
      <c r="Q28" s="66">
        <f t="shared" si="6"/>
        <v>14</v>
      </c>
      <c r="R28" s="65">
        <f>VLOOKUP($A28,'Return Data'!$B$7:$R$2843,16,0)</f>
        <v>8.8392999999999997</v>
      </c>
      <c r="S28" s="67">
        <f t="shared" si="7"/>
        <v>15</v>
      </c>
    </row>
    <row r="29" spans="1:19" x14ac:dyDescent="0.3">
      <c r="A29" s="82" t="s">
        <v>869</v>
      </c>
      <c r="B29" s="64">
        <f>VLOOKUP($A29,'Return Data'!$B$7:$R$2843,3,0)</f>
        <v>44455</v>
      </c>
      <c r="C29" s="65">
        <f>VLOOKUP($A29,'Return Data'!$B$7:$R$2843,4,0)</f>
        <v>20.019300000000001</v>
      </c>
      <c r="D29" s="65">
        <f>VLOOKUP($A29,'Return Data'!$B$7:$R$2843,9,0)</f>
        <v>19.7196</v>
      </c>
      <c r="E29" s="66">
        <f t="shared" si="0"/>
        <v>3</v>
      </c>
      <c r="F29" s="65">
        <f>VLOOKUP($A29,'Return Data'!$B$7:$R$2843,10,0)</f>
        <v>9.2102000000000004</v>
      </c>
      <c r="G29" s="66">
        <f t="shared" si="1"/>
        <v>4</v>
      </c>
      <c r="H29" s="65">
        <f>VLOOKUP($A29,'Return Data'!$B$7:$R$2843,11,0)</f>
        <v>10.840199999999999</v>
      </c>
      <c r="I29" s="66">
        <f t="shared" si="2"/>
        <v>3</v>
      </c>
      <c r="J29" s="65">
        <f>VLOOKUP($A29,'Return Data'!$B$7:$R$2843,12,0)</f>
        <v>4.3190999999999997</v>
      </c>
      <c r="K29" s="66">
        <f t="shared" si="3"/>
        <v>7</v>
      </c>
      <c r="L29" s="65">
        <f>VLOOKUP($A29,'Return Data'!$B$7:$R$2843,13,0)</f>
        <v>6.1790000000000003</v>
      </c>
      <c r="M29" s="66">
        <f t="shared" si="4"/>
        <v>5</v>
      </c>
      <c r="N29" s="65">
        <f>VLOOKUP($A29,'Return Data'!$B$7:$R$2843,17,0)</f>
        <v>9.4053000000000004</v>
      </c>
      <c r="O29" s="66">
        <f t="shared" si="5"/>
        <v>3</v>
      </c>
      <c r="P29" s="65">
        <f>VLOOKUP($A29,'Return Data'!$B$7:$R$2843,14,0)</f>
        <v>12.5402</v>
      </c>
      <c r="Q29" s="66">
        <f t="shared" si="6"/>
        <v>2</v>
      </c>
      <c r="R29" s="65">
        <f>VLOOKUP($A29,'Return Data'!$B$7:$R$2843,16,0)</f>
        <v>10.3985</v>
      </c>
      <c r="S29" s="67">
        <f t="shared" si="7"/>
        <v>2</v>
      </c>
    </row>
    <row r="30" spans="1:19" x14ac:dyDescent="0.3">
      <c r="A30" s="82" t="s">
        <v>870</v>
      </c>
      <c r="B30" s="64">
        <f>VLOOKUP($A30,'Return Data'!$B$7:$R$2843,3,0)</f>
        <v>44455</v>
      </c>
      <c r="C30" s="65">
        <f>VLOOKUP($A30,'Return Data'!$B$7:$R$2843,4,0)</f>
        <v>37.092700000000001</v>
      </c>
      <c r="D30" s="65">
        <f>VLOOKUP($A30,'Return Data'!$B$7:$R$2843,9,0)</f>
        <v>18.090299999999999</v>
      </c>
      <c r="E30" s="66">
        <f t="shared" si="0"/>
        <v>4</v>
      </c>
      <c r="F30" s="65">
        <f>VLOOKUP($A30,'Return Data'!$B$7:$R$2843,10,0)</f>
        <v>8.3413000000000004</v>
      </c>
      <c r="G30" s="66">
        <f t="shared" si="1"/>
        <v>6</v>
      </c>
      <c r="H30" s="65">
        <f>VLOOKUP($A30,'Return Data'!$B$7:$R$2843,11,0)</f>
        <v>10.149699999999999</v>
      </c>
      <c r="I30" s="66">
        <f t="shared" si="2"/>
        <v>6</v>
      </c>
      <c r="J30" s="65">
        <f>VLOOKUP($A30,'Return Data'!$B$7:$R$2843,12,0)</f>
        <v>3.3725999999999998</v>
      </c>
      <c r="K30" s="66">
        <f t="shared" si="3"/>
        <v>16</v>
      </c>
      <c r="L30" s="65">
        <f>VLOOKUP($A30,'Return Data'!$B$7:$R$2843,13,0)</f>
        <v>5.6479999999999997</v>
      </c>
      <c r="M30" s="66">
        <f t="shared" si="4"/>
        <v>11</v>
      </c>
      <c r="N30" s="65">
        <f>VLOOKUP($A30,'Return Data'!$B$7:$R$2843,17,0)</f>
        <v>8.7800999999999991</v>
      </c>
      <c r="O30" s="66">
        <f t="shared" si="5"/>
        <v>9</v>
      </c>
      <c r="P30" s="65">
        <f>VLOOKUP($A30,'Return Data'!$B$7:$R$2843,14,0)</f>
        <v>13.0093</v>
      </c>
      <c r="Q30" s="66">
        <f t="shared" si="6"/>
        <v>1</v>
      </c>
      <c r="R30" s="65">
        <f>VLOOKUP($A30,'Return Data'!$B$7:$R$2843,16,0)</f>
        <v>10.350899999999999</v>
      </c>
      <c r="S30" s="67">
        <f t="shared" si="7"/>
        <v>3</v>
      </c>
    </row>
    <row r="31" spans="1:19" x14ac:dyDescent="0.3">
      <c r="A31" s="82" t="s">
        <v>873</v>
      </c>
      <c r="B31" s="64">
        <f>VLOOKUP($A31,'Return Data'!$B$7:$R$2843,3,0)</f>
        <v>44455</v>
      </c>
      <c r="C31" s="65">
        <f>VLOOKUP($A31,'Return Data'!$B$7:$R$2843,4,0)</f>
        <v>52.365600000000001</v>
      </c>
      <c r="D31" s="65">
        <f>VLOOKUP($A31,'Return Data'!$B$7:$R$2843,9,0)</f>
        <v>17.329799999999999</v>
      </c>
      <c r="E31" s="66">
        <f t="shared" si="0"/>
        <v>6</v>
      </c>
      <c r="F31" s="65">
        <f>VLOOKUP($A31,'Return Data'!$B$7:$R$2843,10,0)</f>
        <v>8.7382000000000009</v>
      </c>
      <c r="G31" s="66">
        <f t="shared" si="1"/>
        <v>5</v>
      </c>
      <c r="H31" s="65">
        <f>VLOOKUP($A31,'Return Data'!$B$7:$R$2843,11,0)</f>
        <v>10.3277</v>
      </c>
      <c r="I31" s="66">
        <f t="shared" si="2"/>
        <v>5</v>
      </c>
      <c r="J31" s="65">
        <f>VLOOKUP($A31,'Return Data'!$B$7:$R$2843,12,0)</f>
        <v>3.6152000000000002</v>
      </c>
      <c r="K31" s="66">
        <f t="shared" si="3"/>
        <v>12</v>
      </c>
      <c r="L31" s="65">
        <f>VLOOKUP($A31,'Return Data'!$B$7:$R$2843,13,0)</f>
        <v>5.4294000000000002</v>
      </c>
      <c r="M31" s="66">
        <f t="shared" si="4"/>
        <v>12</v>
      </c>
      <c r="N31" s="65">
        <f>VLOOKUP($A31,'Return Data'!$B$7:$R$2843,17,0)</f>
        <v>8.0456000000000003</v>
      </c>
      <c r="O31" s="66">
        <f t="shared" si="5"/>
        <v>12</v>
      </c>
      <c r="P31" s="65">
        <f>VLOOKUP($A31,'Return Data'!$B$7:$R$2843,14,0)</f>
        <v>11.364100000000001</v>
      </c>
      <c r="Q31" s="66">
        <f t="shared" si="6"/>
        <v>7</v>
      </c>
      <c r="R31" s="65">
        <f>VLOOKUP($A31,'Return Data'!$B$7:$R$2843,16,0)</f>
        <v>10.0496</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14.915745833333334</v>
      </c>
      <c r="E33" s="88"/>
      <c r="F33" s="89">
        <f>AVERAGE(F8:F31)</f>
        <v>7.269420833333335</v>
      </c>
      <c r="G33" s="88"/>
      <c r="H33" s="89">
        <f>AVERAGE(H8:H31)</f>
        <v>8.7050000000000018</v>
      </c>
      <c r="I33" s="88"/>
      <c r="J33" s="89">
        <f>AVERAGE(J8:J31)</f>
        <v>3.8238125000000007</v>
      </c>
      <c r="K33" s="88"/>
      <c r="L33" s="89">
        <f>AVERAGE(L8:L31)</f>
        <v>5.384241666666667</v>
      </c>
      <c r="M33" s="88"/>
      <c r="N33" s="89">
        <f>AVERAGE(N8:N31)</f>
        <v>8.037958333333334</v>
      </c>
      <c r="O33" s="88"/>
      <c r="P33" s="89">
        <f>AVERAGE(P8:P31)</f>
        <v>10.630212500000001</v>
      </c>
      <c r="Q33" s="88"/>
      <c r="R33" s="89">
        <f>AVERAGE(R8:R31)</f>
        <v>9.1577375000000014</v>
      </c>
      <c r="S33" s="90"/>
    </row>
    <row r="34" spans="1:19" x14ac:dyDescent="0.3">
      <c r="A34" s="87" t="s">
        <v>28</v>
      </c>
      <c r="B34" s="88"/>
      <c r="C34" s="88"/>
      <c r="D34" s="89">
        <f>MIN(D8:D31)</f>
        <v>6.9246999999999996</v>
      </c>
      <c r="E34" s="88"/>
      <c r="F34" s="89">
        <f>MIN(F8:F31)</f>
        <v>-0.21740000000000001</v>
      </c>
      <c r="G34" s="88"/>
      <c r="H34" s="89">
        <f>MIN(H8:H31)</f>
        <v>4.5209000000000001</v>
      </c>
      <c r="I34" s="88"/>
      <c r="J34" s="89">
        <f>MIN(J8:J31)</f>
        <v>2.1398000000000001</v>
      </c>
      <c r="K34" s="88"/>
      <c r="L34" s="89">
        <f>MIN(L8:L31)</f>
        <v>3.2231000000000001</v>
      </c>
      <c r="M34" s="88"/>
      <c r="N34" s="89">
        <f>MIN(N8:N31)</f>
        <v>5.6173999999999999</v>
      </c>
      <c r="O34" s="88"/>
      <c r="P34" s="89">
        <f>MIN(P8:P31)</f>
        <v>8.8493999999999993</v>
      </c>
      <c r="Q34" s="88"/>
      <c r="R34" s="89">
        <f>MIN(R8:R31)</f>
        <v>7.2788000000000004</v>
      </c>
      <c r="S34" s="90"/>
    </row>
    <row r="35" spans="1:19" ht="15" thickBot="1" x14ac:dyDescent="0.35">
      <c r="A35" s="91" t="s">
        <v>29</v>
      </c>
      <c r="B35" s="92"/>
      <c r="C35" s="92"/>
      <c r="D35" s="93">
        <f>MAX(D8:D31)</f>
        <v>26.116700000000002</v>
      </c>
      <c r="E35" s="92"/>
      <c r="F35" s="93">
        <f>MAX(F8:F31)</f>
        <v>10.356400000000001</v>
      </c>
      <c r="G35" s="92"/>
      <c r="H35" s="93">
        <f>MAX(H8:H31)</f>
        <v>12.5785</v>
      </c>
      <c r="I35" s="92"/>
      <c r="J35" s="93">
        <f>MAX(J8:J31)</f>
        <v>6.4903000000000004</v>
      </c>
      <c r="K35" s="92"/>
      <c r="L35" s="93">
        <f>MAX(L8:L31)</f>
        <v>8.5044000000000004</v>
      </c>
      <c r="M35" s="92"/>
      <c r="N35" s="93">
        <f>MAX(N8:N31)</f>
        <v>9.7550000000000008</v>
      </c>
      <c r="O35" s="92"/>
      <c r="P35" s="93">
        <f>MAX(P8:P31)</f>
        <v>13.0093</v>
      </c>
      <c r="Q35" s="92"/>
      <c r="R35" s="93">
        <f>MAX(R8:R31)</f>
        <v>10.637</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44455</v>
      </c>
      <c r="C8" s="65">
        <f>VLOOKUP($A8,'Return Data'!$B$7:$R$2843,4,0)</f>
        <v>65.540999999999997</v>
      </c>
      <c r="D8" s="65">
        <f>VLOOKUP($A8,'Return Data'!$B$7:$R$2843,9,0)</f>
        <v>14.1492</v>
      </c>
      <c r="E8" s="66">
        <f>RANK(D8,D$8:D$34,0)</f>
        <v>11</v>
      </c>
      <c r="F8" s="65">
        <f>VLOOKUP($A8,'Return Data'!$B$7:$R$2843,10,0)</f>
        <v>7.0385999999999997</v>
      </c>
      <c r="G8" s="66">
        <f>RANK(F8,F$8:F$34,0)</f>
        <v>11</v>
      </c>
      <c r="H8" s="65">
        <f>VLOOKUP($A8,'Return Data'!$B$7:$R$2843,11,0)</f>
        <v>10.491</v>
      </c>
      <c r="I8" s="66">
        <f>RANK(H8,H$8:H$34,0)</f>
        <v>3</v>
      </c>
      <c r="J8" s="65">
        <f>VLOOKUP($A8,'Return Data'!$B$7:$R$2843,12,0)</f>
        <v>4.4592000000000001</v>
      </c>
      <c r="K8" s="66">
        <f>RANK(J8,J$8:J$34,0)</f>
        <v>3</v>
      </c>
      <c r="L8" s="65">
        <f>VLOOKUP($A8,'Return Data'!$B$7:$R$2843,13,0)</f>
        <v>5.8101000000000003</v>
      </c>
      <c r="M8" s="66">
        <f>RANK(L8,L$8:L$34,0)</f>
        <v>4</v>
      </c>
      <c r="N8" s="65">
        <f>VLOOKUP($A8,'Return Data'!$B$7:$R$2843,17,0)</f>
        <v>8.1844000000000001</v>
      </c>
      <c r="O8" s="66">
        <f>RANK(N8,N$8:N$34,0)</f>
        <v>8</v>
      </c>
      <c r="P8" s="65">
        <f>VLOOKUP($A8,'Return Data'!$B$7:$R$2843,14,0)</f>
        <v>10.593</v>
      </c>
      <c r="Q8" s="66">
        <f>RANK(P8,P$8:P$34,0)</f>
        <v>9</v>
      </c>
      <c r="R8" s="65">
        <f>VLOOKUP($A8,'Return Data'!$B$7:$R$2843,16,0)</f>
        <v>8.9436999999999998</v>
      </c>
      <c r="S8" s="67">
        <f>RANK(R8,R$8:R$34,0)</f>
        <v>7</v>
      </c>
    </row>
    <row r="9" spans="1:19" x14ac:dyDescent="0.3">
      <c r="A9" s="82" t="s">
        <v>1346</v>
      </c>
      <c r="B9" s="64">
        <f>VLOOKUP($A9,'Return Data'!$B$7:$R$2843,3,0)</f>
        <v>44455</v>
      </c>
      <c r="C9" s="65">
        <f>VLOOKUP($A9,'Return Data'!$B$7:$R$2843,4,0)</f>
        <v>20.3414</v>
      </c>
      <c r="D9" s="65">
        <f>VLOOKUP($A9,'Return Data'!$B$7:$R$2843,9,0)</f>
        <v>15.51</v>
      </c>
      <c r="E9" s="66">
        <f t="shared" ref="E9:E34" si="0">RANK(D9,D$8:D$34,0)</f>
        <v>7</v>
      </c>
      <c r="F9" s="65">
        <f>VLOOKUP($A9,'Return Data'!$B$7:$R$2843,10,0)</f>
        <v>7.0731999999999999</v>
      </c>
      <c r="G9" s="66">
        <f t="shared" ref="G9:G34" si="1">RANK(F9,F$8:F$34,0)</f>
        <v>10</v>
      </c>
      <c r="H9" s="65">
        <f>VLOOKUP($A9,'Return Data'!$B$7:$R$2843,11,0)</f>
        <v>6.4596</v>
      </c>
      <c r="I9" s="66">
        <f t="shared" ref="I9:I34" si="2">RANK(H9,H$8:H$34,0)</f>
        <v>22</v>
      </c>
      <c r="J9" s="65">
        <f>VLOOKUP($A9,'Return Data'!$B$7:$R$2843,12,0)</f>
        <v>3.4961000000000002</v>
      </c>
      <c r="K9" s="66">
        <f t="shared" ref="K9:K34" si="3">RANK(J9,J$8:J$34,0)</f>
        <v>8</v>
      </c>
      <c r="L9" s="65">
        <f>VLOOKUP($A9,'Return Data'!$B$7:$R$2843,13,0)</f>
        <v>5.3625999999999996</v>
      </c>
      <c r="M9" s="66">
        <f t="shared" ref="M9:M34" si="4">RANK(L9,L$8:L$34,0)</f>
        <v>8</v>
      </c>
      <c r="N9" s="65">
        <f>VLOOKUP($A9,'Return Data'!$B$7:$R$2843,17,0)</f>
        <v>8.3840000000000003</v>
      </c>
      <c r="O9" s="66">
        <f t="shared" ref="O9:O34" si="5">RANK(N9,N$8:N$34,0)</f>
        <v>7</v>
      </c>
      <c r="P9" s="65">
        <f>VLOOKUP($A9,'Return Data'!$B$7:$R$2843,14,0)</f>
        <v>10.5975</v>
      </c>
      <c r="Q9" s="66">
        <f t="shared" ref="Q9:Q34" si="6">RANK(P9,P$8:P$34,0)</f>
        <v>8</v>
      </c>
      <c r="R9" s="65">
        <f>VLOOKUP($A9,'Return Data'!$B$7:$R$2843,16,0)</f>
        <v>7.6318000000000001</v>
      </c>
      <c r="S9" s="67">
        <f t="shared" ref="S9:S34" si="7">RANK(R9,R$8:R$34,0)</f>
        <v>20</v>
      </c>
    </row>
    <row r="10" spans="1:19" x14ac:dyDescent="0.3">
      <c r="A10" s="82" t="s">
        <v>1347</v>
      </c>
      <c r="B10" s="64">
        <f>VLOOKUP($A10,'Return Data'!$B$7:$R$2843,3,0)</f>
        <v>44455</v>
      </c>
      <c r="C10" s="65">
        <f>VLOOKUP($A10,'Return Data'!$B$7:$R$2843,4,0)</f>
        <v>34.084200000000003</v>
      </c>
      <c r="D10" s="65">
        <f>VLOOKUP($A10,'Return Data'!$B$7:$R$2843,9,0)</f>
        <v>12.3935</v>
      </c>
      <c r="E10" s="66">
        <f t="shared" si="0"/>
        <v>19</v>
      </c>
      <c r="F10" s="65">
        <f>VLOOKUP($A10,'Return Data'!$B$7:$R$2843,10,0)</f>
        <v>6.6585999999999999</v>
      </c>
      <c r="G10" s="66">
        <f t="shared" si="1"/>
        <v>14</v>
      </c>
      <c r="H10" s="65">
        <f>VLOOKUP($A10,'Return Data'!$B$7:$R$2843,11,0)</f>
        <v>8.4647000000000006</v>
      </c>
      <c r="I10" s="66">
        <f t="shared" si="2"/>
        <v>11</v>
      </c>
      <c r="J10" s="65">
        <f>VLOOKUP($A10,'Return Data'!$B$7:$R$2843,12,0)</f>
        <v>2.5998999999999999</v>
      </c>
      <c r="K10" s="66">
        <f t="shared" si="3"/>
        <v>19</v>
      </c>
      <c r="L10" s="65">
        <f>VLOOKUP($A10,'Return Data'!$B$7:$R$2843,13,0)</f>
        <v>4.3983999999999996</v>
      </c>
      <c r="M10" s="66">
        <f t="shared" si="4"/>
        <v>14</v>
      </c>
      <c r="N10" s="65">
        <f>VLOOKUP($A10,'Return Data'!$B$7:$R$2843,17,0)</f>
        <v>6.3615000000000004</v>
      </c>
      <c r="O10" s="66">
        <f t="shared" si="5"/>
        <v>21</v>
      </c>
      <c r="P10" s="65">
        <f>VLOOKUP($A10,'Return Data'!$B$7:$R$2843,14,0)</f>
        <v>9.0231999999999992</v>
      </c>
      <c r="Q10" s="66">
        <f t="shared" si="6"/>
        <v>19</v>
      </c>
      <c r="R10" s="65">
        <f>VLOOKUP($A10,'Return Data'!$B$7:$R$2843,16,0)</f>
        <v>6.4889999999999999</v>
      </c>
      <c r="S10" s="67">
        <f t="shared" si="7"/>
        <v>26</v>
      </c>
    </row>
    <row r="11" spans="1:19" x14ac:dyDescent="0.3">
      <c r="A11" s="82" t="s">
        <v>2028</v>
      </c>
      <c r="B11" s="64">
        <f>VLOOKUP($A11,'Return Data'!$B$7:$R$2843,3,0)</f>
        <v>44455</v>
      </c>
      <c r="C11" s="65">
        <f>VLOOKUP($A11,'Return Data'!$B$7:$R$2843,4,0)</f>
        <v>61.189599999999999</v>
      </c>
      <c r="D11" s="65">
        <f>VLOOKUP($A11,'Return Data'!$B$7:$R$2843,9,0)</f>
        <v>9.1976999999999993</v>
      </c>
      <c r="E11" s="66">
        <f t="shared" si="0"/>
        <v>26</v>
      </c>
      <c r="F11" s="65">
        <f>VLOOKUP($A11,'Return Data'!$B$7:$R$2843,10,0)</f>
        <v>4.9039000000000001</v>
      </c>
      <c r="G11" s="66">
        <f t="shared" si="1"/>
        <v>21</v>
      </c>
      <c r="H11" s="65">
        <f>VLOOKUP($A11,'Return Data'!$B$7:$R$2843,11,0)</f>
        <v>5.3925999999999998</v>
      </c>
      <c r="I11" s="66">
        <f t="shared" si="2"/>
        <v>25</v>
      </c>
      <c r="J11" s="65">
        <f>VLOOKUP($A11,'Return Data'!$B$7:$R$2843,12,0)</f>
        <v>2.2429000000000001</v>
      </c>
      <c r="K11" s="66">
        <f t="shared" si="3"/>
        <v>23</v>
      </c>
      <c r="L11" s="65">
        <f>VLOOKUP($A11,'Return Data'!$B$7:$R$2843,13,0)</f>
        <v>3.7755999999999998</v>
      </c>
      <c r="M11" s="66">
        <f t="shared" si="4"/>
        <v>20</v>
      </c>
      <c r="N11" s="65">
        <f>VLOOKUP($A11,'Return Data'!$B$7:$R$2843,17,0)</f>
        <v>6.2004999999999999</v>
      </c>
      <c r="O11" s="66">
        <f t="shared" si="5"/>
        <v>22</v>
      </c>
      <c r="P11" s="65">
        <f>VLOOKUP($A11,'Return Data'!$B$7:$R$2843,14,0)</f>
        <v>8.4994999999999994</v>
      </c>
      <c r="Q11" s="66">
        <f t="shared" si="6"/>
        <v>23</v>
      </c>
      <c r="R11" s="65">
        <f>VLOOKUP($A11,'Return Data'!$B$7:$R$2843,16,0)</f>
        <v>8.6926000000000005</v>
      </c>
      <c r="S11" s="67">
        <f t="shared" si="7"/>
        <v>9</v>
      </c>
    </row>
    <row r="12" spans="1:19" x14ac:dyDescent="0.3">
      <c r="A12" s="82" t="s">
        <v>1350</v>
      </c>
      <c r="B12" s="64">
        <f>VLOOKUP($A12,'Return Data'!$B$7:$R$2843,3,0)</f>
        <v>44455</v>
      </c>
      <c r="C12" s="65">
        <f>VLOOKUP($A12,'Return Data'!$B$7:$R$2843,4,0)</f>
        <v>75.892300000000006</v>
      </c>
      <c r="D12" s="65">
        <f>VLOOKUP($A12,'Return Data'!$B$7:$R$2843,9,0)</f>
        <v>15.2546</v>
      </c>
      <c r="E12" s="66">
        <f t="shared" si="0"/>
        <v>8</v>
      </c>
      <c r="F12" s="65">
        <f>VLOOKUP($A12,'Return Data'!$B$7:$R$2843,10,0)</f>
        <v>7.4259000000000004</v>
      </c>
      <c r="G12" s="66">
        <f t="shared" si="1"/>
        <v>7</v>
      </c>
      <c r="H12" s="65">
        <f>VLOOKUP($A12,'Return Data'!$B$7:$R$2843,11,0)</f>
        <v>8.6613000000000007</v>
      </c>
      <c r="I12" s="66">
        <f t="shared" si="2"/>
        <v>8</v>
      </c>
      <c r="J12" s="65">
        <f>VLOOKUP($A12,'Return Data'!$B$7:$R$2843,12,0)</f>
        <v>3.9192</v>
      </c>
      <c r="K12" s="66">
        <f t="shared" si="3"/>
        <v>5</v>
      </c>
      <c r="L12" s="65">
        <f>VLOOKUP($A12,'Return Data'!$B$7:$R$2843,13,0)</f>
        <v>5.6303999999999998</v>
      </c>
      <c r="M12" s="66">
        <f t="shared" si="4"/>
        <v>5</v>
      </c>
      <c r="N12" s="65">
        <f>VLOOKUP($A12,'Return Data'!$B$7:$R$2843,17,0)</f>
        <v>8.7514000000000003</v>
      </c>
      <c r="O12" s="66">
        <f t="shared" si="5"/>
        <v>4</v>
      </c>
      <c r="P12" s="65">
        <f>VLOOKUP($A12,'Return Data'!$B$7:$R$2843,14,0)</f>
        <v>11.1584</v>
      </c>
      <c r="Q12" s="66">
        <f t="shared" si="6"/>
        <v>5</v>
      </c>
      <c r="R12" s="65">
        <f>VLOOKUP($A12,'Return Data'!$B$7:$R$2843,16,0)</f>
        <v>9.6601999999999997</v>
      </c>
      <c r="S12" s="67">
        <f t="shared" si="7"/>
        <v>3</v>
      </c>
    </row>
    <row r="13" spans="1:19" x14ac:dyDescent="0.3">
      <c r="A13" s="82" t="s">
        <v>1352</v>
      </c>
      <c r="B13" s="64">
        <f>VLOOKUP($A13,'Return Data'!$B$7:$R$2843,3,0)</f>
        <v>44455</v>
      </c>
      <c r="C13" s="65">
        <f>VLOOKUP($A13,'Return Data'!$B$7:$R$2843,4,0)</f>
        <v>19.793399999999998</v>
      </c>
      <c r="D13" s="65">
        <f>VLOOKUP($A13,'Return Data'!$B$7:$R$2843,9,0)</f>
        <v>25.354900000000001</v>
      </c>
      <c r="E13" s="66">
        <f t="shared" si="0"/>
        <v>1</v>
      </c>
      <c r="F13" s="65">
        <f>VLOOKUP($A13,'Return Data'!$B$7:$R$2843,10,0)</f>
        <v>9.2190999999999992</v>
      </c>
      <c r="G13" s="66">
        <f t="shared" si="1"/>
        <v>2</v>
      </c>
      <c r="H13" s="65">
        <f>VLOOKUP($A13,'Return Data'!$B$7:$R$2843,11,0)</f>
        <v>11.774100000000001</v>
      </c>
      <c r="I13" s="66">
        <f t="shared" si="2"/>
        <v>1</v>
      </c>
      <c r="J13" s="65">
        <f>VLOOKUP($A13,'Return Data'!$B$7:$R$2843,12,0)</f>
        <v>5.7630999999999997</v>
      </c>
      <c r="K13" s="66">
        <f t="shared" si="3"/>
        <v>1</v>
      </c>
      <c r="L13" s="65">
        <f>VLOOKUP($A13,'Return Data'!$B$7:$R$2843,13,0)</f>
        <v>7.8106999999999998</v>
      </c>
      <c r="M13" s="66">
        <f t="shared" si="4"/>
        <v>1</v>
      </c>
      <c r="N13" s="65">
        <f>VLOOKUP($A13,'Return Data'!$B$7:$R$2843,17,0)</f>
        <v>9.1004000000000005</v>
      </c>
      <c r="O13" s="66">
        <f t="shared" si="5"/>
        <v>3</v>
      </c>
      <c r="P13" s="65">
        <f>VLOOKUP($A13,'Return Data'!$B$7:$R$2843,14,0)</f>
        <v>11.315</v>
      </c>
      <c r="Q13" s="66">
        <f t="shared" si="6"/>
        <v>4</v>
      </c>
      <c r="R13" s="65">
        <f>VLOOKUP($A13,'Return Data'!$B$7:$R$2843,16,0)</f>
        <v>9.4067000000000007</v>
      </c>
      <c r="S13" s="67">
        <f t="shared" si="7"/>
        <v>5</v>
      </c>
    </row>
    <row r="14" spans="1:19" x14ac:dyDescent="0.3">
      <c r="A14" s="82" t="s">
        <v>1353</v>
      </c>
      <c r="B14" s="64">
        <f>VLOOKUP($A14,'Return Data'!$B$7:$R$2843,3,0)</f>
        <v>44455</v>
      </c>
      <c r="C14" s="65">
        <f>VLOOKUP($A14,'Return Data'!$B$7:$R$2843,4,0)</f>
        <v>48.470100000000002</v>
      </c>
      <c r="D14" s="65">
        <f>VLOOKUP($A14,'Return Data'!$B$7:$R$2843,9,0)</f>
        <v>13.959899999999999</v>
      </c>
      <c r="E14" s="66">
        <f t="shared" si="0"/>
        <v>13</v>
      </c>
      <c r="F14" s="65">
        <f>VLOOKUP($A14,'Return Data'!$B$7:$R$2843,10,0)</f>
        <v>7.1020000000000003</v>
      </c>
      <c r="G14" s="66">
        <f t="shared" si="1"/>
        <v>9</v>
      </c>
      <c r="H14" s="65">
        <f>VLOOKUP($A14,'Return Data'!$B$7:$R$2843,11,0)</f>
        <v>8.0728000000000009</v>
      </c>
      <c r="I14" s="66">
        <f t="shared" si="2"/>
        <v>13</v>
      </c>
      <c r="J14" s="65">
        <f>VLOOKUP($A14,'Return Data'!$B$7:$R$2843,12,0)</f>
        <v>2.9344000000000001</v>
      </c>
      <c r="K14" s="66">
        <f t="shared" si="3"/>
        <v>14</v>
      </c>
      <c r="L14" s="65">
        <f>VLOOKUP($A14,'Return Data'!$B$7:$R$2843,13,0)</f>
        <v>3.6436999999999999</v>
      </c>
      <c r="M14" s="66">
        <f t="shared" si="4"/>
        <v>24</v>
      </c>
      <c r="N14" s="65">
        <f>VLOOKUP($A14,'Return Data'!$B$7:$R$2843,17,0)</f>
        <v>5.5631000000000004</v>
      </c>
      <c r="O14" s="66">
        <f t="shared" si="5"/>
        <v>26</v>
      </c>
      <c r="P14" s="65">
        <f>VLOOKUP($A14,'Return Data'!$B$7:$R$2843,14,0)</f>
        <v>8.5646000000000004</v>
      </c>
      <c r="Q14" s="66">
        <f t="shared" si="6"/>
        <v>22</v>
      </c>
      <c r="R14" s="65">
        <f>VLOOKUP($A14,'Return Data'!$B$7:$R$2843,16,0)</f>
        <v>8.3026</v>
      </c>
      <c r="S14" s="67">
        <f t="shared" si="7"/>
        <v>13</v>
      </c>
    </row>
    <row r="15" spans="1:19" x14ac:dyDescent="0.3">
      <c r="A15" s="82" t="s">
        <v>1355</v>
      </c>
      <c r="B15" s="64">
        <f>VLOOKUP($A15,'Return Data'!$B$7:$R$2843,3,0)</f>
        <v>44455</v>
      </c>
      <c r="C15" s="65">
        <f>VLOOKUP($A15,'Return Data'!$B$7:$R$2843,4,0)</f>
        <v>44.6691</v>
      </c>
      <c r="D15" s="65">
        <f>VLOOKUP($A15,'Return Data'!$B$7:$R$2843,9,0)</f>
        <v>13.488799999999999</v>
      </c>
      <c r="E15" s="66">
        <f t="shared" si="0"/>
        <v>16</v>
      </c>
      <c r="F15" s="65">
        <f>VLOOKUP($A15,'Return Data'!$B$7:$R$2843,10,0)</f>
        <v>7.3483000000000001</v>
      </c>
      <c r="G15" s="66">
        <f t="shared" si="1"/>
        <v>8</v>
      </c>
      <c r="H15" s="65">
        <f>VLOOKUP($A15,'Return Data'!$B$7:$R$2843,11,0)</f>
        <v>7.9917999999999996</v>
      </c>
      <c r="I15" s="66">
        <f t="shared" si="2"/>
        <v>14</v>
      </c>
      <c r="J15" s="65">
        <f>VLOOKUP($A15,'Return Data'!$B$7:$R$2843,12,0)</f>
        <v>2.9098999999999999</v>
      </c>
      <c r="K15" s="66">
        <f t="shared" si="3"/>
        <v>15</v>
      </c>
      <c r="L15" s="65">
        <f>VLOOKUP($A15,'Return Data'!$B$7:$R$2843,13,0)</f>
        <v>4.7328999999999999</v>
      </c>
      <c r="M15" s="66">
        <f t="shared" si="4"/>
        <v>13</v>
      </c>
      <c r="N15" s="65">
        <f>VLOOKUP($A15,'Return Data'!$B$7:$R$2843,17,0)</f>
        <v>6.9405999999999999</v>
      </c>
      <c r="O15" s="66">
        <f t="shared" si="5"/>
        <v>16</v>
      </c>
      <c r="P15" s="65">
        <f>VLOOKUP($A15,'Return Data'!$B$7:$R$2843,14,0)</f>
        <v>8.4690999999999992</v>
      </c>
      <c r="Q15" s="66">
        <f t="shared" si="6"/>
        <v>24</v>
      </c>
      <c r="R15" s="65">
        <f>VLOOKUP($A15,'Return Data'!$B$7:$R$2843,16,0)</f>
        <v>7.7070999999999996</v>
      </c>
      <c r="S15" s="67">
        <f t="shared" si="7"/>
        <v>19</v>
      </c>
    </row>
    <row r="16" spans="1:19" x14ac:dyDescent="0.3">
      <c r="A16" s="82" t="s">
        <v>1357</v>
      </c>
      <c r="B16" s="64">
        <f>VLOOKUP($A16,'Return Data'!$B$7:$R$2843,3,0)</f>
        <v>44455</v>
      </c>
      <c r="C16" s="65">
        <f>VLOOKUP($A16,'Return Data'!$B$7:$R$2843,4,0)</f>
        <v>80.726299999999995</v>
      </c>
      <c r="D16" s="65">
        <f>VLOOKUP($A16,'Return Data'!$B$7:$R$2843,9,0)</f>
        <v>24.947900000000001</v>
      </c>
      <c r="E16" s="66">
        <f t="shared" si="0"/>
        <v>2</v>
      </c>
      <c r="F16" s="65">
        <f>VLOOKUP($A16,'Return Data'!$B$7:$R$2843,10,0)</f>
        <v>9.7303999999999995</v>
      </c>
      <c r="G16" s="66">
        <f t="shared" si="1"/>
        <v>1</v>
      </c>
      <c r="H16" s="65">
        <f>VLOOKUP($A16,'Return Data'!$B$7:$R$2843,11,0)</f>
        <v>10.073499999999999</v>
      </c>
      <c r="I16" s="66">
        <f t="shared" si="2"/>
        <v>4</v>
      </c>
      <c r="J16" s="65">
        <f>VLOOKUP($A16,'Return Data'!$B$7:$R$2843,12,0)</f>
        <v>5.2896000000000001</v>
      </c>
      <c r="K16" s="66">
        <f t="shared" si="3"/>
        <v>2</v>
      </c>
      <c r="L16" s="65">
        <f>VLOOKUP($A16,'Return Data'!$B$7:$R$2843,13,0)</f>
        <v>6.2308000000000003</v>
      </c>
      <c r="M16" s="66">
        <f t="shared" si="4"/>
        <v>2</v>
      </c>
      <c r="N16" s="65">
        <f>VLOOKUP($A16,'Return Data'!$B$7:$R$2843,17,0)</f>
        <v>9.1693999999999996</v>
      </c>
      <c r="O16" s="66">
        <f t="shared" si="5"/>
        <v>2</v>
      </c>
      <c r="P16" s="65">
        <f>VLOOKUP($A16,'Return Data'!$B$7:$R$2843,14,0)</f>
        <v>10.009600000000001</v>
      </c>
      <c r="Q16" s="66">
        <f t="shared" si="6"/>
        <v>15</v>
      </c>
      <c r="R16" s="65">
        <f>VLOOKUP($A16,'Return Data'!$B$7:$R$2843,16,0)</f>
        <v>9.9143000000000008</v>
      </c>
      <c r="S16" s="67">
        <f t="shared" si="7"/>
        <v>2</v>
      </c>
    </row>
    <row r="17" spans="1:19" x14ac:dyDescent="0.3">
      <c r="A17" s="82" t="s">
        <v>1359</v>
      </c>
      <c r="B17" s="64">
        <f>VLOOKUP($A17,'Return Data'!$B$7:$R$2843,3,0)</f>
        <v>44455</v>
      </c>
      <c r="C17" s="65">
        <f>VLOOKUP($A17,'Return Data'!$B$7:$R$2843,4,0)</f>
        <v>17.487100000000002</v>
      </c>
      <c r="D17" s="65">
        <f>VLOOKUP($A17,'Return Data'!$B$7:$R$2843,9,0)</f>
        <v>9.8629999999999995</v>
      </c>
      <c r="E17" s="66">
        <f t="shared" si="0"/>
        <v>25</v>
      </c>
      <c r="F17" s="65">
        <f>VLOOKUP($A17,'Return Data'!$B$7:$R$2843,10,0)</f>
        <v>5.2526999999999999</v>
      </c>
      <c r="G17" s="66">
        <f t="shared" si="1"/>
        <v>20</v>
      </c>
      <c r="H17" s="65">
        <f>VLOOKUP($A17,'Return Data'!$B$7:$R$2843,11,0)</f>
        <v>6.7323000000000004</v>
      </c>
      <c r="I17" s="66">
        <f t="shared" si="2"/>
        <v>20</v>
      </c>
      <c r="J17" s="65">
        <f>VLOOKUP($A17,'Return Data'!$B$7:$R$2843,12,0)</f>
        <v>3.0945</v>
      </c>
      <c r="K17" s="66">
        <f t="shared" si="3"/>
        <v>13</v>
      </c>
      <c r="L17" s="65">
        <f>VLOOKUP($A17,'Return Data'!$B$7:$R$2843,13,0)</f>
        <v>3.7115</v>
      </c>
      <c r="M17" s="66">
        <f t="shared" si="4"/>
        <v>22</v>
      </c>
      <c r="N17" s="65">
        <f>VLOOKUP($A17,'Return Data'!$B$7:$R$2843,17,0)</f>
        <v>5.6901000000000002</v>
      </c>
      <c r="O17" s="66">
        <f t="shared" si="5"/>
        <v>25</v>
      </c>
      <c r="P17" s="65">
        <f>VLOOKUP($A17,'Return Data'!$B$7:$R$2843,14,0)</f>
        <v>7.9960000000000004</v>
      </c>
      <c r="Q17" s="66">
        <f t="shared" si="6"/>
        <v>27</v>
      </c>
      <c r="R17" s="65">
        <f>VLOOKUP($A17,'Return Data'!$B$7:$R$2843,16,0)</f>
        <v>6.6013999999999999</v>
      </c>
      <c r="S17" s="67">
        <f t="shared" si="7"/>
        <v>25</v>
      </c>
    </row>
    <row r="18" spans="1:19" x14ac:dyDescent="0.3">
      <c r="A18" s="82" t="s">
        <v>1362</v>
      </c>
      <c r="B18" s="64">
        <f>VLOOKUP($A18,'Return Data'!$B$7:$R$2843,3,0)</f>
        <v>44455</v>
      </c>
      <c r="C18" s="65">
        <f>VLOOKUP($A18,'Return Data'!$B$7:$R$2843,4,0)</f>
        <v>28.3748</v>
      </c>
      <c r="D18" s="65">
        <f>VLOOKUP($A18,'Return Data'!$B$7:$R$2843,9,0)</f>
        <v>10.1938</v>
      </c>
      <c r="E18" s="66">
        <f t="shared" si="0"/>
        <v>24</v>
      </c>
      <c r="F18" s="65">
        <f>VLOOKUP($A18,'Return Data'!$B$7:$R$2843,10,0)</f>
        <v>6.4871999999999996</v>
      </c>
      <c r="G18" s="66">
        <f t="shared" si="1"/>
        <v>16</v>
      </c>
      <c r="H18" s="65">
        <f>VLOOKUP($A18,'Return Data'!$B$7:$R$2843,11,0)</f>
        <v>8.5472999999999999</v>
      </c>
      <c r="I18" s="66">
        <f t="shared" si="2"/>
        <v>9</v>
      </c>
      <c r="J18" s="65">
        <f>VLOOKUP($A18,'Return Data'!$B$7:$R$2843,12,0)</f>
        <v>2.6463000000000001</v>
      </c>
      <c r="K18" s="66">
        <f t="shared" si="3"/>
        <v>18</v>
      </c>
      <c r="L18" s="65">
        <f>VLOOKUP($A18,'Return Data'!$B$7:$R$2843,13,0)</f>
        <v>5.0899000000000001</v>
      </c>
      <c r="M18" s="66">
        <f t="shared" si="4"/>
        <v>11</v>
      </c>
      <c r="N18" s="65">
        <f>VLOOKUP($A18,'Return Data'!$B$7:$R$2843,17,0)</f>
        <v>8.6759000000000004</v>
      </c>
      <c r="O18" s="66">
        <f t="shared" si="5"/>
        <v>5</v>
      </c>
      <c r="P18" s="65">
        <f>VLOOKUP($A18,'Return Data'!$B$7:$R$2843,14,0)</f>
        <v>11.666</v>
      </c>
      <c r="Q18" s="66">
        <f t="shared" si="6"/>
        <v>3</v>
      </c>
      <c r="R18" s="65">
        <f>VLOOKUP($A18,'Return Data'!$B$7:$R$2843,16,0)</f>
        <v>8.4999000000000002</v>
      </c>
      <c r="S18" s="67">
        <f t="shared" si="7"/>
        <v>12</v>
      </c>
    </row>
    <row r="19" spans="1:19" x14ac:dyDescent="0.3">
      <c r="A19" s="82" t="s">
        <v>1363</v>
      </c>
      <c r="B19" s="64">
        <f>VLOOKUP($A19,'Return Data'!$B$7:$R$2843,3,0)</f>
        <v>44455</v>
      </c>
      <c r="C19" s="65">
        <f>VLOOKUP($A19,'Return Data'!$B$7:$R$2843,4,0)</f>
        <v>2280.1831999999999</v>
      </c>
      <c r="D19" s="65">
        <f>VLOOKUP($A19,'Return Data'!$B$7:$R$2843,9,0)</f>
        <v>16.6891</v>
      </c>
      <c r="E19" s="66">
        <f t="shared" si="0"/>
        <v>6</v>
      </c>
      <c r="F19" s="65">
        <f>VLOOKUP($A19,'Return Data'!$B$7:$R$2843,10,0)</f>
        <v>4.7446000000000002</v>
      </c>
      <c r="G19" s="66">
        <f t="shared" si="1"/>
        <v>22</v>
      </c>
      <c r="H19" s="65">
        <f>VLOOKUP($A19,'Return Data'!$B$7:$R$2843,11,0)</f>
        <v>5.6162999999999998</v>
      </c>
      <c r="I19" s="66">
        <f t="shared" si="2"/>
        <v>24</v>
      </c>
      <c r="J19" s="65">
        <f>VLOOKUP($A19,'Return Data'!$B$7:$R$2843,12,0)</f>
        <v>1.359</v>
      </c>
      <c r="K19" s="66">
        <f t="shared" si="3"/>
        <v>27</v>
      </c>
      <c r="L19" s="65">
        <f>VLOOKUP($A19,'Return Data'!$B$7:$R$2843,13,0)</f>
        <v>2.4306000000000001</v>
      </c>
      <c r="M19" s="66">
        <f t="shared" si="4"/>
        <v>27</v>
      </c>
      <c r="N19" s="65">
        <f>VLOOKUP($A19,'Return Data'!$B$7:$R$2843,17,0)</f>
        <v>4.7735000000000003</v>
      </c>
      <c r="O19" s="66">
        <f t="shared" si="5"/>
        <v>27</v>
      </c>
      <c r="P19" s="65">
        <f>VLOOKUP($A19,'Return Data'!$B$7:$R$2843,14,0)</f>
        <v>8.2375000000000007</v>
      </c>
      <c r="Q19" s="66">
        <f t="shared" si="6"/>
        <v>26</v>
      </c>
      <c r="R19" s="65">
        <f>VLOOKUP($A19,'Return Data'!$B$7:$R$2843,16,0)</f>
        <v>6.2428999999999997</v>
      </c>
      <c r="S19" s="67">
        <f t="shared" si="7"/>
        <v>27</v>
      </c>
    </row>
    <row r="20" spans="1:19" x14ac:dyDescent="0.3">
      <c r="A20" s="82" t="s">
        <v>1366</v>
      </c>
      <c r="B20" s="64">
        <f>VLOOKUP($A20,'Return Data'!$B$7:$R$2843,3,0)</f>
        <v>44455</v>
      </c>
      <c r="C20" s="65">
        <f>VLOOKUP($A20,'Return Data'!$B$7:$R$2843,4,0)</f>
        <v>78.256500000000003</v>
      </c>
      <c r="D20" s="65">
        <f>VLOOKUP($A20,'Return Data'!$B$7:$R$2843,9,0)</f>
        <v>14.922700000000001</v>
      </c>
      <c r="E20" s="66">
        <f t="shared" si="0"/>
        <v>10</v>
      </c>
      <c r="F20" s="65">
        <f>VLOOKUP($A20,'Return Data'!$B$7:$R$2843,10,0)</f>
        <v>8.4621999999999993</v>
      </c>
      <c r="G20" s="66">
        <f t="shared" si="1"/>
        <v>4</v>
      </c>
      <c r="H20" s="65">
        <f>VLOOKUP($A20,'Return Data'!$B$7:$R$2843,11,0)</f>
        <v>9.0286000000000008</v>
      </c>
      <c r="I20" s="66">
        <f t="shared" si="2"/>
        <v>7</v>
      </c>
      <c r="J20" s="65">
        <f>VLOOKUP($A20,'Return Data'!$B$7:$R$2843,12,0)</f>
        <v>3.4906000000000001</v>
      </c>
      <c r="K20" s="66">
        <f t="shared" si="3"/>
        <v>9</v>
      </c>
      <c r="L20" s="65">
        <f>VLOOKUP($A20,'Return Data'!$B$7:$R$2843,13,0)</f>
        <v>5.6265999999999998</v>
      </c>
      <c r="M20" s="66">
        <f t="shared" si="4"/>
        <v>6</v>
      </c>
      <c r="N20" s="65">
        <f>VLOOKUP($A20,'Return Data'!$B$7:$R$2843,17,0)</f>
        <v>8.1593999999999998</v>
      </c>
      <c r="O20" s="66">
        <f t="shared" si="5"/>
        <v>9</v>
      </c>
      <c r="P20" s="65">
        <f>VLOOKUP($A20,'Return Data'!$B$7:$R$2843,14,0)</f>
        <v>10.155099999999999</v>
      </c>
      <c r="Q20" s="66">
        <f t="shared" si="6"/>
        <v>14</v>
      </c>
      <c r="R20" s="65">
        <f>VLOOKUP($A20,'Return Data'!$B$7:$R$2843,16,0)</f>
        <v>9.4731000000000005</v>
      </c>
      <c r="S20" s="67">
        <f t="shared" si="7"/>
        <v>4</v>
      </c>
    </row>
    <row r="21" spans="1:19" x14ac:dyDescent="0.3">
      <c r="A21" s="82" t="s">
        <v>1368</v>
      </c>
      <c r="B21" s="64">
        <f>VLOOKUP($A21,'Return Data'!$B$7:$R$2843,3,0)</f>
        <v>44455</v>
      </c>
      <c r="C21" s="65">
        <f>VLOOKUP($A21,'Return Data'!$B$7:$R$2843,4,0)</f>
        <v>54.84</v>
      </c>
      <c r="D21" s="65">
        <f>VLOOKUP($A21,'Return Data'!$B$7:$R$2843,9,0)</f>
        <v>10.841699999999999</v>
      </c>
      <c r="E21" s="66">
        <f t="shared" si="0"/>
        <v>21</v>
      </c>
      <c r="F21" s="65">
        <f>VLOOKUP($A21,'Return Data'!$B$7:$R$2843,10,0)</f>
        <v>6.2633000000000001</v>
      </c>
      <c r="G21" s="66">
        <f t="shared" si="1"/>
        <v>18</v>
      </c>
      <c r="H21" s="65">
        <f>VLOOKUP($A21,'Return Data'!$B$7:$R$2843,11,0)</f>
        <v>7.1672000000000002</v>
      </c>
      <c r="I21" s="66">
        <f t="shared" si="2"/>
        <v>18</v>
      </c>
      <c r="J21" s="65">
        <f>VLOOKUP($A21,'Return Data'!$B$7:$R$2843,12,0)</f>
        <v>1.4669000000000001</v>
      </c>
      <c r="K21" s="66">
        <f t="shared" si="3"/>
        <v>25</v>
      </c>
      <c r="L21" s="65">
        <f>VLOOKUP($A21,'Return Data'!$B$7:$R$2843,13,0)</f>
        <v>3.7395</v>
      </c>
      <c r="M21" s="66">
        <f t="shared" si="4"/>
        <v>21</v>
      </c>
      <c r="N21" s="65">
        <f>VLOOKUP($A21,'Return Data'!$B$7:$R$2843,17,0)</f>
        <v>6.6538000000000004</v>
      </c>
      <c r="O21" s="66">
        <f t="shared" si="5"/>
        <v>19</v>
      </c>
      <c r="P21" s="65">
        <f>VLOOKUP($A21,'Return Data'!$B$7:$R$2843,14,0)</f>
        <v>8.4248999999999992</v>
      </c>
      <c r="Q21" s="66">
        <f t="shared" si="6"/>
        <v>25</v>
      </c>
      <c r="R21" s="65">
        <f>VLOOKUP($A21,'Return Data'!$B$7:$R$2843,16,0)</f>
        <v>8.2443000000000008</v>
      </c>
      <c r="S21" s="67">
        <f t="shared" si="7"/>
        <v>15</v>
      </c>
    </row>
    <row r="22" spans="1:19" x14ac:dyDescent="0.3">
      <c r="A22" s="82" t="s">
        <v>1370</v>
      </c>
      <c r="B22" s="64">
        <f>VLOOKUP($A22,'Return Data'!$B$7:$R$2843,3,0)</f>
        <v>44455</v>
      </c>
      <c r="C22" s="65">
        <f>VLOOKUP($A22,'Return Data'!$B$7:$R$2843,4,0)</f>
        <v>48.991300000000003</v>
      </c>
      <c r="D22" s="65">
        <f>VLOOKUP($A22,'Return Data'!$B$7:$R$2843,9,0)</f>
        <v>6.1996000000000002</v>
      </c>
      <c r="E22" s="66">
        <f t="shared" si="0"/>
        <v>27</v>
      </c>
      <c r="F22" s="65">
        <f>VLOOKUP($A22,'Return Data'!$B$7:$R$2843,10,0)</f>
        <v>3.359</v>
      </c>
      <c r="G22" s="66">
        <f t="shared" si="1"/>
        <v>25</v>
      </c>
      <c r="H22" s="65">
        <f>VLOOKUP($A22,'Return Data'!$B$7:$R$2843,11,0)</f>
        <v>6.0502000000000002</v>
      </c>
      <c r="I22" s="66">
        <f t="shared" si="2"/>
        <v>23</v>
      </c>
      <c r="J22" s="65">
        <f>VLOOKUP($A22,'Return Data'!$B$7:$R$2843,12,0)</f>
        <v>2.5398000000000001</v>
      </c>
      <c r="K22" s="66">
        <f t="shared" si="3"/>
        <v>20</v>
      </c>
      <c r="L22" s="65">
        <f>VLOOKUP($A22,'Return Data'!$B$7:$R$2843,13,0)</f>
        <v>4.2137000000000002</v>
      </c>
      <c r="M22" s="66">
        <f t="shared" si="4"/>
        <v>15</v>
      </c>
      <c r="N22" s="65">
        <f>VLOOKUP($A22,'Return Data'!$B$7:$R$2843,17,0)</f>
        <v>7.0221999999999998</v>
      </c>
      <c r="O22" s="66">
        <f t="shared" si="5"/>
        <v>14</v>
      </c>
      <c r="P22" s="65">
        <f>VLOOKUP($A22,'Return Data'!$B$7:$R$2843,14,0)</f>
        <v>9.7632999999999992</v>
      </c>
      <c r="Q22" s="66">
        <f t="shared" si="6"/>
        <v>16</v>
      </c>
      <c r="R22" s="65">
        <f>VLOOKUP($A22,'Return Data'!$B$7:$R$2843,16,0)</f>
        <v>7.5566000000000004</v>
      </c>
      <c r="S22" s="67">
        <f t="shared" si="7"/>
        <v>21</v>
      </c>
    </row>
    <row r="23" spans="1:19" x14ac:dyDescent="0.3">
      <c r="A23" s="82" t="s">
        <v>1371</v>
      </c>
      <c r="B23" s="64">
        <f>VLOOKUP($A23,'Return Data'!$B$7:$R$2843,3,0)</f>
        <v>44455</v>
      </c>
      <c r="C23" s="65">
        <f>VLOOKUP($A23,'Return Data'!$B$7:$R$2843,4,0)</f>
        <v>30.907900000000001</v>
      </c>
      <c r="D23" s="65">
        <f>VLOOKUP($A23,'Return Data'!$B$7:$R$2843,9,0)</f>
        <v>15.121</v>
      </c>
      <c r="E23" s="66">
        <f t="shared" si="0"/>
        <v>9</v>
      </c>
      <c r="F23" s="65">
        <f>VLOOKUP($A23,'Return Data'!$B$7:$R$2843,10,0)</f>
        <v>6.9802999999999997</v>
      </c>
      <c r="G23" s="66">
        <f t="shared" si="1"/>
        <v>12</v>
      </c>
      <c r="H23" s="65">
        <f>VLOOKUP($A23,'Return Data'!$B$7:$R$2843,11,0)</f>
        <v>8.4814000000000007</v>
      </c>
      <c r="I23" s="66">
        <f t="shared" si="2"/>
        <v>10</v>
      </c>
      <c r="J23" s="65">
        <f>VLOOKUP($A23,'Return Data'!$B$7:$R$2843,12,0)</f>
        <v>2.6959</v>
      </c>
      <c r="K23" s="66">
        <f t="shared" si="3"/>
        <v>16</v>
      </c>
      <c r="L23" s="65">
        <f>VLOOKUP($A23,'Return Data'!$B$7:$R$2843,13,0)</f>
        <v>4.1378000000000004</v>
      </c>
      <c r="M23" s="66">
        <f t="shared" si="4"/>
        <v>16</v>
      </c>
      <c r="N23" s="65">
        <f>VLOOKUP($A23,'Return Data'!$B$7:$R$2843,17,0)</f>
        <v>7.3053999999999997</v>
      </c>
      <c r="O23" s="66">
        <f t="shared" si="5"/>
        <v>13</v>
      </c>
      <c r="P23" s="65">
        <f>VLOOKUP($A23,'Return Data'!$B$7:$R$2843,14,0)</f>
        <v>10.4198</v>
      </c>
      <c r="Q23" s="66">
        <f t="shared" si="6"/>
        <v>11</v>
      </c>
      <c r="R23" s="65">
        <f>VLOOKUP($A23,'Return Data'!$B$7:$R$2843,16,0)</f>
        <v>9.0126000000000008</v>
      </c>
      <c r="S23" s="67">
        <f t="shared" si="7"/>
        <v>6</v>
      </c>
    </row>
    <row r="24" spans="1:19" x14ac:dyDescent="0.3">
      <c r="A24" s="82" t="s">
        <v>1373</v>
      </c>
      <c r="B24" s="64">
        <f>VLOOKUP($A24,'Return Data'!$B$7:$R$2843,3,0)</f>
        <v>44455</v>
      </c>
      <c r="C24" s="65">
        <f>VLOOKUP($A24,'Return Data'!$B$7:$R$2843,4,0)</f>
        <v>24.5627</v>
      </c>
      <c r="D24" s="65">
        <f>VLOOKUP($A24,'Return Data'!$B$7:$R$2843,9,0)</f>
        <v>12.6829</v>
      </c>
      <c r="E24" s="66">
        <f t="shared" si="0"/>
        <v>18</v>
      </c>
      <c r="F24" s="65">
        <f>VLOOKUP($A24,'Return Data'!$B$7:$R$2843,10,0)</f>
        <v>6.1059999999999999</v>
      </c>
      <c r="G24" s="66">
        <f t="shared" si="1"/>
        <v>19</v>
      </c>
      <c r="H24" s="65">
        <f>VLOOKUP($A24,'Return Data'!$B$7:$R$2843,11,0)</f>
        <v>8.1287000000000003</v>
      </c>
      <c r="I24" s="66">
        <f t="shared" si="2"/>
        <v>12</v>
      </c>
      <c r="J24" s="65">
        <f>VLOOKUP($A24,'Return Data'!$B$7:$R$2843,12,0)</f>
        <v>3.8675000000000002</v>
      </c>
      <c r="K24" s="66">
        <f t="shared" si="3"/>
        <v>6</v>
      </c>
      <c r="L24" s="65">
        <f>VLOOKUP($A24,'Return Data'!$B$7:$R$2843,13,0)</f>
        <v>4.7413999999999996</v>
      </c>
      <c r="M24" s="66">
        <f t="shared" si="4"/>
        <v>12</v>
      </c>
      <c r="N24" s="65">
        <f>VLOOKUP($A24,'Return Data'!$B$7:$R$2843,17,0)</f>
        <v>6.5747</v>
      </c>
      <c r="O24" s="66">
        <f t="shared" si="5"/>
        <v>20</v>
      </c>
      <c r="P24" s="65">
        <f>VLOOKUP($A24,'Return Data'!$B$7:$R$2843,14,0)</f>
        <v>8.9654000000000007</v>
      </c>
      <c r="Q24" s="66">
        <f t="shared" si="6"/>
        <v>20</v>
      </c>
      <c r="R24" s="65">
        <f>VLOOKUP($A24,'Return Data'!$B$7:$R$2843,16,0)</f>
        <v>7.2169999999999996</v>
      </c>
      <c r="S24" s="67">
        <f t="shared" si="7"/>
        <v>22</v>
      </c>
    </row>
    <row r="25" spans="1:19" x14ac:dyDescent="0.3">
      <c r="A25" s="82" t="s">
        <v>1376</v>
      </c>
      <c r="B25" s="64">
        <f>VLOOKUP($A25,'Return Data'!$B$7:$R$2843,3,0)</f>
        <v>44455</v>
      </c>
      <c r="C25" s="65">
        <f>VLOOKUP($A25,'Return Data'!$B$7:$R$2843,4,0)</f>
        <v>51.762900000000002</v>
      </c>
      <c r="D25" s="65">
        <f>VLOOKUP($A25,'Return Data'!$B$7:$R$2843,9,0)</f>
        <v>12.865600000000001</v>
      </c>
      <c r="E25" s="66">
        <f t="shared" si="0"/>
        <v>17</v>
      </c>
      <c r="F25" s="65">
        <f>VLOOKUP($A25,'Return Data'!$B$7:$R$2843,10,0)</f>
        <v>6.7267000000000001</v>
      </c>
      <c r="G25" s="66">
        <f t="shared" si="1"/>
        <v>13</v>
      </c>
      <c r="H25" s="65">
        <f>VLOOKUP($A25,'Return Data'!$B$7:$R$2843,11,0)</f>
        <v>7.1231999999999998</v>
      </c>
      <c r="I25" s="66">
        <f t="shared" si="2"/>
        <v>19</v>
      </c>
      <c r="J25" s="65">
        <f>VLOOKUP($A25,'Return Data'!$B$7:$R$2843,12,0)</f>
        <v>3.8149000000000002</v>
      </c>
      <c r="K25" s="66">
        <f t="shared" si="3"/>
        <v>7</v>
      </c>
      <c r="L25" s="65">
        <f>VLOOKUP($A25,'Return Data'!$B$7:$R$2843,13,0)</f>
        <v>5.2443999999999997</v>
      </c>
      <c r="M25" s="66">
        <f t="shared" si="4"/>
        <v>9</v>
      </c>
      <c r="N25" s="65">
        <f>VLOOKUP($A25,'Return Data'!$B$7:$R$2843,17,0)</f>
        <v>8.11</v>
      </c>
      <c r="O25" s="66">
        <f t="shared" si="5"/>
        <v>10</v>
      </c>
      <c r="P25" s="65">
        <f>VLOOKUP($A25,'Return Data'!$B$7:$R$2843,14,0)</f>
        <v>10.6897</v>
      </c>
      <c r="Q25" s="66">
        <f t="shared" si="6"/>
        <v>7</v>
      </c>
      <c r="R25" s="65">
        <f>VLOOKUP($A25,'Return Data'!$B$7:$R$2843,16,0)</f>
        <v>8.2477</v>
      </c>
      <c r="S25" s="67">
        <f t="shared" si="7"/>
        <v>14</v>
      </c>
    </row>
    <row r="26" spans="1:19" x14ac:dyDescent="0.3">
      <c r="A26" s="82" t="s">
        <v>1378</v>
      </c>
      <c r="B26" s="64">
        <f>VLOOKUP($A26,'Return Data'!$B$7:$R$2843,3,0)</f>
        <v>44455</v>
      </c>
      <c r="C26" s="65">
        <f>VLOOKUP($A26,'Return Data'!$B$7:$R$2843,4,0)</f>
        <v>62.9619</v>
      </c>
      <c r="D26" s="65">
        <f>VLOOKUP($A26,'Return Data'!$B$7:$R$2843,9,0)</f>
        <v>13.578099999999999</v>
      </c>
      <c r="E26" s="66">
        <f t="shared" si="0"/>
        <v>15</v>
      </c>
      <c r="F26" s="65">
        <f>VLOOKUP($A26,'Return Data'!$B$7:$R$2843,10,0)</f>
        <v>6.4557000000000002</v>
      </c>
      <c r="G26" s="66">
        <f t="shared" si="1"/>
        <v>17</v>
      </c>
      <c r="H26" s="65">
        <f>VLOOKUP($A26,'Return Data'!$B$7:$R$2843,11,0)</f>
        <v>7.2114000000000003</v>
      </c>
      <c r="I26" s="66">
        <f t="shared" si="2"/>
        <v>17</v>
      </c>
      <c r="J26" s="65">
        <f>VLOOKUP($A26,'Return Data'!$B$7:$R$2843,12,0)</f>
        <v>1.4565999999999999</v>
      </c>
      <c r="K26" s="66">
        <f t="shared" si="3"/>
        <v>26</v>
      </c>
      <c r="L26" s="65">
        <f>VLOOKUP($A26,'Return Data'!$B$7:$R$2843,13,0)</f>
        <v>2.9830999999999999</v>
      </c>
      <c r="M26" s="66">
        <f t="shared" si="4"/>
        <v>26</v>
      </c>
      <c r="N26" s="65">
        <f>VLOOKUP($A26,'Return Data'!$B$7:$R$2843,17,0)</f>
        <v>5.9269999999999996</v>
      </c>
      <c r="O26" s="66">
        <f t="shared" si="5"/>
        <v>23</v>
      </c>
      <c r="P26" s="65">
        <f>VLOOKUP($A26,'Return Data'!$B$7:$R$2843,14,0)</f>
        <v>8.8126999999999995</v>
      </c>
      <c r="Q26" s="66">
        <f t="shared" si="6"/>
        <v>21</v>
      </c>
      <c r="R26" s="65">
        <f>VLOOKUP($A26,'Return Data'!$B$7:$R$2843,16,0)</f>
        <v>8.7027000000000001</v>
      </c>
      <c r="S26" s="67">
        <f t="shared" si="7"/>
        <v>8</v>
      </c>
    </row>
    <row r="27" spans="1:19" x14ac:dyDescent="0.3">
      <c r="A27" s="82" t="s">
        <v>1380</v>
      </c>
      <c r="B27" s="64">
        <f>VLOOKUP($A27,'Return Data'!$B$7:$R$2843,3,0)</f>
        <v>44455</v>
      </c>
      <c r="C27" s="65">
        <f>VLOOKUP($A27,'Return Data'!$B$7:$R$2843,4,0)</f>
        <v>50.404400000000003</v>
      </c>
      <c r="D27" s="65">
        <f>VLOOKUP($A27,'Return Data'!$B$7:$R$2843,9,0)</f>
        <v>10.210800000000001</v>
      </c>
      <c r="E27" s="66">
        <f t="shared" si="0"/>
        <v>23</v>
      </c>
      <c r="F27" s="65">
        <f>VLOOKUP($A27,'Return Data'!$B$7:$R$2843,10,0)</f>
        <v>6.5814000000000004</v>
      </c>
      <c r="G27" s="66">
        <f t="shared" si="1"/>
        <v>15</v>
      </c>
      <c r="H27" s="65">
        <f>VLOOKUP($A27,'Return Data'!$B$7:$R$2843,11,0)</f>
        <v>6.6760000000000002</v>
      </c>
      <c r="I27" s="66">
        <f t="shared" si="2"/>
        <v>21</v>
      </c>
      <c r="J27" s="65">
        <f>VLOOKUP($A27,'Return Data'!$B$7:$R$2843,12,0)</f>
        <v>3.2484999999999999</v>
      </c>
      <c r="K27" s="66">
        <f t="shared" si="3"/>
        <v>11</v>
      </c>
      <c r="L27" s="65">
        <f>VLOOKUP($A27,'Return Data'!$B$7:$R$2843,13,0)</f>
        <v>4.0350999999999999</v>
      </c>
      <c r="M27" s="66">
        <f t="shared" si="4"/>
        <v>18</v>
      </c>
      <c r="N27" s="65">
        <f>VLOOKUP($A27,'Return Data'!$B$7:$R$2843,17,0)</f>
        <v>6.8426999999999998</v>
      </c>
      <c r="O27" s="66">
        <f t="shared" si="5"/>
        <v>18</v>
      </c>
      <c r="P27" s="65">
        <f>VLOOKUP($A27,'Return Data'!$B$7:$R$2843,14,0)</f>
        <v>9.4042999999999992</v>
      </c>
      <c r="Q27" s="66">
        <f t="shared" si="6"/>
        <v>17</v>
      </c>
      <c r="R27" s="65">
        <f>VLOOKUP($A27,'Return Data'!$B$7:$R$2843,16,0)</f>
        <v>8.5725999999999996</v>
      </c>
      <c r="S27" s="67">
        <f t="shared" si="7"/>
        <v>11</v>
      </c>
    </row>
    <row r="28" spans="1:19" x14ac:dyDescent="0.3">
      <c r="A28" s="82" t="s">
        <v>867</v>
      </c>
      <c r="B28" s="64">
        <f>VLOOKUP($A28,'Return Data'!$B$7:$R$2843,3,0)</f>
        <v>44455</v>
      </c>
      <c r="C28" s="65">
        <f>VLOOKUP($A28,'Return Data'!$B$7:$R$2843,4,0)</f>
        <v>17.765899999999998</v>
      </c>
      <c r="D28" s="65">
        <f>VLOOKUP($A28,'Return Data'!$B$7:$R$2843,9,0)</f>
        <v>10.6921</v>
      </c>
      <c r="E28" s="66">
        <f t="shared" si="0"/>
        <v>22</v>
      </c>
      <c r="F28" s="65">
        <f>VLOOKUP($A28,'Return Data'!$B$7:$R$2843,10,0)</f>
        <v>-0.42830000000000001</v>
      </c>
      <c r="G28" s="66">
        <f t="shared" si="1"/>
        <v>27</v>
      </c>
      <c r="H28" s="65">
        <f>VLOOKUP($A28,'Return Data'!$B$7:$R$2843,11,0)</f>
        <v>4.3030999999999997</v>
      </c>
      <c r="I28" s="66">
        <f t="shared" si="2"/>
        <v>27</v>
      </c>
      <c r="J28" s="65">
        <f>VLOOKUP($A28,'Return Data'!$B$7:$R$2843,12,0)</f>
        <v>2.2408000000000001</v>
      </c>
      <c r="K28" s="66">
        <f t="shared" si="3"/>
        <v>24</v>
      </c>
      <c r="L28" s="65">
        <f>VLOOKUP($A28,'Return Data'!$B$7:$R$2843,13,0)</f>
        <v>3.3815</v>
      </c>
      <c r="M28" s="66">
        <f t="shared" si="4"/>
        <v>25</v>
      </c>
      <c r="N28" s="65">
        <f>VLOOKUP($A28,'Return Data'!$B$7:$R$2843,17,0)</f>
        <v>7.3141999999999996</v>
      </c>
      <c r="O28" s="66">
        <f t="shared" si="5"/>
        <v>12</v>
      </c>
      <c r="P28" s="65">
        <f>VLOOKUP($A28,'Return Data'!$B$7:$R$2843,14,0)</f>
        <v>10.225</v>
      </c>
      <c r="Q28" s="66">
        <f t="shared" si="6"/>
        <v>12</v>
      </c>
      <c r="R28" s="65">
        <f>VLOOKUP($A28,'Return Data'!$B$7:$R$2843,16,0)</f>
        <v>8.5844000000000005</v>
      </c>
      <c r="S28" s="67">
        <f t="shared" si="7"/>
        <v>10</v>
      </c>
    </row>
    <row r="29" spans="1:19" x14ac:dyDescent="0.3">
      <c r="A29" s="82" t="s">
        <v>868</v>
      </c>
      <c r="B29" s="64">
        <f>VLOOKUP($A29,'Return Data'!$B$7:$R$2843,3,0)</f>
        <v>44455</v>
      </c>
      <c r="C29" s="65">
        <f>VLOOKUP($A29,'Return Data'!$B$7:$R$2843,4,0)</f>
        <v>19.6999</v>
      </c>
      <c r="D29" s="65">
        <f>VLOOKUP($A29,'Return Data'!$B$7:$R$2843,9,0)</f>
        <v>19.5535</v>
      </c>
      <c r="E29" s="66">
        <f t="shared" si="0"/>
        <v>3</v>
      </c>
      <c r="F29" s="65">
        <f>VLOOKUP($A29,'Return Data'!$B$7:$R$2843,10,0)</f>
        <v>9.0467999999999993</v>
      </c>
      <c r="G29" s="66">
        <f t="shared" si="1"/>
        <v>3</v>
      </c>
      <c r="H29" s="65">
        <f>VLOOKUP($A29,'Return Data'!$B$7:$R$2843,11,0)</f>
        <v>10.6707</v>
      </c>
      <c r="I29" s="66">
        <f t="shared" si="2"/>
        <v>2</v>
      </c>
      <c r="J29" s="65">
        <f>VLOOKUP($A29,'Return Data'!$B$7:$R$2843,12,0)</f>
        <v>4.1544999999999996</v>
      </c>
      <c r="K29" s="66">
        <f t="shared" si="3"/>
        <v>4</v>
      </c>
      <c r="L29" s="65">
        <f>VLOOKUP($A29,'Return Data'!$B$7:$R$2843,13,0)</f>
        <v>6.0091999999999999</v>
      </c>
      <c r="M29" s="66">
        <f t="shared" si="4"/>
        <v>3</v>
      </c>
      <c r="N29" s="65">
        <f>VLOOKUP($A29,'Return Data'!$B$7:$R$2843,17,0)</f>
        <v>9.2276000000000007</v>
      </c>
      <c r="O29" s="66">
        <f t="shared" si="5"/>
        <v>1</v>
      </c>
      <c r="P29" s="65">
        <f>VLOOKUP($A29,'Return Data'!$B$7:$R$2843,14,0)</f>
        <v>12.332700000000001</v>
      </c>
      <c r="Q29" s="66">
        <f t="shared" si="6"/>
        <v>2</v>
      </c>
      <c r="R29" s="65">
        <f>VLOOKUP($A29,'Return Data'!$B$7:$R$2843,16,0)</f>
        <v>10.1457</v>
      </c>
      <c r="S29" s="67">
        <f t="shared" si="7"/>
        <v>1</v>
      </c>
    </row>
    <row r="30" spans="1:19" x14ac:dyDescent="0.3">
      <c r="A30" s="82" t="s">
        <v>871</v>
      </c>
      <c r="B30" s="64">
        <f>VLOOKUP($A30,'Return Data'!$B$7:$R$2843,3,0)</f>
        <v>44455</v>
      </c>
      <c r="C30" s="65">
        <f>VLOOKUP($A30,'Return Data'!$B$7:$R$2843,4,0)</f>
        <v>36.738</v>
      </c>
      <c r="D30" s="65">
        <f>VLOOKUP($A30,'Return Data'!$B$7:$R$2843,9,0)</f>
        <v>17.956700000000001</v>
      </c>
      <c r="E30" s="66">
        <f t="shared" si="0"/>
        <v>4</v>
      </c>
      <c r="F30" s="65">
        <f>VLOOKUP($A30,'Return Data'!$B$7:$R$2843,10,0)</f>
        <v>8.2085000000000008</v>
      </c>
      <c r="G30" s="66">
        <f t="shared" si="1"/>
        <v>6</v>
      </c>
      <c r="H30" s="65">
        <f>VLOOKUP($A30,'Return Data'!$B$7:$R$2843,11,0)</f>
        <v>10.014200000000001</v>
      </c>
      <c r="I30" s="66">
        <f t="shared" si="2"/>
        <v>5</v>
      </c>
      <c r="J30" s="65">
        <f>VLOOKUP($A30,'Return Data'!$B$7:$R$2843,12,0)</f>
        <v>3.2395</v>
      </c>
      <c r="K30" s="66">
        <f t="shared" si="3"/>
        <v>12</v>
      </c>
      <c r="L30" s="65">
        <f>VLOOKUP($A30,'Return Data'!$B$7:$R$2843,13,0)</f>
        <v>5.5103999999999997</v>
      </c>
      <c r="M30" s="66">
        <f t="shared" si="4"/>
        <v>7</v>
      </c>
      <c r="N30" s="65">
        <f>VLOOKUP($A30,'Return Data'!$B$7:$R$2843,17,0)</f>
        <v>8.6351999999999993</v>
      </c>
      <c r="O30" s="66">
        <f t="shared" si="5"/>
        <v>6</v>
      </c>
      <c r="P30" s="65">
        <f>VLOOKUP($A30,'Return Data'!$B$7:$R$2843,14,0)</f>
        <v>12.8667</v>
      </c>
      <c r="Q30" s="66">
        <f t="shared" si="6"/>
        <v>1</v>
      </c>
      <c r="R30" s="65">
        <f>VLOOKUP($A30,'Return Data'!$B$7:$R$2843,16,0)</f>
        <v>6.8871000000000002</v>
      </c>
      <c r="S30" s="67">
        <f t="shared" si="7"/>
        <v>23</v>
      </c>
    </row>
    <row r="31" spans="1:19" x14ac:dyDescent="0.3">
      <c r="A31" s="82" t="s">
        <v>872</v>
      </c>
      <c r="B31" s="64">
        <f>VLOOKUP($A31,'Return Data'!$B$7:$R$2843,3,0)</f>
        <v>44455</v>
      </c>
      <c r="C31" s="65">
        <f>VLOOKUP($A31,'Return Data'!$B$7:$R$2843,4,0)</f>
        <v>50.974699999999999</v>
      </c>
      <c r="D31" s="65">
        <f>VLOOKUP($A31,'Return Data'!$B$7:$R$2843,9,0)</f>
        <v>17.014500000000002</v>
      </c>
      <c r="E31" s="66">
        <f t="shared" si="0"/>
        <v>5</v>
      </c>
      <c r="F31" s="65">
        <f>VLOOKUP($A31,'Return Data'!$B$7:$R$2843,10,0)</f>
        <v>8.4212000000000007</v>
      </c>
      <c r="G31" s="66">
        <f t="shared" si="1"/>
        <v>5</v>
      </c>
      <c r="H31" s="65">
        <f>VLOOKUP($A31,'Return Data'!$B$7:$R$2843,11,0)</f>
        <v>10.0023</v>
      </c>
      <c r="I31" s="66">
        <f t="shared" si="2"/>
        <v>6</v>
      </c>
      <c r="J31" s="65">
        <f>VLOOKUP($A31,'Return Data'!$B$7:$R$2843,12,0)</f>
        <v>3.2976999999999999</v>
      </c>
      <c r="K31" s="66">
        <f t="shared" si="3"/>
        <v>10</v>
      </c>
      <c r="L31" s="65">
        <f>VLOOKUP($A31,'Return Data'!$B$7:$R$2843,13,0)</f>
        <v>5.1036000000000001</v>
      </c>
      <c r="M31" s="66">
        <f t="shared" si="4"/>
        <v>10</v>
      </c>
      <c r="N31" s="65">
        <f>VLOOKUP($A31,'Return Data'!$B$7:$R$2843,17,0)</f>
        <v>7.7165999999999997</v>
      </c>
      <c r="O31" s="66">
        <f t="shared" si="5"/>
        <v>11</v>
      </c>
      <c r="P31" s="65">
        <f>VLOOKUP($A31,'Return Data'!$B$7:$R$2843,14,0)</f>
        <v>11.0198</v>
      </c>
      <c r="Q31" s="66">
        <f t="shared" si="6"/>
        <v>6</v>
      </c>
      <c r="R31" s="65">
        <f>VLOOKUP($A31,'Return Data'!$B$7:$R$2843,16,0)</f>
        <v>8.1699000000000002</v>
      </c>
      <c r="S31" s="67">
        <f t="shared" si="7"/>
        <v>16</v>
      </c>
    </row>
    <row r="32" spans="1:19" x14ac:dyDescent="0.3">
      <c r="A32" s="82" t="s">
        <v>716</v>
      </c>
      <c r="B32" s="64">
        <f>VLOOKUP($A32,'Return Data'!$B$7:$R$2843,3,0)</f>
        <v>44455</v>
      </c>
      <c r="C32" s="65">
        <f>VLOOKUP($A32,'Return Data'!$B$7:$R$2843,4,0)</f>
        <v>22.410599999999999</v>
      </c>
      <c r="D32" s="65">
        <f>VLOOKUP($A32,'Return Data'!$B$7:$R$2843,9,0)</f>
        <v>13.631600000000001</v>
      </c>
      <c r="E32" s="66">
        <f t="shared" si="0"/>
        <v>14</v>
      </c>
      <c r="F32" s="65">
        <f>VLOOKUP($A32,'Return Data'!$B$7:$R$2843,10,0)</f>
        <v>4.3563000000000001</v>
      </c>
      <c r="G32" s="66">
        <f t="shared" si="1"/>
        <v>23</v>
      </c>
      <c r="H32" s="65">
        <f>VLOOKUP($A32,'Return Data'!$B$7:$R$2843,11,0)</f>
        <v>7.8385999999999996</v>
      </c>
      <c r="I32" s="66">
        <f t="shared" si="2"/>
        <v>16</v>
      </c>
      <c r="J32" s="65">
        <f>VLOOKUP($A32,'Return Data'!$B$7:$R$2843,12,0)</f>
        <v>2.4529000000000001</v>
      </c>
      <c r="K32" s="66">
        <f t="shared" si="3"/>
        <v>22</v>
      </c>
      <c r="L32" s="65">
        <f>VLOOKUP($A32,'Return Data'!$B$7:$R$2843,13,0)</f>
        <v>3.8917999999999999</v>
      </c>
      <c r="M32" s="66">
        <f t="shared" si="4"/>
        <v>19</v>
      </c>
      <c r="N32" s="65">
        <f>VLOOKUP($A32,'Return Data'!$B$7:$R$2843,17,0)</f>
        <v>6.8856999999999999</v>
      </c>
      <c r="O32" s="66">
        <f t="shared" si="5"/>
        <v>17</v>
      </c>
      <c r="P32" s="65">
        <f>VLOOKUP($A32,'Return Data'!$B$7:$R$2843,14,0)</f>
        <v>10.1655</v>
      </c>
      <c r="Q32" s="66">
        <f t="shared" si="6"/>
        <v>13</v>
      </c>
      <c r="R32" s="65">
        <f>VLOOKUP($A32,'Return Data'!$B$7:$R$2843,16,0)</f>
        <v>7.9242999999999997</v>
      </c>
      <c r="S32" s="67">
        <f t="shared" si="7"/>
        <v>17</v>
      </c>
    </row>
    <row r="33" spans="1:19" x14ac:dyDescent="0.3">
      <c r="A33" s="82" t="s">
        <v>717</v>
      </c>
      <c r="B33" s="64">
        <f>VLOOKUP($A33,'Return Data'!$B$7:$R$2843,3,0)</f>
        <v>44455</v>
      </c>
      <c r="C33" s="65">
        <f>VLOOKUP($A33,'Return Data'!$B$7:$R$2843,4,0)</f>
        <v>22.785499999999999</v>
      </c>
      <c r="D33" s="65">
        <f>VLOOKUP($A33,'Return Data'!$B$7:$R$2843,9,0)</f>
        <v>14.066599999999999</v>
      </c>
      <c r="E33" s="66">
        <f t="shared" si="0"/>
        <v>12</v>
      </c>
      <c r="F33" s="65">
        <f>VLOOKUP($A33,'Return Data'!$B$7:$R$2843,10,0)</f>
        <v>4.0705</v>
      </c>
      <c r="G33" s="66">
        <f t="shared" si="1"/>
        <v>24</v>
      </c>
      <c r="H33" s="65">
        <f>VLOOKUP($A33,'Return Data'!$B$7:$R$2843,11,0)</f>
        <v>7.8522999999999996</v>
      </c>
      <c r="I33" s="66">
        <f t="shared" si="2"/>
        <v>15</v>
      </c>
      <c r="J33" s="65">
        <f>VLOOKUP($A33,'Return Data'!$B$7:$R$2843,12,0)</f>
        <v>2.6735000000000002</v>
      </c>
      <c r="K33" s="66">
        <f t="shared" si="3"/>
        <v>17</v>
      </c>
      <c r="L33" s="65">
        <f>VLOOKUP($A33,'Return Data'!$B$7:$R$2843,13,0)</f>
        <v>4.0438999999999998</v>
      </c>
      <c r="M33" s="66">
        <f t="shared" si="4"/>
        <v>17</v>
      </c>
      <c r="N33" s="65">
        <f>VLOOKUP($A33,'Return Data'!$B$7:$R$2843,17,0)</f>
        <v>7.0136000000000003</v>
      </c>
      <c r="O33" s="66">
        <f t="shared" si="5"/>
        <v>15</v>
      </c>
      <c r="P33" s="65">
        <f>VLOOKUP($A33,'Return Data'!$B$7:$R$2843,14,0)</f>
        <v>10.4717</v>
      </c>
      <c r="Q33" s="66">
        <f t="shared" si="6"/>
        <v>10</v>
      </c>
      <c r="R33" s="65">
        <f>VLOOKUP($A33,'Return Data'!$B$7:$R$2843,16,0)</f>
        <v>7.8102</v>
      </c>
      <c r="S33" s="67">
        <f t="shared" si="7"/>
        <v>18</v>
      </c>
    </row>
    <row r="34" spans="1:19" x14ac:dyDescent="0.3">
      <c r="A34" s="82" t="s">
        <v>718</v>
      </c>
      <c r="B34" s="64">
        <f>VLOOKUP($A34,'Return Data'!$B$7:$R$2843,3,0)</f>
        <v>44455</v>
      </c>
      <c r="C34" s="65">
        <f>VLOOKUP($A34,'Return Data'!$B$7:$R$2843,4,0)</f>
        <v>205.89019999999999</v>
      </c>
      <c r="D34" s="65">
        <f>VLOOKUP($A34,'Return Data'!$B$7:$R$2843,9,0)</f>
        <v>11.262600000000001</v>
      </c>
      <c r="E34" s="66">
        <f t="shared" si="0"/>
        <v>20</v>
      </c>
      <c r="F34" s="65">
        <f>VLOOKUP($A34,'Return Data'!$B$7:$R$2843,10,0)</f>
        <v>0.54090000000000005</v>
      </c>
      <c r="G34" s="66">
        <f t="shared" si="1"/>
        <v>26</v>
      </c>
      <c r="H34" s="65">
        <f>VLOOKUP($A34,'Return Data'!$B$7:$R$2843,11,0)</f>
        <v>4.9859999999999998</v>
      </c>
      <c r="I34" s="66">
        <f t="shared" si="2"/>
        <v>26</v>
      </c>
      <c r="J34" s="65">
        <f>VLOOKUP($A34,'Return Data'!$B$7:$R$2843,12,0)</f>
        <v>2.4784999999999999</v>
      </c>
      <c r="K34" s="66">
        <f t="shared" si="3"/>
        <v>21</v>
      </c>
      <c r="L34" s="65">
        <f>VLOOKUP($A34,'Return Data'!$B$7:$R$2843,13,0)</f>
        <v>3.7040999999999999</v>
      </c>
      <c r="M34" s="66">
        <f t="shared" si="4"/>
        <v>23</v>
      </c>
      <c r="N34" s="65">
        <f>VLOOKUP($A34,'Return Data'!$B$7:$R$2843,17,0)</f>
        <v>5.7763</v>
      </c>
      <c r="O34" s="66">
        <f t="shared" si="5"/>
        <v>24</v>
      </c>
      <c r="P34" s="65">
        <f>VLOOKUP($A34,'Return Data'!$B$7:$R$2843,14,0)</f>
        <v>9.0503</v>
      </c>
      <c r="Q34" s="66">
        <f t="shared" si="6"/>
        <v>18</v>
      </c>
      <c r="R34" s="65">
        <f>VLOOKUP($A34,'Return Data'!$B$7:$R$2843,16,0)</f>
        <v>6.8018000000000001</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14.133422222222222</v>
      </c>
      <c r="E36" s="88"/>
      <c r="F36" s="89">
        <f>AVERAGE(F8:F34)</f>
        <v>6.2272222222222204</v>
      </c>
      <c r="G36" s="88"/>
      <c r="H36" s="89">
        <f>AVERAGE(H8:H34)</f>
        <v>7.9189333333333325</v>
      </c>
      <c r="I36" s="88"/>
      <c r="J36" s="89">
        <f>AVERAGE(J8:J34)</f>
        <v>3.1048962962962969</v>
      </c>
      <c r="K36" s="88"/>
      <c r="L36" s="89">
        <f>AVERAGE(L8:L34)</f>
        <v>4.6293814814814809</v>
      </c>
      <c r="M36" s="88"/>
      <c r="N36" s="89">
        <f>AVERAGE(N8:N34)</f>
        <v>7.2947851851851837</v>
      </c>
      <c r="O36" s="88"/>
      <c r="P36" s="89">
        <f>AVERAGE(P8:P34)</f>
        <v>9.9591222222222218</v>
      </c>
      <c r="Q36" s="88"/>
      <c r="R36" s="89">
        <f>AVERAGE(R8:R34)</f>
        <v>8.2015629629629636</v>
      </c>
      <c r="S36" s="90"/>
    </row>
    <row r="37" spans="1:19" x14ac:dyDescent="0.3">
      <c r="A37" s="87" t="s">
        <v>28</v>
      </c>
      <c r="B37" s="88"/>
      <c r="C37" s="88"/>
      <c r="D37" s="89">
        <f>MIN(D8:D34)</f>
        <v>6.1996000000000002</v>
      </c>
      <c r="E37" s="88"/>
      <c r="F37" s="89">
        <f>MIN(F8:F34)</f>
        <v>-0.42830000000000001</v>
      </c>
      <c r="G37" s="88"/>
      <c r="H37" s="89">
        <f>MIN(H8:H34)</f>
        <v>4.3030999999999997</v>
      </c>
      <c r="I37" s="88"/>
      <c r="J37" s="89">
        <f>MIN(J8:J34)</f>
        <v>1.359</v>
      </c>
      <c r="K37" s="88"/>
      <c r="L37" s="89">
        <f>MIN(L8:L34)</f>
        <v>2.4306000000000001</v>
      </c>
      <c r="M37" s="88"/>
      <c r="N37" s="89">
        <f>MIN(N8:N34)</f>
        <v>4.7735000000000003</v>
      </c>
      <c r="O37" s="88"/>
      <c r="P37" s="89">
        <f>MIN(P8:P34)</f>
        <v>7.9960000000000004</v>
      </c>
      <c r="Q37" s="88"/>
      <c r="R37" s="89">
        <f>MIN(R8:R34)</f>
        <v>6.2428999999999997</v>
      </c>
      <c r="S37" s="90"/>
    </row>
    <row r="38" spans="1:19" ht="15" thickBot="1" x14ac:dyDescent="0.35">
      <c r="A38" s="91" t="s">
        <v>29</v>
      </c>
      <c r="B38" s="92"/>
      <c r="C38" s="92"/>
      <c r="D38" s="93">
        <f>MAX(D8:D34)</f>
        <v>25.354900000000001</v>
      </c>
      <c r="E38" s="92"/>
      <c r="F38" s="93">
        <f>MAX(F8:F34)</f>
        <v>9.7303999999999995</v>
      </c>
      <c r="G38" s="92"/>
      <c r="H38" s="93">
        <f>MAX(H8:H34)</f>
        <v>11.774100000000001</v>
      </c>
      <c r="I38" s="92"/>
      <c r="J38" s="93">
        <f>MAX(J8:J34)</f>
        <v>5.7630999999999997</v>
      </c>
      <c r="K38" s="92"/>
      <c r="L38" s="93">
        <f>MAX(L8:L34)</f>
        <v>7.8106999999999998</v>
      </c>
      <c r="M38" s="92"/>
      <c r="N38" s="93">
        <f>MAX(N8:N34)</f>
        <v>9.2276000000000007</v>
      </c>
      <c r="O38" s="92"/>
      <c r="P38" s="93">
        <f>MAX(P8:P34)</f>
        <v>12.8667</v>
      </c>
      <c r="Q38" s="92"/>
      <c r="R38" s="93">
        <f>MAX(R8:R34)</f>
        <v>10.1457</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44455</v>
      </c>
      <c r="C8" s="65">
        <f>VLOOKUP($A8,'Return Data'!$B$7:$R$2843,4,0)</f>
        <v>298.90870000000001</v>
      </c>
      <c r="D8" s="65">
        <f>VLOOKUP($A8,'Return Data'!$B$7:$R$2843,9,0)</f>
        <v>7.1105</v>
      </c>
      <c r="E8" s="66">
        <f t="shared" ref="E8:E25" si="0">RANK(D8,D$8:D$25,0)</f>
        <v>10</v>
      </c>
      <c r="F8" s="65">
        <f>VLOOKUP($A8,'Return Data'!$B$7:$R$2843,10,0)</f>
        <v>6.4115000000000002</v>
      </c>
      <c r="G8" s="66">
        <f t="shared" ref="G8:G25" si="1">RANK(F8,F$8:F$25,0)</f>
        <v>8</v>
      </c>
      <c r="H8" s="65">
        <f>VLOOKUP($A8,'Return Data'!$B$7:$R$2843,11,0)</f>
        <v>8.2235999999999994</v>
      </c>
      <c r="I8" s="66">
        <f t="shared" ref="I8:I25" si="2">RANK(H8,H$8:H$25,0)</f>
        <v>6</v>
      </c>
      <c r="J8" s="65">
        <f>VLOOKUP($A8,'Return Data'!$B$7:$R$2843,12,0)</f>
        <v>4.5848000000000004</v>
      </c>
      <c r="K8" s="66">
        <f t="shared" ref="K8:K25" si="3">RANK(J8,J$8:J$25,0)</f>
        <v>9</v>
      </c>
      <c r="L8" s="65">
        <f>VLOOKUP($A8,'Return Data'!$B$7:$R$2843,13,0)</f>
        <v>6.27</v>
      </c>
      <c r="M8" s="66">
        <f t="shared" ref="M8:M25" si="4">RANK(L8,L$8:L$25,0)</f>
        <v>6</v>
      </c>
      <c r="N8" s="65">
        <f>VLOOKUP($A8,'Return Data'!$B$7:$R$2843,17,0)</f>
        <v>8.2909000000000006</v>
      </c>
      <c r="O8" s="66">
        <f t="shared" ref="O8:O23" si="5">RANK(N8,N$8:N$25,0)</f>
        <v>6</v>
      </c>
      <c r="P8" s="65">
        <f>VLOOKUP($A8,'Return Data'!$B$7:$R$2843,14,0)</f>
        <v>9.3303999999999991</v>
      </c>
      <c r="Q8" s="66">
        <f t="shared" ref="Q8:Q23" si="6">RANK(P8,P$8:P$25,0)</f>
        <v>7</v>
      </c>
      <c r="R8" s="65">
        <f>VLOOKUP($A8,'Return Data'!$B$7:$R$2843,16,0)</f>
        <v>9.3257999999999992</v>
      </c>
      <c r="S8" s="67">
        <f t="shared" ref="S8:S25" si="7">RANK(R8,R$8:R$25,0)</f>
        <v>1</v>
      </c>
    </row>
    <row r="9" spans="1:19" x14ac:dyDescent="0.3">
      <c r="A9" s="82" t="s">
        <v>567</v>
      </c>
      <c r="B9" s="64">
        <f>VLOOKUP($A9,'Return Data'!$B$7:$R$2843,3,0)</f>
        <v>44455</v>
      </c>
      <c r="C9" s="65">
        <f>VLOOKUP($A9,'Return Data'!$B$7:$R$2843,4,0)</f>
        <v>2148.8065000000001</v>
      </c>
      <c r="D9" s="65">
        <f>VLOOKUP($A9,'Return Data'!$B$7:$R$2843,9,0)</f>
        <v>4.5517000000000003</v>
      </c>
      <c r="E9" s="66">
        <f t="shared" si="0"/>
        <v>16</v>
      </c>
      <c r="F9" s="65">
        <f>VLOOKUP($A9,'Return Data'!$B$7:$R$2843,10,0)</f>
        <v>5.1844999999999999</v>
      </c>
      <c r="G9" s="66">
        <f t="shared" si="1"/>
        <v>15</v>
      </c>
      <c r="H9" s="65">
        <f>VLOOKUP($A9,'Return Data'!$B$7:$R$2843,11,0)</f>
        <v>6.0791000000000004</v>
      </c>
      <c r="I9" s="66">
        <f t="shared" si="2"/>
        <v>15</v>
      </c>
      <c r="J9" s="65">
        <f>VLOOKUP($A9,'Return Data'!$B$7:$R$2843,12,0)</f>
        <v>4.2125000000000004</v>
      </c>
      <c r="K9" s="66">
        <f t="shared" si="3"/>
        <v>13</v>
      </c>
      <c r="L9" s="65">
        <f>VLOOKUP($A9,'Return Data'!$B$7:$R$2843,13,0)</f>
        <v>5.2861000000000002</v>
      </c>
      <c r="M9" s="66">
        <f t="shared" si="4"/>
        <v>15</v>
      </c>
      <c r="N9" s="65">
        <f>VLOOKUP($A9,'Return Data'!$B$7:$R$2843,17,0)</f>
        <v>7.6025999999999998</v>
      </c>
      <c r="O9" s="66">
        <f t="shared" si="5"/>
        <v>13</v>
      </c>
      <c r="P9" s="65">
        <f>VLOOKUP($A9,'Return Data'!$B$7:$R$2843,14,0)</f>
        <v>9.2424999999999997</v>
      </c>
      <c r="Q9" s="66">
        <f t="shared" si="6"/>
        <v>9</v>
      </c>
      <c r="R9" s="65">
        <f>VLOOKUP($A9,'Return Data'!$B$7:$R$2843,16,0)</f>
        <v>8.5335000000000001</v>
      </c>
      <c r="S9" s="67">
        <f t="shared" si="7"/>
        <v>11</v>
      </c>
    </row>
    <row r="10" spans="1:19" x14ac:dyDescent="0.3">
      <c r="A10" s="82" t="s">
        <v>569</v>
      </c>
      <c r="B10" s="64">
        <f>VLOOKUP($A10,'Return Data'!$B$7:$R$2843,3,0)</f>
        <v>44455</v>
      </c>
      <c r="C10" s="65">
        <f>VLOOKUP($A10,'Return Data'!$B$7:$R$2843,4,0)</f>
        <v>19.6813</v>
      </c>
      <c r="D10" s="65">
        <f>VLOOKUP($A10,'Return Data'!$B$7:$R$2843,9,0)</f>
        <v>5.3832000000000004</v>
      </c>
      <c r="E10" s="66">
        <f t="shared" si="0"/>
        <v>12</v>
      </c>
      <c r="F10" s="65">
        <f>VLOOKUP($A10,'Return Data'!$B$7:$R$2843,10,0)</f>
        <v>5.6573000000000002</v>
      </c>
      <c r="G10" s="66">
        <f t="shared" si="1"/>
        <v>12</v>
      </c>
      <c r="H10" s="65">
        <f>VLOOKUP($A10,'Return Data'!$B$7:$R$2843,11,0)</f>
        <v>6.577</v>
      </c>
      <c r="I10" s="66">
        <f t="shared" si="2"/>
        <v>14</v>
      </c>
      <c r="J10" s="65">
        <f>VLOOKUP($A10,'Return Data'!$B$7:$R$2843,12,0)</f>
        <v>4.0334000000000003</v>
      </c>
      <c r="K10" s="66">
        <f t="shared" si="3"/>
        <v>14</v>
      </c>
      <c r="L10" s="65">
        <f>VLOOKUP($A10,'Return Data'!$B$7:$R$2843,13,0)</f>
        <v>5.6924000000000001</v>
      </c>
      <c r="M10" s="66">
        <f t="shared" si="4"/>
        <v>12</v>
      </c>
      <c r="N10" s="65">
        <f>VLOOKUP($A10,'Return Data'!$B$7:$R$2843,17,0)</f>
        <v>8.0934000000000008</v>
      </c>
      <c r="O10" s="66">
        <f t="shared" si="5"/>
        <v>8</v>
      </c>
      <c r="P10" s="65">
        <f>VLOOKUP($A10,'Return Data'!$B$7:$R$2843,14,0)</f>
        <v>9.1134000000000004</v>
      </c>
      <c r="Q10" s="66">
        <f t="shared" si="6"/>
        <v>10</v>
      </c>
      <c r="R10" s="65">
        <f>VLOOKUP($A10,'Return Data'!$B$7:$R$2843,16,0)</f>
        <v>8.8193999999999999</v>
      </c>
      <c r="S10" s="67">
        <f t="shared" si="7"/>
        <v>6</v>
      </c>
    </row>
    <row r="11" spans="1:19" x14ac:dyDescent="0.3">
      <c r="A11" s="82" t="s">
        <v>571</v>
      </c>
      <c r="B11" s="64">
        <f>VLOOKUP($A11,'Return Data'!$B$7:$R$2843,3,0)</f>
        <v>44455</v>
      </c>
      <c r="C11" s="65">
        <f>VLOOKUP($A11,'Return Data'!$B$7:$R$2843,4,0)</f>
        <v>20.274999999999999</v>
      </c>
      <c r="D11" s="65">
        <f>VLOOKUP($A11,'Return Data'!$B$7:$R$2843,9,0)</f>
        <v>22.19</v>
      </c>
      <c r="E11" s="66">
        <f t="shared" si="0"/>
        <v>1</v>
      </c>
      <c r="F11" s="65">
        <f>VLOOKUP($A11,'Return Data'!$B$7:$R$2843,10,0)</f>
        <v>8.6782000000000004</v>
      </c>
      <c r="G11" s="66">
        <f t="shared" si="1"/>
        <v>1</v>
      </c>
      <c r="H11" s="65">
        <f>VLOOKUP($A11,'Return Data'!$B$7:$R$2843,11,0)</f>
        <v>12.1516</v>
      </c>
      <c r="I11" s="66">
        <f t="shared" si="2"/>
        <v>1</v>
      </c>
      <c r="J11" s="65">
        <f>VLOOKUP($A11,'Return Data'!$B$7:$R$2843,12,0)</f>
        <v>5.9250999999999996</v>
      </c>
      <c r="K11" s="66">
        <f t="shared" si="3"/>
        <v>1</v>
      </c>
      <c r="L11" s="65">
        <f>VLOOKUP($A11,'Return Data'!$B$7:$R$2843,13,0)</f>
        <v>7.0932000000000004</v>
      </c>
      <c r="M11" s="66">
        <f t="shared" si="4"/>
        <v>1</v>
      </c>
      <c r="N11" s="65">
        <f>VLOOKUP($A11,'Return Data'!$B$7:$R$2843,17,0)</f>
        <v>10.0276</v>
      </c>
      <c r="O11" s="66">
        <f t="shared" si="5"/>
        <v>1</v>
      </c>
      <c r="P11" s="65">
        <f>VLOOKUP($A11,'Return Data'!$B$7:$R$2843,14,0)</f>
        <v>11.0778</v>
      </c>
      <c r="Q11" s="66">
        <f t="shared" si="6"/>
        <v>1</v>
      </c>
      <c r="R11" s="65">
        <f>VLOOKUP($A11,'Return Data'!$B$7:$R$2843,16,0)</f>
        <v>9.2205999999999992</v>
      </c>
      <c r="S11" s="67">
        <f t="shared" si="7"/>
        <v>2</v>
      </c>
    </row>
    <row r="12" spans="1:19" x14ac:dyDescent="0.3">
      <c r="A12" s="82" t="s">
        <v>574</v>
      </c>
      <c r="B12" s="64">
        <f>VLOOKUP($A12,'Return Data'!$B$7:$R$2843,3,0)</f>
        <v>44455</v>
      </c>
      <c r="C12" s="65">
        <f>VLOOKUP($A12,'Return Data'!$B$7:$R$2843,4,0)</f>
        <v>18.539200000000001</v>
      </c>
      <c r="D12" s="65">
        <f>VLOOKUP($A12,'Return Data'!$B$7:$R$2843,9,0)</f>
        <v>7.8688000000000002</v>
      </c>
      <c r="E12" s="66">
        <f t="shared" si="0"/>
        <v>9</v>
      </c>
      <c r="F12" s="65">
        <f>VLOOKUP($A12,'Return Data'!$B$7:$R$2843,10,0)</f>
        <v>5.9250999999999996</v>
      </c>
      <c r="G12" s="66">
        <f t="shared" si="1"/>
        <v>10</v>
      </c>
      <c r="H12" s="65">
        <f>VLOOKUP($A12,'Return Data'!$B$7:$R$2843,11,0)</f>
        <v>7.2134999999999998</v>
      </c>
      <c r="I12" s="66">
        <f t="shared" si="2"/>
        <v>11</v>
      </c>
      <c r="J12" s="65">
        <f>VLOOKUP($A12,'Return Data'!$B$7:$R$2843,12,0)</f>
        <v>4.6159999999999997</v>
      </c>
      <c r="K12" s="66">
        <f t="shared" si="3"/>
        <v>7</v>
      </c>
      <c r="L12" s="65">
        <f>VLOOKUP($A12,'Return Data'!$B$7:$R$2843,13,0)</f>
        <v>5.9165000000000001</v>
      </c>
      <c r="M12" s="66">
        <f t="shared" si="4"/>
        <v>9</v>
      </c>
      <c r="N12" s="65">
        <f>VLOOKUP($A12,'Return Data'!$B$7:$R$2843,17,0)</f>
        <v>7.7125000000000004</v>
      </c>
      <c r="O12" s="66">
        <f t="shared" si="5"/>
        <v>12</v>
      </c>
      <c r="P12" s="65">
        <f>VLOOKUP($A12,'Return Data'!$B$7:$R$2843,14,0)</f>
        <v>9.4309999999999992</v>
      </c>
      <c r="Q12" s="66">
        <f t="shared" si="6"/>
        <v>6</v>
      </c>
      <c r="R12" s="65">
        <f>VLOOKUP($A12,'Return Data'!$B$7:$R$2843,16,0)</f>
        <v>8.6997</v>
      </c>
      <c r="S12" s="67">
        <f t="shared" si="7"/>
        <v>9</v>
      </c>
    </row>
    <row r="13" spans="1:19" x14ac:dyDescent="0.3">
      <c r="A13" s="82" t="s">
        <v>575</v>
      </c>
      <c r="B13" s="64">
        <f>VLOOKUP($A13,'Return Data'!$B$7:$R$2843,3,0)</f>
        <v>44455</v>
      </c>
      <c r="C13" s="65">
        <f>VLOOKUP($A13,'Return Data'!$B$7:$R$2843,4,0)</f>
        <v>18.832999999999998</v>
      </c>
      <c r="D13" s="65">
        <f>VLOOKUP($A13,'Return Data'!$B$7:$R$2843,9,0)</f>
        <v>9.4131</v>
      </c>
      <c r="E13" s="66">
        <f t="shared" si="0"/>
        <v>5</v>
      </c>
      <c r="F13" s="65">
        <f>VLOOKUP($A13,'Return Data'!$B$7:$R$2843,10,0)</f>
        <v>6.6703000000000001</v>
      </c>
      <c r="G13" s="66">
        <f t="shared" si="1"/>
        <v>5</v>
      </c>
      <c r="H13" s="65">
        <f>VLOOKUP($A13,'Return Data'!$B$7:$R$2843,11,0)</f>
        <v>7.9741</v>
      </c>
      <c r="I13" s="66">
        <f t="shared" si="2"/>
        <v>8</v>
      </c>
      <c r="J13" s="65">
        <f>VLOOKUP($A13,'Return Data'!$B$7:$R$2843,12,0)</f>
        <v>4.8220000000000001</v>
      </c>
      <c r="K13" s="66">
        <f t="shared" si="3"/>
        <v>6</v>
      </c>
      <c r="L13" s="65">
        <f>VLOOKUP($A13,'Return Data'!$B$7:$R$2843,13,0)</f>
        <v>6.3620999999999999</v>
      </c>
      <c r="M13" s="66">
        <f t="shared" si="4"/>
        <v>4</v>
      </c>
      <c r="N13" s="65">
        <f>VLOOKUP($A13,'Return Data'!$B$7:$R$2843,17,0)</f>
        <v>8.4857999999999993</v>
      </c>
      <c r="O13" s="66">
        <f t="shared" si="5"/>
        <v>3</v>
      </c>
      <c r="P13" s="65">
        <f>VLOOKUP($A13,'Return Data'!$B$7:$R$2843,14,0)</f>
        <v>9.5071999999999992</v>
      </c>
      <c r="Q13" s="66">
        <f t="shared" si="6"/>
        <v>5</v>
      </c>
      <c r="R13" s="65">
        <f>VLOOKUP($A13,'Return Data'!$B$7:$R$2843,16,0)</f>
        <v>8.8285999999999998</v>
      </c>
      <c r="S13" s="67">
        <f t="shared" si="7"/>
        <v>5</v>
      </c>
    </row>
    <row r="14" spans="1:19" x14ac:dyDescent="0.3">
      <c r="A14" s="82" t="s">
        <v>578</v>
      </c>
      <c r="B14" s="64">
        <f>VLOOKUP($A14,'Return Data'!$B$7:$R$2843,3,0)</f>
        <v>44455</v>
      </c>
      <c r="C14" s="65">
        <f>VLOOKUP($A14,'Return Data'!$B$7:$R$2843,4,0)</f>
        <v>26.474599999999999</v>
      </c>
      <c r="D14" s="65">
        <f>VLOOKUP($A14,'Return Data'!$B$7:$R$2843,9,0)</f>
        <v>11.951700000000001</v>
      </c>
      <c r="E14" s="66">
        <f t="shared" si="0"/>
        <v>3</v>
      </c>
      <c r="F14" s="65">
        <f>VLOOKUP($A14,'Return Data'!$B$7:$R$2843,10,0)</f>
        <v>7.7756999999999996</v>
      </c>
      <c r="G14" s="66">
        <f t="shared" si="1"/>
        <v>2</v>
      </c>
      <c r="H14" s="65">
        <f>VLOOKUP($A14,'Return Data'!$B$7:$R$2843,11,0)</f>
        <v>7.9715999999999996</v>
      </c>
      <c r="I14" s="66">
        <f t="shared" si="2"/>
        <v>9</v>
      </c>
      <c r="J14" s="65">
        <f>VLOOKUP($A14,'Return Data'!$B$7:$R$2843,12,0)</f>
        <v>5.3346999999999998</v>
      </c>
      <c r="K14" s="66">
        <f t="shared" si="3"/>
        <v>2</v>
      </c>
      <c r="L14" s="65">
        <f>VLOOKUP($A14,'Return Data'!$B$7:$R$2843,13,0)</f>
        <v>6.5744999999999996</v>
      </c>
      <c r="M14" s="66">
        <f t="shared" si="4"/>
        <v>2</v>
      </c>
      <c r="N14" s="65">
        <f>VLOOKUP($A14,'Return Data'!$B$7:$R$2843,17,0)</f>
        <v>8.0928000000000004</v>
      </c>
      <c r="O14" s="66">
        <f t="shared" si="5"/>
        <v>9</v>
      </c>
      <c r="P14" s="65">
        <f>VLOOKUP($A14,'Return Data'!$B$7:$R$2843,14,0)</f>
        <v>8.8058999999999994</v>
      </c>
      <c r="Q14" s="66">
        <f t="shared" si="6"/>
        <v>12</v>
      </c>
      <c r="R14" s="65">
        <f>VLOOKUP($A14,'Return Data'!$B$7:$R$2843,16,0)</f>
        <v>8.8295999999999992</v>
      </c>
      <c r="S14" s="67">
        <f t="shared" si="7"/>
        <v>4</v>
      </c>
    </row>
    <row r="15" spans="1:19" x14ac:dyDescent="0.3">
      <c r="A15" s="82" t="s">
        <v>579</v>
      </c>
      <c r="B15" s="64">
        <f>VLOOKUP($A15,'Return Data'!$B$7:$R$2843,3,0)</f>
        <v>44455</v>
      </c>
      <c r="C15" s="65">
        <f>VLOOKUP($A15,'Return Data'!$B$7:$R$2843,4,0)</f>
        <v>20.055800000000001</v>
      </c>
      <c r="D15" s="65">
        <f>VLOOKUP($A15,'Return Data'!$B$7:$R$2843,9,0)</f>
        <v>4.7256999999999998</v>
      </c>
      <c r="E15" s="66">
        <f t="shared" si="0"/>
        <v>15</v>
      </c>
      <c r="F15" s="65">
        <f>VLOOKUP($A15,'Return Data'!$B$7:$R$2843,10,0)</f>
        <v>5.5685000000000002</v>
      </c>
      <c r="G15" s="66">
        <f t="shared" si="1"/>
        <v>14</v>
      </c>
      <c r="H15" s="65">
        <f>VLOOKUP($A15,'Return Data'!$B$7:$R$2843,11,0)</f>
        <v>6.6802999999999999</v>
      </c>
      <c r="I15" s="66">
        <f t="shared" si="2"/>
        <v>13</v>
      </c>
      <c r="J15" s="65">
        <f>VLOOKUP($A15,'Return Data'!$B$7:$R$2843,12,0)</f>
        <v>4.4157999999999999</v>
      </c>
      <c r="K15" s="66">
        <f t="shared" si="3"/>
        <v>11</v>
      </c>
      <c r="L15" s="65">
        <f>VLOOKUP($A15,'Return Data'!$B$7:$R$2843,13,0)</f>
        <v>5.7298999999999998</v>
      </c>
      <c r="M15" s="66">
        <f t="shared" si="4"/>
        <v>11</v>
      </c>
      <c r="N15" s="65">
        <f>VLOOKUP($A15,'Return Data'!$B$7:$R$2843,17,0)</f>
        <v>8.3397000000000006</v>
      </c>
      <c r="O15" s="66">
        <f t="shared" si="5"/>
        <v>5</v>
      </c>
      <c r="P15" s="65">
        <f>VLOOKUP($A15,'Return Data'!$B$7:$R$2843,14,0)</f>
        <v>10.065</v>
      </c>
      <c r="Q15" s="66">
        <f t="shared" si="6"/>
        <v>2</v>
      </c>
      <c r="R15" s="65">
        <f>VLOOKUP($A15,'Return Data'!$B$7:$R$2843,16,0)</f>
        <v>8.4962999999999997</v>
      </c>
      <c r="S15" s="67">
        <f t="shared" si="7"/>
        <v>12</v>
      </c>
    </row>
    <row r="16" spans="1:19" x14ac:dyDescent="0.3">
      <c r="A16" s="82" t="s">
        <v>584</v>
      </c>
      <c r="B16" s="64">
        <f>VLOOKUP($A16,'Return Data'!$B$7:$R$2843,3,0)</f>
        <v>44455</v>
      </c>
      <c r="C16" s="65">
        <f>VLOOKUP($A16,'Return Data'!$B$7:$R$2843,4,0)</f>
        <v>1960.4112</v>
      </c>
      <c r="D16" s="65">
        <f>VLOOKUP($A16,'Return Data'!$B$7:$R$2843,9,0)</f>
        <v>15.285299999999999</v>
      </c>
      <c r="E16" s="66">
        <f t="shared" si="0"/>
        <v>2</v>
      </c>
      <c r="F16" s="65">
        <f>VLOOKUP($A16,'Return Data'!$B$7:$R$2843,10,0)</f>
        <v>5.8489000000000004</v>
      </c>
      <c r="G16" s="66">
        <f t="shared" si="1"/>
        <v>11</v>
      </c>
      <c r="H16" s="65">
        <f>VLOOKUP($A16,'Return Data'!$B$7:$R$2843,11,0)</f>
        <v>10.4978</v>
      </c>
      <c r="I16" s="66">
        <f t="shared" si="2"/>
        <v>2</v>
      </c>
      <c r="J16" s="65">
        <f>VLOOKUP($A16,'Return Data'!$B$7:$R$2843,12,0)</f>
        <v>4.5853999999999999</v>
      </c>
      <c r="K16" s="66">
        <f t="shared" si="3"/>
        <v>8</v>
      </c>
      <c r="L16" s="65">
        <f>VLOOKUP($A16,'Return Data'!$B$7:$R$2843,13,0)</f>
        <v>5.5837000000000003</v>
      </c>
      <c r="M16" s="66">
        <f t="shared" si="4"/>
        <v>14</v>
      </c>
      <c r="N16" s="65">
        <f>VLOOKUP($A16,'Return Data'!$B$7:$R$2843,17,0)</f>
        <v>7.5982000000000003</v>
      </c>
      <c r="O16" s="66">
        <f t="shared" si="5"/>
        <v>14</v>
      </c>
      <c r="P16" s="65">
        <f>VLOOKUP($A16,'Return Data'!$B$7:$R$2843,14,0)</f>
        <v>8.5984999999999996</v>
      </c>
      <c r="Q16" s="66">
        <f t="shared" si="6"/>
        <v>14</v>
      </c>
      <c r="R16" s="65">
        <f>VLOOKUP($A16,'Return Data'!$B$7:$R$2843,16,0)</f>
        <v>7.9867999999999997</v>
      </c>
      <c r="S16" s="67">
        <f t="shared" si="7"/>
        <v>15</v>
      </c>
    </row>
    <row r="17" spans="1:19" x14ac:dyDescent="0.3">
      <c r="A17" s="82" t="s">
        <v>586</v>
      </c>
      <c r="B17" s="64">
        <f>VLOOKUP($A17,'Return Data'!$B$7:$R$2843,3,0)</f>
        <v>44455</v>
      </c>
      <c r="C17" s="65">
        <f>VLOOKUP($A17,'Return Data'!$B$7:$R$2843,4,0)</f>
        <v>53.2958</v>
      </c>
      <c r="D17" s="65">
        <f>VLOOKUP($A17,'Return Data'!$B$7:$R$2843,9,0)</f>
        <v>11.8361</v>
      </c>
      <c r="E17" s="66">
        <f t="shared" si="0"/>
        <v>4</v>
      </c>
      <c r="F17" s="65">
        <f>VLOOKUP($A17,'Return Data'!$B$7:$R$2843,10,0)</f>
        <v>7.3106</v>
      </c>
      <c r="G17" s="66">
        <f t="shared" si="1"/>
        <v>3</v>
      </c>
      <c r="H17" s="65">
        <f>VLOOKUP($A17,'Return Data'!$B$7:$R$2843,11,0)</f>
        <v>8.9115000000000002</v>
      </c>
      <c r="I17" s="66">
        <f t="shared" si="2"/>
        <v>3</v>
      </c>
      <c r="J17" s="65">
        <f>VLOOKUP($A17,'Return Data'!$B$7:$R$2843,12,0)</f>
        <v>4.8404999999999996</v>
      </c>
      <c r="K17" s="66">
        <f t="shared" si="3"/>
        <v>5</v>
      </c>
      <c r="L17" s="65">
        <f>VLOOKUP($A17,'Return Data'!$B$7:$R$2843,13,0)</f>
        <v>6.3266</v>
      </c>
      <c r="M17" s="66">
        <f t="shared" si="4"/>
        <v>5</v>
      </c>
      <c r="N17" s="65">
        <f>VLOOKUP($A17,'Return Data'!$B$7:$R$2843,17,0)</f>
        <v>8.4536999999999995</v>
      </c>
      <c r="O17" s="66">
        <f t="shared" si="5"/>
        <v>4</v>
      </c>
      <c r="P17" s="65">
        <f>VLOOKUP($A17,'Return Data'!$B$7:$R$2843,14,0)</f>
        <v>9.6082000000000001</v>
      </c>
      <c r="Q17" s="66">
        <f t="shared" si="6"/>
        <v>4</v>
      </c>
      <c r="R17" s="65">
        <f>VLOOKUP($A17,'Return Data'!$B$7:$R$2843,16,0)</f>
        <v>8.9132999999999996</v>
      </c>
      <c r="S17" s="67">
        <f t="shared" si="7"/>
        <v>3</v>
      </c>
    </row>
    <row r="18" spans="1:19" x14ac:dyDescent="0.3">
      <c r="A18" s="82" t="s">
        <v>587</v>
      </c>
      <c r="B18" s="64">
        <f>VLOOKUP($A18,'Return Data'!$B$7:$R$2843,3,0)</f>
        <v>44455</v>
      </c>
      <c r="C18" s="65">
        <f>VLOOKUP($A18,'Return Data'!$B$7:$R$2843,4,0)</f>
        <v>20.678100000000001</v>
      </c>
      <c r="D18" s="65">
        <f>VLOOKUP($A18,'Return Data'!$B$7:$R$2843,9,0)</f>
        <v>4.7504999999999997</v>
      </c>
      <c r="E18" s="66">
        <f t="shared" si="0"/>
        <v>14</v>
      </c>
      <c r="F18" s="65">
        <f>VLOOKUP($A18,'Return Data'!$B$7:$R$2843,10,0)</f>
        <v>5.657</v>
      </c>
      <c r="G18" s="66">
        <f t="shared" si="1"/>
        <v>13</v>
      </c>
      <c r="H18" s="65">
        <f>VLOOKUP($A18,'Return Data'!$B$7:$R$2843,11,0)</f>
        <v>7.1635</v>
      </c>
      <c r="I18" s="66">
        <f t="shared" si="2"/>
        <v>12</v>
      </c>
      <c r="J18" s="65">
        <f>VLOOKUP($A18,'Return Data'!$B$7:$R$2843,12,0)</f>
        <v>4.2259000000000002</v>
      </c>
      <c r="K18" s="66">
        <f t="shared" si="3"/>
        <v>12</v>
      </c>
      <c r="L18" s="65">
        <f>VLOOKUP($A18,'Return Data'!$B$7:$R$2843,13,0)</f>
        <v>5.8304</v>
      </c>
      <c r="M18" s="66">
        <f t="shared" si="4"/>
        <v>10</v>
      </c>
      <c r="N18" s="65">
        <f>VLOOKUP($A18,'Return Data'!$B$7:$R$2843,17,0)</f>
        <v>8.0792000000000002</v>
      </c>
      <c r="O18" s="66">
        <f t="shared" si="5"/>
        <v>10</v>
      </c>
      <c r="P18" s="65">
        <f>VLOOKUP($A18,'Return Data'!$B$7:$R$2843,14,0)</f>
        <v>8.6907999999999994</v>
      </c>
      <c r="Q18" s="66">
        <f t="shared" si="6"/>
        <v>13</v>
      </c>
      <c r="R18" s="65">
        <f>VLOOKUP($A18,'Return Data'!$B$7:$R$2843,16,0)</f>
        <v>8.3858999999999995</v>
      </c>
      <c r="S18" s="67">
        <f t="shared" si="7"/>
        <v>13</v>
      </c>
    </row>
    <row r="19" spans="1:19" x14ac:dyDescent="0.3">
      <c r="A19" s="82" t="s">
        <v>590</v>
      </c>
      <c r="B19" s="64">
        <f>VLOOKUP($A19,'Return Data'!$B$7:$R$2843,3,0)</f>
        <v>44455</v>
      </c>
      <c r="C19" s="65">
        <f>VLOOKUP($A19,'Return Data'!$B$7:$R$2843,4,0)</f>
        <v>29.571999999999999</v>
      </c>
      <c r="D19" s="65">
        <f>VLOOKUP($A19,'Return Data'!$B$7:$R$2843,9,0)</f>
        <v>5.0404999999999998</v>
      </c>
      <c r="E19" s="66">
        <f t="shared" si="0"/>
        <v>13</v>
      </c>
      <c r="F19" s="65">
        <f>VLOOKUP($A19,'Return Data'!$B$7:$R$2843,10,0)</f>
        <v>4.7957999999999998</v>
      </c>
      <c r="G19" s="66">
        <f t="shared" si="1"/>
        <v>16</v>
      </c>
      <c r="H19" s="65">
        <f>VLOOKUP($A19,'Return Data'!$B$7:$R$2843,11,0)</f>
        <v>5.6056999999999997</v>
      </c>
      <c r="I19" s="66">
        <f t="shared" si="2"/>
        <v>16</v>
      </c>
      <c r="J19" s="65">
        <f>VLOOKUP($A19,'Return Data'!$B$7:$R$2843,12,0)</f>
        <v>3.6101999999999999</v>
      </c>
      <c r="K19" s="66">
        <f t="shared" si="3"/>
        <v>16</v>
      </c>
      <c r="L19" s="65">
        <f>VLOOKUP($A19,'Return Data'!$B$7:$R$2843,13,0)</f>
        <v>4.7382</v>
      </c>
      <c r="M19" s="66">
        <f t="shared" si="4"/>
        <v>16</v>
      </c>
      <c r="N19" s="65">
        <f>VLOOKUP($A19,'Return Data'!$B$7:$R$2843,17,0)</f>
        <v>6.8460999999999999</v>
      </c>
      <c r="O19" s="66">
        <f t="shared" si="5"/>
        <v>15</v>
      </c>
      <c r="P19" s="65">
        <f>VLOOKUP($A19,'Return Data'!$B$7:$R$2843,14,0)</f>
        <v>8.4945000000000004</v>
      </c>
      <c r="Q19" s="66">
        <f t="shared" si="6"/>
        <v>15</v>
      </c>
      <c r="R19" s="65">
        <f>VLOOKUP($A19,'Return Data'!$B$7:$R$2843,16,0)</f>
        <v>7.9664000000000001</v>
      </c>
      <c r="S19" s="67">
        <f t="shared" si="7"/>
        <v>16</v>
      </c>
    </row>
    <row r="20" spans="1:19" x14ac:dyDescent="0.3">
      <c r="A20" s="82" t="s">
        <v>592</v>
      </c>
      <c r="B20" s="64">
        <f>VLOOKUP($A20,'Return Data'!$B$7:$R$2843,3,0)</f>
        <v>44455</v>
      </c>
      <c r="C20" s="65">
        <f>VLOOKUP($A20,'Return Data'!$B$7:$R$2843,4,0)</f>
        <v>16.941299999999998</v>
      </c>
      <c r="D20" s="65">
        <f>VLOOKUP($A20,'Return Data'!$B$7:$R$2843,9,0)</f>
        <v>8.1212999999999997</v>
      </c>
      <c r="E20" s="66">
        <f t="shared" si="0"/>
        <v>8</v>
      </c>
      <c r="F20" s="65">
        <f>VLOOKUP($A20,'Return Data'!$B$7:$R$2843,10,0)</f>
        <v>6.5995999999999997</v>
      </c>
      <c r="G20" s="66">
        <f t="shared" si="1"/>
        <v>6</v>
      </c>
      <c r="H20" s="65">
        <f>VLOOKUP($A20,'Return Data'!$B$7:$R$2843,11,0)</f>
        <v>8.3104999999999993</v>
      </c>
      <c r="I20" s="66">
        <f t="shared" si="2"/>
        <v>5</v>
      </c>
      <c r="J20" s="65">
        <f>VLOOKUP($A20,'Return Data'!$B$7:$R$2843,12,0)</f>
        <v>4.9960000000000004</v>
      </c>
      <c r="K20" s="66">
        <f t="shared" si="3"/>
        <v>3</v>
      </c>
      <c r="L20" s="65">
        <f>VLOOKUP($A20,'Return Data'!$B$7:$R$2843,13,0)</f>
        <v>6.2683</v>
      </c>
      <c r="M20" s="66">
        <f t="shared" si="4"/>
        <v>7</v>
      </c>
      <c r="N20" s="65">
        <f>VLOOKUP($A20,'Return Data'!$B$7:$R$2843,17,0)</f>
        <v>8.5888000000000009</v>
      </c>
      <c r="O20" s="66">
        <f t="shared" si="5"/>
        <v>2</v>
      </c>
      <c r="P20" s="65">
        <f>VLOOKUP($A20,'Return Data'!$B$7:$R$2843,14,0)</f>
        <v>9.7568999999999999</v>
      </c>
      <c r="Q20" s="66">
        <f t="shared" si="6"/>
        <v>3</v>
      </c>
      <c r="R20" s="65">
        <f>VLOOKUP($A20,'Return Data'!$B$7:$R$2843,16,0)</f>
        <v>8.6630000000000003</v>
      </c>
      <c r="S20" s="67">
        <f t="shared" si="7"/>
        <v>10</v>
      </c>
    </row>
    <row r="21" spans="1:19" x14ac:dyDescent="0.3">
      <c r="A21" s="82" t="s">
        <v>594</v>
      </c>
      <c r="B21" s="64">
        <f>VLOOKUP($A21,'Return Data'!$B$7:$R$2843,3,0)</f>
        <v>44455</v>
      </c>
      <c r="C21" s="65">
        <f>VLOOKUP($A21,'Return Data'!$B$7:$R$2843,4,0)</f>
        <v>20.386800000000001</v>
      </c>
      <c r="D21" s="65">
        <f>VLOOKUP($A21,'Return Data'!$B$7:$R$2843,9,0)</f>
        <v>8.8826000000000001</v>
      </c>
      <c r="E21" s="66">
        <f t="shared" si="0"/>
        <v>6</v>
      </c>
      <c r="F21" s="65">
        <f>VLOOKUP($A21,'Return Data'!$B$7:$R$2843,10,0)</f>
        <v>6.5255999999999998</v>
      </c>
      <c r="G21" s="66">
        <f t="shared" si="1"/>
        <v>7</v>
      </c>
      <c r="H21" s="65">
        <f>VLOOKUP($A21,'Return Data'!$B$7:$R$2843,11,0)</f>
        <v>7.9936999999999996</v>
      </c>
      <c r="I21" s="66">
        <f t="shared" si="2"/>
        <v>7</v>
      </c>
      <c r="J21" s="65">
        <f>VLOOKUP($A21,'Return Data'!$B$7:$R$2843,12,0)</f>
        <v>4.8628</v>
      </c>
      <c r="K21" s="66">
        <f t="shared" si="3"/>
        <v>4</v>
      </c>
      <c r="L21" s="65">
        <f>VLOOKUP($A21,'Return Data'!$B$7:$R$2843,13,0)</f>
        <v>6.0491999999999999</v>
      </c>
      <c r="M21" s="66">
        <f t="shared" si="4"/>
        <v>8</v>
      </c>
      <c r="N21" s="65">
        <f>VLOOKUP($A21,'Return Data'!$B$7:$R$2843,17,0)</f>
        <v>8.1135000000000002</v>
      </c>
      <c r="O21" s="66">
        <f t="shared" si="5"/>
        <v>7</v>
      </c>
      <c r="P21" s="65">
        <f>VLOOKUP($A21,'Return Data'!$B$7:$R$2843,14,0)</f>
        <v>9.3018000000000001</v>
      </c>
      <c r="Q21" s="66">
        <f t="shared" si="6"/>
        <v>8</v>
      </c>
      <c r="R21" s="65">
        <f>VLOOKUP($A21,'Return Data'!$B$7:$R$2843,16,0)</f>
        <v>8.7074999999999996</v>
      </c>
      <c r="S21" s="67">
        <f t="shared" si="7"/>
        <v>8</v>
      </c>
    </row>
    <row r="22" spans="1:19" x14ac:dyDescent="0.3">
      <c r="A22" s="82" t="s">
        <v>595</v>
      </c>
      <c r="B22" s="64">
        <f>VLOOKUP($A22,'Return Data'!$B$7:$R$2843,3,0)</f>
        <v>44455</v>
      </c>
      <c r="C22" s="65">
        <f>VLOOKUP($A22,'Return Data'!$B$7:$R$2843,4,0)</f>
        <v>2627.4135000000001</v>
      </c>
      <c r="D22" s="65">
        <f>VLOOKUP($A22,'Return Data'!$B$7:$R$2843,9,0)</f>
        <v>6.3832000000000004</v>
      </c>
      <c r="E22" s="66">
        <f t="shared" si="0"/>
        <v>11</v>
      </c>
      <c r="F22" s="65">
        <f>VLOOKUP($A22,'Return Data'!$B$7:$R$2843,10,0)</f>
        <v>5.9358000000000004</v>
      </c>
      <c r="G22" s="66">
        <f t="shared" si="1"/>
        <v>9</v>
      </c>
      <c r="H22" s="65">
        <f>VLOOKUP($A22,'Return Data'!$B$7:$R$2843,11,0)</f>
        <v>7.3855000000000004</v>
      </c>
      <c r="I22" s="66">
        <f t="shared" si="2"/>
        <v>10</v>
      </c>
      <c r="J22" s="65">
        <f>VLOOKUP($A22,'Return Data'!$B$7:$R$2843,12,0)</f>
        <v>3.7189999999999999</v>
      </c>
      <c r="K22" s="66">
        <f t="shared" si="3"/>
        <v>15</v>
      </c>
      <c r="L22" s="65">
        <f>VLOOKUP($A22,'Return Data'!$B$7:$R$2843,13,0)</f>
        <v>5.6872999999999996</v>
      </c>
      <c r="M22" s="66">
        <f t="shared" si="4"/>
        <v>13</v>
      </c>
      <c r="N22" s="65">
        <f>VLOOKUP($A22,'Return Data'!$B$7:$R$2843,17,0)</f>
        <v>7.8926999999999996</v>
      </c>
      <c r="O22" s="66">
        <f t="shared" si="5"/>
        <v>11</v>
      </c>
      <c r="P22" s="65">
        <f>VLOOKUP($A22,'Return Data'!$B$7:$R$2843,14,0)</f>
        <v>8.8796999999999997</v>
      </c>
      <c r="Q22" s="66">
        <f t="shared" si="6"/>
        <v>11</v>
      </c>
      <c r="R22" s="65">
        <f>VLOOKUP($A22,'Return Data'!$B$7:$R$2843,16,0)</f>
        <v>8.7315000000000005</v>
      </c>
      <c r="S22" s="67">
        <f t="shared" si="7"/>
        <v>7</v>
      </c>
    </row>
    <row r="23" spans="1:19" x14ac:dyDescent="0.3">
      <c r="A23" s="82" t="s">
        <v>598</v>
      </c>
      <c r="B23" s="64">
        <f>VLOOKUP($A23,'Return Data'!$B$7:$R$2843,3,0)</f>
        <v>44455</v>
      </c>
      <c r="C23" s="65">
        <f>VLOOKUP($A23,'Return Data'!$B$7:$R$2843,4,0)</f>
        <v>34.746699999999997</v>
      </c>
      <c r="D23" s="65">
        <f>VLOOKUP($A23,'Return Data'!$B$7:$R$2843,9,0)</f>
        <v>3.9817</v>
      </c>
      <c r="E23" s="66">
        <f t="shared" si="0"/>
        <v>17</v>
      </c>
      <c r="F23" s="65">
        <f>VLOOKUP($A23,'Return Data'!$B$7:$R$2843,10,0)</f>
        <v>3.718</v>
      </c>
      <c r="G23" s="66">
        <f t="shared" si="1"/>
        <v>18</v>
      </c>
      <c r="H23" s="65">
        <f>VLOOKUP($A23,'Return Data'!$B$7:$R$2843,11,0)</f>
        <v>3.7637999999999998</v>
      </c>
      <c r="I23" s="66">
        <f t="shared" si="2"/>
        <v>18</v>
      </c>
      <c r="J23" s="65">
        <f>VLOOKUP($A23,'Return Data'!$B$7:$R$2843,12,0)</f>
        <v>3.4941</v>
      </c>
      <c r="K23" s="66">
        <f t="shared" si="3"/>
        <v>17</v>
      </c>
      <c r="L23" s="65">
        <f>VLOOKUP($A23,'Return Data'!$B$7:$R$2843,13,0)</f>
        <v>3.9701</v>
      </c>
      <c r="M23" s="66">
        <f t="shared" si="4"/>
        <v>18</v>
      </c>
      <c r="N23" s="65">
        <f>VLOOKUP($A23,'Return Data'!$B$7:$R$2843,17,0)</f>
        <v>6.2895000000000003</v>
      </c>
      <c r="O23" s="66">
        <f t="shared" si="5"/>
        <v>16</v>
      </c>
      <c r="P23" s="65">
        <f>VLOOKUP($A23,'Return Data'!$B$7:$R$2843,14,0)</f>
        <v>7.9447999999999999</v>
      </c>
      <c r="Q23" s="66">
        <f t="shared" si="6"/>
        <v>16</v>
      </c>
      <c r="R23" s="65">
        <f>VLOOKUP($A23,'Return Data'!$B$7:$R$2843,16,0)</f>
        <v>7.7221000000000002</v>
      </c>
      <c r="S23" s="67">
        <f t="shared" si="7"/>
        <v>17</v>
      </c>
    </row>
    <row r="24" spans="1:19" x14ac:dyDescent="0.3">
      <c r="A24" s="82" t="s">
        <v>599</v>
      </c>
      <c r="B24" s="64">
        <f>VLOOKUP($A24,'Return Data'!$B$7:$R$2843,3,0)</f>
        <v>44455</v>
      </c>
      <c r="C24" s="65">
        <f>VLOOKUP($A24,'Return Data'!$B$7:$R$2843,4,0)</f>
        <v>11.663500000000001</v>
      </c>
      <c r="D24" s="65">
        <f>VLOOKUP($A24,'Return Data'!$B$7:$R$2843,9,0)</f>
        <v>8.1986000000000008</v>
      </c>
      <c r="E24" s="66">
        <f t="shared" si="0"/>
        <v>7</v>
      </c>
      <c r="F24" s="65">
        <f>VLOOKUP($A24,'Return Data'!$B$7:$R$2843,10,0)</f>
        <v>6.7950999999999997</v>
      </c>
      <c r="G24" s="66">
        <f t="shared" si="1"/>
        <v>4</v>
      </c>
      <c r="H24" s="65">
        <f>VLOOKUP($A24,'Return Data'!$B$7:$R$2843,11,0)</f>
        <v>8.7418999999999993</v>
      </c>
      <c r="I24" s="66">
        <f t="shared" si="2"/>
        <v>4</v>
      </c>
      <c r="J24" s="65">
        <f>VLOOKUP($A24,'Return Data'!$B$7:$R$2843,12,0)</f>
        <v>4.4545000000000003</v>
      </c>
      <c r="K24" s="66">
        <f t="shared" si="3"/>
        <v>10</v>
      </c>
      <c r="L24" s="65">
        <f>VLOOKUP($A24,'Return Data'!$B$7:$R$2843,13,0)</f>
        <v>6.4245999999999999</v>
      </c>
      <c r="M24" s="66">
        <f t="shared" si="4"/>
        <v>3</v>
      </c>
      <c r="N24" s="65"/>
      <c r="O24" s="66"/>
      <c r="P24" s="65"/>
      <c r="Q24" s="66"/>
      <c r="R24" s="65">
        <f>VLOOKUP($A24,'Return Data'!$B$7:$R$2843,16,0)</f>
        <v>8.2683</v>
      </c>
      <c r="S24" s="67">
        <f t="shared" si="7"/>
        <v>14</v>
      </c>
    </row>
    <row r="25" spans="1:19" x14ac:dyDescent="0.3">
      <c r="A25" s="82" t="s">
        <v>601</v>
      </c>
      <c r="B25" s="64">
        <f>VLOOKUP($A25,'Return Data'!$B$7:$R$2843,3,0)</f>
        <v>44455</v>
      </c>
      <c r="C25" s="65">
        <f>VLOOKUP($A25,'Return Data'!$B$7:$R$2843,4,0)</f>
        <v>16.569500000000001</v>
      </c>
      <c r="D25" s="65">
        <f>VLOOKUP($A25,'Return Data'!$B$7:$R$2843,9,0)</f>
        <v>3.8818999999999999</v>
      </c>
      <c r="E25" s="66">
        <f t="shared" si="0"/>
        <v>18</v>
      </c>
      <c r="F25" s="65">
        <f>VLOOKUP($A25,'Return Data'!$B$7:$R$2843,10,0)</f>
        <v>4.2667000000000002</v>
      </c>
      <c r="G25" s="66">
        <f t="shared" si="1"/>
        <v>17</v>
      </c>
      <c r="H25" s="65">
        <f>VLOOKUP($A25,'Return Data'!$B$7:$R$2843,11,0)</f>
        <v>4.9398999999999997</v>
      </c>
      <c r="I25" s="66">
        <f t="shared" si="2"/>
        <v>17</v>
      </c>
      <c r="J25" s="65">
        <f>VLOOKUP($A25,'Return Data'!$B$7:$R$2843,12,0)</f>
        <v>3.1318000000000001</v>
      </c>
      <c r="K25" s="66">
        <f t="shared" si="3"/>
        <v>18</v>
      </c>
      <c r="L25" s="65">
        <f>VLOOKUP($A25,'Return Data'!$B$7:$R$2843,13,0)</f>
        <v>4.1981999999999999</v>
      </c>
      <c r="M25" s="66">
        <f t="shared" si="4"/>
        <v>17</v>
      </c>
      <c r="N25" s="65">
        <f>VLOOKUP($A25,'Return Data'!$B$7:$R$2843,17,0)</f>
        <v>5.7765000000000004</v>
      </c>
      <c r="O25" s="66">
        <f>RANK(N25,N$8:N$25,0)</f>
        <v>17</v>
      </c>
      <c r="P25" s="65">
        <f>VLOOKUP($A25,'Return Data'!$B$7:$R$2843,14,0)</f>
        <v>4.2962999999999996</v>
      </c>
      <c r="Q25" s="66">
        <f>RANK(P25,P$8:P$25,0)</f>
        <v>17</v>
      </c>
      <c r="R25" s="65">
        <f>VLOOKUP($A25,'Return Data'!$B$7:$R$2843,16,0)</f>
        <v>6.8498000000000001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8.3086888888888879</v>
      </c>
      <c r="E27" s="88"/>
      <c r="F27" s="89">
        <f>AVERAGE(F8:F25)</f>
        <v>6.0735666666666663</v>
      </c>
      <c r="G27" s="88"/>
      <c r="H27" s="89">
        <f>AVERAGE(H8:H25)</f>
        <v>7.5658111111111106</v>
      </c>
      <c r="I27" s="88"/>
      <c r="J27" s="89">
        <f>AVERAGE(J8:J25)</f>
        <v>4.436916666666666</v>
      </c>
      <c r="K27" s="88"/>
      <c r="L27" s="89">
        <f>AVERAGE(L8:L25)</f>
        <v>5.7778499999999999</v>
      </c>
      <c r="M27" s="88"/>
      <c r="N27" s="89">
        <f>AVERAGE(N8:N25)</f>
        <v>7.8990294117647064</v>
      </c>
      <c r="O27" s="88"/>
      <c r="P27" s="89">
        <f>AVERAGE(P8:P25)</f>
        <v>8.9496882352941167</v>
      </c>
      <c r="Q27" s="88"/>
      <c r="R27" s="89">
        <f>AVERAGE(R8:R25)</f>
        <v>8.4971166666666669</v>
      </c>
      <c r="S27" s="90"/>
    </row>
    <row r="28" spans="1:19" x14ac:dyDescent="0.3">
      <c r="A28" s="87" t="s">
        <v>28</v>
      </c>
      <c r="B28" s="88"/>
      <c r="C28" s="88"/>
      <c r="D28" s="89">
        <f>MIN(D8:D25)</f>
        <v>3.8818999999999999</v>
      </c>
      <c r="E28" s="88"/>
      <c r="F28" s="89">
        <f>MIN(F8:F25)</f>
        <v>3.718</v>
      </c>
      <c r="G28" s="88"/>
      <c r="H28" s="89">
        <f>MIN(H8:H25)</f>
        <v>3.7637999999999998</v>
      </c>
      <c r="I28" s="88"/>
      <c r="J28" s="89">
        <f>MIN(J8:J25)</f>
        <v>3.1318000000000001</v>
      </c>
      <c r="K28" s="88"/>
      <c r="L28" s="89">
        <f>MIN(L8:L25)</f>
        <v>3.9701</v>
      </c>
      <c r="M28" s="88"/>
      <c r="N28" s="89">
        <f>MIN(N8:N25)</f>
        <v>5.7765000000000004</v>
      </c>
      <c r="O28" s="88"/>
      <c r="P28" s="89">
        <f>MIN(P8:P25)</f>
        <v>4.2962999999999996</v>
      </c>
      <c r="Q28" s="88"/>
      <c r="R28" s="89">
        <f>MIN(R8:R25)</f>
        <v>6.8498000000000001</v>
      </c>
      <c r="S28" s="90"/>
    </row>
    <row r="29" spans="1:19" ht="15" thickBot="1" x14ac:dyDescent="0.35">
      <c r="A29" s="91" t="s">
        <v>29</v>
      </c>
      <c r="B29" s="92"/>
      <c r="C29" s="92"/>
      <c r="D29" s="93">
        <f>MAX(D8:D25)</f>
        <v>22.19</v>
      </c>
      <c r="E29" s="92"/>
      <c r="F29" s="93">
        <f>MAX(F8:F25)</f>
        <v>8.6782000000000004</v>
      </c>
      <c r="G29" s="92"/>
      <c r="H29" s="93">
        <f>MAX(H8:H25)</f>
        <v>12.1516</v>
      </c>
      <c r="I29" s="92"/>
      <c r="J29" s="93">
        <f>MAX(J8:J25)</f>
        <v>5.9250999999999996</v>
      </c>
      <c r="K29" s="92"/>
      <c r="L29" s="93">
        <f>MAX(L8:L25)</f>
        <v>7.0932000000000004</v>
      </c>
      <c r="M29" s="92"/>
      <c r="N29" s="93">
        <f>MAX(N8:N25)</f>
        <v>10.0276</v>
      </c>
      <c r="O29" s="92"/>
      <c r="P29" s="93">
        <f>MAX(P8:P25)</f>
        <v>11.0778</v>
      </c>
      <c r="Q29" s="92"/>
      <c r="R29" s="93">
        <f>MAX(R8:R25)</f>
        <v>9.3257999999999992</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44455</v>
      </c>
      <c r="C8" s="65">
        <f>VLOOKUP($A8,'Return Data'!$B$7:$R$2843,4,0)</f>
        <v>291.75869999999998</v>
      </c>
      <c r="D8" s="65">
        <f>VLOOKUP($A8,'Return Data'!$B$7:$R$2843,9,0)</f>
        <v>6.7782</v>
      </c>
      <c r="E8" s="66">
        <f t="shared" ref="E8:E27" si="0">RANK(D8,D$8:D$27,0)</f>
        <v>11</v>
      </c>
      <c r="F8" s="65">
        <f>VLOOKUP($A8,'Return Data'!$B$7:$R$2843,10,0)</f>
        <v>6.0758000000000001</v>
      </c>
      <c r="G8" s="66">
        <f t="shared" ref="G8:G27" si="1">RANK(F8,F$8:F$27,0)</f>
        <v>8</v>
      </c>
      <c r="H8" s="65">
        <f>VLOOKUP($A8,'Return Data'!$B$7:$R$2843,11,0)</f>
        <v>7.8654000000000002</v>
      </c>
      <c r="I8" s="66">
        <f t="shared" ref="I8:I27" si="2">RANK(H8,H$8:H$27,0)</f>
        <v>6</v>
      </c>
      <c r="J8" s="65">
        <f>VLOOKUP($A8,'Return Data'!$B$7:$R$2843,12,0)</f>
        <v>4.234</v>
      </c>
      <c r="K8" s="66">
        <f t="shared" ref="K8:K27" si="3">RANK(J8,J$8:J$27,0)</f>
        <v>10</v>
      </c>
      <c r="L8" s="65">
        <f>VLOOKUP($A8,'Return Data'!$B$7:$R$2843,13,0)</f>
        <v>5.9123000000000001</v>
      </c>
      <c r="M8" s="66">
        <f t="shared" ref="M8:M25" si="4">RANK(L8,L$8:L$27,0)</f>
        <v>5</v>
      </c>
      <c r="N8" s="65">
        <f>VLOOKUP($A8,'Return Data'!$B$7:$R$2843,17,0)</f>
        <v>7.9340999999999999</v>
      </c>
      <c r="O8" s="66">
        <f t="shared" ref="O8:O23" si="5">RANK(N8,N$8:N$27,0)</f>
        <v>6</v>
      </c>
      <c r="P8" s="65">
        <f>VLOOKUP($A8,'Return Data'!$B$7:$R$2843,14,0)</f>
        <v>8.9825999999999997</v>
      </c>
      <c r="Q8" s="66">
        <f t="shared" ref="Q8:Q23" si="6">RANK(P8,P$8:P$27,0)</f>
        <v>7</v>
      </c>
      <c r="R8" s="65">
        <f>VLOOKUP($A8,'Return Data'!$B$7:$R$2843,16,0)</f>
        <v>8.3280999999999992</v>
      </c>
      <c r="S8" s="67">
        <f t="shared" ref="S8:S27" si="7">RANK(R8,R$8:R$27,0)</f>
        <v>8</v>
      </c>
    </row>
    <row r="9" spans="1:19" x14ac:dyDescent="0.3">
      <c r="A9" s="82" t="s">
        <v>568</v>
      </c>
      <c r="B9" s="64">
        <f>VLOOKUP($A9,'Return Data'!$B$7:$R$2843,3,0)</f>
        <v>44455</v>
      </c>
      <c r="C9" s="65">
        <f>VLOOKUP($A9,'Return Data'!$B$7:$R$2843,4,0)</f>
        <v>2106.5576999999998</v>
      </c>
      <c r="D9" s="65">
        <f>VLOOKUP($A9,'Return Data'!$B$7:$R$2843,9,0)</f>
        <v>4.2603999999999997</v>
      </c>
      <c r="E9" s="66">
        <f t="shared" si="0"/>
        <v>18</v>
      </c>
      <c r="F9" s="65">
        <f>VLOOKUP($A9,'Return Data'!$B$7:$R$2843,10,0)</f>
        <v>4.8891999999999998</v>
      </c>
      <c r="G9" s="66">
        <f t="shared" si="1"/>
        <v>17</v>
      </c>
      <c r="H9" s="65">
        <f>VLOOKUP($A9,'Return Data'!$B$7:$R$2843,11,0)</f>
        <v>5.7693000000000003</v>
      </c>
      <c r="I9" s="66">
        <f t="shared" si="2"/>
        <v>17</v>
      </c>
      <c r="J9" s="65">
        <f>VLOOKUP($A9,'Return Data'!$B$7:$R$2843,12,0)</f>
        <v>3.8994</v>
      </c>
      <c r="K9" s="66">
        <f t="shared" si="3"/>
        <v>14</v>
      </c>
      <c r="L9" s="65">
        <f>VLOOKUP($A9,'Return Data'!$B$7:$R$2843,13,0)</f>
        <v>4.9650999999999996</v>
      </c>
      <c r="M9" s="66">
        <f t="shared" si="4"/>
        <v>17</v>
      </c>
      <c r="N9" s="65">
        <f>VLOOKUP($A9,'Return Data'!$B$7:$R$2843,17,0)</f>
        <v>7.2759999999999998</v>
      </c>
      <c r="O9" s="66">
        <f t="shared" si="5"/>
        <v>13</v>
      </c>
      <c r="P9" s="65">
        <f>VLOOKUP($A9,'Return Data'!$B$7:$R$2843,14,0)</f>
        <v>8.9222999999999999</v>
      </c>
      <c r="Q9" s="66">
        <f t="shared" si="6"/>
        <v>8</v>
      </c>
      <c r="R9" s="65">
        <f>VLOOKUP($A9,'Return Data'!$B$7:$R$2843,16,0)</f>
        <v>8.3602000000000007</v>
      </c>
      <c r="S9" s="67">
        <f t="shared" si="7"/>
        <v>7</v>
      </c>
    </row>
    <row r="10" spans="1:19" x14ac:dyDescent="0.3">
      <c r="A10" s="82" t="s">
        <v>570</v>
      </c>
      <c r="B10" s="64">
        <f>VLOOKUP($A10,'Return Data'!$B$7:$R$2843,3,0)</f>
        <v>44455</v>
      </c>
      <c r="C10" s="65">
        <f>VLOOKUP($A10,'Return Data'!$B$7:$R$2843,4,0)</f>
        <v>19.1966</v>
      </c>
      <c r="D10" s="65">
        <f>VLOOKUP($A10,'Return Data'!$B$7:$R$2843,9,0)</f>
        <v>5.1414999999999997</v>
      </c>
      <c r="E10" s="66">
        <f t="shared" si="0"/>
        <v>13</v>
      </c>
      <c r="F10" s="65">
        <f>VLOOKUP($A10,'Return Data'!$B$7:$R$2843,10,0)</f>
        <v>5.4196</v>
      </c>
      <c r="G10" s="66">
        <f t="shared" si="1"/>
        <v>14</v>
      </c>
      <c r="H10" s="65">
        <f>VLOOKUP($A10,'Return Data'!$B$7:$R$2843,11,0)</f>
        <v>6.3296999999999999</v>
      </c>
      <c r="I10" s="66">
        <f t="shared" si="2"/>
        <v>16</v>
      </c>
      <c r="J10" s="65">
        <f>VLOOKUP($A10,'Return Data'!$B$7:$R$2843,12,0)</f>
        <v>3.7660999999999998</v>
      </c>
      <c r="K10" s="66">
        <f t="shared" si="3"/>
        <v>16</v>
      </c>
      <c r="L10" s="65">
        <f>VLOOKUP($A10,'Return Data'!$B$7:$R$2843,13,0)</f>
        <v>5.4253999999999998</v>
      </c>
      <c r="M10" s="66">
        <f t="shared" si="4"/>
        <v>12</v>
      </c>
      <c r="N10" s="65">
        <f>VLOOKUP($A10,'Return Data'!$B$7:$R$2843,17,0)</f>
        <v>7.8085000000000004</v>
      </c>
      <c r="O10" s="66">
        <f t="shared" si="5"/>
        <v>7</v>
      </c>
      <c r="P10" s="65">
        <f>VLOOKUP($A10,'Return Data'!$B$7:$R$2843,14,0)</f>
        <v>8.7942999999999998</v>
      </c>
      <c r="Q10" s="66">
        <f t="shared" si="6"/>
        <v>9</v>
      </c>
      <c r="R10" s="65">
        <f>VLOOKUP($A10,'Return Data'!$B$7:$R$2843,16,0)</f>
        <v>8.4811999999999994</v>
      </c>
      <c r="S10" s="67">
        <f t="shared" si="7"/>
        <v>3</v>
      </c>
    </row>
    <row r="11" spans="1:19" x14ac:dyDescent="0.3">
      <c r="A11" s="82" t="s">
        <v>572</v>
      </c>
      <c r="B11" s="64">
        <f>VLOOKUP($A11,'Return Data'!$B$7:$R$2843,3,0)</f>
        <v>44455</v>
      </c>
      <c r="C11" s="65">
        <f>VLOOKUP($A11,'Return Data'!$B$7:$R$2843,4,0)</f>
        <v>19.803000000000001</v>
      </c>
      <c r="D11" s="65">
        <f>VLOOKUP($A11,'Return Data'!$B$7:$R$2843,9,0)</f>
        <v>21.877199999999998</v>
      </c>
      <c r="E11" s="66">
        <f t="shared" si="0"/>
        <v>1</v>
      </c>
      <c r="F11" s="65">
        <f>VLOOKUP($A11,'Return Data'!$B$7:$R$2843,10,0)</f>
        <v>8.3627000000000002</v>
      </c>
      <c r="G11" s="66">
        <f t="shared" si="1"/>
        <v>1</v>
      </c>
      <c r="H11" s="65">
        <f>VLOOKUP($A11,'Return Data'!$B$7:$R$2843,11,0)</f>
        <v>11.824299999999999</v>
      </c>
      <c r="I11" s="66">
        <f t="shared" si="2"/>
        <v>2</v>
      </c>
      <c r="J11" s="65">
        <f>VLOOKUP($A11,'Return Data'!$B$7:$R$2843,12,0)</f>
        <v>5.5933999999999999</v>
      </c>
      <c r="K11" s="66">
        <f t="shared" si="3"/>
        <v>2</v>
      </c>
      <c r="L11" s="65">
        <f>VLOOKUP($A11,'Return Data'!$B$7:$R$2843,13,0)</f>
        <v>6.7443999999999997</v>
      </c>
      <c r="M11" s="66">
        <f t="shared" si="4"/>
        <v>2</v>
      </c>
      <c r="N11" s="65">
        <f>VLOOKUP($A11,'Return Data'!$B$7:$R$2843,17,0)</f>
        <v>9.6547000000000001</v>
      </c>
      <c r="O11" s="66">
        <f t="shared" si="5"/>
        <v>1</v>
      </c>
      <c r="P11" s="65">
        <f>VLOOKUP($A11,'Return Data'!$B$7:$R$2843,14,0)</f>
        <v>10.743</v>
      </c>
      <c r="Q11" s="66">
        <f t="shared" si="6"/>
        <v>1</v>
      </c>
      <c r="R11" s="65">
        <f>VLOOKUP($A11,'Return Data'!$B$7:$R$2843,16,0)</f>
        <v>8.9</v>
      </c>
      <c r="S11" s="67">
        <f t="shared" si="7"/>
        <v>2</v>
      </c>
    </row>
    <row r="12" spans="1:19" x14ac:dyDescent="0.3">
      <c r="A12" s="82" t="s">
        <v>573</v>
      </c>
      <c r="B12" s="64">
        <f>VLOOKUP($A12,'Return Data'!$B$7:$R$2843,3,0)</f>
        <v>44455</v>
      </c>
      <c r="C12" s="65">
        <f>VLOOKUP($A12,'Return Data'!$B$7:$R$2843,4,0)</f>
        <v>17.972999999999999</v>
      </c>
      <c r="D12" s="65">
        <f>VLOOKUP($A12,'Return Data'!$B$7:$R$2843,9,0)</f>
        <v>7.5246000000000004</v>
      </c>
      <c r="E12" s="66">
        <f t="shared" si="0"/>
        <v>10</v>
      </c>
      <c r="F12" s="65">
        <f>VLOOKUP($A12,'Return Data'!$B$7:$R$2843,10,0)</f>
        <v>5.5781999999999998</v>
      </c>
      <c r="G12" s="66">
        <f t="shared" si="1"/>
        <v>11</v>
      </c>
      <c r="H12" s="65">
        <f>VLOOKUP($A12,'Return Data'!$B$7:$R$2843,11,0)</f>
        <v>6.8699000000000003</v>
      </c>
      <c r="I12" s="66">
        <f t="shared" si="2"/>
        <v>13</v>
      </c>
      <c r="J12" s="65">
        <f>VLOOKUP($A12,'Return Data'!$B$7:$R$2843,12,0)</f>
        <v>4.2808999999999999</v>
      </c>
      <c r="K12" s="66">
        <f t="shared" si="3"/>
        <v>9</v>
      </c>
      <c r="L12" s="65">
        <f>VLOOKUP($A12,'Return Data'!$B$7:$R$2843,13,0)</f>
        <v>5.577</v>
      </c>
      <c r="M12" s="66">
        <f t="shared" si="4"/>
        <v>10</v>
      </c>
      <c r="N12" s="65">
        <f>VLOOKUP($A12,'Return Data'!$B$7:$R$2843,17,0)</f>
        <v>7.3689</v>
      </c>
      <c r="O12" s="66">
        <f t="shared" si="5"/>
        <v>12</v>
      </c>
      <c r="P12" s="65">
        <f>VLOOKUP($A12,'Return Data'!$B$7:$R$2843,14,0)</f>
        <v>9.0696999999999992</v>
      </c>
      <c r="Q12" s="66">
        <f t="shared" si="6"/>
        <v>5</v>
      </c>
      <c r="R12" s="65">
        <f>VLOOKUP($A12,'Return Data'!$B$7:$R$2843,16,0)</f>
        <v>8.2451000000000008</v>
      </c>
      <c r="S12" s="67">
        <f t="shared" si="7"/>
        <v>11</v>
      </c>
    </row>
    <row r="13" spans="1:19" x14ac:dyDescent="0.3">
      <c r="A13" s="82" t="s">
        <v>576</v>
      </c>
      <c r="B13" s="64">
        <f>VLOOKUP($A13,'Return Data'!$B$7:$R$2843,3,0)</f>
        <v>44455</v>
      </c>
      <c r="C13" s="65">
        <f>VLOOKUP($A13,'Return Data'!$B$7:$R$2843,4,0)</f>
        <v>18.369299999999999</v>
      </c>
      <c r="D13" s="65">
        <f>VLOOKUP($A13,'Return Data'!$B$7:$R$2843,9,0)</f>
        <v>8.9572000000000003</v>
      </c>
      <c r="E13" s="66">
        <f t="shared" si="0"/>
        <v>6</v>
      </c>
      <c r="F13" s="65">
        <f>VLOOKUP($A13,'Return Data'!$B$7:$R$2843,10,0)</f>
        <v>6.2100999999999997</v>
      </c>
      <c r="G13" s="66">
        <f t="shared" si="1"/>
        <v>6</v>
      </c>
      <c r="H13" s="65">
        <f>VLOOKUP($A13,'Return Data'!$B$7:$R$2843,11,0)</f>
        <v>7.5022000000000002</v>
      </c>
      <c r="I13" s="66">
        <f t="shared" si="2"/>
        <v>9</v>
      </c>
      <c r="J13" s="65">
        <f>VLOOKUP($A13,'Return Data'!$B$7:$R$2843,12,0)</f>
        <v>4.3509000000000002</v>
      </c>
      <c r="K13" s="66">
        <f t="shared" si="3"/>
        <v>8</v>
      </c>
      <c r="L13" s="65">
        <f>VLOOKUP($A13,'Return Data'!$B$7:$R$2843,13,0)</f>
        <v>5.8798000000000004</v>
      </c>
      <c r="M13" s="66">
        <f t="shared" si="4"/>
        <v>8</v>
      </c>
      <c r="N13" s="65">
        <f>VLOOKUP($A13,'Return Data'!$B$7:$R$2843,17,0)</f>
        <v>7.9942000000000002</v>
      </c>
      <c r="O13" s="66">
        <f t="shared" si="5"/>
        <v>4</v>
      </c>
      <c r="P13" s="65">
        <f>VLOOKUP($A13,'Return Data'!$B$7:$R$2843,14,0)</f>
        <v>9.0126000000000008</v>
      </c>
      <c r="Q13" s="66">
        <f t="shared" si="6"/>
        <v>6</v>
      </c>
      <c r="R13" s="65">
        <f>VLOOKUP($A13,'Return Data'!$B$7:$R$2843,16,0)</f>
        <v>8.4665999999999997</v>
      </c>
      <c r="S13" s="67">
        <f t="shared" si="7"/>
        <v>4</v>
      </c>
    </row>
    <row r="14" spans="1:19" x14ac:dyDescent="0.3">
      <c r="A14" s="82" t="s">
        <v>577</v>
      </c>
      <c r="B14" s="64">
        <f>VLOOKUP($A14,'Return Data'!$B$7:$R$2843,3,0)</f>
        <v>44455</v>
      </c>
      <c r="C14" s="65">
        <f>VLOOKUP($A14,'Return Data'!$B$7:$R$2843,4,0)</f>
        <v>25.764500000000002</v>
      </c>
      <c r="D14" s="65">
        <f>VLOOKUP($A14,'Return Data'!$B$7:$R$2843,9,0)</f>
        <v>11.492699999999999</v>
      </c>
      <c r="E14" s="66">
        <f t="shared" si="0"/>
        <v>4</v>
      </c>
      <c r="F14" s="65">
        <f>VLOOKUP($A14,'Return Data'!$B$7:$R$2843,10,0)</f>
        <v>7.3159000000000001</v>
      </c>
      <c r="G14" s="66">
        <f t="shared" si="1"/>
        <v>2</v>
      </c>
      <c r="H14" s="65">
        <f>VLOOKUP($A14,'Return Data'!$B$7:$R$2843,11,0)</f>
        <v>7.5030999999999999</v>
      </c>
      <c r="I14" s="66">
        <f t="shared" si="2"/>
        <v>8</v>
      </c>
      <c r="J14" s="65">
        <f>VLOOKUP($A14,'Return Data'!$B$7:$R$2843,12,0)</f>
        <v>4.8651</v>
      </c>
      <c r="K14" s="66">
        <f t="shared" si="3"/>
        <v>4</v>
      </c>
      <c r="L14" s="65">
        <f>VLOOKUP($A14,'Return Data'!$B$7:$R$2843,13,0)</f>
        <v>6.0930999999999997</v>
      </c>
      <c r="M14" s="66">
        <f t="shared" si="4"/>
        <v>4</v>
      </c>
      <c r="N14" s="65">
        <f>VLOOKUP($A14,'Return Data'!$B$7:$R$2843,17,0)</f>
        <v>7.6055000000000001</v>
      </c>
      <c r="O14" s="66">
        <f t="shared" si="5"/>
        <v>9</v>
      </c>
      <c r="P14" s="65">
        <f>VLOOKUP($A14,'Return Data'!$B$7:$R$2843,14,0)</f>
        <v>8.3209999999999997</v>
      </c>
      <c r="Q14" s="66">
        <f t="shared" si="6"/>
        <v>12</v>
      </c>
      <c r="R14" s="65">
        <f>VLOOKUP($A14,'Return Data'!$B$7:$R$2843,16,0)</f>
        <v>8.4138999999999999</v>
      </c>
      <c r="S14" s="67">
        <f t="shared" si="7"/>
        <v>5</v>
      </c>
    </row>
    <row r="15" spans="1:19" x14ac:dyDescent="0.3">
      <c r="A15" s="82" t="s">
        <v>580</v>
      </c>
      <c r="B15" s="64">
        <f>VLOOKUP($A15,'Return Data'!$B$7:$R$2843,3,0)</f>
        <v>44455</v>
      </c>
      <c r="C15" s="65">
        <f>VLOOKUP($A15,'Return Data'!$B$7:$R$2843,4,0)</f>
        <v>19.712599999999998</v>
      </c>
      <c r="D15" s="65">
        <f>VLOOKUP($A15,'Return Data'!$B$7:$R$2843,9,0)</f>
        <v>4.4019000000000004</v>
      </c>
      <c r="E15" s="66">
        <f t="shared" si="0"/>
        <v>16</v>
      </c>
      <c r="F15" s="65">
        <f>VLOOKUP($A15,'Return Data'!$B$7:$R$2843,10,0)</f>
        <v>5.2408000000000001</v>
      </c>
      <c r="G15" s="66">
        <f t="shared" si="1"/>
        <v>16</v>
      </c>
      <c r="H15" s="65">
        <f>VLOOKUP($A15,'Return Data'!$B$7:$R$2843,11,0)</f>
        <v>6.3483999999999998</v>
      </c>
      <c r="I15" s="66">
        <f t="shared" si="2"/>
        <v>15</v>
      </c>
      <c r="J15" s="65">
        <f>VLOOKUP($A15,'Return Data'!$B$7:$R$2843,12,0)</f>
        <v>4.0827999999999998</v>
      </c>
      <c r="K15" s="66">
        <f t="shared" si="3"/>
        <v>12</v>
      </c>
      <c r="L15" s="65">
        <f>VLOOKUP($A15,'Return Data'!$B$7:$R$2843,13,0)</f>
        <v>5.3829000000000002</v>
      </c>
      <c r="M15" s="66">
        <f t="shared" si="4"/>
        <v>14</v>
      </c>
      <c r="N15" s="65">
        <f>VLOOKUP($A15,'Return Data'!$B$7:$R$2843,17,0)</f>
        <v>7.9755000000000003</v>
      </c>
      <c r="O15" s="66">
        <f t="shared" si="5"/>
        <v>5</v>
      </c>
      <c r="P15" s="65">
        <f>VLOOKUP($A15,'Return Data'!$B$7:$R$2843,14,0)</f>
        <v>9.7194000000000003</v>
      </c>
      <c r="Q15" s="66">
        <f t="shared" si="6"/>
        <v>2</v>
      </c>
      <c r="R15" s="65">
        <f>VLOOKUP($A15,'Return Data'!$B$7:$R$2843,16,0)</f>
        <v>8.2771000000000008</v>
      </c>
      <c r="S15" s="67">
        <f t="shared" si="7"/>
        <v>10</v>
      </c>
    </row>
    <row r="16" spans="1:19" x14ac:dyDescent="0.3">
      <c r="A16" s="82" t="s">
        <v>583</v>
      </c>
      <c r="B16" s="64">
        <f>VLOOKUP($A16,'Return Data'!$B$7:$R$2843,3,0)</f>
        <v>44455</v>
      </c>
      <c r="C16" s="65">
        <f>VLOOKUP($A16,'Return Data'!$B$7:$R$2843,4,0)</f>
        <v>1856.8715</v>
      </c>
      <c r="D16" s="65">
        <f>VLOOKUP($A16,'Return Data'!$B$7:$R$2843,9,0)</f>
        <v>14.859400000000001</v>
      </c>
      <c r="E16" s="66">
        <f t="shared" si="0"/>
        <v>3</v>
      </c>
      <c r="F16" s="65">
        <f>VLOOKUP($A16,'Return Data'!$B$7:$R$2843,10,0)</f>
        <v>5.4229000000000003</v>
      </c>
      <c r="G16" s="66">
        <f t="shared" si="1"/>
        <v>13</v>
      </c>
      <c r="H16" s="65">
        <f>VLOOKUP($A16,'Return Data'!$B$7:$R$2843,11,0)</f>
        <v>10.0579</v>
      </c>
      <c r="I16" s="66">
        <f t="shared" si="2"/>
        <v>3</v>
      </c>
      <c r="J16" s="65">
        <f>VLOOKUP($A16,'Return Data'!$B$7:$R$2843,12,0)</f>
        <v>4.1521999999999997</v>
      </c>
      <c r="K16" s="66">
        <f t="shared" si="3"/>
        <v>11</v>
      </c>
      <c r="L16" s="65">
        <f>VLOOKUP($A16,'Return Data'!$B$7:$R$2843,13,0)</f>
        <v>5.1417999999999999</v>
      </c>
      <c r="M16" s="66">
        <f t="shared" si="4"/>
        <v>16</v>
      </c>
      <c r="N16" s="65">
        <f>VLOOKUP($A16,'Return Data'!$B$7:$R$2843,17,0)</f>
        <v>7.1219000000000001</v>
      </c>
      <c r="O16" s="66">
        <f t="shared" si="5"/>
        <v>14</v>
      </c>
      <c r="P16" s="65">
        <f>VLOOKUP($A16,'Return Data'!$B$7:$R$2843,14,0)</f>
        <v>8.1335999999999995</v>
      </c>
      <c r="Q16" s="66">
        <f t="shared" si="6"/>
        <v>14</v>
      </c>
      <c r="R16" s="65">
        <f>VLOOKUP($A16,'Return Data'!$B$7:$R$2843,16,0)</f>
        <v>7.3548999999999998</v>
      </c>
      <c r="S16" s="67">
        <f t="shared" si="7"/>
        <v>18</v>
      </c>
    </row>
    <row r="17" spans="1:19" x14ac:dyDescent="0.3">
      <c r="A17" s="82" t="s">
        <v>585</v>
      </c>
      <c r="B17" s="64">
        <f>VLOOKUP($A17,'Return Data'!$B$7:$R$2843,3,0)</f>
        <v>44455</v>
      </c>
      <c r="C17" s="65">
        <f>VLOOKUP($A17,'Return Data'!$B$7:$R$2843,4,0)</f>
        <v>51.948700000000002</v>
      </c>
      <c r="D17" s="65">
        <f>VLOOKUP($A17,'Return Data'!$B$7:$R$2843,9,0)</f>
        <v>11.432600000000001</v>
      </c>
      <c r="E17" s="66">
        <f t="shared" si="0"/>
        <v>5</v>
      </c>
      <c r="F17" s="65">
        <f>VLOOKUP($A17,'Return Data'!$B$7:$R$2843,10,0)</f>
        <v>6.9028999999999998</v>
      </c>
      <c r="G17" s="66">
        <f t="shared" si="1"/>
        <v>3</v>
      </c>
      <c r="H17" s="65">
        <f>VLOOKUP($A17,'Return Data'!$B$7:$R$2843,11,0)</f>
        <v>8.4884000000000004</v>
      </c>
      <c r="I17" s="66">
        <f t="shared" si="2"/>
        <v>4</v>
      </c>
      <c r="J17" s="65">
        <f>VLOOKUP($A17,'Return Data'!$B$7:$R$2843,12,0)</f>
        <v>4.4147999999999996</v>
      </c>
      <c r="K17" s="66">
        <f t="shared" si="3"/>
        <v>6</v>
      </c>
      <c r="L17" s="65">
        <f>VLOOKUP($A17,'Return Data'!$B$7:$R$2843,13,0)</f>
        <v>5.8895999999999997</v>
      </c>
      <c r="M17" s="66">
        <f t="shared" si="4"/>
        <v>7</v>
      </c>
      <c r="N17" s="65">
        <f>VLOOKUP($A17,'Return Data'!$B$7:$R$2843,17,0)</f>
        <v>8.0465</v>
      </c>
      <c r="O17" s="66">
        <f t="shared" si="5"/>
        <v>3</v>
      </c>
      <c r="P17" s="65">
        <f>VLOOKUP($A17,'Return Data'!$B$7:$R$2843,14,0)</f>
        <v>9.2179000000000002</v>
      </c>
      <c r="Q17" s="66">
        <f t="shared" si="6"/>
        <v>4</v>
      </c>
      <c r="R17" s="65">
        <f>VLOOKUP($A17,'Return Data'!$B$7:$R$2843,16,0)</f>
        <v>7.5175999999999998</v>
      </c>
      <c r="S17" s="67">
        <f t="shared" si="7"/>
        <v>16</v>
      </c>
    </row>
    <row r="18" spans="1:19" x14ac:dyDescent="0.3">
      <c r="A18" s="82" t="s">
        <v>588</v>
      </c>
      <c r="B18" s="64">
        <f>VLOOKUP($A18,'Return Data'!$B$7:$R$2843,3,0)</f>
        <v>44455</v>
      </c>
      <c r="C18" s="65">
        <f>VLOOKUP($A18,'Return Data'!$B$7:$R$2843,4,0)</f>
        <v>19.915500000000002</v>
      </c>
      <c r="D18" s="65">
        <f>VLOOKUP($A18,'Return Data'!$B$7:$R$2843,9,0)</f>
        <v>4.3677999999999999</v>
      </c>
      <c r="E18" s="66">
        <f t="shared" si="0"/>
        <v>17</v>
      </c>
      <c r="F18" s="65">
        <f>VLOOKUP($A18,'Return Data'!$B$7:$R$2843,10,0)</f>
        <v>5.2725</v>
      </c>
      <c r="G18" s="66">
        <f t="shared" si="1"/>
        <v>15</v>
      </c>
      <c r="H18" s="65">
        <f>VLOOKUP($A18,'Return Data'!$B$7:$R$2843,11,0)</f>
        <v>6.7683999999999997</v>
      </c>
      <c r="I18" s="66">
        <f t="shared" si="2"/>
        <v>14</v>
      </c>
      <c r="J18" s="65">
        <f>VLOOKUP($A18,'Return Data'!$B$7:$R$2843,12,0)</f>
        <v>3.8264999999999998</v>
      </c>
      <c r="K18" s="66">
        <f t="shared" si="3"/>
        <v>15</v>
      </c>
      <c r="L18" s="65">
        <f>VLOOKUP($A18,'Return Data'!$B$7:$R$2843,13,0)</f>
        <v>5.4176000000000002</v>
      </c>
      <c r="M18" s="66">
        <f t="shared" si="4"/>
        <v>13</v>
      </c>
      <c r="N18" s="65">
        <f>VLOOKUP($A18,'Return Data'!$B$7:$R$2843,17,0)</f>
        <v>7.6532999999999998</v>
      </c>
      <c r="O18" s="66">
        <f t="shared" si="5"/>
        <v>8</v>
      </c>
      <c r="P18" s="65">
        <f>VLOOKUP($A18,'Return Data'!$B$7:$R$2843,14,0)</f>
        <v>8.2614000000000001</v>
      </c>
      <c r="Q18" s="66">
        <f t="shared" si="6"/>
        <v>13</v>
      </c>
      <c r="R18" s="65">
        <f>VLOOKUP($A18,'Return Data'!$B$7:$R$2843,16,0)</f>
        <v>5.0438999999999998</v>
      </c>
      <c r="S18" s="67">
        <f t="shared" si="7"/>
        <v>20</v>
      </c>
    </row>
    <row r="19" spans="1:19" x14ac:dyDescent="0.3">
      <c r="A19" s="82" t="s">
        <v>589</v>
      </c>
      <c r="B19" s="64">
        <f>VLOOKUP($A19,'Return Data'!$B$7:$R$2843,3,0)</f>
        <v>44455</v>
      </c>
      <c r="C19" s="65">
        <f>VLOOKUP($A19,'Return Data'!$B$7:$R$2843,4,0)</f>
        <v>27.969799999999999</v>
      </c>
      <c r="D19" s="65">
        <f>VLOOKUP($A19,'Return Data'!$B$7:$R$2843,9,0)</f>
        <v>4.4901999999999997</v>
      </c>
      <c r="E19" s="66">
        <f t="shared" si="0"/>
        <v>15</v>
      </c>
      <c r="F19" s="65">
        <f>VLOOKUP($A19,'Return Data'!$B$7:$R$2843,10,0)</f>
        <v>4.2405999999999997</v>
      </c>
      <c r="G19" s="66">
        <f t="shared" si="1"/>
        <v>18</v>
      </c>
      <c r="H19" s="65">
        <f>VLOOKUP($A19,'Return Data'!$B$7:$R$2843,11,0)</f>
        <v>5.0412999999999997</v>
      </c>
      <c r="I19" s="66">
        <f t="shared" si="2"/>
        <v>18</v>
      </c>
      <c r="J19" s="65">
        <f>VLOOKUP($A19,'Return Data'!$B$7:$R$2843,12,0)</f>
        <v>3.0467</v>
      </c>
      <c r="K19" s="66">
        <f t="shared" si="3"/>
        <v>19</v>
      </c>
      <c r="L19" s="65">
        <f>VLOOKUP($A19,'Return Data'!$B$7:$R$2843,13,0)</f>
        <v>4.1710000000000003</v>
      </c>
      <c r="M19" s="66">
        <f t="shared" si="4"/>
        <v>18</v>
      </c>
      <c r="N19" s="65">
        <f>VLOOKUP($A19,'Return Data'!$B$7:$R$2843,17,0)</f>
        <v>6.2697000000000003</v>
      </c>
      <c r="O19" s="66">
        <f t="shared" si="5"/>
        <v>15</v>
      </c>
      <c r="P19" s="65">
        <f>VLOOKUP($A19,'Return Data'!$B$7:$R$2843,14,0)</f>
        <v>7.9120999999999997</v>
      </c>
      <c r="Q19" s="66">
        <f t="shared" si="6"/>
        <v>15</v>
      </c>
      <c r="R19" s="65">
        <f>VLOOKUP($A19,'Return Data'!$B$7:$R$2843,16,0)</f>
        <v>7.4523999999999999</v>
      </c>
      <c r="S19" s="67">
        <f t="shared" si="7"/>
        <v>17</v>
      </c>
    </row>
    <row r="20" spans="1:19" x14ac:dyDescent="0.3">
      <c r="A20" s="82" t="s">
        <v>591</v>
      </c>
      <c r="B20" s="64">
        <f>VLOOKUP($A20,'Return Data'!$B$7:$R$2843,3,0)</f>
        <v>44455</v>
      </c>
      <c r="C20" s="65">
        <f>VLOOKUP($A20,'Return Data'!$B$7:$R$2843,4,0)</f>
        <v>16.589600000000001</v>
      </c>
      <c r="D20" s="65">
        <f>VLOOKUP($A20,'Return Data'!$B$7:$R$2843,9,0)</f>
        <v>7.6512000000000002</v>
      </c>
      <c r="E20" s="66">
        <f t="shared" si="0"/>
        <v>8</v>
      </c>
      <c r="F20" s="65">
        <f>VLOOKUP($A20,'Return Data'!$B$7:$R$2843,10,0)</f>
        <v>6.1318000000000001</v>
      </c>
      <c r="G20" s="66">
        <f t="shared" si="1"/>
        <v>7</v>
      </c>
      <c r="H20" s="65">
        <f>VLOOKUP($A20,'Return Data'!$B$7:$R$2843,11,0)</f>
        <v>7.8319000000000001</v>
      </c>
      <c r="I20" s="66">
        <f t="shared" si="2"/>
        <v>7</v>
      </c>
      <c r="J20" s="65">
        <f>VLOOKUP($A20,'Return Data'!$B$7:$R$2843,12,0)</f>
        <v>4.5103</v>
      </c>
      <c r="K20" s="66">
        <f t="shared" si="3"/>
        <v>5</v>
      </c>
      <c r="L20" s="65">
        <f>VLOOKUP($A20,'Return Data'!$B$7:$R$2843,13,0)</f>
        <v>5.7659000000000002</v>
      </c>
      <c r="M20" s="66">
        <f t="shared" si="4"/>
        <v>9</v>
      </c>
      <c r="N20" s="65">
        <f>VLOOKUP($A20,'Return Data'!$B$7:$R$2843,17,0)</f>
        <v>8.0770999999999997</v>
      </c>
      <c r="O20" s="66">
        <f t="shared" si="5"/>
        <v>2</v>
      </c>
      <c r="P20" s="65">
        <f>VLOOKUP($A20,'Return Data'!$B$7:$R$2843,14,0)</f>
        <v>9.2626000000000008</v>
      </c>
      <c r="Q20" s="66">
        <f t="shared" si="6"/>
        <v>3</v>
      </c>
      <c r="R20" s="65">
        <f>VLOOKUP($A20,'Return Data'!$B$7:$R$2843,16,0)</f>
        <v>8.3043999999999993</v>
      </c>
      <c r="S20" s="67">
        <f t="shared" si="7"/>
        <v>9</v>
      </c>
    </row>
    <row r="21" spans="1:19" x14ac:dyDescent="0.3">
      <c r="A21" s="82" t="s">
        <v>593</v>
      </c>
      <c r="B21" s="64">
        <f>VLOOKUP($A21,'Return Data'!$B$7:$R$2843,3,0)</f>
        <v>44455</v>
      </c>
      <c r="C21" s="65">
        <f>VLOOKUP($A21,'Return Data'!$B$7:$R$2843,4,0)</f>
        <v>19.571200000000001</v>
      </c>
      <c r="D21" s="65">
        <f>VLOOKUP($A21,'Return Data'!$B$7:$R$2843,9,0)</f>
        <v>8.4027999999999992</v>
      </c>
      <c r="E21" s="66">
        <f t="shared" si="0"/>
        <v>7</v>
      </c>
      <c r="F21" s="65">
        <f>VLOOKUP($A21,'Return Data'!$B$7:$R$2843,10,0)</f>
        <v>6.0423999999999998</v>
      </c>
      <c r="G21" s="66">
        <f t="shared" si="1"/>
        <v>9</v>
      </c>
      <c r="H21" s="65">
        <f>VLOOKUP($A21,'Return Data'!$B$7:$R$2843,11,0)</f>
        <v>7.5011000000000001</v>
      </c>
      <c r="I21" s="66">
        <f t="shared" si="2"/>
        <v>10</v>
      </c>
      <c r="J21" s="65">
        <f>VLOOKUP($A21,'Return Data'!$B$7:$R$2843,12,0)</f>
        <v>4.3769999999999998</v>
      </c>
      <c r="K21" s="66">
        <f t="shared" si="3"/>
        <v>7</v>
      </c>
      <c r="L21" s="65">
        <f>VLOOKUP($A21,'Return Data'!$B$7:$R$2843,13,0)</f>
        <v>5.5552000000000001</v>
      </c>
      <c r="M21" s="66">
        <f t="shared" si="4"/>
        <v>11</v>
      </c>
      <c r="N21" s="65">
        <f>VLOOKUP($A21,'Return Data'!$B$7:$R$2843,17,0)</f>
        <v>7.6024000000000003</v>
      </c>
      <c r="O21" s="66">
        <f t="shared" si="5"/>
        <v>10</v>
      </c>
      <c r="P21" s="65">
        <f>VLOOKUP($A21,'Return Data'!$B$7:$R$2843,14,0)</f>
        <v>8.7824000000000009</v>
      </c>
      <c r="Q21" s="66">
        <f t="shared" si="6"/>
        <v>10</v>
      </c>
      <c r="R21" s="65">
        <f>VLOOKUP($A21,'Return Data'!$B$7:$R$2843,16,0)</f>
        <v>8.1884999999999994</v>
      </c>
      <c r="S21" s="67">
        <f t="shared" si="7"/>
        <v>12</v>
      </c>
    </row>
    <row r="22" spans="1:19" x14ac:dyDescent="0.3">
      <c r="A22" s="82" t="s">
        <v>596</v>
      </c>
      <c r="B22" s="64">
        <f>VLOOKUP($A22,'Return Data'!$B$7:$R$2843,3,0)</f>
        <v>44455</v>
      </c>
      <c r="C22" s="65">
        <f>VLOOKUP($A22,'Return Data'!$B$7:$R$2843,4,0)</f>
        <v>2515.9068000000002</v>
      </c>
      <c r="D22" s="65">
        <f>VLOOKUP($A22,'Return Data'!$B$7:$R$2843,9,0)</f>
        <v>5.9105999999999996</v>
      </c>
      <c r="E22" s="66">
        <f t="shared" si="0"/>
        <v>12</v>
      </c>
      <c r="F22" s="65">
        <f>VLOOKUP($A22,'Return Data'!$B$7:$R$2843,10,0)</f>
        <v>5.4591000000000003</v>
      </c>
      <c r="G22" s="66">
        <f t="shared" si="1"/>
        <v>12</v>
      </c>
      <c r="H22" s="65">
        <f>VLOOKUP($A22,'Return Data'!$B$7:$R$2843,11,0)</f>
        <v>6.8983999999999996</v>
      </c>
      <c r="I22" s="66">
        <f t="shared" si="2"/>
        <v>12</v>
      </c>
      <c r="J22" s="65">
        <f>VLOOKUP($A22,'Return Data'!$B$7:$R$2843,12,0)</f>
        <v>3.2372000000000001</v>
      </c>
      <c r="K22" s="66">
        <f t="shared" si="3"/>
        <v>18</v>
      </c>
      <c r="L22" s="65">
        <f>VLOOKUP($A22,'Return Data'!$B$7:$R$2843,13,0)</f>
        <v>5.1920000000000002</v>
      </c>
      <c r="M22" s="66">
        <f t="shared" si="4"/>
        <v>15</v>
      </c>
      <c r="N22" s="65">
        <f>VLOOKUP($A22,'Return Data'!$B$7:$R$2843,17,0)</f>
        <v>7.3869999999999996</v>
      </c>
      <c r="O22" s="66">
        <f t="shared" si="5"/>
        <v>11</v>
      </c>
      <c r="P22" s="65">
        <f>VLOOKUP($A22,'Return Data'!$B$7:$R$2843,14,0)</f>
        <v>8.3648000000000007</v>
      </c>
      <c r="Q22" s="66">
        <f t="shared" si="6"/>
        <v>11</v>
      </c>
      <c r="R22" s="65">
        <f>VLOOKUP($A22,'Return Data'!$B$7:$R$2843,16,0)</f>
        <v>8.0299999999999994</v>
      </c>
      <c r="S22" s="67">
        <f t="shared" si="7"/>
        <v>13</v>
      </c>
    </row>
    <row r="23" spans="1:19" x14ac:dyDescent="0.3">
      <c r="A23" s="82" t="s">
        <v>597</v>
      </c>
      <c r="B23" s="64">
        <f>VLOOKUP($A23,'Return Data'!$B$7:$R$2843,3,0)</f>
        <v>44455</v>
      </c>
      <c r="C23" s="65">
        <f>VLOOKUP($A23,'Return Data'!$B$7:$R$2843,4,0)</f>
        <v>34.444600000000001</v>
      </c>
      <c r="D23" s="65">
        <f>VLOOKUP($A23,'Return Data'!$B$7:$R$2843,9,0)</f>
        <v>3.7938999999999998</v>
      </c>
      <c r="E23" s="66">
        <f t="shared" si="0"/>
        <v>19</v>
      </c>
      <c r="F23" s="65">
        <f>VLOOKUP($A23,'Return Data'!$B$7:$R$2843,10,0)</f>
        <v>3.5291999999999999</v>
      </c>
      <c r="G23" s="66">
        <f t="shared" si="1"/>
        <v>20</v>
      </c>
      <c r="H23" s="65">
        <f>VLOOKUP($A23,'Return Data'!$B$7:$R$2843,11,0)</f>
        <v>3.6019999999999999</v>
      </c>
      <c r="I23" s="66">
        <f t="shared" si="2"/>
        <v>20</v>
      </c>
      <c r="J23" s="65">
        <f>VLOOKUP($A23,'Return Data'!$B$7:$R$2843,12,0)</f>
        <v>3.3026</v>
      </c>
      <c r="K23" s="66">
        <f t="shared" si="3"/>
        <v>17</v>
      </c>
      <c r="L23" s="65">
        <f>VLOOKUP($A23,'Return Data'!$B$7:$R$2843,13,0)</f>
        <v>3.7909999999999999</v>
      </c>
      <c r="M23" s="66">
        <f t="shared" si="4"/>
        <v>20</v>
      </c>
      <c r="N23" s="65">
        <f>VLOOKUP($A23,'Return Data'!$B$7:$R$2843,17,0)</f>
        <v>6.1280000000000001</v>
      </c>
      <c r="O23" s="66">
        <f t="shared" si="5"/>
        <v>16</v>
      </c>
      <c r="P23" s="65">
        <f>VLOOKUP($A23,'Return Data'!$B$7:$R$2843,14,0)</f>
        <v>7.7885999999999997</v>
      </c>
      <c r="Q23" s="66">
        <f t="shared" si="6"/>
        <v>16</v>
      </c>
      <c r="R23" s="65">
        <f>VLOOKUP($A23,'Return Data'!$B$7:$R$2843,16,0)</f>
        <v>7.6757999999999997</v>
      </c>
      <c r="S23" s="67">
        <f t="shared" si="7"/>
        <v>15</v>
      </c>
    </row>
    <row r="24" spans="1:19" x14ac:dyDescent="0.3">
      <c r="A24" s="82" t="s">
        <v>600</v>
      </c>
      <c r="B24" s="64">
        <f>VLOOKUP($A24,'Return Data'!$B$7:$R$2843,3,0)</f>
        <v>44455</v>
      </c>
      <c r="C24" s="65">
        <f>VLOOKUP($A24,'Return Data'!$B$7:$R$2843,4,0)</f>
        <v>11.5482</v>
      </c>
      <c r="D24" s="65">
        <f>VLOOKUP($A24,'Return Data'!$B$7:$R$2843,9,0)</f>
        <v>7.6395999999999997</v>
      </c>
      <c r="E24" s="66">
        <f t="shared" si="0"/>
        <v>9</v>
      </c>
      <c r="F24" s="65">
        <f>VLOOKUP($A24,'Return Data'!$B$7:$R$2843,10,0)</f>
        <v>6.3030999999999997</v>
      </c>
      <c r="G24" s="66">
        <f t="shared" si="1"/>
        <v>5</v>
      </c>
      <c r="H24" s="65">
        <f>VLOOKUP($A24,'Return Data'!$B$7:$R$2843,11,0)</f>
        <v>8.2462</v>
      </c>
      <c r="I24" s="66">
        <f t="shared" si="2"/>
        <v>5</v>
      </c>
      <c r="J24" s="65">
        <f>VLOOKUP($A24,'Return Data'!$B$7:$R$2843,12,0)</f>
        <v>3.9577</v>
      </c>
      <c r="K24" s="66">
        <f t="shared" si="3"/>
        <v>13</v>
      </c>
      <c r="L24" s="65">
        <f>VLOOKUP($A24,'Return Data'!$B$7:$R$2843,13,0)</f>
        <v>5.9050000000000002</v>
      </c>
      <c r="M24" s="66">
        <f t="shared" si="4"/>
        <v>6</v>
      </c>
      <c r="N24" s="65"/>
      <c r="O24" s="66"/>
      <c r="P24" s="65"/>
      <c r="Q24" s="66"/>
      <c r="R24" s="65">
        <f>VLOOKUP($A24,'Return Data'!$B$7:$R$2843,16,0)</f>
        <v>7.7145000000000001</v>
      </c>
      <c r="S24" s="67">
        <f t="shared" si="7"/>
        <v>14</v>
      </c>
    </row>
    <row r="25" spans="1:19" x14ac:dyDescent="0.3">
      <c r="A25" s="82" t="s">
        <v>602</v>
      </c>
      <c r="B25" s="64">
        <f>VLOOKUP($A25,'Return Data'!$B$7:$R$2843,3,0)</f>
        <v>44455</v>
      </c>
      <c r="C25" s="65">
        <f>VLOOKUP($A25,'Return Data'!$B$7:$R$2843,4,0)</f>
        <v>16.448899999999998</v>
      </c>
      <c r="D25" s="65">
        <f>VLOOKUP($A25,'Return Data'!$B$7:$R$2843,9,0)</f>
        <v>3.7593000000000001</v>
      </c>
      <c r="E25" s="66">
        <f t="shared" si="0"/>
        <v>20</v>
      </c>
      <c r="F25" s="65">
        <f>VLOOKUP($A25,'Return Data'!$B$7:$R$2843,10,0)</f>
        <v>4.0323000000000002</v>
      </c>
      <c r="G25" s="66">
        <f t="shared" si="1"/>
        <v>19</v>
      </c>
      <c r="H25" s="65">
        <f>VLOOKUP($A25,'Return Data'!$B$7:$R$2843,11,0)</f>
        <v>4.7834000000000003</v>
      </c>
      <c r="I25" s="66">
        <f t="shared" si="2"/>
        <v>19</v>
      </c>
      <c r="J25" s="65">
        <f>VLOOKUP($A25,'Return Data'!$B$7:$R$2843,12,0)</f>
        <v>3.0044</v>
      </c>
      <c r="K25" s="66">
        <f t="shared" si="3"/>
        <v>20</v>
      </c>
      <c r="L25" s="65">
        <f>VLOOKUP($A25,'Return Data'!$B$7:$R$2843,13,0)</f>
        <v>4.0891999999999999</v>
      </c>
      <c r="M25" s="66">
        <f t="shared" si="4"/>
        <v>19</v>
      </c>
      <c r="N25" s="65">
        <f>VLOOKUP($A25,'Return Data'!$B$7:$R$2843,17,0)</f>
        <v>5.6943999999999999</v>
      </c>
      <c r="O25" s="66">
        <f>RANK(N25,N$8:N$27,0)</f>
        <v>17</v>
      </c>
      <c r="P25" s="65">
        <f>VLOOKUP($A25,'Return Data'!$B$7:$R$2843,14,0)</f>
        <v>4.2069999999999999</v>
      </c>
      <c r="Q25" s="66">
        <f>RANK(P25,P$8:P$27,0)</f>
        <v>17</v>
      </c>
      <c r="R25" s="65">
        <f>VLOOKUP($A25,'Return Data'!$B$7:$R$2843,16,0)</f>
        <v>6.7473999999999998</v>
      </c>
      <c r="S25" s="67">
        <f t="shared" si="7"/>
        <v>19</v>
      </c>
    </row>
    <row r="26" spans="1:19" x14ac:dyDescent="0.3">
      <c r="A26" s="82" t="s">
        <v>714</v>
      </c>
      <c r="B26" s="64">
        <f>VLOOKUP($A26,'Return Data'!$B$7:$R$2843,3,0)</f>
        <v>44455</v>
      </c>
      <c r="C26" s="65">
        <f>VLOOKUP($A26,'Return Data'!$B$7:$R$2843,4,0)</f>
        <v>1148.9984999999999</v>
      </c>
      <c r="D26" s="65">
        <f>VLOOKUP($A26,'Return Data'!$B$7:$R$2843,9,0)</f>
        <v>4.5777000000000001</v>
      </c>
      <c r="E26" s="66">
        <f t="shared" si="0"/>
        <v>14</v>
      </c>
      <c r="F26" s="65">
        <f>VLOOKUP($A26,'Return Data'!$B$7:$R$2843,10,0)</f>
        <v>5.8010000000000002</v>
      </c>
      <c r="G26" s="66">
        <f t="shared" si="1"/>
        <v>10</v>
      </c>
      <c r="H26" s="65">
        <f>VLOOKUP($A26,'Return Data'!$B$7:$R$2843,11,0)</f>
        <v>7.2196999999999996</v>
      </c>
      <c r="I26" s="66">
        <f t="shared" si="2"/>
        <v>11</v>
      </c>
      <c r="J26" s="65">
        <f>VLOOKUP($A26,'Return Data'!$B$7:$R$2843,12,0)</f>
        <v>4.9667000000000003</v>
      </c>
      <c r="K26" s="66">
        <f t="shared" si="3"/>
        <v>3</v>
      </c>
      <c r="L26" s="65">
        <f>VLOOKUP($A26,'Return Data'!$B$7:$R$2843,13,0)</f>
        <v>6.3453999999999997</v>
      </c>
      <c r="M26" s="66">
        <f t="shared" ref="M26:M27" si="8">RANK(L26,L$8:L$27,0)</f>
        <v>3</v>
      </c>
      <c r="N26" s="65"/>
      <c r="O26" s="66"/>
      <c r="P26" s="65"/>
      <c r="Q26" s="66"/>
      <c r="R26" s="65">
        <f>VLOOKUP($A26,'Return Data'!$B$7:$R$2843,16,0)</f>
        <v>8.3953000000000007</v>
      </c>
      <c r="S26" s="67">
        <f t="shared" si="7"/>
        <v>6</v>
      </c>
    </row>
    <row r="27" spans="1:19" x14ac:dyDescent="0.3">
      <c r="A27" s="82" t="s">
        <v>715</v>
      </c>
      <c r="B27" s="64">
        <f>VLOOKUP($A27,'Return Data'!$B$7:$R$2843,3,0)</f>
        <v>44455</v>
      </c>
      <c r="C27" s="65">
        <f>VLOOKUP($A27,'Return Data'!$B$7:$R$2843,4,0)</f>
        <v>1178.1454000000001</v>
      </c>
      <c r="D27" s="65">
        <f>VLOOKUP($A27,'Return Data'!$B$7:$R$2843,9,0)</f>
        <v>18.1509</v>
      </c>
      <c r="E27" s="66">
        <f t="shared" si="0"/>
        <v>2</v>
      </c>
      <c r="F27" s="65">
        <f>VLOOKUP($A27,'Return Data'!$B$7:$R$2843,10,0)</f>
        <v>6.5739999999999998</v>
      </c>
      <c r="G27" s="66">
        <f t="shared" si="1"/>
        <v>4</v>
      </c>
      <c r="H27" s="65">
        <f>VLOOKUP($A27,'Return Data'!$B$7:$R$2843,11,0)</f>
        <v>11.947900000000001</v>
      </c>
      <c r="I27" s="66">
        <f t="shared" si="2"/>
        <v>1</v>
      </c>
      <c r="J27" s="65">
        <f>VLOOKUP($A27,'Return Data'!$B$7:$R$2843,12,0)</f>
        <v>5.7351000000000001</v>
      </c>
      <c r="K27" s="66">
        <f t="shared" si="3"/>
        <v>1</v>
      </c>
      <c r="L27" s="65">
        <f>VLOOKUP($A27,'Return Data'!$B$7:$R$2843,13,0)</f>
        <v>7.1748000000000003</v>
      </c>
      <c r="M27" s="66">
        <f t="shared" si="8"/>
        <v>1</v>
      </c>
      <c r="N27" s="65"/>
      <c r="O27" s="66"/>
      <c r="P27" s="65"/>
      <c r="Q27" s="66"/>
      <c r="R27" s="65">
        <f>VLOOKUP($A27,'Return Data'!$B$7:$R$2843,16,0)</f>
        <v>9.9899000000000004</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8.2734850000000009</v>
      </c>
      <c r="E29" s="88"/>
      <c r="F29" s="89">
        <f>AVERAGE(F8:F27)</f>
        <v>5.7402050000000004</v>
      </c>
      <c r="G29" s="88"/>
      <c r="H29" s="89">
        <f>AVERAGE(H8:H27)</f>
        <v>7.4199450000000002</v>
      </c>
      <c r="I29" s="88"/>
      <c r="J29" s="89">
        <f>AVERAGE(J8:J27)</f>
        <v>4.1801900000000014</v>
      </c>
      <c r="K29" s="88"/>
      <c r="L29" s="89">
        <f>AVERAGE(L8:L27)</f>
        <v>5.5209250000000001</v>
      </c>
      <c r="M29" s="88"/>
      <c r="N29" s="89">
        <f>AVERAGE(N8:N27)</f>
        <v>7.5057470588235287</v>
      </c>
      <c r="O29" s="88"/>
      <c r="P29" s="89">
        <f>AVERAGE(P8:P27)</f>
        <v>8.5585470588235282</v>
      </c>
      <c r="Q29" s="88"/>
      <c r="R29" s="89">
        <f>AVERAGE(R8:R27)</f>
        <v>7.9943399999999993</v>
      </c>
      <c r="S29" s="90"/>
    </row>
    <row r="30" spans="1:19" x14ac:dyDescent="0.3">
      <c r="A30" s="87" t="s">
        <v>28</v>
      </c>
      <c r="B30" s="88"/>
      <c r="C30" s="88"/>
      <c r="D30" s="89">
        <f>MIN(D8:D27)</f>
        <v>3.7593000000000001</v>
      </c>
      <c r="E30" s="88"/>
      <c r="F30" s="89">
        <f>MIN(F8:F27)</f>
        <v>3.5291999999999999</v>
      </c>
      <c r="G30" s="88"/>
      <c r="H30" s="89">
        <f>MIN(H8:H27)</f>
        <v>3.6019999999999999</v>
      </c>
      <c r="I30" s="88"/>
      <c r="J30" s="89">
        <f>MIN(J8:J27)</f>
        <v>3.0044</v>
      </c>
      <c r="K30" s="88"/>
      <c r="L30" s="89">
        <f>MIN(L8:L27)</f>
        <v>3.7909999999999999</v>
      </c>
      <c r="M30" s="88"/>
      <c r="N30" s="89">
        <f>MIN(N8:N27)</f>
        <v>5.6943999999999999</v>
      </c>
      <c r="O30" s="88"/>
      <c r="P30" s="89">
        <f>MIN(P8:P27)</f>
        <v>4.2069999999999999</v>
      </c>
      <c r="Q30" s="88"/>
      <c r="R30" s="89">
        <f>MIN(R8:R27)</f>
        <v>5.0438999999999998</v>
      </c>
      <c r="S30" s="90"/>
    </row>
    <row r="31" spans="1:19" ht="15" thickBot="1" x14ac:dyDescent="0.35">
      <c r="A31" s="91" t="s">
        <v>29</v>
      </c>
      <c r="B31" s="92"/>
      <c r="C31" s="92"/>
      <c r="D31" s="93">
        <f>MAX(D8:D27)</f>
        <v>21.877199999999998</v>
      </c>
      <c r="E31" s="92"/>
      <c r="F31" s="93">
        <f>MAX(F8:F27)</f>
        <v>8.3627000000000002</v>
      </c>
      <c r="G31" s="92"/>
      <c r="H31" s="93">
        <f>MAX(H8:H27)</f>
        <v>11.947900000000001</v>
      </c>
      <c r="I31" s="92"/>
      <c r="J31" s="93">
        <f>MAX(J8:J27)</f>
        <v>5.7351000000000001</v>
      </c>
      <c r="K31" s="92"/>
      <c r="L31" s="93">
        <f>MAX(L8:L27)</f>
        <v>7.1748000000000003</v>
      </c>
      <c r="M31" s="92"/>
      <c r="N31" s="93">
        <f>MAX(N8:N27)</f>
        <v>9.6547000000000001</v>
      </c>
      <c r="O31" s="92"/>
      <c r="P31" s="93">
        <f>MAX(P8:P27)</f>
        <v>10.743</v>
      </c>
      <c r="Q31" s="92"/>
      <c r="R31" s="93">
        <f>MAX(R8:R27)</f>
        <v>9.9899000000000004</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44455</v>
      </c>
      <c r="C8" s="65">
        <f>VLOOKUP($A8,'Return Data'!$B$7:$R$2843,4,0)</f>
        <v>4263.1769000000004</v>
      </c>
      <c r="D8" s="65">
        <f>VLOOKUP($A8,'Return Data'!$B$7:$R$2843,9,0)</f>
        <v>-8.1128</v>
      </c>
      <c r="E8" s="66">
        <f>RANK(D8,D$8:D$18,0)</f>
        <v>5</v>
      </c>
      <c r="F8" s="65">
        <f>VLOOKUP($A8,'Return Data'!$B$7:$R$2843,10,0)</f>
        <v>-16.1051</v>
      </c>
      <c r="G8" s="66">
        <f>RANK(F8,F$8:F$18,0)</f>
        <v>1</v>
      </c>
      <c r="H8" s="65">
        <f>VLOOKUP($A8,'Return Data'!$B$7:$R$2843,11,0)</f>
        <v>7.8131000000000004</v>
      </c>
      <c r="I8" s="66">
        <f>RANK(H8,H$8:H$18,0)</f>
        <v>3</v>
      </c>
      <c r="J8" s="65">
        <f>VLOOKUP($A8,'Return Data'!$B$7:$R$2843,12,0)</f>
        <v>-8.3768999999999991</v>
      </c>
      <c r="K8" s="66">
        <f>RANK(J8,J$8:J$18,0)</f>
        <v>3</v>
      </c>
      <c r="L8" s="65">
        <f>VLOOKUP($A8,'Return Data'!$B$7:$R$2843,13,0)</f>
        <v>-11.5406</v>
      </c>
      <c r="M8" s="66">
        <f>RANK(L8,L$8:L$18,0)</f>
        <v>3</v>
      </c>
      <c r="N8" s="65">
        <f>VLOOKUP($A8,'Return Data'!$B$7:$R$2843,17,0)</f>
        <v>8.7142999999999997</v>
      </c>
      <c r="O8" s="66">
        <f>RANK(N8,N$8:N$18,0)</f>
        <v>1</v>
      </c>
      <c r="P8" s="65">
        <f>VLOOKUP($A8,'Return Data'!$B$7:$R$2843,14,0)</f>
        <v>14.152900000000001</v>
      </c>
      <c r="Q8" s="66">
        <f>RANK(P8,P$8:P$18,0)</f>
        <v>2</v>
      </c>
      <c r="R8" s="65">
        <f>VLOOKUP($A8,'Return Data'!$B$7:$R$2843,16,0)</f>
        <v>6.4645999999999999</v>
      </c>
      <c r="S8" s="67">
        <f>RANK(R8,R$8:R$18,0)</f>
        <v>10</v>
      </c>
    </row>
    <row r="9" spans="1:19" x14ac:dyDescent="0.3">
      <c r="A9" s="82" t="s">
        <v>878</v>
      </c>
      <c r="B9" s="64">
        <f>VLOOKUP($A9,'Return Data'!$B$7:$R$2843,3,0)</f>
        <v>44455</v>
      </c>
      <c r="C9" s="65">
        <f>VLOOKUP($A9,'Return Data'!$B$7:$R$2843,4,0)</f>
        <v>40.417999999999999</v>
      </c>
      <c r="D9" s="65">
        <f>VLOOKUP($A9,'Return Data'!$B$7:$R$2843,9,0)</f>
        <v>-8.1782000000000004</v>
      </c>
      <c r="E9" s="66">
        <f t="shared" ref="E9:E18" si="0">RANK(D9,D$8:D$18,0)</f>
        <v>7</v>
      </c>
      <c r="F9" s="65">
        <f>VLOOKUP($A9,'Return Data'!$B$7:$R$2843,10,0)</f>
        <v>-16.136399999999998</v>
      </c>
      <c r="G9" s="66">
        <f t="shared" ref="G9:G18" si="1">RANK(F9,F$8:F$18,0)</f>
        <v>3</v>
      </c>
      <c r="H9" s="65">
        <f>VLOOKUP($A9,'Return Data'!$B$7:$R$2843,11,0)</f>
        <v>7.7054999999999998</v>
      </c>
      <c r="I9" s="66">
        <f t="shared" ref="I9:I18" si="2">RANK(H9,H$8:H$18,0)</f>
        <v>8</v>
      </c>
      <c r="J9" s="65">
        <f>VLOOKUP($A9,'Return Data'!$B$7:$R$2843,12,0)</f>
        <v>-8.3391999999999999</v>
      </c>
      <c r="K9" s="66">
        <f t="shared" ref="K9:K18" si="3">RANK(J9,J$8:J$18,0)</f>
        <v>2</v>
      </c>
      <c r="L9" s="65">
        <f>VLOOKUP($A9,'Return Data'!$B$7:$R$2843,13,0)</f>
        <v>-11.4489</v>
      </c>
      <c r="M9" s="66">
        <f t="shared" ref="M9:M18" si="4">RANK(L9,L$8:L$18,0)</f>
        <v>1</v>
      </c>
      <c r="N9" s="65">
        <f>VLOOKUP($A9,'Return Data'!$B$7:$R$2843,17,0)</f>
        <v>8.4647000000000006</v>
      </c>
      <c r="O9" s="66">
        <f t="shared" ref="O9:O18" si="5">RANK(N9,N$8:N$18,0)</f>
        <v>5</v>
      </c>
      <c r="P9" s="65">
        <f>VLOOKUP($A9,'Return Data'!$B$7:$R$2843,14,0)</f>
        <v>14.0885</v>
      </c>
      <c r="Q9" s="66">
        <f t="shared" ref="Q9:Q18" si="6">RANK(P9,P$8:P$18,0)</f>
        <v>5</v>
      </c>
      <c r="R9" s="65">
        <f>VLOOKUP($A9,'Return Data'!$B$7:$R$2843,16,0)</f>
        <v>6.5633999999999997</v>
      </c>
      <c r="S9" s="67">
        <f t="shared" ref="S9:S18" si="7">RANK(R9,R$8:R$18,0)</f>
        <v>9</v>
      </c>
    </row>
    <row r="10" spans="1:19" x14ac:dyDescent="0.3">
      <c r="A10" s="82" t="s">
        <v>881</v>
      </c>
      <c r="B10" s="64">
        <f>VLOOKUP($A10,'Return Data'!$B$7:$R$2843,3,0)</f>
        <v>44455</v>
      </c>
      <c r="C10" s="65">
        <f>VLOOKUP($A10,'Return Data'!$B$7:$R$2843,4,0)</f>
        <v>41.529200000000003</v>
      </c>
      <c r="D10" s="65">
        <f>VLOOKUP($A10,'Return Data'!$B$7:$R$2843,9,0)</f>
        <v>-8.1789000000000005</v>
      </c>
      <c r="E10" s="66">
        <f t="shared" si="0"/>
        <v>8</v>
      </c>
      <c r="F10" s="65">
        <f>VLOOKUP($A10,'Return Data'!$B$7:$R$2843,10,0)</f>
        <v>-16.183800000000002</v>
      </c>
      <c r="G10" s="66">
        <f t="shared" si="1"/>
        <v>7</v>
      </c>
      <c r="H10" s="65">
        <f>VLOOKUP($A10,'Return Data'!$B$7:$R$2843,11,0)</f>
        <v>7.7156000000000002</v>
      </c>
      <c r="I10" s="66">
        <f t="shared" si="2"/>
        <v>7</v>
      </c>
      <c r="J10" s="65">
        <f>VLOOKUP($A10,'Return Data'!$B$7:$R$2843,12,0)</f>
        <v>-8.4833999999999996</v>
      </c>
      <c r="K10" s="66">
        <f t="shared" si="3"/>
        <v>7</v>
      </c>
      <c r="L10" s="65">
        <f>VLOOKUP($A10,'Return Data'!$B$7:$R$2843,13,0)</f>
        <v>-11.6456</v>
      </c>
      <c r="M10" s="66">
        <f t="shared" si="4"/>
        <v>8</v>
      </c>
      <c r="N10" s="65">
        <f>VLOOKUP($A10,'Return Data'!$B$7:$R$2843,17,0)</f>
        <v>8.3003</v>
      </c>
      <c r="O10" s="66">
        <f t="shared" si="5"/>
        <v>7</v>
      </c>
      <c r="P10" s="65">
        <f>VLOOKUP($A10,'Return Data'!$B$7:$R$2843,14,0)</f>
        <v>13.8368</v>
      </c>
      <c r="Q10" s="66">
        <f t="shared" si="6"/>
        <v>8</v>
      </c>
      <c r="R10" s="65">
        <f>VLOOKUP($A10,'Return Data'!$B$7:$R$2843,16,0)</f>
        <v>7.8198999999999996</v>
      </c>
      <c r="S10" s="67">
        <f t="shared" si="7"/>
        <v>7</v>
      </c>
    </row>
    <row r="11" spans="1:19" x14ac:dyDescent="0.3">
      <c r="A11" s="82" t="s">
        <v>883</v>
      </c>
      <c r="B11" s="64">
        <f>VLOOKUP($A11,'Return Data'!$B$7:$R$2843,3,0)</f>
        <v>44455</v>
      </c>
      <c r="C11" s="65">
        <f>VLOOKUP($A11,'Return Data'!$B$7:$R$2843,4,0)</f>
        <v>41.438600000000001</v>
      </c>
      <c r="D11" s="65">
        <f>VLOOKUP($A11,'Return Data'!$B$7:$R$2843,9,0)</f>
        <v>3.6835</v>
      </c>
      <c r="E11" s="66">
        <f t="shared" si="0"/>
        <v>2</v>
      </c>
      <c r="F11" s="65">
        <f>VLOOKUP($A11,'Return Data'!$B$7:$R$2843,10,0)</f>
        <v>-16.127800000000001</v>
      </c>
      <c r="G11" s="66">
        <f t="shared" si="1"/>
        <v>2</v>
      </c>
      <c r="H11" s="65">
        <f>VLOOKUP($A11,'Return Data'!$B$7:$R$2843,11,0)</f>
        <v>7.7362000000000002</v>
      </c>
      <c r="I11" s="66">
        <f t="shared" si="2"/>
        <v>6</v>
      </c>
      <c r="J11" s="65">
        <f>VLOOKUP($A11,'Return Data'!$B$7:$R$2843,12,0)</f>
        <v>-8.5159000000000002</v>
      </c>
      <c r="K11" s="66">
        <f t="shared" si="3"/>
        <v>8</v>
      </c>
      <c r="L11" s="65">
        <f>VLOOKUP($A11,'Return Data'!$B$7:$R$2843,13,0)</f>
        <v>-11.634600000000001</v>
      </c>
      <c r="M11" s="66">
        <f t="shared" si="4"/>
        <v>7</v>
      </c>
      <c r="N11" s="65">
        <f>VLOOKUP($A11,'Return Data'!$B$7:$R$2843,17,0)</f>
        <v>8.2102000000000004</v>
      </c>
      <c r="O11" s="66">
        <f t="shared" si="5"/>
        <v>10</v>
      </c>
      <c r="P11" s="65">
        <f>VLOOKUP($A11,'Return Data'!$B$7:$R$2843,14,0)</f>
        <v>13.824</v>
      </c>
      <c r="Q11" s="66">
        <f t="shared" si="6"/>
        <v>9</v>
      </c>
      <c r="R11" s="65">
        <f>VLOOKUP($A11,'Return Data'!$B$7:$R$2843,16,0)</f>
        <v>7.3357999999999999</v>
      </c>
      <c r="S11" s="67">
        <f t="shared" si="7"/>
        <v>8</v>
      </c>
    </row>
    <row r="12" spans="1:19" x14ac:dyDescent="0.3">
      <c r="A12" s="82" t="s">
        <v>885</v>
      </c>
      <c r="B12" s="64">
        <f>VLOOKUP($A12,'Return Data'!$B$7:$R$2843,3,0)</f>
        <v>44455</v>
      </c>
      <c r="C12" s="65">
        <f>VLOOKUP($A12,'Return Data'!$B$7:$R$2843,4,0)</f>
        <v>4303.1332000000002</v>
      </c>
      <c r="D12" s="65">
        <f>VLOOKUP($A12,'Return Data'!$B$7:$R$2843,9,0)</f>
        <v>3.9382000000000001</v>
      </c>
      <c r="E12" s="66">
        <f t="shared" si="0"/>
        <v>1</v>
      </c>
      <c r="F12" s="65">
        <f>VLOOKUP($A12,'Return Data'!$B$7:$R$2843,10,0)</f>
        <v>-16.1448</v>
      </c>
      <c r="G12" s="66">
        <f t="shared" si="1"/>
        <v>4</v>
      </c>
      <c r="H12" s="65">
        <f>VLOOKUP($A12,'Return Data'!$B$7:$R$2843,11,0)</f>
        <v>8.1385000000000005</v>
      </c>
      <c r="I12" s="66">
        <f t="shared" si="2"/>
        <v>1</v>
      </c>
      <c r="J12" s="65">
        <f>VLOOKUP($A12,'Return Data'!$B$7:$R$2843,12,0)</f>
        <v>-8.3004999999999995</v>
      </c>
      <c r="K12" s="66">
        <f t="shared" si="3"/>
        <v>1</v>
      </c>
      <c r="L12" s="65">
        <f>VLOOKUP($A12,'Return Data'!$B$7:$R$2843,13,0)</f>
        <v>-11.5068</v>
      </c>
      <c r="M12" s="66">
        <f t="shared" si="4"/>
        <v>2</v>
      </c>
      <c r="N12" s="65">
        <f>VLOOKUP($A12,'Return Data'!$B$7:$R$2843,17,0)</f>
        <v>8.4420000000000002</v>
      </c>
      <c r="O12" s="66">
        <f t="shared" si="5"/>
        <v>6</v>
      </c>
      <c r="P12" s="65">
        <f>VLOOKUP($A12,'Return Data'!$B$7:$R$2843,14,0)</f>
        <v>14.038600000000001</v>
      </c>
      <c r="Q12" s="66">
        <f t="shared" si="6"/>
        <v>6</v>
      </c>
      <c r="R12" s="65">
        <f>VLOOKUP($A12,'Return Data'!$B$7:$R$2843,16,0)</f>
        <v>4.0777000000000001</v>
      </c>
      <c r="S12" s="67">
        <f t="shared" si="7"/>
        <v>11</v>
      </c>
    </row>
    <row r="13" spans="1:19" x14ac:dyDescent="0.3">
      <c r="A13" s="82" t="s">
        <v>887</v>
      </c>
      <c r="B13" s="64">
        <f>VLOOKUP($A13,'Return Data'!$B$7:$R$2843,3,0)</f>
        <v>44455</v>
      </c>
      <c r="C13" s="65">
        <f>VLOOKUP($A13,'Return Data'!$B$7:$R$2843,4,0)</f>
        <v>4206.1376</v>
      </c>
      <c r="D13" s="65">
        <f>VLOOKUP($A13,'Return Data'!$B$7:$R$2843,9,0)</f>
        <v>-8.1636000000000006</v>
      </c>
      <c r="E13" s="66">
        <f t="shared" si="0"/>
        <v>6</v>
      </c>
      <c r="F13" s="65">
        <f>VLOOKUP($A13,'Return Data'!$B$7:$R$2843,10,0)</f>
        <v>-16.198</v>
      </c>
      <c r="G13" s="66">
        <f t="shared" si="1"/>
        <v>8</v>
      </c>
      <c r="H13" s="65">
        <f>VLOOKUP($A13,'Return Data'!$B$7:$R$2843,11,0)</f>
        <v>7.9217000000000004</v>
      </c>
      <c r="I13" s="66">
        <f t="shared" si="2"/>
        <v>2</v>
      </c>
      <c r="J13" s="65">
        <f>VLOOKUP($A13,'Return Data'!$B$7:$R$2843,12,0)</f>
        <v>-8.3887999999999998</v>
      </c>
      <c r="K13" s="66">
        <f t="shared" si="3"/>
        <v>4</v>
      </c>
      <c r="L13" s="65">
        <f>VLOOKUP($A13,'Return Data'!$B$7:$R$2843,13,0)</f>
        <v>-11.5512</v>
      </c>
      <c r="M13" s="66">
        <f t="shared" si="4"/>
        <v>4</v>
      </c>
      <c r="N13" s="65">
        <f>VLOOKUP($A13,'Return Data'!$B$7:$R$2843,17,0)</f>
        <v>8.6666000000000007</v>
      </c>
      <c r="O13" s="66">
        <f t="shared" si="5"/>
        <v>2</v>
      </c>
      <c r="P13" s="65">
        <f>VLOOKUP($A13,'Return Data'!$B$7:$R$2843,14,0)</f>
        <v>14.191700000000001</v>
      </c>
      <c r="Q13" s="66">
        <f t="shared" si="6"/>
        <v>1</v>
      </c>
      <c r="R13" s="65">
        <f>VLOOKUP($A13,'Return Data'!$B$7:$R$2843,16,0)</f>
        <v>8.2716999999999992</v>
      </c>
      <c r="S13" s="67">
        <f t="shared" si="7"/>
        <v>6</v>
      </c>
    </row>
    <row r="14" spans="1:19" x14ac:dyDescent="0.3">
      <c r="A14" s="82" t="s">
        <v>889</v>
      </c>
      <c r="B14" s="64">
        <f>VLOOKUP($A14,'Return Data'!$B$7:$R$2843,3,0)</f>
        <v>44455</v>
      </c>
      <c r="C14" s="65">
        <f>VLOOKUP($A14,'Return Data'!$B$7:$R$2843,4,0)</f>
        <v>40.519599999999997</v>
      </c>
      <c r="D14" s="65">
        <f>VLOOKUP($A14,'Return Data'!$B$7:$R$2843,9,0)</f>
        <v>3.6606999999999998</v>
      </c>
      <c r="E14" s="66">
        <f t="shared" si="0"/>
        <v>3</v>
      </c>
      <c r="F14" s="65">
        <f>VLOOKUP($A14,'Return Data'!$B$7:$R$2843,10,0)</f>
        <v>-16.153400000000001</v>
      </c>
      <c r="G14" s="66">
        <f t="shared" si="1"/>
        <v>5</v>
      </c>
      <c r="H14" s="65">
        <f>VLOOKUP($A14,'Return Data'!$B$7:$R$2843,11,0)</f>
        <v>7.766</v>
      </c>
      <c r="I14" s="66">
        <f t="shared" si="2"/>
        <v>5</v>
      </c>
      <c r="J14" s="65">
        <f>VLOOKUP($A14,'Return Data'!$B$7:$R$2843,12,0)</f>
        <v>-8.4367999999999999</v>
      </c>
      <c r="K14" s="66">
        <f t="shared" si="3"/>
        <v>5</v>
      </c>
      <c r="L14" s="65">
        <f>VLOOKUP($A14,'Return Data'!$B$7:$R$2843,13,0)</f>
        <v>-11.607200000000001</v>
      </c>
      <c r="M14" s="66">
        <f t="shared" si="4"/>
        <v>5</v>
      </c>
      <c r="N14" s="65">
        <f>VLOOKUP($A14,'Return Data'!$B$7:$R$2843,17,0)</f>
        <v>8.5254999999999992</v>
      </c>
      <c r="O14" s="66">
        <f t="shared" si="5"/>
        <v>4</v>
      </c>
      <c r="P14" s="65">
        <f>VLOOKUP($A14,'Return Data'!$B$7:$R$2843,14,0)</f>
        <v>14.095700000000001</v>
      </c>
      <c r="Q14" s="66">
        <f t="shared" si="6"/>
        <v>4</v>
      </c>
      <c r="R14" s="65">
        <f>VLOOKUP($A14,'Return Data'!$B$7:$R$2843,16,0)</f>
        <v>11.395</v>
      </c>
      <c r="S14" s="67">
        <f t="shared" si="7"/>
        <v>1</v>
      </c>
    </row>
    <row r="15" spans="1:19" x14ac:dyDescent="0.3">
      <c r="A15" s="82" t="s">
        <v>891</v>
      </c>
      <c r="B15" s="64">
        <f>VLOOKUP($A15,'Return Data'!$B$7:$R$2843,3,0)</f>
        <v>44455</v>
      </c>
      <c r="C15" s="65">
        <f>VLOOKUP($A15,'Return Data'!$B$7:$R$2843,4,0)</f>
        <v>40.428899999999999</v>
      </c>
      <c r="D15" s="65">
        <f>VLOOKUP($A15,'Return Data'!$B$7:$R$2843,9,0)</f>
        <v>-10.8094</v>
      </c>
      <c r="E15" s="66">
        <f t="shared" si="0"/>
        <v>11</v>
      </c>
      <c r="F15" s="65">
        <f>VLOOKUP($A15,'Return Data'!$B$7:$R$2843,10,0)</f>
        <v>-16.544499999999999</v>
      </c>
      <c r="G15" s="66">
        <f t="shared" si="1"/>
        <v>10</v>
      </c>
      <c r="H15" s="65">
        <f>VLOOKUP($A15,'Return Data'!$B$7:$R$2843,11,0)</f>
        <v>6.6093999999999999</v>
      </c>
      <c r="I15" s="66">
        <f t="shared" si="2"/>
        <v>11</v>
      </c>
      <c r="J15" s="65">
        <f>VLOOKUP($A15,'Return Data'!$B$7:$R$2843,12,0)</f>
        <v>-9.1455000000000002</v>
      </c>
      <c r="K15" s="66">
        <f t="shared" si="3"/>
        <v>11</v>
      </c>
      <c r="L15" s="65">
        <f>VLOOKUP($A15,'Return Data'!$B$7:$R$2843,13,0)</f>
        <v>-11.966200000000001</v>
      </c>
      <c r="M15" s="66">
        <f t="shared" si="4"/>
        <v>10</v>
      </c>
      <c r="N15" s="65">
        <f>VLOOKUP($A15,'Return Data'!$B$7:$R$2843,17,0)</f>
        <v>8.2405000000000008</v>
      </c>
      <c r="O15" s="66">
        <f t="shared" si="5"/>
        <v>9</v>
      </c>
      <c r="P15" s="65">
        <f>VLOOKUP($A15,'Return Data'!$B$7:$R$2843,14,0)</f>
        <v>13.8474</v>
      </c>
      <c r="Q15" s="66">
        <f t="shared" si="6"/>
        <v>7</v>
      </c>
      <c r="R15" s="65">
        <f>VLOOKUP($A15,'Return Data'!$B$7:$R$2843,16,0)</f>
        <v>10.5097</v>
      </c>
      <c r="S15" s="67">
        <f t="shared" si="7"/>
        <v>3</v>
      </c>
    </row>
    <row r="16" spans="1:19" x14ac:dyDescent="0.3">
      <c r="A16" s="82" t="s">
        <v>893</v>
      </c>
      <c r="B16" s="64">
        <f>VLOOKUP($A16,'Return Data'!$B$7:$R$2843,3,0)</f>
        <v>44455</v>
      </c>
      <c r="C16" s="65">
        <f>VLOOKUP($A16,'Return Data'!$B$7:$R$2843,4,0)</f>
        <v>2011.5936999999999</v>
      </c>
      <c r="D16" s="65">
        <f>VLOOKUP($A16,'Return Data'!$B$7:$R$2843,9,0)</f>
        <v>-8.0144000000000002</v>
      </c>
      <c r="E16" s="66">
        <f t="shared" si="0"/>
        <v>4</v>
      </c>
      <c r="F16" s="65">
        <f>VLOOKUP($A16,'Return Data'!$B$7:$R$2843,10,0)</f>
        <v>-16.3231</v>
      </c>
      <c r="G16" s="66">
        <f t="shared" si="1"/>
        <v>9</v>
      </c>
      <c r="H16" s="65">
        <f>VLOOKUP($A16,'Return Data'!$B$7:$R$2843,11,0)</f>
        <v>7.5536000000000003</v>
      </c>
      <c r="I16" s="66">
        <f t="shared" si="2"/>
        <v>9</v>
      </c>
      <c r="J16" s="65">
        <f>VLOOKUP($A16,'Return Data'!$B$7:$R$2843,12,0)</f>
        <v>-8.6913</v>
      </c>
      <c r="K16" s="66">
        <f t="shared" si="3"/>
        <v>9</v>
      </c>
      <c r="L16" s="65">
        <f>VLOOKUP($A16,'Return Data'!$B$7:$R$2843,13,0)</f>
        <v>-11.8558</v>
      </c>
      <c r="M16" s="66">
        <f t="shared" si="4"/>
        <v>9</v>
      </c>
      <c r="N16" s="65">
        <f>VLOOKUP($A16,'Return Data'!$B$7:$R$2843,17,0)</f>
        <v>8.2569999999999997</v>
      </c>
      <c r="O16" s="66">
        <f t="shared" si="5"/>
        <v>8</v>
      </c>
      <c r="P16" s="65">
        <f>VLOOKUP($A16,'Return Data'!$B$7:$R$2843,14,0)</f>
        <v>13.812099999999999</v>
      </c>
      <c r="Q16" s="66">
        <f t="shared" si="6"/>
        <v>10</v>
      </c>
      <c r="R16" s="65">
        <f>VLOOKUP($A16,'Return Data'!$B$7:$R$2843,16,0)</f>
        <v>9.4168000000000003</v>
      </c>
      <c r="S16" s="67">
        <f t="shared" si="7"/>
        <v>4</v>
      </c>
    </row>
    <row r="17" spans="1:19" x14ac:dyDescent="0.3">
      <c r="A17" s="82" t="s">
        <v>896</v>
      </c>
      <c r="B17" s="64">
        <f>VLOOKUP($A17,'Return Data'!$B$7:$R$2843,3,0)</f>
        <v>44455</v>
      </c>
      <c r="C17" s="65">
        <f>VLOOKUP($A17,'Return Data'!$B$7:$R$2843,4,0)</f>
        <v>4158.4660000000003</v>
      </c>
      <c r="D17" s="65">
        <f>VLOOKUP($A17,'Return Data'!$B$7:$R$2843,9,0)</f>
        <v>-8.1911000000000005</v>
      </c>
      <c r="E17" s="66">
        <f t="shared" si="0"/>
        <v>9</v>
      </c>
      <c r="F17" s="65">
        <f>VLOOKUP($A17,'Return Data'!$B$7:$R$2843,10,0)</f>
        <v>-16.161999999999999</v>
      </c>
      <c r="G17" s="66">
        <f t="shared" si="1"/>
        <v>6</v>
      </c>
      <c r="H17" s="65">
        <f>VLOOKUP($A17,'Return Data'!$B$7:$R$2843,11,0)</f>
        <v>7.8101000000000003</v>
      </c>
      <c r="I17" s="66">
        <f t="shared" si="2"/>
        <v>4</v>
      </c>
      <c r="J17" s="65">
        <f>VLOOKUP($A17,'Return Data'!$B$7:$R$2843,12,0)</f>
        <v>-8.4435000000000002</v>
      </c>
      <c r="K17" s="66">
        <f t="shared" si="3"/>
        <v>6</v>
      </c>
      <c r="L17" s="65">
        <f>VLOOKUP($A17,'Return Data'!$B$7:$R$2843,13,0)</f>
        <v>-11.6174</v>
      </c>
      <c r="M17" s="66">
        <f t="shared" si="4"/>
        <v>6</v>
      </c>
      <c r="N17" s="65">
        <f>VLOOKUP($A17,'Return Data'!$B$7:$R$2843,17,0)</f>
        <v>8.5717999999999996</v>
      </c>
      <c r="O17" s="66">
        <f t="shared" si="5"/>
        <v>3</v>
      </c>
      <c r="P17" s="65">
        <f>VLOOKUP($A17,'Return Data'!$B$7:$R$2843,14,0)</f>
        <v>14.0999</v>
      </c>
      <c r="Q17" s="66">
        <f t="shared" si="6"/>
        <v>3</v>
      </c>
      <c r="R17" s="65">
        <f>VLOOKUP($A17,'Return Data'!$B$7:$R$2843,16,0)</f>
        <v>8.8339999999999996</v>
      </c>
      <c r="S17" s="67">
        <f t="shared" si="7"/>
        <v>5</v>
      </c>
    </row>
    <row r="18" spans="1:19" x14ac:dyDescent="0.3">
      <c r="A18" s="82" t="s">
        <v>897</v>
      </c>
      <c r="B18" s="64">
        <f>VLOOKUP($A18,'Return Data'!$B$7:$R$2843,3,0)</f>
        <v>44455</v>
      </c>
      <c r="C18" s="65">
        <f>VLOOKUP($A18,'Return Data'!$B$7:$R$2843,4,0)</f>
        <v>40.543199999999999</v>
      </c>
      <c r="D18" s="65">
        <f>VLOOKUP($A18,'Return Data'!$B$7:$R$2843,9,0)</f>
        <v>-8.8801000000000005</v>
      </c>
      <c r="E18" s="66">
        <f t="shared" si="0"/>
        <v>10</v>
      </c>
      <c r="F18" s="65">
        <f>VLOOKUP($A18,'Return Data'!$B$7:$R$2843,10,0)</f>
        <v>-17.044599999999999</v>
      </c>
      <c r="G18" s="66">
        <f t="shared" si="1"/>
        <v>11</v>
      </c>
      <c r="H18" s="65">
        <f>VLOOKUP($A18,'Return Data'!$B$7:$R$2843,11,0)</f>
        <v>7.3524000000000003</v>
      </c>
      <c r="I18" s="66">
        <f t="shared" si="2"/>
        <v>10</v>
      </c>
      <c r="J18" s="65">
        <f>VLOOKUP($A18,'Return Data'!$B$7:$R$2843,12,0)</f>
        <v>-9.1272000000000002</v>
      </c>
      <c r="K18" s="66">
        <f t="shared" si="3"/>
        <v>10</v>
      </c>
      <c r="L18" s="65">
        <f>VLOOKUP($A18,'Return Data'!$B$7:$R$2843,13,0)</f>
        <v>-12.308299999999999</v>
      </c>
      <c r="M18" s="66">
        <f t="shared" si="4"/>
        <v>11</v>
      </c>
      <c r="N18" s="65">
        <f>VLOOKUP($A18,'Return Data'!$B$7:$R$2843,17,0)</f>
        <v>7.9702000000000002</v>
      </c>
      <c r="O18" s="66">
        <f t="shared" si="5"/>
        <v>11</v>
      </c>
      <c r="P18" s="65">
        <f>VLOOKUP($A18,'Return Data'!$B$7:$R$2843,14,0)</f>
        <v>13.7202</v>
      </c>
      <c r="Q18" s="66">
        <f t="shared" si="6"/>
        <v>11</v>
      </c>
      <c r="R18" s="65">
        <f>VLOOKUP($A18,'Return Data'!$B$7:$R$2843,16,0)</f>
        <v>10.606999999999999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-5.2041909090909106</v>
      </c>
      <c r="E20" s="88"/>
      <c r="F20" s="89">
        <f>AVERAGE(F8:F18)</f>
        <v>-16.283954545454549</v>
      </c>
      <c r="G20" s="88"/>
      <c r="H20" s="89">
        <f>AVERAGE(H8:H18)</f>
        <v>7.6474636363636384</v>
      </c>
      <c r="I20" s="88"/>
      <c r="J20" s="89">
        <f>AVERAGE(J8:J18)</f>
        <v>-8.568090909090909</v>
      </c>
      <c r="K20" s="88"/>
      <c r="L20" s="89">
        <f>AVERAGE(L8:L18)</f>
        <v>-11.698418181818182</v>
      </c>
      <c r="M20" s="88"/>
      <c r="N20" s="89">
        <f>AVERAGE(N8:N18)</f>
        <v>8.3966454545454567</v>
      </c>
      <c r="O20" s="88"/>
      <c r="P20" s="89">
        <f>AVERAGE(P8:P18)</f>
        <v>13.973436363636363</v>
      </c>
      <c r="Q20" s="88"/>
      <c r="R20" s="89">
        <f>AVERAGE(R8:R18)</f>
        <v>8.2995999999999999</v>
      </c>
      <c r="S20" s="90"/>
    </row>
    <row r="21" spans="1:19" x14ac:dyDescent="0.3">
      <c r="A21" s="87" t="s">
        <v>28</v>
      </c>
      <c r="B21" s="88"/>
      <c r="C21" s="88"/>
      <c r="D21" s="89">
        <f>MIN(D8:D18)</f>
        <v>-10.8094</v>
      </c>
      <c r="E21" s="88"/>
      <c r="F21" s="89">
        <f>MIN(F8:F18)</f>
        <v>-17.044599999999999</v>
      </c>
      <c r="G21" s="88"/>
      <c r="H21" s="89">
        <f>MIN(H8:H18)</f>
        <v>6.6093999999999999</v>
      </c>
      <c r="I21" s="88"/>
      <c r="J21" s="89">
        <f>MIN(J8:J18)</f>
        <v>-9.1455000000000002</v>
      </c>
      <c r="K21" s="88"/>
      <c r="L21" s="89">
        <f>MIN(L8:L18)</f>
        <v>-12.308299999999999</v>
      </c>
      <c r="M21" s="88"/>
      <c r="N21" s="89">
        <f>MIN(N8:N18)</f>
        <v>7.9702000000000002</v>
      </c>
      <c r="O21" s="88"/>
      <c r="P21" s="89">
        <f>MIN(P8:P18)</f>
        <v>13.7202</v>
      </c>
      <c r="Q21" s="88"/>
      <c r="R21" s="89">
        <f>MIN(R8:R18)</f>
        <v>4.0777000000000001</v>
      </c>
      <c r="S21" s="90"/>
    </row>
    <row r="22" spans="1:19" ht="15" thickBot="1" x14ac:dyDescent="0.35">
      <c r="A22" s="91" t="s">
        <v>29</v>
      </c>
      <c r="B22" s="92"/>
      <c r="C22" s="92"/>
      <c r="D22" s="93">
        <f>MAX(D8:D18)</f>
        <v>3.9382000000000001</v>
      </c>
      <c r="E22" s="92"/>
      <c r="F22" s="93">
        <f>MAX(F8:F18)</f>
        <v>-16.1051</v>
      </c>
      <c r="G22" s="92"/>
      <c r="H22" s="93">
        <f>MAX(H8:H18)</f>
        <v>8.1385000000000005</v>
      </c>
      <c r="I22" s="92"/>
      <c r="J22" s="93">
        <f>MAX(J8:J18)</f>
        <v>-8.3004999999999995</v>
      </c>
      <c r="K22" s="92"/>
      <c r="L22" s="93">
        <f>MAX(L8:L18)</f>
        <v>-11.4489</v>
      </c>
      <c r="M22" s="92"/>
      <c r="N22" s="93">
        <f>MAX(N8:N18)</f>
        <v>8.7142999999999997</v>
      </c>
      <c r="O22" s="92"/>
      <c r="P22" s="93">
        <f>MAX(P8:P18)</f>
        <v>14.191700000000001</v>
      </c>
      <c r="Q22" s="92"/>
      <c r="R22" s="93">
        <f>MAX(R8:R18)</f>
        <v>11.395</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44455</v>
      </c>
      <c r="C8" s="65">
        <f>VLOOKUP($A8,'Return Data'!$B$7:$R$2843,4,0)</f>
        <v>14.406000000000001</v>
      </c>
      <c r="D8" s="65">
        <f>VLOOKUP($A8,'Return Data'!$B$7:$R$2843,9,0)</f>
        <v>-1.7139</v>
      </c>
      <c r="E8" s="66">
        <f>RANK(D8,D$8:D$18,0)</f>
        <v>5</v>
      </c>
      <c r="F8" s="65">
        <f>VLOOKUP($A8,'Return Data'!$B$7:$R$2843,10,0)</f>
        <v>-13.017099999999999</v>
      </c>
      <c r="G8" s="66">
        <f>RANK(F8,F$8:F$18,0)</f>
        <v>2</v>
      </c>
      <c r="H8" s="65">
        <f>VLOOKUP($A8,'Return Data'!$B$7:$R$2843,11,0)</f>
        <v>6.3097000000000003</v>
      </c>
      <c r="I8" s="66">
        <f>RANK(H8,H$8:H$18,0)</f>
        <v>9</v>
      </c>
      <c r="J8" s="65">
        <f>VLOOKUP($A8,'Return Data'!$B$7:$R$2843,12,0)</f>
        <v>-7.8598999999999997</v>
      </c>
      <c r="K8" s="66">
        <f>RANK(J8,J$8:J$18,0)</f>
        <v>2</v>
      </c>
      <c r="L8" s="65">
        <f>VLOOKUP($A8,'Return Data'!$B$7:$R$2843,13,0)</f>
        <v>-10.129300000000001</v>
      </c>
      <c r="M8" s="66">
        <f>RANK(L8,L$8:L$18,0)</f>
        <v>2</v>
      </c>
      <c r="N8" s="65">
        <f>VLOOKUP($A8,'Return Data'!$B$7:$R$2843,17,0)</f>
        <v>10.081200000000001</v>
      </c>
      <c r="O8" s="66">
        <f>RANK(N8,N$8:N$18,0)</f>
        <v>7</v>
      </c>
      <c r="P8" s="65">
        <f>VLOOKUP($A8,'Return Data'!$B$7:$R$2843,14,0)</f>
        <v>13.5037</v>
      </c>
      <c r="Q8" s="66">
        <f>RANK(P8,P$8:P$18,0)</f>
        <v>10</v>
      </c>
      <c r="R8" s="65">
        <f>VLOOKUP($A8,'Return Data'!$B$7:$R$2843,16,0)</f>
        <v>3.9180999999999999</v>
      </c>
      <c r="S8" s="67">
        <f>RANK(R8,R$8:R$18,0)</f>
        <v>7</v>
      </c>
    </row>
    <row r="9" spans="1:19" x14ac:dyDescent="0.3">
      <c r="A9" s="82" t="s">
        <v>879</v>
      </c>
      <c r="B9" s="64">
        <f>VLOOKUP($A9,'Return Data'!$B$7:$R$2843,3,0)</f>
        <v>44455</v>
      </c>
      <c r="C9" s="65">
        <f>VLOOKUP($A9,'Return Data'!$B$7:$R$2843,4,0)</f>
        <v>14.4032</v>
      </c>
      <c r="D9" s="65">
        <f>VLOOKUP($A9,'Return Data'!$B$7:$R$2843,9,0)</f>
        <v>-5.0952000000000002</v>
      </c>
      <c r="E9" s="66">
        <f t="shared" ref="E9:E18" si="0">RANK(D9,D$8:D$18,0)</f>
        <v>8</v>
      </c>
      <c r="F9" s="65">
        <f>VLOOKUP($A9,'Return Data'!$B$7:$R$2843,10,0)</f>
        <v>-13.726900000000001</v>
      </c>
      <c r="G9" s="66">
        <f t="shared" ref="G9:G18" si="1">RANK(F9,F$8:F$18,0)</f>
        <v>4</v>
      </c>
      <c r="H9" s="65">
        <f>VLOOKUP($A9,'Return Data'!$B$7:$R$2843,11,0)</f>
        <v>7.0408999999999997</v>
      </c>
      <c r="I9" s="66">
        <f t="shared" ref="I9:I18" si="2">RANK(H9,H$8:H$18,0)</f>
        <v>5</v>
      </c>
      <c r="J9" s="65">
        <f>VLOOKUP($A9,'Return Data'!$B$7:$R$2843,12,0)</f>
        <v>-7.6981999999999999</v>
      </c>
      <c r="K9" s="66">
        <f t="shared" ref="K9:K18" si="3">RANK(J9,J$8:J$18,0)</f>
        <v>1</v>
      </c>
      <c r="L9" s="65">
        <f>VLOOKUP($A9,'Return Data'!$B$7:$R$2843,13,0)</f>
        <v>-9.8430999999999997</v>
      </c>
      <c r="M9" s="66">
        <f t="shared" ref="M9:M18" si="4">RANK(L9,L$8:L$18,0)</f>
        <v>1</v>
      </c>
      <c r="N9" s="65">
        <f>VLOOKUP($A9,'Return Data'!$B$7:$R$2843,17,0)</f>
        <v>10.647500000000001</v>
      </c>
      <c r="O9" s="66">
        <f t="shared" ref="O9:O18" si="5">RANK(N9,N$8:N$18,0)</f>
        <v>2</v>
      </c>
      <c r="P9" s="65">
        <f>VLOOKUP($A9,'Return Data'!$B$7:$R$2843,14,0)</f>
        <v>14.1165</v>
      </c>
      <c r="Q9" s="66">
        <f t="shared" ref="Q9:Q18" si="6">RANK(P9,P$8:P$18,0)</f>
        <v>3</v>
      </c>
      <c r="R9" s="65">
        <f>VLOOKUP($A9,'Return Data'!$B$7:$R$2843,16,0)</f>
        <v>3.7484999999999999</v>
      </c>
      <c r="S9" s="67">
        <f t="shared" ref="S9:S18" si="7">RANK(R9,R$8:R$18,0)</f>
        <v>8</v>
      </c>
    </row>
    <row r="10" spans="1:19" x14ac:dyDescent="0.3">
      <c r="A10" s="82" t="s">
        <v>880</v>
      </c>
      <c r="B10" s="64">
        <f>VLOOKUP($A10,'Return Data'!$B$7:$R$2843,3,0)</f>
        <v>44454</v>
      </c>
      <c r="C10" s="65">
        <f>VLOOKUP($A10,'Return Data'!$B$7:$R$2843,4,0)</f>
        <v>17.157599999999999</v>
      </c>
      <c r="D10" s="65">
        <f>VLOOKUP($A10,'Return Data'!$B$7:$R$2843,9,0)</f>
        <v>-16.842099999999999</v>
      </c>
      <c r="E10" s="66">
        <f t="shared" si="0"/>
        <v>11</v>
      </c>
      <c r="F10" s="65">
        <f>VLOOKUP($A10,'Return Data'!$B$7:$R$2843,10,0)</f>
        <v>-48.249099999999999</v>
      </c>
      <c r="G10" s="66">
        <f t="shared" si="1"/>
        <v>11</v>
      </c>
      <c r="H10" s="65">
        <f>VLOOKUP($A10,'Return Data'!$B$7:$R$2843,11,0)</f>
        <v>-1.5737000000000001</v>
      </c>
      <c r="I10" s="66">
        <f t="shared" si="2"/>
        <v>11</v>
      </c>
      <c r="J10" s="65">
        <f>VLOOKUP($A10,'Return Data'!$B$7:$R$2843,12,0)</f>
        <v>-11.317299999999999</v>
      </c>
      <c r="K10" s="66">
        <f t="shared" si="3"/>
        <v>11</v>
      </c>
      <c r="L10" s="65">
        <f>VLOOKUP($A10,'Return Data'!$B$7:$R$2843,13,0)</f>
        <v>-24.053899999999999</v>
      </c>
      <c r="M10" s="66">
        <f t="shared" si="4"/>
        <v>11</v>
      </c>
      <c r="N10" s="65">
        <f>VLOOKUP($A10,'Return Data'!$B$7:$R$2843,17,0)</f>
        <v>10.845599999999999</v>
      </c>
      <c r="O10" s="66">
        <f t="shared" si="5"/>
        <v>1</v>
      </c>
      <c r="P10" s="65">
        <f>VLOOKUP($A10,'Return Data'!$B$7:$R$2843,14,0)</f>
        <v>19.920200000000001</v>
      </c>
      <c r="Q10" s="66">
        <f t="shared" si="6"/>
        <v>1</v>
      </c>
      <c r="R10" s="65">
        <f>VLOOKUP($A10,'Return Data'!$B$7:$R$2843,16,0)</f>
        <v>3.9275000000000002</v>
      </c>
      <c r="S10" s="67">
        <f t="shared" si="7"/>
        <v>6</v>
      </c>
    </row>
    <row r="11" spans="1:19" x14ac:dyDescent="0.3">
      <c r="A11" s="82" t="s">
        <v>882</v>
      </c>
      <c r="B11" s="64">
        <f>VLOOKUP($A11,'Return Data'!$B$7:$R$2843,3,0)</f>
        <v>44455</v>
      </c>
      <c r="C11" s="65">
        <f>VLOOKUP($A11,'Return Data'!$B$7:$R$2843,4,0)</f>
        <v>14.8032</v>
      </c>
      <c r="D11" s="65">
        <f>VLOOKUP($A11,'Return Data'!$B$7:$R$2843,9,0)</f>
        <v>-5.5415000000000001</v>
      </c>
      <c r="E11" s="66">
        <f t="shared" si="0"/>
        <v>9</v>
      </c>
      <c r="F11" s="65">
        <f>VLOOKUP($A11,'Return Data'!$B$7:$R$2843,10,0)</f>
        <v>-14.025499999999999</v>
      </c>
      <c r="G11" s="66">
        <f t="shared" si="1"/>
        <v>6</v>
      </c>
      <c r="H11" s="65">
        <f>VLOOKUP($A11,'Return Data'!$B$7:$R$2843,11,0)</f>
        <v>6.9603000000000002</v>
      </c>
      <c r="I11" s="66">
        <f t="shared" si="2"/>
        <v>6</v>
      </c>
      <c r="J11" s="65">
        <f>VLOOKUP($A11,'Return Data'!$B$7:$R$2843,12,0)</f>
        <v>-8.7672000000000008</v>
      </c>
      <c r="K11" s="66">
        <f t="shared" si="3"/>
        <v>7</v>
      </c>
      <c r="L11" s="65">
        <f>VLOOKUP($A11,'Return Data'!$B$7:$R$2843,13,0)</f>
        <v>-10.8322</v>
      </c>
      <c r="M11" s="66">
        <f t="shared" si="4"/>
        <v>7</v>
      </c>
      <c r="N11" s="65">
        <f>VLOOKUP($A11,'Return Data'!$B$7:$R$2843,17,0)</f>
        <v>10.2616</v>
      </c>
      <c r="O11" s="66">
        <f t="shared" si="5"/>
        <v>5</v>
      </c>
      <c r="P11" s="65">
        <f>VLOOKUP($A11,'Return Data'!$B$7:$R$2843,14,0)</f>
        <v>13.7621</v>
      </c>
      <c r="Q11" s="66">
        <f t="shared" si="6"/>
        <v>6</v>
      </c>
      <c r="R11" s="65">
        <f>VLOOKUP($A11,'Return Data'!$B$7:$R$2843,16,0)</f>
        <v>4.0491999999999999</v>
      </c>
      <c r="S11" s="67">
        <f t="shared" si="7"/>
        <v>5</v>
      </c>
    </row>
    <row r="12" spans="1:19" x14ac:dyDescent="0.3">
      <c r="A12" s="82" t="s">
        <v>884</v>
      </c>
      <c r="B12" s="64">
        <f>VLOOKUP($A12,'Return Data'!$B$7:$R$2843,3,0)</f>
        <v>44455</v>
      </c>
      <c r="C12" s="65">
        <f>VLOOKUP($A12,'Return Data'!$B$7:$R$2843,4,0)</f>
        <v>15.280799999999999</v>
      </c>
      <c r="D12" s="65">
        <f>VLOOKUP($A12,'Return Data'!$B$7:$R$2843,9,0)</f>
        <v>1.4843999999999999</v>
      </c>
      <c r="E12" s="66">
        <f t="shared" si="0"/>
        <v>3</v>
      </c>
      <c r="F12" s="65">
        <f>VLOOKUP($A12,'Return Data'!$B$7:$R$2843,10,0)</f>
        <v>-14.187200000000001</v>
      </c>
      <c r="G12" s="66">
        <f t="shared" si="1"/>
        <v>7</v>
      </c>
      <c r="H12" s="65">
        <f>VLOOKUP($A12,'Return Data'!$B$7:$R$2843,11,0)</f>
        <v>6.4207999999999998</v>
      </c>
      <c r="I12" s="66">
        <f t="shared" si="2"/>
        <v>7</v>
      </c>
      <c r="J12" s="65">
        <f>VLOOKUP($A12,'Return Data'!$B$7:$R$2843,12,0)</f>
        <v>-8.7478999999999996</v>
      </c>
      <c r="K12" s="66">
        <f t="shared" si="3"/>
        <v>6</v>
      </c>
      <c r="L12" s="65">
        <f>VLOOKUP($A12,'Return Data'!$B$7:$R$2843,13,0)</f>
        <v>-10.843500000000001</v>
      </c>
      <c r="M12" s="66">
        <f t="shared" si="4"/>
        <v>8</v>
      </c>
      <c r="N12" s="65">
        <f>VLOOKUP($A12,'Return Data'!$B$7:$R$2843,17,0)</f>
        <v>9.7881999999999998</v>
      </c>
      <c r="O12" s="66">
        <f t="shared" si="5"/>
        <v>10</v>
      </c>
      <c r="P12" s="65">
        <f>VLOOKUP($A12,'Return Data'!$B$7:$R$2843,14,0)</f>
        <v>13.5114</v>
      </c>
      <c r="Q12" s="66">
        <f t="shared" si="6"/>
        <v>9</v>
      </c>
      <c r="R12" s="65">
        <f>VLOOKUP($A12,'Return Data'!$B$7:$R$2843,16,0)</f>
        <v>4.3581000000000003</v>
      </c>
      <c r="S12" s="67">
        <f t="shared" si="7"/>
        <v>4</v>
      </c>
    </row>
    <row r="13" spans="1:19" x14ac:dyDescent="0.3">
      <c r="A13" s="82" t="s">
        <v>886</v>
      </c>
      <c r="B13" s="64">
        <f>VLOOKUP($A13,'Return Data'!$B$7:$R$2843,3,0)</f>
        <v>44455</v>
      </c>
      <c r="C13" s="65">
        <f>VLOOKUP($A13,'Return Data'!$B$7:$R$2843,4,0)</f>
        <v>12.7514</v>
      </c>
      <c r="D13" s="65">
        <f>VLOOKUP($A13,'Return Data'!$B$7:$R$2843,9,0)</f>
        <v>2.5739000000000001</v>
      </c>
      <c r="E13" s="66">
        <f t="shared" si="0"/>
        <v>2</v>
      </c>
      <c r="F13" s="65">
        <f>VLOOKUP($A13,'Return Data'!$B$7:$R$2843,10,0)</f>
        <v>-15.797599999999999</v>
      </c>
      <c r="G13" s="66">
        <f t="shared" si="1"/>
        <v>9</v>
      </c>
      <c r="H13" s="65">
        <f>VLOOKUP($A13,'Return Data'!$B$7:$R$2843,11,0)</f>
        <v>7.7542999999999997</v>
      </c>
      <c r="I13" s="66">
        <f t="shared" si="2"/>
        <v>2</v>
      </c>
      <c r="J13" s="65">
        <f>VLOOKUP($A13,'Return Data'!$B$7:$R$2843,12,0)</f>
        <v>-8.9078999999999997</v>
      </c>
      <c r="K13" s="66">
        <f t="shared" si="3"/>
        <v>9</v>
      </c>
      <c r="L13" s="65">
        <f>VLOOKUP($A13,'Return Data'!$B$7:$R$2843,13,0)</f>
        <v>-10.680099999999999</v>
      </c>
      <c r="M13" s="66">
        <f t="shared" si="4"/>
        <v>6</v>
      </c>
      <c r="N13" s="65">
        <f>VLOOKUP($A13,'Return Data'!$B$7:$R$2843,17,0)</f>
        <v>7.7123999999999997</v>
      </c>
      <c r="O13" s="66">
        <f t="shared" si="5"/>
        <v>11</v>
      </c>
      <c r="P13" s="65">
        <f>VLOOKUP($A13,'Return Data'!$B$7:$R$2843,14,0)</f>
        <v>12.996499999999999</v>
      </c>
      <c r="Q13" s="66">
        <f t="shared" si="6"/>
        <v>11</v>
      </c>
      <c r="R13" s="65">
        <f>VLOOKUP($A13,'Return Data'!$B$7:$R$2843,16,0)</f>
        <v>2.7082000000000002</v>
      </c>
      <c r="S13" s="67">
        <f t="shared" si="7"/>
        <v>11</v>
      </c>
    </row>
    <row r="14" spans="1:19" x14ac:dyDescent="0.3">
      <c r="A14" s="82" t="s">
        <v>888</v>
      </c>
      <c r="B14" s="64">
        <f>VLOOKUP($A14,'Return Data'!$B$7:$R$2843,3,0)</f>
        <v>44455</v>
      </c>
      <c r="C14" s="65">
        <f>VLOOKUP($A14,'Return Data'!$B$7:$R$2843,4,0)</f>
        <v>13.9535</v>
      </c>
      <c r="D14" s="65">
        <f>VLOOKUP($A14,'Return Data'!$B$7:$R$2843,9,0)</f>
        <v>-3.1642000000000001</v>
      </c>
      <c r="E14" s="66">
        <f t="shared" si="0"/>
        <v>6</v>
      </c>
      <c r="F14" s="65">
        <f>VLOOKUP($A14,'Return Data'!$B$7:$R$2843,10,0)</f>
        <v>-15.961399999999999</v>
      </c>
      <c r="G14" s="66">
        <f t="shared" si="1"/>
        <v>10</v>
      </c>
      <c r="H14" s="65">
        <f>VLOOKUP($A14,'Return Data'!$B$7:$R$2843,11,0)</f>
        <v>5.8228</v>
      </c>
      <c r="I14" s="66">
        <f t="shared" si="2"/>
        <v>10</v>
      </c>
      <c r="J14" s="65">
        <f>VLOOKUP($A14,'Return Data'!$B$7:$R$2843,12,0)</f>
        <v>-7.9939999999999998</v>
      </c>
      <c r="K14" s="66">
        <f t="shared" si="3"/>
        <v>3</v>
      </c>
      <c r="L14" s="65">
        <f>VLOOKUP($A14,'Return Data'!$B$7:$R$2843,13,0)</f>
        <v>-11.1412</v>
      </c>
      <c r="M14" s="66">
        <f t="shared" si="4"/>
        <v>10</v>
      </c>
      <c r="N14" s="65">
        <f>VLOOKUP($A14,'Return Data'!$B$7:$R$2843,17,0)</f>
        <v>9.9092000000000002</v>
      </c>
      <c r="O14" s="66">
        <f t="shared" si="5"/>
        <v>9</v>
      </c>
      <c r="P14" s="65">
        <f>VLOOKUP($A14,'Return Data'!$B$7:$R$2843,14,0)</f>
        <v>13.6099</v>
      </c>
      <c r="Q14" s="66">
        <f t="shared" si="6"/>
        <v>8</v>
      </c>
      <c r="R14" s="65">
        <f>VLOOKUP($A14,'Return Data'!$B$7:$R$2843,16,0)</f>
        <v>3.4618000000000002</v>
      </c>
      <c r="S14" s="67">
        <f t="shared" si="7"/>
        <v>10</v>
      </c>
    </row>
    <row r="15" spans="1:19" x14ac:dyDescent="0.3">
      <c r="A15" s="82" t="s">
        <v>890</v>
      </c>
      <c r="B15" s="64">
        <f>VLOOKUP($A15,'Return Data'!$B$7:$R$2843,3,0)</f>
        <v>44455</v>
      </c>
      <c r="C15" s="65">
        <f>VLOOKUP($A15,'Return Data'!$B$7:$R$2843,4,0)</f>
        <v>19.275099999999998</v>
      </c>
      <c r="D15" s="65">
        <f>VLOOKUP($A15,'Return Data'!$B$7:$R$2843,9,0)</f>
        <v>3.2513000000000001</v>
      </c>
      <c r="E15" s="66">
        <f t="shared" si="0"/>
        <v>1</v>
      </c>
      <c r="F15" s="65">
        <f>VLOOKUP($A15,'Return Data'!$B$7:$R$2843,10,0)</f>
        <v>-12.824999999999999</v>
      </c>
      <c r="G15" s="66">
        <f t="shared" si="1"/>
        <v>1</v>
      </c>
      <c r="H15" s="65">
        <f>VLOOKUP($A15,'Return Data'!$B$7:$R$2843,11,0)</f>
        <v>7.7030000000000003</v>
      </c>
      <c r="I15" s="66">
        <f t="shared" si="2"/>
        <v>3</v>
      </c>
      <c r="J15" s="65">
        <f>VLOOKUP($A15,'Return Data'!$B$7:$R$2843,12,0)</f>
        <v>-8.2047000000000008</v>
      </c>
      <c r="K15" s="66">
        <f t="shared" si="3"/>
        <v>4</v>
      </c>
      <c r="L15" s="65">
        <f>VLOOKUP($A15,'Return Data'!$B$7:$R$2843,13,0)</f>
        <v>-10.591200000000001</v>
      </c>
      <c r="M15" s="66">
        <f t="shared" si="4"/>
        <v>3</v>
      </c>
      <c r="N15" s="65">
        <f>VLOOKUP($A15,'Return Data'!$B$7:$R$2843,17,0)</f>
        <v>10.523</v>
      </c>
      <c r="O15" s="66">
        <f t="shared" si="5"/>
        <v>3</v>
      </c>
      <c r="P15" s="65">
        <f>VLOOKUP($A15,'Return Data'!$B$7:$R$2843,14,0)</f>
        <v>14.631399999999999</v>
      </c>
      <c r="Q15" s="66">
        <f t="shared" si="6"/>
        <v>2</v>
      </c>
      <c r="R15" s="65">
        <f>VLOOKUP($A15,'Return Data'!$B$7:$R$2843,16,0)</f>
        <v>6.4570999999999996</v>
      </c>
      <c r="S15" s="67">
        <f t="shared" si="7"/>
        <v>1</v>
      </c>
    </row>
    <row r="16" spans="1:19" x14ac:dyDescent="0.3">
      <c r="A16" s="82" t="s">
        <v>892</v>
      </c>
      <c r="B16" s="64">
        <f>VLOOKUP($A16,'Return Data'!$B$7:$R$2843,3,0)</f>
        <v>44455</v>
      </c>
      <c r="C16" s="65">
        <f>VLOOKUP($A16,'Return Data'!$B$7:$R$2843,4,0)</f>
        <v>18.976700000000001</v>
      </c>
      <c r="D16" s="65">
        <f>VLOOKUP($A16,'Return Data'!$B$7:$R$2843,9,0)</f>
        <v>-7.8764000000000003</v>
      </c>
      <c r="E16" s="66">
        <f t="shared" si="0"/>
        <v>10</v>
      </c>
      <c r="F16" s="65">
        <f>VLOOKUP($A16,'Return Data'!$B$7:$R$2843,10,0)</f>
        <v>-15.128299999999999</v>
      </c>
      <c r="G16" s="66">
        <f t="shared" si="1"/>
        <v>8</v>
      </c>
      <c r="H16" s="65">
        <f>VLOOKUP($A16,'Return Data'!$B$7:$R$2843,11,0)</f>
        <v>7.1623999999999999</v>
      </c>
      <c r="I16" s="66">
        <f t="shared" si="2"/>
        <v>4</v>
      </c>
      <c r="J16" s="65">
        <f>VLOOKUP($A16,'Return Data'!$B$7:$R$2843,12,0)</f>
        <v>-8.9756</v>
      </c>
      <c r="K16" s="66">
        <f t="shared" si="3"/>
        <v>10</v>
      </c>
      <c r="L16" s="65">
        <f>VLOOKUP($A16,'Return Data'!$B$7:$R$2843,13,0)</f>
        <v>-11.028600000000001</v>
      </c>
      <c r="M16" s="66">
        <f t="shared" si="4"/>
        <v>9</v>
      </c>
      <c r="N16" s="65">
        <f>VLOOKUP($A16,'Return Data'!$B$7:$R$2843,17,0)</f>
        <v>10.0337</v>
      </c>
      <c r="O16" s="66">
        <f t="shared" si="5"/>
        <v>8</v>
      </c>
      <c r="P16" s="65">
        <f>VLOOKUP($A16,'Return Data'!$B$7:$R$2843,14,0)</f>
        <v>13.755100000000001</v>
      </c>
      <c r="Q16" s="66">
        <f t="shared" si="6"/>
        <v>7</v>
      </c>
      <c r="R16" s="65">
        <f>VLOOKUP($A16,'Return Data'!$B$7:$R$2843,16,0)</f>
        <v>6.2683999999999997</v>
      </c>
      <c r="S16" s="67">
        <f t="shared" si="7"/>
        <v>2</v>
      </c>
    </row>
    <row r="17" spans="1:19" x14ac:dyDescent="0.3">
      <c r="A17" s="82" t="s">
        <v>894</v>
      </c>
      <c r="B17" s="64">
        <f>VLOOKUP($A17,'Return Data'!$B$7:$R$2843,3,0)</f>
        <v>44455</v>
      </c>
      <c r="C17" s="65">
        <f>VLOOKUP($A17,'Return Data'!$B$7:$R$2843,4,0)</f>
        <v>18.7288</v>
      </c>
      <c r="D17" s="65">
        <f>VLOOKUP($A17,'Return Data'!$B$7:$R$2843,9,0)</f>
        <v>-4.0721999999999996</v>
      </c>
      <c r="E17" s="66">
        <f t="shared" si="0"/>
        <v>7</v>
      </c>
      <c r="F17" s="65">
        <f>VLOOKUP($A17,'Return Data'!$B$7:$R$2843,10,0)</f>
        <v>-13.6671</v>
      </c>
      <c r="G17" s="66">
        <f t="shared" si="1"/>
        <v>3</v>
      </c>
      <c r="H17" s="65">
        <f>VLOOKUP($A17,'Return Data'!$B$7:$R$2843,11,0)</f>
        <v>7.8954000000000004</v>
      </c>
      <c r="I17" s="66">
        <f t="shared" si="2"/>
        <v>1</v>
      </c>
      <c r="J17" s="65">
        <f>VLOOKUP($A17,'Return Data'!$B$7:$R$2843,12,0)</f>
        <v>-8.3208000000000002</v>
      </c>
      <c r="K17" s="66">
        <f t="shared" si="3"/>
        <v>5</v>
      </c>
      <c r="L17" s="65">
        <f>VLOOKUP($A17,'Return Data'!$B$7:$R$2843,13,0)</f>
        <v>-10.6318</v>
      </c>
      <c r="M17" s="66">
        <f t="shared" si="4"/>
        <v>5</v>
      </c>
      <c r="N17" s="65">
        <f>VLOOKUP($A17,'Return Data'!$B$7:$R$2843,17,0)</f>
        <v>10.318</v>
      </c>
      <c r="O17" s="66">
        <f t="shared" si="5"/>
        <v>4</v>
      </c>
      <c r="P17" s="65">
        <f>VLOOKUP($A17,'Return Data'!$B$7:$R$2843,14,0)</f>
        <v>14.0396</v>
      </c>
      <c r="Q17" s="66">
        <f t="shared" si="6"/>
        <v>5</v>
      </c>
      <c r="R17" s="65">
        <f>VLOOKUP($A17,'Return Data'!$B$7:$R$2843,16,0)</f>
        <v>6.2582000000000004</v>
      </c>
      <c r="S17" s="67">
        <f t="shared" si="7"/>
        <v>3</v>
      </c>
    </row>
    <row r="18" spans="1:19" x14ac:dyDescent="0.3">
      <c r="A18" s="82" t="s">
        <v>895</v>
      </c>
      <c r="B18" s="64">
        <f>VLOOKUP($A18,'Return Data'!$B$7:$R$2843,3,0)</f>
        <v>44455</v>
      </c>
      <c r="C18" s="65">
        <f>VLOOKUP($A18,'Return Data'!$B$7:$R$2843,4,0)</f>
        <v>14.393800000000001</v>
      </c>
      <c r="D18" s="65">
        <f>VLOOKUP($A18,'Return Data'!$B$7:$R$2843,9,0)</f>
        <v>-9.69E-2</v>
      </c>
      <c r="E18" s="66">
        <f t="shared" si="0"/>
        <v>4</v>
      </c>
      <c r="F18" s="65">
        <f>VLOOKUP($A18,'Return Data'!$B$7:$R$2843,10,0)</f>
        <v>-13.989699999999999</v>
      </c>
      <c r="G18" s="66">
        <f t="shared" si="1"/>
        <v>5</v>
      </c>
      <c r="H18" s="65">
        <f>VLOOKUP($A18,'Return Data'!$B$7:$R$2843,11,0)</f>
        <v>6.3563000000000001</v>
      </c>
      <c r="I18" s="66">
        <f t="shared" si="2"/>
        <v>8</v>
      </c>
      <c r="J18" s="65">
        <f>VLOOKUP($A18,'Return Data'!$B$7:$R$2843,12,0)</f>
        <v>-8.8417999999999992</v>
      </c>
      <c r="K18" s="66">
        <f t="shared" si="3"/>
        <v>8</v>
      </c>
      <c r="L18" s="65">
        <f>VLOOKUP($A18,'Return Data'!$B$7:$R$2843,13,0)</f>
        <v>-10.6297</v>
      </c>
      <c r="M18" s="66">
        <f t="shared" si="4"/>
        <v>4</v>
      </c>
      <c r="N18" s="65">
        <f>VLOOKUP($A18,'Return Data'!$B$7:$R$2843,17,0)</f>
        <v>10.2256</v>
      </c>
      <c r="O18" s="66">
        <f t="shared" si="5"/>
        <v>6</v>
      </c>
      <c r="P18" s="65">
        <f>VLOOKUP($A18,'Return Data'!$B$7:$R$2843,14,0)</f>
        <v>14.0999</v>
      </c>
      <c r="Q18" s="66">
        <f t="shared" si="6"/>
        <v>4</v>
      </c>
      <c r="R18" s="65">
        <f>VLOOKUP($A18,'Return Data'!$B$7:$R$2843,16,0)</f>
        <v>3.702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-3.3720727272727271</v>
      </c>
      <c r="E20" s="88"/>
      <c r="F20" s="89">
        <f>AVERAGE(F8:F18)</f>
        <v>-17.324990909090907</v>
      </c>
      <c r="G20" s="88"/>
      <c r="H20" s="89">
        <f>AVERAGE(H8:H18)</f>
        <v>6.1683818181818193</v>
      </c>
      <c r="I20" s="88"/>
      <c r="J20" s="89">
        <f>AVERAGE(J8:J18)</f>
        <v>-8.6941181818181814</v>
      </c>
      <c r="K20" s="88"/>
      <c r="L20" s="89">
        <f>AVERAGE(L8:L18)</f>
        <v>-11.854963636363635</v>
      </c>
      <c r="M20" s="88"/>
      <c r="N20" s="89">
        <f>AVERAGE(N8:N18)</f>
        <v>10.031454545454544</v>
      </c>
      <c r="O20" s="88"/>
      <c r="P20" s="89">
        <f>AVERAGE(P8:P18)</f>
        <v>14.358754545454547</v>
      </c>
      <c r="Q20" s="88"/>
      <c r="R20" s="89">
        <f>AVERAGE(R8:R18)</f>
        <v>4.4415545454545455</v>
      </c>
      <c r="S20" s="90"/>
    </row>
    <row r="21" spans="1:19" x14ac:dyDescent="0.3">
      <c r="A21" s="87" t="s">
        <v>28</v>
      </c>
      <c r="B21" s="88"/>
      <c r="C21" s="88"/>
      <c r="D21" s="89">
        <f>MIN(D8:D18)</f>
        <v>-16.842099999999999</v>
      </c>
      <c r="E21" s="88"/>
      <c r="F21" s="89">
        <f>MIN(F8:F18)</f>
        <v>-48.249099999999999</v>
      </c>
      <c r="G21" s="88"/>
      <c r="H21" s="89">
        <f>MIN(H8:H18)</f>
        <v>-1.5737000000000001</v>
      </c>
      <c r="I21" s="88"/>
      <c r="J21" s="89">
        <f>MIN(J8:J18)</f>
        <v>-11.317299999999999</v>
      </c>
      <c r="K21" s="88"/>
      <c r="L21" s="89">
        <f>MIN(L8:L18)</f>
        <v>-24.053899999999999</v>
      </c>
      <c r="M21" s="88"/>
      <c r="N21" s="89">
        <f>MIN(N8:N18)</f>
        <v>7.7123999999999997</v>
      </c>
      <c r="O21" s="88"/>
      <c r="P21" s="89">
        <f>MIN(P8:P18)</f>
        <v>12.996499999999999</v>
      </c>
      <c r="Q21" s="88"/>
      <c r="R21" s="89">
        <f>MIN(R8:R18)</f>
        <v>2.7082000000000002</v>
      </c>
      <c r="S21" s="90"/>
    </row>
    <row r="22" spans="1:19" ht="15" thickBot="1" x14ac:dyDescent="0.35">
      <c r="A22" s="91" t="s">
        <v>29</v>
      </c>
      <c r="B22" s="92"/>
      <c r="C22" s="92"/>
      <c r="D22" s="93">
        <f>MAX(D8:D18)</f>
        <v>3.2513000000000001</v>
      </c>
      <c r="E22" s="92"/>
      <c r="F22" s="93">
        <f>MAX(F8:F18)</f>
        <v>-12.824999999999999</v>
      </c>
      <c r="G22" s="92"/>
      <c r="H22" s="93">
        <f>MAX(H8:H18)</f>
        <v>7.8954000000000004</v>
      </c>
      <c r="I22" s="92"/>
      <c r="J22" s="93">
        <f>MAX(J8:J18)</f>
        <v>-7.6981999999999999</v>
      </c>
      <c r="K22" s="92"/>
      <c r="L22" s="93">
        <f>MAX(L8:L18)</f>
        <v>-9.8430999999999997</v>
      </c>
      <c r="M22" s="92"/>
      <c r="N22" s="93">
        <f>MAX(N8:N18)</f>
        <v>10.845599999999999</v>
      </c>
      <c r="O22" s="92"/>
      <c r="P22" s="93">
        <f>MAX(P8:P18)</f>
        <v>19.920200000000001</v>
      </c>
      <c r="Q22" s="92"/>
      <c r="R22" s="93">
        <f>MAX(R8:R18)</f>
        <v>6.4570999999999996</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44455</v>
      </c>
      <c r="C8" s="65">
        <f>VLOOKUP($A8,'Return Data'!$B$7:$R$2843,4,0)</f>
        <v>16.797599999999999</v>
      </c>
      <c r="D8" s="65">
        <f>VLOOKUP($A8,'Return Data'!$B$7:$R$2843,9,0)</f>
        <v>9.0096000000000007</v>
      </c>
      <c r="E8" s="66">
        <f t="shared" ref="E8:E27" si="0">RANK(D8,D$8:D$27,0)</f>
        <v>10</v>
      </c>
      <c r="F8" s="65">
        <f>VLOOKUP($A8,'Return Data'!$B$7:$R$2843,10,0)</f>
        <v>7.2511999999999999</v>
      </c>
      <c r="G8" s="66">
        <f t="shared" ref="G8:G27" si="1">RANK(F8,F$8:F$27,0)</f>
        <v>13</v>
      </c>
      <c r="H8" s="65">
        <f>VLOOKUP($A8,'Return Data'!$B$7:$R$2843,11,0)</f>
        <v>8.8977000000000004</v>
      </c>
      <c r="I8" s="66">
        <f t="shared" ref="I8:I27" si="2">RANK(H8,H$8:H$27,0)</f>
        <v>12</v>
      </c>
      <c r="J8" s="65">
        <f>VLOOKUP($A8,'Return Data'!$B$7:$R$2843,12,0)</f>
        <v>8.2354000000000003</v>
      </c>
      <c r="K8" s="66">
        <f t="shared" ref="K8:K27" si="3">RANK(J8,J$8:J$27,0)</f>
        <v>7</v>
      </c>
      <c r="L8" s="65">
        <f>VLOOKUP($A8,'Return Data'!$B$7:$R$2843,13,0)</f>
        <v>9.6349</v>
      </c>
      <c r="M8" s="66">
        <f t="shared" ref="M8:M27" si="4">RANK(L8,L$8:L$27,0)</f>
        <v>7</v>
      </c>
      <c r="N8" s="65">
        <f>VLOOKUP($A8,'Return Data'!$B$7:$R$2843,17,0)</f>
        <v>6.6760999999999999</v>
      </c>
      <c r="O8" s="66">
        <f>RANK(N8,N$8:N$27,0)</f>
        <v>9</v>
      </c>
      <c r="P8" s="65">
        <f>VLOOKUP($A8,'Return Data'!$B$7:$R$2843,14,0)</f>
        <v>7.1635999999999997</v>
      </c>
      <c r="Q8" s="66">
        <f>RANK(P8,P$8:P$27,0)</f>
        <v>7</v>
      </c>
      <c r="R8" s="65">
        <f>VLOOKUP($A8,'Return Data'!$B$7:$R$2843,16,0)</f>
        <v>8.3993000000000002</v>
      </c>
      <c r="S8" s="67">
        <f t="shared" ref="S8:S27" si="5">RANK(R8,R$8:R$27,0)</f>
        <v>8</v>
      </c>
    </row>
    <row r="9" spans="1:19" x14ac:dyDescent="0.3">
      <c r="A9" s="82" t="s">
        <v>654</v>
      </c>
      <c r="B9" s="64">
        <f>VLOOKUP($A9,'Return Data'!$B$7:$R$2843,3,0)</f>
        <v>44455</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-14.0207</v>
      </c>
      <c r="S9" s="67">
        <f t="shared" si="5"/>
        <v>19</v>
      </c>
    </row>
    <row r="10" spans="1:19" x14ac:dyDescent="0.3">
      <c r="A10" s="82" t="s">
        <v>656</v>
      </c>
      <c r="B10" s="64">
        <f>VLOOKUP($A10,'Return Data'!$B$7:$R$2843,3,0)</f>
        <v>44455</v>
      </c>
      <c r="C10" s="65">
        <f>VLOOKUP($A10,'Return Data'!$B$7:$R$2843,4,0)</f>
        <v>18.273199999999999</v>
      </c>
      <c r="D10" s="65">
        <f>VLOOKUP($A10,'Return Data'!$B$7:$R$2843,9,0)</f>
        <v>7.4298999999999999</v>
      </c>
      <c r="E10" s="66">
        <f t="shared" si="0"/>
        <v>14</v>
      </c>
      <c r="F10" s="65">
        <f>VLOOKUP($A10,'Return Data'!$B$7:$R$2843,10,0)</f>
        <v>7.8219000000000003</v>
      </c>
      <c r="G10" s="66">
        <f t="shared" si="1"/>
        <v>8</v>
      </c>
      <c r="H10" s="65">
        <f>VLOOKUP($A10,'Return Data'!$B$7:$R$2843,11,0)</f>
        <v>8.9078999999999997</v>
      </c>
      <c r="I10" s="66">
        <f t="shared" si="2"/>
        <v>11</v>
      </c>
      <c r="J10" s="65">
        <f>VLOOKUP($A10,'Return Data'!$B$7:$R$2843,12,0)</f>
        <v>8.0096000000000007</v>
      </c>
      <c r="K10" s="66">
        <f t="shared" si="3"/>
        <v>8</v>
      </c>
      <c r="L10" s="65">
        <f>VLOOKUP($A10,'Return Data'!$B$7:$R$2843,13,0)</f>
        <v>8.8909000000000002</v>
      </c>
      <c r="M10" s="66">
        <f t="shared" si="4"/>
        <v>10</v>
      </c>
      <c r="N10" s="65">
        <f>VLOOKUP($A10,'Return Data'!$B$7:$R$2843,17,0)</f>
        <v>8.9305000000000003</v>
      </c>
      <c r="O10" s="66">
        <f t="shared" ref="O10:O22" si="6">RANK(N10,N$8:N$27,0)</f>
        <v>3</v>
      </c>
      <c r="P10" s="65">
        <f>VLOOKUP($A10,'Return Data'!$B$7:$R$2843,14,0)</f>
        <v>7.8605999999999998</v>
      </c>
      <c r="Q10" s="66">
        <f t="shared" ref="Q10:Q22" si="7">RANK(P10,P$8:P$27,0)</f>
        <v>6</v>
      </c>
      <c r="R10" s="65">
        <f>VLOOKUP($A10,'Return Data'!$B$7:$R$2843,16,0)</f>
        <v>8.7612000000000005</v>
      </c>
      <c r="S10" s="67">
        <f t="shared" si="5"/>
        <v>5</v>
      </c>
    </row>
    <row r="11" spans="1:19" x14ac:dyDescent="0.3">
      <c r="A11" s="82" t="s">
        <v>660</v>
      </c>
      <c r="B11" s="64">
        <f>VLOOKUP($A11,'Return Data'!$B$7:$R$2843,3,0)</f>
        <v>44455</v>
      </c>
      <c r="C11" s="65">
        <f>VLOOKUP($A11,'Return Data'!$B$7:$R$2843,4,0)</f>
        <v>17.148499999999999</v>
      </c>
      <c r="D11" s="65">
        <f>VLOOKUP($A11,'Return Data'!$B$7:$R$2843,9,0)</f>
        <v>17.166399999999999</v>
      </c>
      <c r="E11" s="66">
        <f t="shared" si="0"/>
        <v>2</v>
      </c>
      <c r="F11" s="65">
        <f>VLOOKUP($A11,'Return Data'!$B$7:$R$2843,10,0)</f>
        <v>9.2619000000000007</v>
      </c>
      <c r="G11" s="66">
        <f t="shared" si="1"/>
        <v>4</v>
      </c>
      <c r="H11" s="65">
        <f>VLOOKUP($A11,'Return Data'!$B$7:$R$2843,11,0)</f>
        <v>16.251300000000001</v>
      </c>
      <c r="I11" s="66">
        <f t="shared" si="2"/>
        <v>2</v>
      </c>
      <c r="J11" s="65">
        <f>VLOOKUP($A11,'Return Data'!$B$7:$R$2843,12,0)</f>
        <v>14.1183</v>
      </c>
      <c r="K11" s="66">
        <f t="shared" si="3"/>
        <v>2</v>
      </c>
      <c r="L11" s="65">
        <f>VLOOKUP($A11,'Return Data'!$B$7:$R$2843,13,0)</f>
        <v>14.253299999999999</v>
      </c>
      <c r="M11" s="66">
        <f t="shared" si="4"/>
        <v>3</v>
      </c>
      <c r="N11" s="65">
        <f>VLOOKUP($A11,'Return Data'!$B$7:$R$2843,17,0)</f>
        <v>7.1300999999999997</v>
      </c>
      <c r="O11" s="66">
        <f t="shared" si="6"/>
        <v>8</v>
      </c>
      <c r="P11" s="65">
        <f>VLOOKUP($A11,'Return Data'!$B$7:$R$2843,14,0)</f>
        <v>6.2035999999999998</v>
      </c>
      <c r="Q11" s="66">
        <f t="shared" si="7"/>
        <v>8</v>
      </c>
      <c r="R11" s="65">
        <f>VLOOKUP($A11,'Return Data'!$B$7:$R$2843,16,0)</f>
        <v>8.4453999999999994</v>
      </c>
      <c r="S11" s="67">
        <f t="shared" si="5"/>
        <v>7</v>
      </c>
    </row>
    <row r="12" spans="1:19" x14ac:dyDescent="0.3">
      <c r="A12" s="82" t="s">
        <v>662</v>
      </c>
      <c r="B12" s="64">
        <f>VLOOKUP($A12,'Return Data'!$B$7:$R$2843,3,0)</f>
        <v>44455</v>
      </c>
      <c r="C12" s="65">
        <f>VLOOKUP($A12,'Return Data'!$B$7:$R$2843,4,0)</f>
        <v>4.3704999999999998</v>
      </c>
      <c r="D12" s="65">
        <f>VLOOKUP($A12,'Return Data'!$B$7:$R$2843,9,0)</f>
        <v>6.3251999999999997</v>
      </c>
      <c r="E12" s="66">
        <f t="shared" si="0"/>
        <v>17</v>
      </c>
      <c r="F12" s="65">
        <f>VLOOKUP($A12,'Return Data'!$B$7:$R$2843,10,0)</f>
        <v>6.9177</v>
      </c>
      <c r="G12" s="66">
        <f t="shared" si="1"/>
        <v>14</v>
      </c>
      <c r="H12" s="65">
        <f>VLOOKUP($A12,'Return Data'!$B$7:$R$2843,11,0)</f>
        <v>15.9786</v>
      </c>
      <c r="I12" s="66">
        <f t="shared" si="2"/>
        <v>3</v>
      </c>
      <c r="J12" s="65">
        <f>VLOOKUP($A12,'Return Data'!$B$7:$R$2843,12,0)</f>
        <v>12.4298</v>
      </c>
      <c r="K12" s="66">
        <f t="shared" si="3"/>
        <v>4</v>
      </c>
      <c r="L12" s="65">
        <f>VLOOKUP($A12,'Return Data'!$B$7:$R$2843,13,0)</f>
        <v>10.9968</v>
      </c>
      <c r="M12" s="66">
        <f t="shared" si="4"/>
        <v>4</v>
      </c>
      <c r="N12" s="65">
        <f>VLOOKUP($A12,'Return Data'!$B$7:$R$2843,17,0)</f>
        <v>-22.0974</v>
      </c>
      <c r="O12" s="66">
        <f t="shared" si="6"/>
        <v>17</v>
      </c>
      <c r="P12" s="65">
        <f>VLOOKUP($A12,'Return Data'!$B$7:$R$2843,14,0)</f>
        <v>-31.750499999999999</v>
      </c>
      <c r="Q12" s="66">
        <f t="shared" si="7"/>
        <v>17</v>
      </c>
      <c r="R12" s="65">
        <f>VLOOKUP($A12,'Return Data'!$B$7:$R$2843,16,0)</f>
        <v>-11.8604</v>
      </c>
      <c r="S12" s="67">
        <f t="shared" si="5"/>
        <v>18</v>
      </c>
    </row>
    <row r="13" spans="1:19" x14ac:dyDescent="0.3">
      <c r="A13" s="82" t="s">
        <v>664</v>
      </c>
      <c r="B13" s="64">
        <f>VLOOKUP($A13,'Return Data'!$B$7:$R$2843,3,0)</f>
        <v>44455</v>
      </c>
      <c r="C13" s="65">
        <f>VLOOKUP($A13,'Return Data'!$B$7:$R$2843,4,0)</f>
        <v>32.529299999999999</v>
      </c>
      <c r="D13" s="65">
        <f>VLOOKUP($A13,'Return Data'!$B$7:$R$2843,9,0)</f>
        <v>2.8191000000000002</v>
      </c>
      <c r="E13" s="66">
        <f t="shared" si="0"/>
        <v>19</v>
      </c>
      <c r="F13" s="65">
        <f>VLOOKUP($A13,'Return Data'!$B$7:$R$2843,10,0)</f>
        <v>3.0232000000000001</v>
      </c>
      <c r="G13" s="66">
        <f t="shared" si="1"/>
        <v>19</v>
      </c>
      <c r="H13" s="65">
        <f>VLOOKUP($A13,'Return Data'!$B$7:$R$2843,11,0)</f>
        <v>4.3085000000000004</v>
      </c>
      <c r="I13" s="66">
        <f t="shared" si="2"/>
        <v>19</v>
      </c>
      <c r="J13" s="65">
        <f>VLOOKUP($A13,'Return Data'!$B$7:$R$2843,12,0)</f>
        <v>4.3305999999999996</v>
      </c>
      <c r="K13" s="66">
        <f t="shared" si="3"/>
        <v>17</v>
      </c>
      <c r="L13" s="65">
        <f>VLOOKUP($A13,'Return Data'!$B$7:$R$2843,13,0)</f>
        <v>6.0830000000000002</v>
      </c>
      <c r="M13" s="66">
        <f t="shared" si="4"/>
        <v>16</v>
      </c>
      <c r="N13" s="65">
        <f>VLOOKUP($A13,'Return Data'!$B$7:$R$2843,17,0)</f>
        <v>5.4654999999999996</v>
      </c>
      <c r="O13" s="66">
        <f t="shared" si="6"/>
        <v>10</v>
      </c>
      <c r="P13" s="65">
        <f>VLOOKUP($A13,'Return Data'!$B$7:$R$2843,14,0)</f>
        <v>3.2896000000000001</v>
      </c>
      <c r="Q13" s="66">
        <f t="shared" si="7"/>
        <v>13</v>
      </c>
      <c r="R13" s="65">
        <f>VLOOKUP($A13,'Return Data'!$B$7:$R$2843,16,0)</f>
        <v>6.8921000000000001</v>
      </c>
      <c r="S13" s="67">
        <f t="shared" si="5"/>
        <v>13</v>
      </c>
    </row>
    <row r="14" spans="1:19" x14ac:dyDescent="0.3">
      <c r="A14" s="82" t="s">
        <v>667</v>
      </c>
      <c r="B14" s="64">
        <f>VLOOKUP($A14,'Return Data'!$B$7:$R$2843,3,0)</f>
        <v>44455</v>
      </c>
      <c r="C14" s="65">
        <f>VLOOKUP($A14,'Return Data'!$B$7:$R$2843,4,0)</f>
        <v>23.055700000000002</v>
      </c>
      <c r="D14" s="65">
        <f>VLOOKUP($A14,'Return Data'!$B$7:$R$2843,9,0)</f>
        <v>29.8583</v>
      </c>
      <c r="E14" s="66">
        <f t="shared" si="0"/>
        <v>1</v>
      </c>
      <c r="F14" s="65">
        <f>VLOOKUP($A14,'Return Data'!$B$7:$R$2843,10,0)</f>
        <v>7.4470999999999998</v>
      </c>
      <c r="G14" s="66">
        <f t="shared" si="1"/>
        <v>11</v>
      </c>
      <c r="H14" s="65">
        <f>VLOOKUP($A14,'Return Data'!$B$7:$R$2843,11,0)</f>
        <v>12.174799999999999</v>
      </c>
      <c r="I14" s="66">
        <f t="shared" si="2"/>
        <v>4</v>
      </c>
      <c r="J14" s="65">
        <f>VLOOKUP($A14,'Return Data'!$B$7:$R$2843,12,0)</f>
        <v>13.204000000000001</v>
      </c>
      <c r="K14" s="66">
        <f t="shared" si="3"/>
        <v>3</v>
      </c>
      <c r="L14" s="65">
        <f>VLOOKUP($A14,'Return Data'!$B$7:$R$2843,13,0)</f>
        <v>16.755500000000001</v>
      </c>
      <c r="M14" s="66">
        <f t="shared" si="4"/>
        <v>1</v>
      </c>
      <c r="N14" s="65">
        <f>VLOOKUP($A14,'Return Data'!$B$7:$R$2843,17,0)</f>
        <v>4.9398999999999997</v>
      </c>
      <c r="O14" s="66">
        <f t="shared" si="6"/>
        <v>12</v>
      </c>
      <c r="P14" s="65">
        <f>VLOOKUP($A14,'Return Data'!$B$7:$R$2843,14,0)</f>
        <v>5.9999000000000002</v>
      </c>
      <c r="Q14" s="66">
        <f t="shared" si="7"/>
        <v>9</v>
      </c>
      <c r="R14" s="65">
        <f>VLOOKUP($A14,'Return Data'!$B$7:$R$2843,16,0)</f>
        <v>8.5054999999999996</v>
      </c>
      <c r="S14" s="67">
        <f t="shared" si="5"/>
        <v>6</v>
      </c>
    </row>
    <row r="15" spans="1:19" x14ac:dyDescent="0.3">
      <c r="A15" s="82" t="s">
        <v>675</v>
      </c>
      <c r="B15" s="64">
        <f>VLOOKUP($A15,'Return Data'!$B$7:$R$2843,3,0)</f>
        <v>44455</v>
      </c>
      <c r="C15" s="65">
        <f>VLOOKUP($A15,'Return Data'!$B$7:$R$2843,4,0)</f>
        <v>20.101800000000001</v>
      </c>
      <c r="D15" s="65">
        <f>VLOOKUP($A15,'Return Data'!$B$7:$R$2843,9,0)</f>
        <v>10.4397</v>
      </c>
      <c r="E15" s="66">
        <f t="shared" si="0"/>
        <v>8</v>
      </c>
      <c r="F15" s="65">
        <f>VLOOKUP($A15,'Return Data'!$B$7:$R$2843,10,0)</f>
        <v>8.7174999999999994</v>
      </c>
      <c r="G15" s="66">
        <f t="shared" si="1"/>
        <v>6</v>
      </c>
      <c r="H15" s="65">
        <f>VLOOKUP($A15,'Return Data'!$B$7:$R$2843,11,0)</f>
        <v>10.832800000000001</v>
      </c>
      <c r="I15" s="66">
        <f t="shared" si="2"/>
        <v>7</v>
      </c>
      <c r="J15" s="65">
        <f>VLOOKUP($A15,'Return Data'!$B$7:$R$2843,12,0)</f>
        <v>8.8651999999999997</v>
      </c>
      <c r="K15" s="66">
        <f t="shared" si="3"/>
        <v>5</v>
      </c>
      <c r="L15" s="65">
        <f>VLOOKUP($A15,'Return Data'!$B$7:$R$2843,13,0)</f>
        <v>10.847799999999999</v>
      </c>
      <c r="M15" s="66">
        <f t="shared" si="4"/>
        <v>5</v>
      </c>
      <c r="N15" s="65">
        <f>VLOOKUP($A15,'Return Data'!$B$7:$R$2843,17,0)</f>
        <v>10.0802</v>
      </c>
      <c r="O15" s="66">
        <f t="shared" si="6"/>
        <v>1</v>
      </c>
      <c r="P15" s="65">
        <f>VLOOKUP($A15,'Return Data'!$B$7:$R$2843,14,0)</f>
        <v>9.8954000000000004</v>
      </c>
      <c r="Q15" s="66">
        <f t="shared" si="7"/>
        <v>1</v>
      </c>
      <c r="R15" s="65">
        <f>VLOOKUP($A15,'Return Data'!$B$7:$R$2843,16,0)</f>
        <v>9.7773000000000003</v>
      </c>
      <c r="S15" s="67">
        <f t="shared" si="5"/>
        <v>1</v>
      </c>
    </row>
    <row r="16" spans="1:19" x14ac:dyDescent="0.3">
      <c r="A16" s="82" t="s">
        <v>677</v>
      </c>
      <c r="B16" s="64">
        <f>VLOOKUP($A16,'Return Data'!$B$7:$R$2843,3,0)</f>
        <v>44455</v>
      </c>
      <c r="C16" s="65">
        <f>VLOOKUP($A16,'Return Data'!$B$7:$R$2843,4,0)</f>
        <v>26.3461</v>
      </c>
      <c r="D16" s="65">
        <f>VLOOKUP($A16,'Return Data'!$B$7:$R$2843,9,0)</f>
        <v>8.9611000000000001</v>
      </c>
      <c r="E16" s="66">
        <f t="shared" si="0"/>
        <v>11</v>
      </c>
      <c r="F16" s="65">
        <f>VLOOKUP($A16,'Return Data'!$B$7:$R$2843,10,0)</f>
        <v>7.3747999999999996</v>
      </c>
      <c r="G16" s="66">
        <f t="shared" si="1"/>
        <v>12</v>
      </c>
      <c r="H16" s="65">
        <f>VLOOKUP($A16,'Return Data'!$B$7:$R$2843,11,0)</f>
        <v>9.5763999999999996</v>
      </c>
      <c r="I16" s="66">
        <f t="shared" si="2"/>
        <v>9</v>
      </c>
      <c r="J16" s="65">
        <f>VLOOKUP($A16,'Return Data'!$B$7:$R$2843,12,0)</f>
        <v>7.7165999999999997</v>
      </c>
      <c r="K16" s="66">
        <f t="shared" si="3"/>
        <v>9</v>
      </c>
      <c r="L16" s="65">
        <f>VLOOKUP($A16,'Return Data'!$B$7:$R$2843,13,0)</f>
        <v>8.9398</v>
      </c>
      <c r="M16" s="66">
        <f t="shared" si="4"/>
        <v>8</v>
      </c>
      <c r="N16" s="65">
        <f>VLOOKUP($A16,'Return Data'!$B$7:$R$2843,17,0)</f>
        <v>9.6013999999999999</v>
      </c>
      <c r="O16" s="66">
        <f t="shared" si="6"/>
        <v>2</v>
      </c>
      <c r="P16" s="65">
        <f>VLOOKUP($A16,'Return Data'!$B$7:$R$2843,14,0)</f>
        <v>9.6059000000000001</v>
      </c>
      <c r="Q16" s="66">
        <f t="shared" si="7"/>
        <v>2</v>
      </c>
      <c r="R16" s="65">
        <f>VLOOKUP($A16,'Return Data'!$B$7:$R$2843,16,0)</f>
        <v>9.4558</v>
      </c>
      <c r="S16" s="67">
        <f t="shared" si="5"/>
        <v>2</v>
      </c>
    </row>
    <row r="17" spans="1:19" x14ac:dyDescent="0.3">
      <c r="A17" s="82" t="s">
        <v>679</v>
      </c>
      <c r="B17" s="64">
        <f>VLOOKUP($A17,'Return Data'!$B$7:$R$2843,3,0)</f>
        <v>44455</v>
      </c>
      <c r="C17" s="65">
        <f>VLOOKUP($A17,'Return Data'!$B$7:$R$2843,4,0)</f>
        <v>14.537699999999999</v>
      </c>
      <c r="D17" s="65">
        <f>VLOOKUP($A17,'Return Data'!$B$7:$R$2843,9,0)</f>
        <v>14.4968</v>
      </c>
      <c r="E17" s="66">
        <f t="shared" si="0"/>
        <v>3</v>
      </c>
      <c r="F17" s="65">
        <f>VLOOKUP($A17,'Return Data'!$B$7:$R$2843,10,0)</f>
        <v>9.0550999999999995</v>
      </c>
      <c r="G17" s="66">
        <f t="shared" si="1"/>
        <v>5</v>
      </c>
      <c r="H17" s="65">
        <f>VLOOKUP($A17,'Return Data'!$B$7:$R$2843,11,0)</f>
        <v>8.4771999999999998</v>
      </c>
      <c r="I17" s="66">
        <f t="shared" si="2"/>
        <v>14</v>
      </c>
      <c r="J17" s="65">
        <f>VLOOKUP($A17,'Return Data'!$B$7:$R$2843,12,0)</f>
        <v>7.1180000000000003</v>
      </c>
      <c r="K17" s="66">
        <f t="shared" si="3"/>
        <v>11</v>
      </c>
      <c r="L17" s="65">
        <f>VLOOKUP($A17,'Return Data'!$B$7:$R$2843,13,0)</f>
        <v>8.9284999999999997</v>
      </c>
      <c r="M17" s="66">
        <f t="shared" si="4"/>
        <v>9</v>
      </c>
      <c r="N17" s="65">
        <f>VLOOKUP($A17,'Return Data'!$B$7:$R$2843,17,0)</f>
        <v>-0.28110000000000002</v>
      </c>
      <c r="O17" s="66">
        <f t="shared" si="6"/>
        <v>15</v>
      </c>
      <c r="P17" s="65">
        <f>VLOOKUP($A17,'Return Data'!$B$7:$R$2843,14,0)</f>
        <v>-0.15770000000000001</v>
      </c>
      <c r="Q17" s="66">
        <f t="shared" si="7"/>
        <v>15</v>
      </c>
      <c r="R17" s="65">
        <f>VLOOKUP($A17,'Return Data'!$B$7:$R$2843,16,0)</f>
        <v>5.0838999999999999</v>
      </c>
      <c r="S17" s="67">
        <f t="shared" si="5"/>
        <v>15</v>
      </c>
    </row>
    <row r="18" spans="1:19" x14ac:dyDescent="0.3">
      <c r="A18" s="82" t="s">
        <v>680</v>
      </c>
      <c r="B18" s="64">
        <f>VLOOKUP($A18,'Return Data'!$B$7:$R$2843,3,0)</f>
        <v>44455</v>
      </c>
      <c r="C18" s="65">
        <f>VLOOKUP($A18,'Return Data'!$B$7:$R$2843,4,0)</f>
        <v>14.0374</v>
      </c>
      <c r="D18" s="65">
        <f>VLOOKUP($A18,'Return Data'!$B$7:$R$2843,9,0)</f>
        <v>11.0175</v>
      </c>
      <c r="E18" s="66">
        <f t="shared" si="0"/>
        <v>4</v>
      </c>
      <c r="F18" s="65">
        <f>VLOOKUP($A18,'Return Data'!$B$7:$R$2843,10,0)</f>
        <v>7.6162000000000001</v>
      </c>
      <c r="G18" s="66">
        <f t="shared" si="1"/>
        <v>10</v>
      </c>
      <c r="H18" s="65">
        <f>VLOOKUP($A18,'Return Data'!$B$7:$R$2843,11,0)</f>
        <v>8.9099000000000004</v>
      </c>
      <c r="I18" s="66">
        <f t="shared" si="2"/>
        <v>10</v>
      </c>
      <c r="J18" s="65">
        <f>VLOOKUP($A18,'Return Data'!$B$7:$R$2843,12,0)</f>
        <v>5.9584999999999999</v>
      </c>
      <c r="K18" s="66">
        <f t="shared" si="3"/>
        <v>13</v>
      </c>
      <c r="L18" s="65">
        <f>VLOOKUP($A18,'Return Data'!$B$7:$R$2843,13,0)</f>
        <v>7.3293999999999997</v>
      </c>
      <c r="M18" s="66">
        <f t="shared" si="4"/>
        <v>14</v>
      </c>
      <c r="N18" s="65">
        <f>VLOOKUP($A18,'Return Data'!$B$7:$R$2843,17,0)</f>
        <v>7.5917000000000003</v>
      </c>
      <c r="O18" s="66">
        <f t="shared" si="6"/>
        <v>6</v>
      </c>
      <c r="P18" s="65">
        <f>VLOOKUP($A18,'Return Data'!$B$7:$R$2843,14,0)</f>
        <v>8.3935999999999993</v>
      </c>
      <c r="Q18" s="66">
        <f t="shared" si="7"/>
        <v>4</v>
      </c>
      <c r="R18" s="65">
        <f>VLOOKUP($A18,'Return Data'!$B$7:$R$2843,16,0)</f>
        <v>7.7518000000000002</v>
      </c>
      <c r="S18" s="67">
        <f t="shared" si="5"/>
        <v>9</v>
      </c>
    </row>
    <row r="19" spans="1:19" x14ac:dyDescent="0.3">
      <c r="A19" s="82" t="s">
        <v>683</v>
      </c>
      <c r="B19" s="64">
        <f>VLOOKUP($A19,'Return Data'!$B$7:$R$2843,3,0)</f>
        <v>44455</v>
      </c>
      <c r="C19" s="65">
        <f>VLOOKUP($A19,'Return Data'!$B$7:$R$2843,4,0)</f>
        <v>1571.4002</v>
      </c>
      <c r="D19" s="65">
        <f>VLOOKUP($A19,'Return Data'!$B$7:$R$2843,9,0)</f>
        <v>7.1032000000000002</v>
      </c>
      <c r="E19" s="66">
        <f t="shared" si="0"/>
        <v>16</v>
      </c>
      <c r="F19" s="65">
        <f>VLOOKUP($A19,'Return Data'!$B$7:$R$2843,10,0)</f>
        <v>6.0316999999999998</v>
      </c>
      <c r="G19" s="66">
        <f t="shared" si="1"/>
        <v>17</v>
      </c>
      <c r="H19" s="65">
        <f>VLOOKUP($A19,'Return Data'!$B$7:$R$2843,11,0)</f>
        <v>7.4329000000000001</v>
      </c>
      <c r="I19" s="66">
        <f t="shared" si="2"/>
        <v>16</v>
      </c>
      <c r="J19" s="65">
        <f>VLOOKUP($A19,'Return Data'!$B$7:$R$2843,12,0)</f>
        <v>4.5148000000000001</v>
      </c>
      <c r="K19" s="66">
        <f t="shared" si="3"/>
        <v>16</v>
      </c>
      <c r="L19" s="65">
        <f>VLOOKUP($A19,'Return Data'!$B$7:$R$2843,13,0)</f>
        <v>5.2369000000000003</v>
      </c>
      <c r="M19" s="66">
        <f t="shared" si="4"/>
        <v>17</v>
      </c>
      <c r="N19" s="65">
        <f>VLOOKUP($A19,'Return Data'!$B$7:$R$2843,17,0)</f>
        <v>7.2584</v>
      </c>
      <c r="O19" s="66">
        <f t="shared" si="6"/>
        <v>7</v>
      </c>
      <c r="P19" s="65">
        <f>VLOOKUP($A19,'Return Data'!$B$7:$R$2843,14,0)</f>
        <v>3.2783000000000002</v>
      </c>
      <c r="Q19" s="66">
        <f t="shared" si="7"/>
        <v>14</v>
      </c>
      <c r="R19" s="65">
        <f>VLOOKUP($A19,'Return Data'!$B$7:$R$2843,16,0)</f>
        <v>6.6321000000000003</v>
      </c>
      <c r="S19" s="67">
        <f t="shared" si="5"/>
        <v>14</v>
      </c>
    </row>
    <row r="20" spans="1:19" x14ac:dyDescent="0.3">
      <c r="A20" s="82" t="s">
        <v>685</v>
      </c>
      <c r="B20" s="64">
        <f>VLOOKUP($A20,'Return Data'!$B$7:$R$2843,3,0)</f>
        <v>44455</v>
      </c>
      <c r="C20" s="65">
        <f>VLOOKUP($A20,'Return Data'!$B$7:$R$2843,4,0)</f>
        <v>26.241700000000002</v>
      </c>
      <c r="D20" s="65">
        <f>VLOOKUP($A20,'Return Data'!$B$7:$R$2843,9,0)</f>
        <v>10.696999999999999</v>
      </c>
      <c r="E20" s="66">
        <f t="shared" si="0"/>
        <v>7</v>
      </c>
      <c r="F20" s="65">
        <f>VLOOKUP($A20,'Return Data'!$B$7:$R$2843,10,0)</f>
        <v>8.1828000000000003</v>
      </c>
      <c r="G20" s="66">
        <f t="shared" si="1"/>
        <v>7</v>
      </c>
      <c r="H20" s="65">
        <f>VLOOKUP($A20,'Return Data'!$B$7:$R$2843,11,0)</f>
        <v>9.7835000000000001</v>
      </c>
      <c r="I20" s="66">
        <f t="shared" si="2"/>
        <v>8</v>
      </c>
      <c r="J20" s="65">
        <f>VLOOKUP($A20,'Return Data'!$B$7:$R$2843,12,0)</f>
        <v>7.5057</v>
      </c>
      <c r="K20" s="66">
        <f t="shared" si="3"/>
        <v>10</v>
      </c>
      <c r="L20" s="65">
        <f>VLOOKUP($A20,'Return Data'!$B$7:$R$2843,13,0)</f>
        <v>7.8883999999999999</v>
      </c>
      <c r="M20" s="66">
        <f t="shared" si="4"/>
        <v>12</v>
      </c>
      <c r="N20" s="65">
        <f>VLOOKUP($A20,'Return Data'!$B$7:$R$2843,17,0)</f>
        <v>7.9054000000000002</v>
      </c>
      <c r="O20" s="66">
        <f t="shared" si="6"/>
        <v>5</v>
      </c>
      <c r="P20" s="65">
        <f>VLOOKUP($A20,'Return Data'!$B$7:$R$2843,14,0)</f>
        <v>8.5306999999999995</v>
      </c>
      <c r="Q20" s="66">
        <f t="shared" si="7"/>
        <v>3</v>
      </c>
      <c r="R20" s="65">
        <f>VLOOKUP($A20,'Return Data'!$B$7:$R$2843,16,0)</f>
        <v>9.1189999999999998</v>
      </c>
      <c r="S20" s="67">
        <f t="shared" si="5"/>
        <v>4</v>
      </c>
    </row>
    <row r="21" spans="1:19" x14ac:dyDescent="0.3">
      <c r="A21" s="82" t="s">
        <v>687</v>
      </c>
      <c r="B21" s="64">
        <f>VLOOKUP($A21,'Return Data'!$B$7:$R$2843,3,0)</f>
        <v>44455</v>
      </c>
      <c r="C21" s="65">
        <f>VLOOKUP($A21,'Return Data'!$B$7:$R$2843,4,0)</f>
        <v>24.076699999999999</v>
      </c>
      <c r="D21" s="65">
        <f>VLOOKUP($A21,'Return Data'!$B$7:$R$2843,9,0)</f>
        <v>8.1904000000000003</v>
      </c>
      <c r="E21" s="66">
        <f t="shared" si="0"/>
        <v>13</v>
      </c>
      <c r="F21" s="65">
        <f>VLOOKUP($A21,'Return Data'!$B$7:$R$2843,10,0)</f>
        <v>6.7401</v>
      </c>
      <c r="G21" s="66">
        <f t="shared" si="1"/>
        <v>15</v>
      </c>
      <c r="H21" s="65">
        <f>VLOOKUP($A21,'Return Data'!$B$7:$R$2843,11,0)</f>
        <v>7.3357000000000001</v>
      </c>
      <c r="I21" s="66">
        <f t="shared" si="2"/>
        <v>17</v>
      </c>
      <c r="J21" s="65">
        <f>VLOOKUP($A21,'Return Data'!$B$7:$R$2843,12,0)</f>
        <v>5.4187000000000003</v>
      </c>
      <c r="K21" s="66">
        <f t="shared" si="3"/>
        <v>15</v>
      </c>
      <c r="L21" s="65">
        <f>VLOOKUP($A21,'Return Data'!$B$7:$R$2843,13,0)</f>
        <v>6.8006000000000002</v>
      </c>
      <c r="M21" s="66">
        <f t="shared" si="4"/>
        <v>15</v>
      </c>
      <c r="N21" s="65">
        <f>VLOOKUP($A21,'Return Data'!$B$7:$R$2843,17,0)</f>
        <v>5.2279999999999998</v>
      </c>
      <c r="O21" s="66">
        <f t="shared" si="6"/>
        <v>11</v>
      </c>
      <c r="P21" s="65">
        <f>VLOOKUP($A21,'Return Data'!$B$7:$R$2843,14,0)</f>
        <v>5.0624000000000002</v>
      </c>
      <c r="Q21" s="66">
        <f t="shared" si="7"/>
        <v>10</v>
      </c>
      <c r="R21" s="65">
        <f>VLOOKUP($A21,'Return Data'!$B$7:$R$2843,16,0)</f>
        <v>7.4583000000000004</v>
      </c>
      <c r="S21" s="67">
        <f t="shared" si="5"/>
        <v>10</v>
      </c>
    </row>
    <row r="22" spans="1:19" x14ac:dyDescent="0.3">
      <c r="A22" s="82" t="s">
        <v>689</v>
      </c>
      <c r="B22" s="64">
        <f>VLOOKUP($A22,'Return Data'!$B$7:$R$2843,3,0)</f>
        <v>44455</v>
      </c>
      <c r="C22" s="65">
        <f>VLOOKUP($A22,'Return Data'!$B$7:$R$2843,4,0)</f>
        <v>28.98</v>
      </c>
      <c r="D22" s="65">
        <f>VLOOKUP($A22,'Return Data'!$B$7:$R$2843,9,0)</f>
        <v>9.6620000000000008</v>
      </c>
      <c r="E22" s="66">
        <f t="shared" si="0"/>
        <v>9</v>
      </c>
      <c r="F22" s="65">
        <f>VLOOKUP($A22,'Return Data'!$B$7:$R$2843,10,0)</f>
        <v>32.393799999999999</v>
      </c>
      <c r="G22" s="66">
        <f t="shared" si="1"/>
        <v>1</v>
      </c>
      <c r="H22" s="65">
        <f>VLOOKUP($A22,'Return Data'!$B$7:$R$2843,11,0)</f>
        <v>21.568000000000001</v>
      </c>
      <c r="I22" s="66">
        <f t="shared" si="2"/>
        <v>1</v>
      </c>
      <c r="J22" s="65">
        <f>VLOOKUP($A22,'Return Data'!$B$7:$R$2843,12,0)</f>
        <v>16.968599999999999</v>
      </c>
      <c r="K22" s="66">
        <f t="shared" si="3"/>
        <v>1</v>
      </c>
      <c r="L22" s="65">
        <f>VLOOKUP($A22,'Return Data'!$B$7:$R$2843,13,0)</f>
        <v>16.635200000000001</v>
      </c>
      <c r="M22" s="66">
        <f t="shared" si="4"/>
        <v>2</v>
      </c>
      <c r="N22" s="65">
        <f>VLOOKUP($A22,'Return Data'!$B$7:$R$2843,17,0)</f>
        <v>3.4443999999999999</v>
      </c>
      <c r="O22" s="66">
        <f t="shared" si="6"/>
        <v>14</v>
      </c>
      <c r="P22" s="65">
        <f>VLOOKUP($A22,'Return Data'!$B$7:$R$2843,14,0)</f>
        <v>3.8111999999999999</v>
      </c>
      <c r="Q22" s="66">
        <f t="shared" si="7"/>
        <v>11</v>
      </c>
      <c r="R22" s="65">
        <f>VLOOKUP($A22,'Return Data'!$B$7:$R$2843,16,0)</f>
        <v>7.4451000000000001</v>
      </c>
      <c r="S22" s="67">
        <f t="shared" si="5"/>
        <v>11</v>
      </c>
    </row>
    <row r="23" spans="1:19" x14ac:dyDescent="0.3">
      <c r="A23" s="82" t="s">
        <v>691</v>
      </c>
      <c r="B23" s="64">
        <f>VLOOKUP($A23,'Return Data'!$B$7:$R$2843,3,0)</f>
        <v>44455</v>
      </c>
      <c r="C23" s="65">
        <f>VLOOKUP($A23,'Return Data'!$B$7:$R$2843,4,0)</f>
        <v>0.1303</v>
      </c>
      <c r="D23" s="65">
        <f>VLOOKUP($A23,'Return Data'!$B$7:$R$2843,9,0)</f>
        <v>10.8185</v>
      </c>
      <c r="E23" s="66">
        <f t="shared" si="0"/>
        <v>5</v>
      </c>
      <c r="F23" s="65">
        <f>VLOOKUP($A23,'Return Data'!$B$7:$R$2843,10,0)</f>
        <v>10.951000000000001</v>
      </c>
      <c r="G23" s="66">
        <f t="shared" si="1"/>
        <v>3</v>
      </c>
      <c r="H23" s="65">
        <f>VLOOKUP($A23,'Return Data'!$B$7:$R$2843,11,0)</f>
        <v>11.432</v>
      </c>
      <c r="I23" s="66">
        <f t="shared" si="2"/>
        <v>5</v>
      </c>
      <c r="J23" s="65">
        <f>VLOOKUP($A23,'Return Data'!$B$7:$R$2843,12,0)</f>
        <v>-24.455500000000001</v>
      </c>
      <c r="K23" s="66">
        <f t="shared" si="3"/>
        <v>20</v>
      </c>
      <c r="L23" s="65">
        <f>VLOOKUP($A23,'Return Data'!$B$7:$R$2843,13,0)</f>
        <v>-16.527899999999999</v>
      </c>
      <c r="M23" s="66">
        <f t="shared" si="4"/>
        <v>20</v>
      </c>
      <c r="N23" s="65"/>
      <c r="O23" s="66"/>
      <c r="P23" s="65"/>
      <c r="Q23" s="66"/>
      <c r="R23" s="65">
        <f>VLOOKUP($A23,'Return Data'!$B$7:$R$2843,16,0)</f>
        <v>-10.289400000000001</v>
      </c>
      <c r="S23" s="67">
        <f t="shared" si="5"/>
        <v>17</v>
      </c>
    </row>
    <row r="24" spans="1:19" x14ac:dyDescent="0.3">
      <c r="A24" s="82" t="s">
        <v>694</v>
      </c>
      <c r="B24" s="64">
        <f>VLOOKUP($A24,'Return Data'!$B$7:$R$2843,3,0)</f>
        <v>44455</v>
      </c>
      <c r="C24" s="65">
        <f>VLOOKUP($A24,'Return Data'!$B$7:$R$2843,4,0)</f>
        <v>16.1493</v>
      </c>
      <c r="D24" s="65">
        <f>VLOOKUP($A24,'Return Data'!$B$7:$R$2843,9,0)</f>
        <v>5.1967999999999996</v>
      </c>
      <c r="E24" s="66">
        <f t="shared" si="0"/>
        <v>18</v>
      </c>
      <c r="F24" s="65">
        <f>VLOOKUP($A24,'Return Data'!$B$7:$R$2843,10,0)</f>
        <v>4.8642000000000003</v>
      </c>
      <c r="G24" s="66">
        <f t="shared" si="1"/>
        <v>18</v>
      </c>
      <c r="H24" s="65">
        <f>VLOOKUP($A24,'Return Data'!$B$7:$R$2843,11,0)</f>
        <v>6.3274999999999997</v>
      </c>
      <c r="I24" s="66">
        <f t="shared" si="2"/>
        <v>18</v>
      </c>
      <c r="J24" s="65">
        <f>VLOOKUP($A24,'Return Data'!$B$7:$R$2843,12,0)</f>
        <v>8.5237999999999996</v>
      </c>
      <c r="K24" s="66">
        <f t="shared" si="3"/>
        <v>6</v>
      </c>
      <c r="L24" s="65">
        <f>VLOOKUP($A24,'Return Data'!$B$7:$R$2843,13,0)</f>
        <v>9.9183000000000003</v>
      </c>
      <c r="M24" s="66">
        <f t="shared" si="4"/>
        <v>6</v>
      </c>
      <c r="N24" s="65">
        <f>VLOOKUP($A24,'Return Data'!$B$7:$R$2843,17,0)</f>
        <v>4.6262999999999996</v>
      </c>
      <c r="O24" s="66">
        <f>RANK(N24,N$8:N$27,0)</f>
        <v>13</v>
      </c>
      <c r="P24" s="65">
        <f>VLOOKUP($A24,'Return Data'!$B$7:$R$2843,14,0)</f>
        <v>3.5990000000000002</v>
      </c>
      <c r="Q24" s="66">
        <f>RANK(P24,P$8:P$27,0)</f>
        <v>12</v>
      </c>
      <c r="R24" s="65">
        <f>VLOOKUP($A24,'Return Data'!$B$7:$R$2843,16,0)</f>
        <v>7.1185999999999998</v>
      </c>
      <c r="S24" s="67">
        <f t="shared" si="5"/>
        <v>12</v>
      </c>
    </row>
    <row r="25" spans="1:19" x14ac:dyDescent="0.3">
      <c r="A25" s="82" t="s">
        <v>700</v>
      </c>
      <c r="B25" s="64">
        <f>VLOOKUP($A25,'Return Data'!$B$7:$R$2843,3,0)</f>
        <v>44455</v>
      </c>
      <c r="C25" s="65">
        <f>VLOOKUP($A25,'Return Data'!$B$7:$R$2843,4,0)</f>
        <v>37.370399999999997</v>
      </c>
      <c r="D25" s="65">
        <f>VLOOKUP($A25,'Return Data'!$B$7:$R$2843,9,0)</f>
        <v>8.7928999999999995</v>
      </c>
      <c r="E25" s="66">
        <f t="shared" si="0"/>
        <v>12</v>
      </c>
      <c r="F25" s="65">
        <f>VLOOKUP($A25,'Return Data'!$B$7:$R$2843,10,0)</f>
        <v>7.7984</v>
      </c>
      <c r="G25" s="66">
        <f t="shared" si="1"/>
        <v>9</v>
      </c>
      <c r="H25" s="65">
        <f>VLOOKUP($A25,'Return Data'!$B$7:$R$2843,11,0)</f>
        <v>8.7613000000000003</v>
      </c>
      <c r="I25" s="66">
        <f t="shared" si="2"/>
        <v>13</v>
      </c>
      <c r="J25" s="65">
        <f>VLOOKUP($A25,'Return Data'!$B$7:$R$2843,12,0)</f>
        <v>6.4253999999999998</v>
      </c>
      <c r="K25" s="66">
        <f t="shared" si="3"/>
        <v>12</v>
      </c>
      <c r="L25" s="65">
        <f>VLOOKUP($A25,'Return Data'!$B$7:$R$2843,13,0)</f>
        <v>8.1440999999999999</v>
      </c>
      <c r="M25" s="66">
        <f t="shared" si="4"/>
        <v>11</v>
      </c>
      <c r="N25" s="65">
        <f>VLOOKUP($A25,'Return Data'!$B$7:$R$2843,17,0)</f>
        <v>8.4783000000000008</v>
      </c>
      <c r="O25" s="66">
        <f>RANK(N25,N$8:N$27,0)</f>
        <v>4</v>
      </c>
      <c r="P25" s="65">
        <f>VLOOKUP($A25,'Return Data'!$B$7:$R$2843,14,0)</f>
        <v>8.3302999999999994</v>
      </c>
      <c r="Q25" s="66">
        <f>RANK(P25,P$8:P$27,0)</f>
        <v>5</v>
      </c>
      <c r="R25" s="65">
        <f>VLOOKUP($A25,'Return Data'!$B$7:$R$2843,16,0)</f>
        <v>9.1662999999999997</v>
      </c>
      <c r="S25" s="67">
        <f t="shared" si="5"/>
        <v>3</v>
      </c>
    </row>
    <row r="26" spans="1:19" x14ac:dyDescent="0.3">
      <c r="A26" s="82" t="s">
        <v>708</v>
      </c>
      <c r="B26" s="64">
        <f>VLOOKUP($A26,'Return Data'!$B$7:$R$2843,3,0)</f>
        <v>44455</v>
      </c>
      <c r="C26" s="65">
        <f>VLOOKUP($A26,'Return Data'!$B$7:$R$2843,4,0)</f>
        <v>0.65580000000000005</v>
      </c>
      <c r="D26" s="65">
        <f>VLOOKUP($A26,'Return Data'!$B$7:$R$2843,9,0)</f>
        <v>10.7469</v>
      </c>
      <c r="E26" s="66">
        <f t="shared" si="0"/>
        <v>6</v>
      </c>
      <c r="F26" s="65">
        <f>VLOOKUP($A26,'Return Data'!$B$7:$R$2843,10,0)</f>
        <v>11.005000000000001</v>
      </c>
      <c r="G26" s="66">
        <f t="shared" si="1"/>
        <v>2</v>
      </c>
      <c r="H26" s="65">
        <f>VLOOKUP($A26,'Return Data'!$B$7:$R$2843,11,0)</f>
        <v>11.319000000000001</v>
      </c>
      <c r="I26" s="66">
        <f t="shared" si="2"/>
        <v>6</v>
      </c>
      <c r="J26" s="65">
        <f>VLOOKUP($A26,'Return Data'!$B$7:$R$2843,12,0)</f>
        <v>-23.7103</v>
      </c>
      <c r="K26" s="66">
        <f t="shared" si="3"/>
        <v>19</v>
      </c>
      <c r="L26" s="65">
        <f>VLOOKUP($A26,'Return Data'!$B$7:$R$2843,13,0)</f>
        <v>-16.041499999999999</v>
      </c>
      <c r="M26" s="66">
        <f t="shared" si="4"/>
        <v>19</v>
      </c>
      <c r="N26" s="65"/>
      <c r="O26" s="66"/>
      <c r="P26" s="65"/>
      <c r="Q26" s="66"/>
      <c r="R26" s="65">
        <f>VLOOKUP($A26,'Return Data'!$B$7:$R$2843,16,0)</f>
        <v>-41.1815</v>
      </c>
      <c r="S26" s="67">
        <f t="shared" si="5"/>
        <v>20</v>
      </c>
    </row>
    <row r="27" spans="1:19" x14ac:dyDescent="0.3">
      <c r="A27" s="82" t="s">
        <v>710</v>
      </c>
      <c r="B27" s="64">
        <f>VLOOKUP($A27,'Return Data'!$B$7:$R$2843,3,0)</f>
        <v>44455</v>
      </c>
      <c r="C27" s="65">
        <f>VLOOKUP($A27,'Return Data'!$B$7:$R$2843,4,0)</f>
        <v>12.8651</v>
      </c>
      <c r="D27" s="65">
        <f>VLOOKUP($A27,'Return Data'!$B$7:$R$2843,9,0)</f>
        <v>7.3007</v>
      </c>
      <c r="E27" s="66">
        <f t="shared" si="0"/>
        <v>15</v>
      </c>
      <c r="F27" s="65">
        <f>VLOOKUP($A27,'Return Data'!$B$7:$R$2843,10,0)</f>
        <v>6.7173999999999996</v>
      </c>
      <c r="G27" s="66">
        <f t="shared" si="1"/>
        <v>16</v>
      </c>
      <c r="H27" s="65">
        <f>VLOOKUP($A27,'Return Data'!$B$7:$R$2843,11,0)</f>
        <v>7.4619999999999997</v>
      </c>
      <c r="I27" s="66">
        <f t="shared" si="2"/>
        <v>15</v>
      </c>
      <c r="J27" s="65">
        <f>VLOOKUP($A27,'Return Data'!$B$7:$R$2843,12,0)</f>
        <v>5.8769999999999998</v>
      </c>
      <c r="K27" s="66">
        <f t="shared" si="3"/>
        <v>14</v>
      </c>
      <c r="L27" s="65">
        <f>VLOOKUP($A27,'Return Data'!$B$7:$R$2843,13,0)</f>
        <v>7.3407</v>
      </c>
      <c r="M27" s="66">
        <f t="shared" si="4"/>
        <v>13</v>
      </c>
      <c r="N27" s="65">
        <f>VLOOKUP($A27,'Return Data'!$B$7:$R$2843,17,0)</f>
        <v>-12.3482</v>
      </c>
      <c r="O27" s="66">
        <f>RANK(N27,N$8:N$27,0)</f>
        <v>16</v>
      </c>
      <c r="P27" s="65">
        <f>VLOOKUP($A27,'Return Data'!$B$7:$R$2843,14,0)</f>
        <v>-9.2735000000000003</v>
      </c>
      <c r="Q27" s="66">
        <f>RANK(P27,P$8:P$27,0)</f>
        <v>16</v>
      </c>
      <c r="R27" s="65">
        <f>VLOOKUP($A27,'Return Data'!$B$7:$R$2843,16,0)</f>
        <v>2.7898999999999998</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9.8016000000000023</v>
      </c>
      <c r="E29" s="88"/>
      <c r="F29" s="89">
        <f>AVERAGE(F8:F27)</f>
        <v>8.4585499999999989</v>
      </c>
      <c r="G29" s="88"/>
      <c r="H29" s="89">
        <f>AVERAGE(H8:H27)</f>
        <v>9.7868499999999976</v>
      </c>
      <c r="I29" s="88"/>
      <c r="J29" s="89">
        <f>AVERAGE(J8:J27)</f>
        <v>4.8527099999999983</v>
      </c>
      <c r="K29" s="88"/>
      <c r="L29" s="89">
        <f>AVERAGE(L8:L27)</f>
        <v>6.6027350000000009</v>
      </c>
      <c r="M29" s="88"/>
      <c r="N29" s="89">
        <f>AVERAGE(N8:N27)</f>
        <v>3.6840882352941176</v>
      </c>
      <c r="O29" s="88"/>
      <c r="P29" s="89">
        <f>AVERAGE(P8:P27)</f>
        <v>2.9319058823529414</v>
      </c>
      <c r="Q29" s="88"/>
      <c r="R29" s="89">
        <f>AVERAGE(R8:R27)</f>
        <v>2.2724799999999994</v>
      </c>
      <c r="S29" s="90"/>
    </row>
    <row r="30" spans="1:19" x14ac:dyDescent="0.3">
      <c r="A30" s="87" t="s">
        <v>28</v>
      </c>
      <c r="B30" s="88"/>
      <c r="C30" s="88"/>
      <c r="D30" s="89">
        <f>MIN(D8:D27)</f>
        <v>0</v>
      </c>
      <c r="E30" s="88"/>
      <c r="F30" s="89">
        <f>MIN(F8:F27)</f>
        <v>0</v>
      </c>
      <c r="G30" s="88"/>
      <c r="H30" s="89">
        <f>MIN(H8:H27)</f>
        <v>0</v>
      </c>
      <c r="I30" s="88"/>
      <c r="J30" s="89">
        <f>MIN(J8:J27)</f>
        <v>-24.455500000000001</v>
      </c>
      <c r="K30" s="88"/>
      <c r="L30" s="89">
        <f>MIN(L8:L27)</f>
        <v>-16.527899999999999</v>
      </c>
      <c r="M30" s="88"/>
      <c r="N30" s="89">
        <f>MIN(N8:N27)</f>
        <v>-22.0974</v>
      </c>
      <c r="O30" s="88"/>
      <c r="P30" s="89">
        <f>MIN(P8:P27)</f>
        <v>-31.750499999999999</v>
      </c>
      <c r="Q30" s="88"/>
      <c r="R30" s="89">
        <f>MIN(R8:R27)</f>
        <v>-41.1815</v>
      </c>
      <c r="S30" s="90"/>
    </row>
    <row r="31" spans="1:19" ht="15" thickBot="1" x14ac:dyDescent="0.35">
      <c r="A31" s="91" t="s">
        <v>29</v>
      </c>
      <c r="B31" s="92"/>
      <c r="C31" s="92"/>
      <c r="D31" s="93">
        <f>MAX(D8:D27)</f>
        <v>29.8583</v>
      </c>
      <c r="E31" s="92"/>
      <c r="F31" s="93">
        <f>MAX(F8:F27)</f>
        <v>32.393799999999999</v>
      </c>
      <c r="G31" s="92"/>
      <c r="H31" s="93">
        <f>MAX(H8:H27)</f>
        <v>21.568000000000001</v>
      </c>
      <c r="I31" s="92"/>
      <c r="J31" s="93">
        <f>MAX(J8:J27)</f>
        <v>16.968599999999999</v>
      </c>
      <c r="K31" s="92"/>
      <c r="L31" s="93">
        <f>MAX(L8:L27)</f>
        <v>16.755500000000001</v>
      </c>
      <c r="M31" s="92"/>
      <c r="N31" s="93">
        <f>MAX(N8:N27)</f>
        <v>10.0802</v>
      </c>
      <c r="O31" s="92"/>
      <c r="P31" s="93">
        <f>MAX(P8:P27)</f>
        <v>9.8954000000000004</v>
      </c>
      <c r="Q31" s="92"/>
      <c r="R31" s="93">
        <f>MAX(R8:R27)</f>
        <v>9.7773000000000003</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44455</v>
      </c>
      <c r="C8" s="65">
        <f>VLOOKUP($A8,'Return Data'!$B$7:$R$2843,4,0)</f>
        <v>15.845599999999999</v>
      </c>
      <c r="D8" s="65">
        <f>VLOOKUP($A8,'Return Data'!$B$7:$R$2843,9,0)</f>
        <v>8.2401</v>
      </c>
      <c r="E8" s="66">
        <f t="shared" ref="E8:E27" si="0">RANK(D8,D$8:D$27,0)</f>
        <v>11</v>
      </c>
      <c r="F8" s="65">
        <f>VLOOKUP($A8,'Return Data'!$B$7:$R$2843,10,0)</f>
        <v>6.4813000000000001</v>
      </c>
      <c r="G8" s="66">
        <f t="shared" ref="G8:G27" si="1">RANK(F8,F$8:F$27,0)</f>
        <v>14</v>
      </c>
      <c r="H8" s="65">
        <f>VLOOKUP($A8,'Return Data'!$B$7:$R$2843,11,0)</f>
        <v>7.9855999999999998</v>
      </c>
      <c r="I8" s="66">
        <f t="shared" ref="I8:I27" si="2">RANK(H8,H$8:H$27,0)</f>
        <v>11</v>
      </c>
      <c r="J8" s="65">
        <f>VLOOKUP($A8,'Return Data'!$B$7:$R$2843,12,0)</f>
        <v>7.3418999999999999</v>
      </c>
      <c r="K8" s="66">
        <f t="shared" ref="K8:K27" si="3">RANK(J8,J$8:J$27,0)</f>
        <v>7</v>
      </c>
      <c r="L8" s="65">
        <f>VLOOKUP($A8,'Return Data'!$B$7:$R$2843,13,0)</f>
        <v>8.7393000000000001</v>
      </c>
      <c r="M8" s="66">
        <f t="shared" ref="M8:M27" si="4">RANK(L8,L$8:L$27,0)</f>
        <v>6</v>
      </c>
      <c r="N8" s="65">
        <f>VLOOKUP($A8,'Return Data'!$B$7:$R$2843,17,0)</f>
        <v>5.8071000000000002</v>
      </c>
      <c r="O8" s="66">
        <f>RANK(N8,N$8:N$27,0)</f>
        <v>9</v>
      </c>
      <c r="P8" s="65">
        <f>VLOOKUP($A8,'Return Data'!$B$7:$R$2843,14,0)</f>
        <v>6.2404000000000002</v>
      </c>
      <c r="Q8" s="66">
        <f>RANK(P8,P$8:P$27,0)</f>
        <v>7</v>
      </c>
      <c r="R8" s="65">
        <f>VLOOKUP($A8,'Return Data'!$B$7:$R$2843,16,0)</f>
        <v>7.4188999999999998</v>
      </c>
      <c r="S8" s="67">
        <f t="shared" ref="S8:S27" si="5">RANK(R8,R$8:R$27,0)</f>
        <v>7</v>
      </c>
    </row>
    <row r="9" spans="1:19" x14ac:dyDescent="0.3">
      <c r="A9" s="82" t="s">
        <v>655</v>
      </c>
      <c r="B9" s="64">
        <f>VLOOKUP($A9,'Return Data'!$B$7:$R$2843,3,0)</f>
        <v>44455</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-14.017899999999999</v>
      </c>
      <c r="S9" s="67">
        <f t="shared" si="5"/>
        <v>19</v>
      </c>
    </row>
    <row r="10" spans="1:19" x14ac:dyDescent="0.3">
      <c r="A10" s="82" t="s">
        <v>657</v>
      </c>
      <c r="B10" s="64">
        <f>VLOOKUP($A10,'Return Data'!$B$7:$R$2843,3,0)</f>
        <v>44455</v>
      </c>
      <c r="C10" s="65">
        <f>VLOOKUP($A10,'Return Data'!$B$7:$R$2843,4,0)</f>
        <v>16.8447</v>
      </c>
      <c r="D10" s="65">
        <f>VLOOKUP($A10,'Return Data'!$B$7:$R$2843,9,0)</f>
        <v>6.5530999999999997</v>
      </c>
      <c r="E10" s="66">
        <f t="shared" si="0"/>
        <v>15</v>
      </c>
      <c r="F10" s="65">
        <f>VLOOKUP($A10,'Return Data'!$B$7:$R$2843,10,0)</f>
        <v>6.8865999999999996</v>
      </c>
      <c r="G10" s="66">
        <f t="shared" si="1"/>
        <v>10</v>
      </c>
      <c r="H10" s="65">
        <f>VLOOKUP($A10,'Return Data'!$B$7:$R$2843,11,0)</f>
        <v>7.8791000000000002</v>
      </c>
      <c r="I10" s="66">
        <f t="shared" si="2"/>
        <v>13</v>
      </c>
      <c r="J10" s="65">
        <f>VLOOKUP($A10,'Return Data'!$B$7:$R$2843,12,0)</f>
        <v>6.9294000000000002</v>
      </c>
      <c r="K10" s="66">
        <f t="shared" si="3"/>
        <v>9</v>
      </c>
      <c r="L10" s="65">
        <f>VLOOKUP($A10,'Return Data'!$B$7:$R$2843,13,0)</f>
        <v>7.7625999999999999</v>
      </c>
      <c r="M10" s="66">
        <f t="shared" si="4"/>
        <v>10</v>
      </c>
      <c r="N10" s="65">
        <f>VLOOKUP($A10,'Return Data'!$B$7:$R$2843,17,0)</f>
        <v>7.7808999999999999</v>
      </c>
      <c r="O10" s="66">
        <f t="shared" ref="O10:O22" si="6">RANK(N10,N$8:N$27,0)</f>
        <v>4</v>
      </c>
      <c r="P10" s="65">
        <f>VLOOKUP($A10,'Return Data'!$B$7:$R$2843,14,0)</f>
        <v>6.6715999999999998</v>
      </c>
      <c r="Q10" s="66">
        <f t="shared" ref="Q10:Q22" si="7">RANK(P10,P$8:P$27,0)</f>
        <v>6</v>
      </c>
      <c r="R10" s="65">
        <f>VLOOKUP($A10,'Return Data'!$B$7:$R$2843,16,0)</f>
        <v>7.5349000000000004</v>
      </c>
      <c r="S10" s="67">
        <f t="shared" si="5"/>
        <v>6</v>
      </c>
    </row>
    <row r="11" spans="1:19" x14ac:dyDescent="0.3">
      <c r="A11" s="82" t="s">
        <v>658</v>
      </c>
      <c r="B11" s="64">
        <f>VLOOKUP($A11,'Return Data'!$B$7:$R$2843,3,0)</f>
        <v>44455</v>
      </c>
      <c r="C11" s="65">
        <f>VLOOKUP($A11,'Return Data'!$B$7:$R$2843,4,0)</f>
        <v>16.055199999999999</v>
      </c>
      <c r="D11" s="65">
        <f>VLOOKUP($A11,'Return Data'!$B$7:$R$2843,9,0)</f>
        <v>16.484100000000002</v>
      </c>
      <c r="E11" s="66">
        <f t="shared" si="0"/>
        <v>2</v>
      </c>
      <c r="F11" s="65">
        <f>VLOOKUP($A11,'Return Data'!$B$7:$R$2843,10,0)</f>
        <v>8.6119000000000003</v>
      </c>
      <c r="G11" s="66">
        <f t="shared" si="1"/>
        <v>4</v>
      </c>
      <c r="H11" s="65">
        <f>VLOOKUP($A11,'Return Data'!$B$7:$R$2843,11,0)</f>
        <v>15.537599999999999</v>
      </c>
      <c r="I11" s="66">
        <f t="shared" si="2"/>
        <v>3</v>
      </c>
      <c r="J11" s="65">
        <f>VLOOKUP($A11,'Return Data'!$B$7:$R$2843,12,0)</f>
        <v>13.3687</v>
      </c>
      <c r="K11" s="66">
        <f t="shared" si="3"/>
        <v>2</v>
      </c>
      <c r="L11" s="65">
        <f>VLOOKUP($A11,'Return Data'!$B$7:$R$2843,13,0)</f>
        <v>13.467499999999999</v>
      </c>
      <c r="M11" s="66">
        <f t="shared" si="4"/>
        <v>3</v>
      </c>
      <c r="N11" s="65">
        <f>VLOOKUP($A11,'Return Data'!$B$7:$R$2843,17,0)</f>
        <v>6.3395000000000001</v>
      </c>
      <c r="O11" s="66">
        <f t="shared" si="6"/>
        <v>7</v>
      </c>
      <c r="P11" s="65">
        <f>VLOOKUP($A11,'Return Data'!$B$7:$R$2843,14,0)</f>
        <v>5.3640999999999996</v>
      </c>
      <c r="Q11" s="66">
        <f t="shared" si="7"/>
        <v>9</v>
      </c>
      <c r="R11" s="65">
        <f>VLOOKUP($A11,'Return Data'!$B$7:$R$2843,16,0)</f>
        <v>7.3766999999999996</v>
      </c>
      <c r="S11" s="67">
        <f t="shared" si="5"/>
        <v>8</v>
      </c>
    </row>
    <row r="12" spans="1:19" x14ac:dyDescent="0.3">
      <c r="A12" s="82" t="s">
        <v>663</v>
      </c>
      <c r="B12" s="64">
        <f>VLOOKUP($A12,'Return Data'!$B$7:$R$2843,3,0)</f>
        <v>44455</v>
      </c>
      <c r="C12" s="65">
        <f>VLOOKUP($A12,'Return Data'!$B$7:$R$2843,4,0)</f>
        <v>4.3156999999999996</v>
      </c>
      <c r="D12" s="65">
        <f>VLOOKUP($A12,'Return Data'!$B$7:$R$2843,9,0)</f>
        <v>6.0537000000000001</v>
      </c>
      <c r="E12" s="66">
        <f t="shared" si="0"/>
        <v>16</v>
      </c>
      <c r="F12" s="65">
        <f>VLOOKUP($A12,'Return Data'!$B$7:$R$2843,10,0)</f>
        <v>6.6361999999999997</v>
      </c>
      <c r="G12" s="66">
        <f t="shared" si="1"/>
        <v>13</v>
      </c>
      <c r="H12" s="65">
        <f>VLOOKUP($A12,'Return Data'!$B$7:$R$2843,11,0)</f>
        <v>15.6777</v>
      </c>
      <c r="I12" s="66">
        <f t="shared" si="2"/>
        <v>2</v>
      </c>
      <c r="J12" s="65">
        <f>VLOOKUP($A12,'Return Data'!$B$7:$R$2843,12,0)</f>
        <v>12.127000000000001</v>
      </c>
      <c r="K12" s="66">
        <f t="shared" si="3"/>
        <v>4</v>
      </c>
      <c r="L12" s="65">
        <f>VLOOKUP($A12,'Return Data'!$B$7:$R$2843,13,0)</f>
        <v>10.6874</v>
      </c>
      <c r="M12" s="66">
        <f t="shared" si="4"/>
        <v>4</v>
      </c>
      <c r="N12" s="65">
        <f>VLOOKUP($A12,'Return Data'!$B$7:$R$2843,17,0)</f>
        <v>-22.315999999999999</v>
      </c>
      <c r="O12" s="66">
        <f t="shared" si="6"/>
        <v>17</v>
      </c>
      <c r="P12" s="65">
        <f>VLOOKUP($A12,'Return Data'!$B$7:$R$2843,14,0)</f>
        <v>-31.931999999999999</v>
      </c>
      <c r="Q12" s="66">
        <f t="shared" si="7"/>
        <v>17</v>
      </c>
      <c r="R12" s="65">
        <f>VLOOKUP($A12,'Return Data'!$B$7:$R$2843,16,0)</f>
        <v>-12.0299</v>
      </c>
      <c r="S12" s="67">
        <f t="shared" si="5"/>
        <v>18</v>
      </c>
    </row>
    <row r="13" spans="1:19" x14ac:dyDescent="0.3">
      <c r="A13" s="82" t="s">
        <v>665</v>
      </c>
      <c r="B13" s="64">
        <f>VLOOKUP($A13,'Return Data'!$B$7:$R$2843,3,0)</f>
        <v>44455</v>
      </c>
      <c r="C13" s="65">
        <f>VLOOKUP($A13,'Return Data'!$B$7:$R$2843,4,0)</f>
        <v>30.723199999999999</v>
      </c>
      <c r="D13" s="65">
        <f>VLOOKUP($A13,'Return Data'!$B$7:$R$2843,9,0)</f>
        <v>1.9849000000000001</v>
      </c>
      <c r="E13" s="66">
        <f t="shared" si="0"/>
        <v>19</v>
      </c>
      <c r="F13" s="65">
        <f>VLOOKUP($A13,'Return Data'!$B$7:$R$2843,10,0)</f>
        <v>2.1879</v>
      </c>
      <c r="G13" s="66">
        <f t="shared" si="1"/>
        <v>19</v>
      </c>
      <c r="H13" s="65">
        <f>VLOOKUP($A13,'Return Data'!$B$7:$R$2843,11,0)</f>
        <v>3.4874999999999998</v>
      </c>
      <c r="I13" s="66">
        <f t="shared" si="2"/>
        <v>19</v>
      </c>
      <c r="J13" s="65">
        <f>VLOOKUP($A13,'Return Data'!$B$7:$R$2843,12,0)</f>
        <v>3.5057</v>
      </c>
      <c r="K13" s="66">
        <f t="shared" si="3"/>
        <v>16</v>
      </c>
      <c r="L13" s="65">
        <f>VLOOKUP($A13,'Return Data'!$B$7:$R$2843,13,0)</f>
        <v>5.2388000000000003</v>
      </c>
      <c r="M13" s="66">
        <f t="shared" si="4"/>
        <v>16</v>
      </c>
      <c r="N13" s="65">
        <f>VLOOKUP($A13,'Return Data'!$B$7:$R$2843,17,0)</f>
        <v>4.6440000000000001</v>
      </c>
      <c r="O13" s="66">
        <f t="shared" si="6"/>
        <v>10</v>
      </c>
      <c r="P13" s="65">
        <f>VLOOKUP($A13,'Return Data'!$B$7:$R$2843,14,0)</f>
        <v>2.4546999999999999</v>
      </c>
      <c r="Q13" s="66">
        <f t="shared" si="7"/>
        <v>13</v>
      </c>
      <c r="R13" s="65">
        <f>VLOOKUP($A13,'Return Data'!$B$7:$R$2843,16,0)</f>
        <v>6.3045999999999998</v>
      </c>
      <c r="S13" s="67">
        <f t="shared" si="5"/>
        <v>11</v>
      </c>
    </row>
    <row r="14" spans="1:19" x14ac:dyDescent="0.3">
      <c r="A14" s="82" t="s">
        <v>666</v>
      </c>
      <c r="B14" s="64">
        <f>VLOOKUP($A14,'Return Data'!$B$7:$R$2843,3,0)</f>
        <v>44455</v>
      </c>
      <c r="C14" s="65">
        <f>VLOOKUP($A14,'Return Data'!$B$7:$R$2843,4,0)</f>
        <v>21.644300000000001</v>
      </c>
      <c r="D14" s="65">
        <f>VLOOKUP($A14,'Return Data'!$B$7:$R$2843,9,0)</f>
        <v>29.863199999999999</v>
      </c>
      <c r="E14" s="66">
        <f t="shared" si="0"/>
        <v>1</v>
      </c>
      <c r="F14" s="65">
        <f>VLOOKUP($A14,'Return Data'!$B$7:$R$2843,10,0)</f>
        <v>7.4471999999999996</v>
      </c>
      <c r="G14" s="66">
        <f t="shared" si="1"/>
        <v>7</v>
      </c>
      <c r="H14" s="65">
        <f>VLOOKUP($A14,'Return Data'!$B$7:$R$2843,11,0)</f>
        <v>12.171799999999999</v>
      </c>
      <c r="I14" s="66">
        <f t="shared" si="2"/>
        <v>4</v>
      </c>
      <c r="J14" s="65">
        <f>VLOOKUP($A14,'Return Data'!$B$7:$R$2843,12,0)</f>
        <v>12.9923</v>
      </c>
      <c r="K14" s="66">
        <f t="shared" si="3"/>
        <v>3</v>
      </c>
      <c r="L14" s="65">
        <f>VLOOKUP($A14,'Return Data'!$B$7:$R$2843,13,0)</f>
        <v>16.418500000000002</v>
      </c>
      <c r="M14" s="66">
        <f t="shared" si="4"/>
        <v>1</v>
      </c>
      <c r="N14" s="65">
        <f>VLOOKUP($A14,'Return Data'!$B$7:$R$2843,17,0)</f>
        <v>4.4577999999999998</v>
      </c>
      <c r="O14" s="66">
        <f t="shared" si="6"/>
        <v>11</v>
      </c>
      <c r="P14" s="65">
        <f>VLOOKUP($A14,'Return Data'!$B$7:$R$2843,14,0)</f>
        <v>5.4204999999999997</v>
      </c>
      <c r="Q14" s="66">
        <f t="shared" si="7"/>
        <v>8</v>
      </c>
      <c r="R14" s="65">
        <f>VLOOKUP($A14,'Return Data'!$B$7:$R$2843,16,0)</f>
        <v>8.2121999999999993</v>
      </c>
      <c r="S14" s="67">
        <f t="shared" si="5"/>
        <v>3</v>
      </c>
    </row>
    <row r="15" spans="1:19" x14ac:dyDescent="0.3">
      <c r="A15" s="82" t="s">
        <v>674</v>
      </c>
      <c r="B15" s="64">
        <f>VLOOKUP($A15,'Return Data'!$B$7:$R$2843,3,0)</f>
        <v>44455</v>
      </c>
      <c r="C15" s="65">
        <f>VLOOKUP($A15,'Return Data'!$B$7:$R$2843,4,0)</f>
        <v>19.0427</v>
      </c>
      <c r="D15" s="65">
        <f>VLOOKUP($A15,'Return Data'!$B$7:$R$2843,9,0)</f>
        <v>9.8881999999999994</v>
      </c>
      <c r="E15" s="66">
        <f t="shared" si="0"/>
        <v>7</v>
      </c>
      <c r="F15" s="65">
        <f>VLOOKUP($A15,'Return Data'!$B$7:$R$2843,10,0)</f>
        <v>8.1585000000000001</v>
      </c>
      <c r="G15" s="66">
        <f t="shared" si="1"/>
        <v>6</v>
      </c>
      <c r="H15" s="65">
        <f>VLOOKUP($A15,'Return Data'!$B$7:$R$2843,11,0)</f>
        <v>10.259</v>
      </c>
      <c r="I15" s="66">
        <f t="shared" si="2"/>
        <v>7</v>
      </c>
      <c r="J15" s="65">
        <f>VLOOKUP($A15,'Return Data'!$B$7:$R$2843,12,0)</f>
        <v>8.3008000000000006</v>
      </c>
      <c r="K15" s="66">
        <f t="shared" si="3"/>
        <v>5</v>
      </c>
      <c r="L15" s="65">
        <f>VLOOKUP($A15,'Return Data'!$B$7:$R$2843,13,0)</f>
        <v>10.271599999999999</v>
      </c>
      <c r="M15" s="66">
        <f t="shared" si="4"/>
        <v>5</v>
      </c>
      <c r="N15" s="65">
        <f>VLOOKUP($A15,'Return Data'!$B$7:$R$2843,17,0)</f>
        <v>9.5547000000000004</v>
      </c>
      <c r="O15" s="66">
        <f t="shared" si="6"/>
        <v>1</v>
      </c>
      <c r="P15" s="65">
        <f>VLOOKUP($A15,'Return Data'!$B$7:$R$2843,14,0)</f>
        <v>9.3648000000000007</v>
      </c>
      <c r="Q15" s="66">
        <f t="shared" si="7"/>
        <v>1</v>
      </c>
      <c r="R15" s="65">
        <f>VLOOKUP($A15,'Return Data'!$B$7:$R$2843,16,0)</f>
        <v>8.9863999999999997</v>
      </c>
      <c r="S15" s="67">
        <f t="shared" si="5"/>
        <v>1</v>
      </c>
    </row>
    <row r="16" spans="1:19" x14ac:dyDescent="0.3">
      <c r="A16" s="82" t="s">
        <v>676</v>
      </c>
      <c r="B16" s="64">
        <f>VLOOKUP($A16,'Return Data'!$B$7:$R$2843,3,0)</f>
        <v>44455</v>
      </c>
      <c r="C16" s="65">
        <f>VLOOKUP($A16,'Return Data'!$B$7:$R$2843,4,0)</f>
        <v>24.512499999999999</v>
      </c>
      <c r="D16" s="65">
        <f>VLOOKUP($A16,'Return Data'!$B$7:$R$2843,9,0)</f>
        <v>8.2971000000000004</v>
      </c>
      <c r="E16" s="66">
        <f t="shared" si="0"/>
        <v>10</v>
      </c>
      <c r="F16" s="65">
        <f>VLOOKUP($A16,'Return Data'!$B$7:$R$2843,10,0)</f>
        <v>6.6919000000000004</v>
      </c>
      <c r="G16" s="66">
        <f t="shared" si="1"/>
        <v>11</v>
      </c>
      <c r="H16" s="65">
        <f>VLOOKUP($A16,'Return Data'!$B$7:$R$2843,11,0)</f>
        <v>8.8801000000000005</v>
      </c>
      <c r="I16" s="66">
        <f t="shared" si="2"/>
        <v>8</v>
      </c>
      <c r="J16" s="65">
        <f>VLOOKUP($A16,'Return Data'!$B$7:$R$2843,12,0)</f>
        <v>7.0014000000000003</v>
      </c>
      <c r="K16" s="66">
        <f t="shared" si="3"/>
        <v>8</v>
      </c>
      <c r="L16" s="65">
        <f>VLOOKUP($A16,'Return Data'!$B$7:$R$2843,13,0)</f>
        <v>8.1937999999999995</v>
      </c>
      <c r="M16" s="66">
        <f t="shared" si="4"/>
        <v>8</v>
      </c>
      <c r="N16" s="65">
        <f>VLOOKUP($A16,'Return Data'!$B$7:$R$2843,17,0)</f>
        <v>8.9124999999999996</v>
      </c>
      <c r="O16" s="66">
        <f t="shared" si="6"/>
        <v>2</v>
      </c>
      <c r="P16" s="65">
        <f>VLOOKUP($A16,'Return Data'!$B$7:$R$2843,14,0)</f>
        <v>8.8727999999999998</v>
      </c>
      <c r="Q16" s="66">
        <f t="shared" si="7"/>
        <v>2</v>
      </c>
      <c r="R16" s="65">
        <f>VLOOKUP($A16,'Return Data'!$B$7:$R$2843,16,0)</f>
        <v>8.6608000000000001</v>
      </c>
      <c r="S16" s="67">
        <f t="shared" si="5"/>
        <v>2</v>
      </c>
    </row>
    <row r="17" spans="1:19" x14ac:dyDescent="0.3">
      <c r="A17" s="82" t="s">
        <v>678</v>
      </c>
      <c r="B17" s="64">
        <f>VLOOKUP($A17,'Return Data'!$B$7:$R$2843,3,0)</f>
        <v>44455</v>
      </c>
      <c r="C17" s="65">
        <f>VLOOKUP($A17,'Return Data'!$B$7:$R$2843,4,0)</f>
        <v>13.6393</v>
      </c>
      <c r="D17" s="65">
        <f>VLOOKUP($A17,'Return Data'!$B$7:$R$2843,9,0)</f>
        <v>13.7592</v>
      </c>
      <c r="E17" s="66">
        <f t="shared" si="0"/>
        <v>3</v>
      </c>
      <c r="F17" s="65">
        <f>VLOOKUP($A17,'Return Data'!$B$7:$R$2843,10,0)</f>
        <v>8.3093000000000004</v>
      </c>
      <c r="G17" s="66">
        <f t="shared" si="1"/>
        <v>5</v>
      </c>
      <c r="H17" s="65">
        <f>VLOOKUP($A17,'Return Data'!$B$7:$R$2843,11,0)</f>
        <v>7.7180999999999997</v>
      </c>
      <c r="I17" s="66">
        <f t="shared" si="2"/>
        <v>14</v>
      </c>
      <c r="J17" s="65">
        <f>VLOOKUP($A17,'Return Data'!$B$7:$R$2843,12,0)</f>
        <v>6.3555000000000001</v>
      </c>
      <c r="K17" s="66">
        <f t="shared" si="3"/>
        <v>11</v>
      </c>
      <c r="L17" s="65">
        <f>VLOOKUP($A17,'Return Data'!$B$7:$R$2843,13,0)</f>
        <v>8.1574000000000009</v>
      </c>
      <c r="M17" s="66">
        <f t="shared" si="4"/>
        <v>9</v>
      </c>
      <c r="N17" s="65">
        <f>VLOOKUP($A17,'Return Data'!$B$7:$R$2843,17,0)</f>
        <v>-0.93840000000000001</v>
      </c>
      <c r="O17" s="66">
        <f t="shared" si="6"/>
        <v>15</v>
      </c>
      <c r="P17" s="65">
        <f>VLOOKUP($A17,'Return Data'!$B$7:$R$2843,14,0)</f>
        <v>-0.84719999999999995</v>
      </c>
      <c r="Q17" s="66">
        <f t="shared" si="7"/>
        <v>15</v>
      </c>
      <c r="R17" s="65">
        <f>VLOOKUP($A17,'Return Data'!$B$7:$R$2843,16,0)</f>
        <v>4.1993</v>
      </c>
      <c r="S17" s="67">
        <f t="shared" si="5"/>
        <v>15</v>
      </c>
    </row>
    <row r="18" spans="1:19" x14ac:dyDescent="0.3">
      <c r="A18" s="82" t="s">
        <v>681</v>
      </c>
      <c r="B18" s="64">
        <f>VLOOKUP($A18,'Return Data'!$B$7:$R$2843,3,0)</f>
        <v>44455</v>
      </c>
      <c r="C18" s="65">
        <f>VLOOKUP($A18,'Return Data'!$B$7:$R$2843,4,0)</f>
        <v>13.416</v>
      </c>
      <c r="D18" s="65">
        <f>VLOOKUP($A18,'Return Data'!$B$7:$R$2843,9,0)</f>
        <v>10.063800000000001</v>
      </c>
      <c r="E18" s="66">
        <f t="shared" si="0"/>
        <v>6</v>
      </c>
      <c r="F18" s="65">
        <f>VLOOKUP($A18,'Return Data'!$B$7:$R$2843,10,0)</f>
        <v>6.6540999999999997</v>
      </c>
      <c r="G18" s="66">
        <f t="shared" si="1"/>
        <v>12</v>
      </c>
      <c r="H18" s="65">
        <f>VLOOKUP($A18,'Return Data'!$B$7:$R$2843,11,0)</f>
        <v>7.9123999999999999</v>
      </c>
      <c r="I18" s="66">
        <f t="shared" si="2"/>
        <v>12</v>
      </c>
      <c r="J18" s="65">
        <f>VLOOKUP($A18,'Return Data'!$B$7:$R$2843,12,0)</f>
        <v>4.9194000000000004</v>
      </c>
      <c r="K18" s="66">
        <f t="shared" si="3"/>
        <v>14</v>
      </c>
      <c r="L18" s="65">
        <f>VLOOKUP($A18,'Return Data'!$B$7:$R$2843,13,0)</f>
        <v>6.2704000000000004</v>
      </c>
      <c r="M18" s="66">
        <f t="shared" si="4"/>
        <v>14</v>
      </c>
      <c r="N18" s="65">
        <f>VLOOKUP($A18,'Return Data'!$B$7:$R$2843,17,0)</f>
        <v>6.59</v>
      </c>
      <c r="O18" s="66">
        <f t="shared" si="6"/>
        <v>6</v>
      </c>
      <c r="P18" s="65">
        <f>VLOOKUP($A18,'Return Data'!$B$7:$R$2843,14,0)</f>
        <v>7.3940000000000001</v>
      </c>
      <c r="Q18" s="66">
        <f t="shared" si="7"/>
        <v>5</v>
      </c>
      <c r="R18" s="65">
        <f>VLOOKUP($A18,'Return Data'!$B$7:$R$2843,16,0)</f>
        <v>6.6830999999999996</v>
      </c>
      <c r="S18" s="67">
        <f t="shared" si="5"/>
        <v>10</v>
      </c>
    </row>
    <row r="19" spans="1:19" x14ac:dyDescent="0.3">
      <c r="A19" s="82" t="s">
        <v>682</v>
      </c>
      <c r="B19" s="64">
        <f>VLOOKUP($A19,'Return Data'!$B$7:$R$2843,3,0)</f>
        <v>44455</v>
      </c>
      <c r="C19" s="65">
        <f>VLOOKUP($A19,'Return Data'!$B$7:$R$2843,4,0)</f>
        <v>1475.9833000000001</v>
      </c>
      <c r="D19" s="65">
        <f>VLOOKUP($A19,'Return Data'!$B$7:$R$2843,9,0)</f>
        <v>5.9160000000000004</v>
      </c>
      <c r="E19" s="66">
        <f t="shared" si="0"/>
        <v>17</v>
      </c>
      <c r="F19" s="65">
        <f>VLOOKUP($A19,'Return Data'!$B$7:$R$2843,10,0)</f>
        <v>4.8354999999999997</v>
      </c>
      <c r="G19" s="66">
        <f t="shared" si="1"/>
        <v>17</v>
      </c>
      <c r="H19" s="65">
        <f>VLOOKUP($A19,'Return Data'!$B$7:$R$2843,11,0)</f>
        <v>6.2237999999999998</v>
      </c>
      <c r="I19" s="66">
        <f t="shared" si="2"/>
        <v>17</v>
      </c>
      <c r="J19" s="65">
        <f>VLOOKUP($A19,'Return Data'!$B$7:$R$2843,12,0)</f>
        <v>3.3212000000000002</v>
      </c>
      <c r="K19" s="66">
        <f t="shared" si="3"/>
        <v>17</v>
      </c>
      <c r="L19" s="65">
        <f>VLOOKUP($A19,'Return Data'!$B$7:$R$2843,13,0)</f>
        <v>4.0288000000000004</v>
      </c>
      <c r="M19" s="66">
        <f t="shared" si="4"/>
        <v>17</v>
      </c>
      <c r="N19" s="65">
        <f>VLOOKUP($A19,'Return Data'!$B$7:$R$2843,17,0)</f>
        <v>6.0042</v>
      </c>
      <c r="O19" s="66">
        <f t="shared" si="6"/>
        <v>8</v>
      </c>
      <c r="P19" s="65">
        <f>VLOOKUP($A19,'Return Data'!$B$7:$R$2843,14,0)</f>
        <v>2.1709999999999998</v>
      </c>
      <c r="Q19" s="66">
        <f t="shared" si="7"/>
        <v>14</v>
      </c>
      <c r="R19" s="65">
        <f>VLOOKUP($A19,'Return Data'!$B$7:$R$2843,16,0)</f>
        <v>5.6872999999999996</v>
      </c>
      <c r="S19" s="67">
        <f t="shared" si="5"/>
        <v>14</v>
      </c>
    </row>
    <row r="20" spans="1:19" x14ac:dyDescent="0.3">
      <c r="A20" s="82" t="s">
        <v>684</v>
      </c>
      <c r="B20" s="64">
        <f>VLOOKUP($A20,'Return Data'!$B$7:$R$2843,3,0)</f>
        <v>44455</v>
      </c>
      <c r="C20" s="65">
        <f>VLOOKUP($A20,'Return Data'!$B$7:$R$2843,4,0)</f>
        <v>24.188700000000001</v>
      </c>
      <c r="D20" s="65">
        <f>VLOOKUP($A20,'Return Data'!$B$7:$R$2843,9,0)</f>
        <v>9.7043999999999997</v>
      </c>
      <c r="E20" s="66">
        <f t="shared" si="0"/>
        <v>8</v>
      </c>
      <c r="F20" s="65">
        <f>VLOOKUP($A20,'Return Data'!$B$7:$R$2843,10,0)</f>
        <v>7.1803999999999997</v>
      </c>
      <c r="G20" s="66">
        <f t="shared" si="1"/>
        <v>8</v>
      </c>
      <c r="H20" s="65">
        <f>VLOOKUP($A20,'Return Data'!$B$7:$R$2843,11,0)</f>
        <v>8.7304999999999993</v>
      </c>
      <c r="I20" s="66">
        <f t="shared" si="2"/>
        <v>9</v>
      </c>
      <c r="J20" s="65">
        <f>VLOOKUP($A20,'Return Data'!$B$7:$R$2843,12,0)</f>
        <v>6.4276</v>
      </c>
      <c r="K20" s="66">
        <f t="shared" si="3"/>
        <v>10</v>
      </c>
      <c r="L20" s="65">
        <f>VLOOKUP($A20,'Return Data'!$B$7:$R$2843,13,0)</f>
        <v>6.7731000000000003</v>
      </c>
      <c r="M20" s="66">
        <f t="shared" si="4"/>
        <v>12</v>
      </c>
      <c r="N20" s="65">
        <f>VLOOKUP($A20,'Return Data'!$B$7:$R$2843,17,0)</f>
        <v>6.8304999999999998</v>
      </c>
      <c r="O20" s="66">
        <f t="shared" si="6"/>
        <v>5</v>
      </c>
      <c r="P20" s="65">
        <f>VLOOKUP($A20,'Return Data'!$B$7:$R$2843,14,0)</f>
        <v>7.4722</v>
      </c>
      <c r="Q20" s="66">
        <f t="shared" si="7"/>
        <v>4</v>
      </c>
      <c r="R20" s="65">
        <f>VLOOKUP($A20,'Return Data'!$B$7:$R$2843,16,0)</f>
        <v>8.0866000000000007</v>
      </c>
      <c r="S20" s="67">
        <f t="shared" si="5"/>
        <v>4</v>
      </c>
    </row>
    <row r="21" spans="1:19" x14ac:dyDescent="0.3">
      <c r="A21" s="82" t="s">
        <v>686</v>
      </c>
      <c r="B21" s="64">
        <f>VLOOKUP($A21,'Return Data'!$B$7:$R$2843,3,0)</f>
        <v>44455</v>
      </c>
      <c r="C21" s="65">
        <f>VLOOKUP($A21,'Return Data'!$B$7:$R$2843,4,0)</f>
        <v>22.895</v>
      </c>
      <c r="D21" s="65">
        <f>VLOOKUP($A21,'Return Data'!$B$7:$R$2843,9,0)</f>
        <v>7.3838999999999997</v>
      </c>
      <c r="E21" s="66">
        <f t="shared" si="0"/>
        <v>13</v>
      </c>
      <c r="F21" s="65">
        <f>VLOOKUP($A21,'Return Data'!$B$7:$R$2843,10,0)</f>
        <v>5.9269999999999996</v>
      </c>
      <c r="G21" s="66">
        <f t="shared" si="1"/>
        <v>16</v>
      </c>
      <c r="H21" s="65">
        <f>VLOOKUP($A21,'Return Data'!$B$7:$R$2843,11,0)</f>
        <v>6.5083000000000002</v>
      </c>
      <c r="I21" s="66">
        <f t="shared" si="2"/>
        <v>16</v>
      </c>
      <c r="J21" s="65">
        <f>VLOOKUP($A21,'Return Data'!$B$7:$R$2843,12,0)</f>
        <v>4.5911999999999997</v>
      </c>
      <c r="K21" s="66">
        <f t="shared" si="3"/>
        <v>15</v>
      </c>
      <c r="L21" s="65">
        <f>VLOOKUP($A21,'Return Data'!$B$7:$R$2843,13,0)</f>
        <v>5.9542000000000002</v>
      </c>
      <c r="M21" s="66">
        <f t="shared" si="4"/>
        <v>15</v>
      </c>
      <c r="N21" s="65">
        <f>VLOOKUP($A21,'Return Data'!$B$7:$R$2843,17,0)</f>
        <v>4.3017000000000003</v>
      </c>
      <c r="O21" s="66">
        <f t="shared" si="6"/>
        <v>12</v>
      </c>
      <c r="P21" s="65">
        <f>VLOOKUP($A21,'Return Data'!$B$7:$R$2843,14,0)</f>
        <v>4.2226999999999997</v>
      </c>
      <c r="Q21" s="66">
        <f t="shared" si="7"/>
        <v>10</v>
      </c>
      <c r="R21" s="65">
        <f>VLOOKUP($A21,'Return Data'!$B$7:$R$2843,16,0)</f>
        <v>7.1787999999999998</v>
      </c>
      <c r="S21" s="67">
        <f t="shared" si="5"/>
        <v>9</v>
      </c>
    </row>
    <row r="22" spans="1:19" x14ac:dyDescent="0.3">
      <c r="A22" s="82" t="s">
        <v>688</v>
      </c>
      <c r="B22" s="64">
        <f>VLOOKUP($A22,'Return Data'!$B$7:$R$2843,3,0)</f>
        <v>44455</v>
      </c>
      <c r="C22" s="65">
        <f>VLOOKUP($A22,'Return Data'!$B$7:$R$2843,4,0)</f>
        <v>27.0547</v>
      </c>
      <c r="D22" s="65">
        <f>VLOOKUP($A22,'Return Data'!$B$7:$R$2843,9,0)</f>
        <v>9.0350999999999999</v>
      </c>
      <c r="E22" s="66">
        <f t="shared" si="0"/>
        <v>9</v>
      </c>
      <c r="F22" s="65">
        <f>VLOOKUP($A22,'Return Data'!$B$7:$R$2843,10,0)</f>
        <v>31.722899999999999</v>
      </c>
      <c r="G22" s="66">
        <f t="shared" si="1"/>
        <v>1</v>
      </c>
      <c r="H22" s="65">
        <f>VLOOKUP($A22,'Return Data'!$B$7:$R$2843,11,0)</f>
        <v>20.881599999999999</v>
      </c>
      <c r="I22" s="66">
        <f t="shared" si="2"/>
        <v>1</v>
      </c>
      <c r="J22" s="65">
        <f>VLOOKUP($A22,'Return Data'!$B$7:$R$2843,12,0)</f>
        <v>16.273</v>
      </c>
      <c r="K22" s="66">
        <f t="shared" si="3"/>
        <v>1</v>
      </c>
      <c r="L22" s="65">
        <f>VLOOKUP($A22,'Return Data'!$B$7:$R$2843,13,0)</f>
        <v>15.9171</v>
      </c>
      <c r="M22" s="66">
        <f t="shared" si="4"/>
        <v>2</v>
      </c>
      <c r="N22" s="65">
        <f>VLOOKUP($A22,'Return Data'!$B$7:$R$2843,17,0)</f>
        <v>2.7965</v>
      </c>
      <c r="O22" s="66">
        <f t="shared" si="6"/>
        <v>14</v>
      </c>
      <c r="P22" s="65">
        <f>VLOOKUP($A22,'Return Data'!$B$7:$R$2843,14,0)</f>
        <v>3.1394000000000002</v>
      </c>
      <c r="Q22" s="66">
        <f t="shared" si="7"/>
        <v>11</v>
      </c>
      <c r="R22" s="65">
        <f>VLOOKUP($A22,'Return Data'!$B$7:$R$2843,16,0)</f>
        <v>6.2858999999999998</v>
      </c>
      <c r="S22" s="67">
        <f t="shared" si="5"/>
        <v>12</v>
      </c>
    </row>
    <row r="23" spans="1:19" x14ac:dyDescent="0.3">
      <c r="A23" s="82" t="s">
        <v>690</v>
      </c>
      <c r="B23" s="64">
        <f>VLOOKUP($A23,'Return Data'!$B$7:$R$2843,3,0)</f>
        <v>44455</v>
      </c>
      <c r="C23" s="65">
        <f>VLOOKUP($A23,'Return Data'!$B$7:$R$2843,4,0)</f>
        <v>0.12280000000000001</v>
      </c>
      <c r="D23" s="65">
        <f>VLOOKUP($A23,'Return Data'!$B$7:$R$2843,9,0)</f>
        <v>10.593999999999999</v>
      </c>
      <c r="E23" s="66">
        <f t="shared" si="0"/>
        <v>5</v>
      </c>
      <c r="F23" s="65">
        <f>VLOOKUP($A23,'Return Data'!$B$7:$R$2843,10,0)</f>
        <v>10.956</v>
      </c>
      <c r="G23" s="66">
        <f t="shared" si="1"/>
        <v>3</v>
      </c>
      <c r="H23" s="65">
        <f>VLOOKUP($A23,'Return Data'!$B$7:$R$2843,11,0)</f>
        <v>11.267099999999999</v>
      </c>
      <c r="I23" s="66">
        <f t="shared" si="2"/>
        <v>6</v>
      </c>
      <c r="J23" s="65">
        <f>VLOOKUP($A23,'Return Data'!$B$7:$R$2843,12,0)</f>
        <v>-24.445799999999998</v>
      </c>
      <c r="K23" s="66">
        <f t="shared" si="3"/>
        <v>20</v>
      </c>
      <c r="L23" s="65">
        <f>VLOOKUP($A23,'Return Data'!$B$7:$R$2843,13,0)</f>
        <v>-16.5761</v>
      </c>
      <c r="M23" s="66">
        <f t="shared" si="4"/>
        <v>20</v>
      </c>
      <c r="N23" s="65"/>
      <c r="O23" s="66"/>
      <c r="P23" s="65"/>
      <c r="Q23" s="66"/>
      <c r="R23" s="65">
        <f>VLOOKUP($A23,'Return Data'!$B$7:$R$2843,16,0)</f>
        <v>-10.3301</v>
      </c>
      <c r="S23" s="67">
        <f t="shared" si="5"/>
        <v>17</v>
      </c>
    </row>
    <row r="24" spans="1:19" x14ac:dyDescent="0.3">
      <c r="A24" s="82" t="s">
        <v>695</v>
      </c>
      <c r="B24" s="64">
        <f>VLOOKUP($A24,'Return Data'!$B$7:$R$2843,3,0)</f>
        <v>44455</v>
      </c>
      <c r="C24" s="65">
        <f>VLOOKUP($A24,'Return Data'!$B$7:$R$2843,4,0)</f>
        <v>15.0145</v>
      </c>
      <c r="D24" s="65">
        <f>VLOOKUP($A24,'Return Data'!$B$7:$R$2843,9,0)</f>
        <v>4.2134999999999998</v>
      </c>
      <c r="E24" s="66">
        <f t="shared" si="0"/>
        <v>18</v>
      </c>
      <c r="F24" s="65">
        <f>VLOOKUP($A24,'Return Data'!$B$7:$R$2843,10,0)</f>
        <v>3.8311000000000002</v>
      </c>
      <c r="G24" s="66">
        <f t="shared" si="1"/>
        <v>18</v>
      </c>
      <c r="H24" s="65">
        <f>VLOOKUP($A24,'Return Data'!$B$7:$R$2843,11,0)</f>
        <v>5.2037000000000004</v>
      </c>
      <c r="I24" s="66">
        <f t="shared" si="2"/>
        <v>18</v>
      </c>
      <c r="J24" s="65">
        <f>VLOOKUP($A24,'Return Data'!$B$7:$R$2843,12,0)</f>
        <v>7.3449</v>
      </c>
      <c r="K24" s="66">
        <f t="shared" si="3"/>
        <v>6</v>
      </c>
      <c r="L24" s="65">
        <f>VLOOKUP($A24,'Return Data'!$B$7:$R$2843,13,0)</f>
        <v>8.718</v>
      </c>
      <c r="M24" s="66">
        <f t="shared" si="4"/>
        <v>7</v>
      </c>
      <c r="N24" s="65">
        <f>VLOOKUP($A24,'Return Data'!$B$7:$R$2843,17,0)</f>
        <v>3.4641999999999999</v>
      </c>
      <c r="O24" s="66">
        <f>RANK(N24,N$8:N$27,0)</f>
        <v>13</v>
      </c>
      <c r="P24" s="65">
        <f>VLOOKUP($A24,'Return Data'!$B$7:$R$2843,14,0)</f>
        <v>2.4981</v>
      </c>
      <c r="Q24" s="66">
        <f>RANK(P24,P$8:P$27,0)</f>
        <v>12</v>
      </c>
      <c r="R24" s="65">
        <f>VLOOKUP($A24,'Return Data'!$B$7:$R$2843,16,0)</f>
        <v>6.0045999999999999</v>
      </c>
      <c r="S24" s="67">
        <f t="shared" si="5"/>
        <v>13</v>
      </c>
    </row>
    <row r="25" spans="1:19" x14ac:dyDescent="0.3">
      <c r="A25" s="82" t="s">
        <v>701</v>
      </c>
      <c r="B25" s="64">
        <f>VLOOKUP($A25,'Return Data'!$B$7:$R$2843,3,0)</f>
        <v>44455</v>
      </c>
      <c r="C25" s="65">
        <f>VLOOKUP($A25,'Return Data'!$B$7:$R$2843,4,0)</f>
        <v>35.455100000000002</v>
      </c>
      <c r="D25" s="65">
        <f>VLOOKUP($A25,'Return Data'!$B$7:$R$2843,9,0)</f>
        <v>8.1579999999999995</v>
      </c>
      <c r="E25" s="66">
        <f t="shared" si="0"/>
        <v>12</v>
      </c>
      <c r="F25" s="65">
        <f>VLOOKUP($A25,'Return Data'!$B$7:$R$2843,10,0)</f>
        <v>7.1574999999999998</v>
      </c>
      <c r="G25" s="66">
        <f t="shared" si="1"/>
        <v>9</v>
      </c>
      <c r="H25" s="65">
        <f>VLOOKUP($A25,'Return Data'!$B$7:$R$2843,11,0)</f>
        <v>8.1058000000000003</v>
      </c>
      <c r="I25" s="66">
        <f t="shared" si="2"/>
        <v>10</v>
      </c>
      <c r="J25" s="65">
        <f>VLOOKUP($A25,'Return Data'!$B$7:$R$2843,12,0)</f>
        <v>5.7599</v>
      </c>
      <c r="K25" s="66">
        <f t="shared" si="3"/>
        <v>12</v>
      </c>
      <c r="L25" s="65">
        <f>VLOOKUP($A25,'Return Data'!$B$7:$R$2843,13,0)</f>
        <v>7.4599000000000002</v>
      </c>
      <c r="M25" s="66">
        <f t="shared" si="4"/>
        <v>11</v>
      </c>
      <c r="N25" s="65">
        <f>VLOOKUP($A25,'Return Data'!$B$7:$R$2843,17,0)</f>
        <v>7.8036000000000003</v>
      </c>
      <c r="O25" s="66">
        <f>RANK(N25,N$8:N$27,0)</f>
        <v>3</v>
      </c>
      <c r="P25" s="65">
        <f>VLOOKUP($A25,'Return Data'!$B$7:$R$2843,14,0)</f>
        <v>7.6482000000000001</v>
      </c>
      <c r="Q25" s="66">
        <f>RANK(P25,P$8:P$27,0)</f>
        <v>3</v>
      </c>
      <c r="R25" s="65">
        <f>VLOOKUP($A25,'Return Data'!$B$7:$R$2843,16,0)</f>
        <v>7.6424000000000003</v>
      </c>
      <c r="S25" s="67">
        <f t="shared" si="5"/>
        <v>5</v>
      </c>
    </row>
    <row r="26" spans="1:19" x14ac:dyDescent="0.3">
      <c r="A26" s="82" t="s">
        <v>709</v>
      </c>
      <c r="B26" s="64">
        <f>VLOOKUP($A26,'Return Data'!$B$7:$R$2843,3,0)</f>
        <v>44455</v>
      </c>
      <c r="C26" s="65">
        <f>VLOOKUP($A26,'Return Data'!$B$7:$R$2843,4,0)</f>
        <v>0.59760000000000002</v>
      </c>
      <c r="D26" s="65">
        <f>VLOOKUP($A26,'Return Data'!$B$7:$R$2843,9,0)</f>
        <v>10.887700000000001</v>
      </c>
      <c r="E26" s="66">
        <f t="shared" si="0"/>
        <v>4</v>
      </c>
      <c r="F26" s="65">
        <f>VLOOKUP($A26,'Return Data'!$B$7:$R$2843,10,0)</f>
        <v>11.0547</v>
      </c>
      <c r="G26" s="66">
        <f t="shared" si="1"/>
        <v>2</v>
      </c>
      <c r="H26" s="65">
        <f>VLOOKUP($A26,'Return Data'!$B$7:$R$2843,11,0)</f>
        <v>11.3344</v>
      </c>
      <c r="I26" s="66">
        <f t="shared" si="2"/>
        <v>5</v>
      </c>
      <c r="J26" s="65">
        <f>VLOOKUP($A26,'Return Data'!$B$7:$R$2843,12,0)</f>
        <v>-23.981000000000002</v>
      </c>
      <c r="K26" s="66">
        <f t="shared" si="3"/>
        <v>19</v>
      </c>
      <c r="L26" s="65">
        <f>VLOOKUP($A26,'Return Data'!$B$7:$R$2843,13,0)</f>
        <v>-16.255600000000001</v>
      </c>
      <c r="M26" s="66">
        <f t="shared" si="4"/>
        <v>19</v>
      </c>
      <c r="N26" s="65"/>
      <c r="O26" s="66"/>
      <c r="P26" s="65"/>
      <c r="Q26" s="66"/>
      <c r="R26" s="65">
        <f>VLOOKUP($A26,'Return Data'!$B$7:$R$2843,16,0)</f>
        <v>-41.583500000000001</v>
      </c>
      <c r="S26" s="67">
        <f t="shared" si="5"/>
        <v>20</v>
      </c>
    </row>
    <row r="27" spans="1:19" x14ac:dyDescent="0.3">
      <c r="A27" s="82" t="s">
        <v>711</v>
      </c>
      <c r="B27" s="64">
        <f>VLOOKUP($A27,'Return Data'!$B$7:$R$2843,3,0)</f>
        <v>44455</v>
      </c>
      <c r="C27" s="65">
        <f>VLOOKUP($A27,'Return Data'!$B$7:$R$2843,4,0)</f>
        <v>11.7018</v>
      </c>
      <c r="D27" s="65">
        <f>VLOOKUP($A27,'Return Data'!$B$7:$R$2843,9,0)</f>
        <v>6.7576999999999998</v>
      </c>
      <c r="E27" s="66">
        <f t="shared" si="0"/>
        <v>14</v>
      </c>
      <c r="F27" s="65">
        <f>VLOOKUP($A27,'Return Data'!$B$7:$R$2843,10,0)</f>
        <v>6.0338000000000003</v>
      </c>
      <c r="G27" s="66">
        <f t="shared" si="1"/>
        <v>15</v>
      </c>
      <c r="H27" s="65">
        <f>VLOOKUP($A27,'Return Data'!$B$7:$R$2843,11,0)</f>
        <v>6.6905999999999999</v>
      </c>
      <c r="I27" s="66">
        <f t="shared" si="2"/>
        <v>15</v>
      </c>
      <c r="J27" s="65">
        <f>VLOOKUP($A27,'Return Data'!$B$7:$R$2843,12,0)</f>
        <v>5.0757000000000003</v>
      </c>
      <c r="K27" s="66">
        <f t="shared" si="3"/>
        <v>13</v>
      </c>
      <c r="L27" s="65">
        <f>VLOOKUP($A27,'Return Data'!$B$7:$R$2843,13,0)</f>
        <v>6.4932999999999996</v>
      </c>
      <c r="M27" s="66">
        <f t="shared" si="4"/>
        <v>13</v>
      </c>
      <c r="N27" s="65">
        <f>VLOOKUP($A27,'Return Data'!$B$7:$R$2843,17,0)</f>
        <v>-13.060700000000001</v>
      </c>
      <c r="O27" s="66">
        <f>RANK(N27,N$8:N$27,0)</f>
        <v>16</v>
      </c>
      <c r="P27" s="65">
        <f>VLOOKUP($A27,'Return Data'!$B$7:$R$2843,14,0)</f>
        <v>-10.07</v>
      </c>
      <c r="Q27" s="66">
        <f>RANK(P27,P$8:P$27,0)</f>
        <v>16</v>
      </c>
      <c r="R27" s="65">
        <f>VLOOKUP($A27,'Return Data'!$B$7:$R$2843,16,0)</f>
        <v>1.7957000000000001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9.191885000000001</v>
      </c>
      <c r="E29" s="88"/>
      <c r="F29" s="89">
        <f>AVERAGE(F8:F27)</f>
        <v>7.83819</v>
      </c>
      <c r="G29" s="88"/>
      <c r="H29" s="89">
        <f>AVERAGE(H8:H27)</f>
        <v>9.1227349999999987</v>
      </c>
      <c r="I29" s="88"/>
      <c r="J29" s="89">
        <f>AVERAGE(J8:J27)</f>
        <v>4.1604399999999995</v>
      </c>
      <c r="K29" s="88"/>
      <c r="L29" s="89">
        <f>AVERAGE(L8:L27)</f>
        <v>5.886000000000001</v>
      </c>
      <c r="M29" s="88"/>
      <c r="N29" s="89">
        <f>AVERAGE(N8:N27)</f>
        <v>2.8807117647058829</v>
      </c>
      <c r="O29" s="88"/>
      <c r="P29" s="89">
        <f>AVERAGE(P8:P27)</f>
        <v>2.1226647058823538</v>
      </c>
      <c r="Q29" s="88"/>
      <c r="R29" s="89">
        <f>AVERAGE(R8:R27)</f>
        <v>1.5048399999999995</v>
      </c>
      <c r="S29" s="90"/>
    </row>
    <row r="30" spans="1:19" x14ac:dyDescent="0.3">
      <c r="A30" s="87" t="s">
        <v>28</v>
      </c>
      <c r="B30" s="88"/>
      <c r="C30" s="88"/>
      <c r="D30" s="89">
        <f>MIN(D8:D27)</f>
        <v>0</v>
      </c>
      <c r="E30" s="88"/>
      <c r="F30" s="89">
        <f>MIN(F8:F27)</f>
        <v>0</v>
      </c>
      <c r="G30" s="88"/>
      <c r="H30" s="89">
        <f>MIN(H8:H27)</f>
        <v>0</v>
      </c>
      <c r="I30" s="88"/>
      <c r="J30" s="89">
        <f>MIN(J8:J27)</f>
        <v>-24.445799999999998</v>
      </c>
      <c r="K30" s="88"/>
      <c r="L30" s="89">
        <f>MIN(L8:L27)</f>
        <v>-16.5761</v>
      </c>
      <c r="M30" s="88"/>
      <c r="N30" s="89">
        <f>MIN(N8:N27)</f>
        <v>-22.315999999999999</v>
      </c>
      <c r="O30" s="88"/>
      <c r="P30" s="89">
        <f>MIN(P8:P27)</f>
        <v>-31.931999999999999</v>
      </c>
      <c r="Q30" s="88"/>
      <c r="R30" s="89">
        <f>MIN(R8:R27)</f>
        <v>-41.583500000000001</v>
      </c>
      <c r="S30" s="90"/>
    </row>
    <row r="31" spans="1:19" ht="15" thickBot="1" x14ac:dyDescent="0.35">
      <c r="A31" s="91" t="s">
        <v>29</v>
      </c>
      <c r="B31" s="92"/>
      <c r="C31" s="92"/>
      <c r="D31" s="93">
        <f>MAX(D8:D27)</f>
        <v>29.863199999999999</v>
      </c>
      <c r="E31" s="92"/>
      <c r="F31" s="93">
        <f>MAX(F8:F27)</f>
        <v>31.722899999999999</v>
      </c>
      <c r="G31" s="92"/>
      <c r="H31" s="93">
        <f>MAX(H8:H27)</f>
        <v>20.881599999999999</v>
      </c>
      <c r="I31" s="92"/>
      <c r="J31" s="93">
        <f>MAX(J8:J27)</f>
        <v>16.273</v>
      </c>
      <c r="K31" s="92"/>
      <c r="L31" s="93">
        <f>MAX(L8:L27)</f>
        <v>16.418500000000002</v>
      </c>
      <c r="M31" s="92"/>
      <c r="N31" s="93">
        <f>MAX(N8:N27)</f>
        <v>9.5547000000000004</v>
      </c>
      <c r="O31" s="92"/>
      <c r="P31" s="93">
        <f>MAX(P8:P27)</f>
        <v>9.3648000000000007</v>
      </c>
      <c r="Q31" s="92"/>
      <c r="R31" s="93">
        <f>MAX(R8:R27)</f>
        <v>8.9863999999999997</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44455</v>
      </c>
      <c r="C8" s="65">
        <f>VLOOKUP($A8,'Return Data'!$B$7:$R$2843,4,0)</f>
        <v>89.484200000000001</v>
      </c>
      <c r="D8" s="65">
        <f>VLOOKUP($A8,'Return Data'!$B$7:$R$2843,9,0)</f>
        <v>6.8090999999999999</v>
      </c>
      <c r="E8" s="66">
        <f t="shared" ref="E8:E26" si="0">RANK(D8,D$8:D$26,0)</f>
        <v>12</v>
      </c>
      <c r="F8" s="65">
        <f>VLOOKUP($A8,'Return Data'!$B$7:$R$2843,10,0)</f>
        <v>6.2019000000000002</v>
      </c>
      <c r="G8" s="66">
        <f t="shared" ref="G8:G26" si="1">RANK(F8,F$8:F$26,0)</f>
        <v>9</v>
      </c>
      <c r="H8" s="65">
        <f>VLOOKUP($A8,'Return Data'!$B$7:$R$2843,11,0)</f>
        <v>8.0235000000000003</v>
      </c>
      <c r="I8" s="66">
        <f t="shared" ref="I8:I26" si="2">RANK(H8,H$8:H$26,0)</f>
        <v>6</v>
      </c>
      <c r="J8" s="65">
        <f>VLOOKUP($A8,'Return Data'!$B$7:$R$2843,12,0)</f>
        <v>5.0194000000000001</v>
      </c>
      <c r="K8" s="66">
        <f t="shared" ref="K8:K26" si="3">RANK(J8,J$8:J$26,0)</f>
        <v>5</v>
      </c>
      <c r="L8" s="65">
        <f>VLOOKUP($A8,'Return Data'!$B$7:$R$2843,13,0)</f>
        <v>6.5633999999999997</v>
      </c>
      <c r="M8" s="66">
        <f t="shared" ref="M8:M26" si="4">RANK(L8,L$8:L$26,0)</f>
        <v>6</v>
      </c>
      <c r="N8" s="65">
        <f>VLOOKUP($A8,'Return Data'!$B$7:$R$2843,17,0)</f>
        <v>8.8187999999999995</v>
      </c>
      <c r="O8" s="66">
        <f t="shared" ref="O8:O23" si="5">RANK(N8,N$8:N$26,0)</f>
        <v>3</v>
      </c>
      <c r="P8" s="65">
        <f>VLOOKUP($A8,'Return Data'!$B$7:$R$2843,14,0)</f>
        <v>9.5184999999999995</v>
      </c>
      <c r="Q8" s="66">
        <f>RANK(P8,P$8:P$26,0)</f>
        <v>4</v>
      </c>
      <c r="R8" s="65">
        <f>VLOOKUP($A8,'Return Data'!$B$7:$R$2843,16,0)</f>
        <v>8.9161000000000001</v>
      </c>
      <c r="S8" s="67">
        <f t="shared" ref="S8:S26" si="6">RANK(R8,R$8:R$26,0)</f>
        <v>5</v>
      </c>
    </row>
    <row r="9" spans="1:19" x14ac:dyDescent="0.3">
      <c r="A9" s="82" t="s">
        <v>613</v>
      </c>
      <c r="B9" s="64">
        <f>VLOOKUP($A9,'Return Data'!$B$7:$R$2843,3,0)</f>
        <v>44455</v>
      </c>
      <c r="C9" s="65">
        <f>VLOOKUP($A9,'Return Data'!$B$7:$R$2843,4,0)</f>
        <v>13.9719</v>
      </c>
      <c r="D9" s="65">
        <f>VLOOKUP($A9,'Return Data'!$B$7:$R$2843,9,0)</f>
        <v>7.1311999999999998</v>
      </c>
      <c r="E9" s="66">
        <f t="shared" si="0"/>
        <v>8</v>
      </c>
      <c r="F9" s="65">
        <f>VLOOKUP($A9,'Return Data'!$B$7:$R$2843,10,0)</f>
        <v>5.9574999999999996</v>
      </c>
      <c r="G9" s="66">
        <f t="shared" si="1"/>
        <v>12</v>
      </c>
      <c r="H9" s="65">
        <f>VLOOKUP($A9,'Return Data'!$B$7:$R$2843,11,0)</f>
        <v>7.4402999999999997</v>
      </c>
      <c r="I9" s="66">
        <f t="shared" si="2"/>
        <v>10</v>
      </c>
      <c r="J9" s="65">
        <f>VLOOKUP($A9,'Return Data'!$B$7:$R$2843,12,0)</f>
        <v>4.9973999999999998</v>
      </c>
      <c r="K9" s="66">
        <f t="shared" si="3"/>
        <v>7</v>
      </c>
      <c r="L9" s="65">
        <f>VLOOKUP($A9,'Return Data'!$B$7:$R$2843,13,0)</f>
        <v>6.4542000000000002</v>
      </c>
      <c r="M9" s="66">
        <f t="shared" si="4"/>
        <v>7</v>
      </c>
      <c r="N9" s="65">
        <f>VLOOKUP($A9,'Return Data'!$B$7:$R$2843,17,0)</f>
        <v>9.1595999999999993</v>
      </c>
      <c r="O9" s="66">
        <f t="shared" si="5"/>
        <v>2</v>
      </c>
      <c r="P9" s="65">
        <f>VLOOKUP($A9,'Return Data'!$B$7:$R$2843,14,0)</f>
        <v>8.6362000000000005</v>
      </c>
      <c r="Q9" s="66">
        <f>RANK(P9,P$8:P$26,0)</f>
        <v>12</v>
      </c>
      <c r="R9" s="65">
        <f>VLOOKUP($A9,'Return Data'!$B$7:$R$2843,16,0)</f>
        <v>8.3285999999999998</v>
      </c>
      <c r="S9" s="67">
        <f t="shared" si="6"/>
        <v>13</v>
      </c>
    </row>
    <row r="10" spans="1:19" x14ac:dyDescent="0.3">
      <c r="A10" s="82" t="s">
        <v>616</v>
      </c>
      <c r="B10" s="64">
        <f>VLOOKUP($A10,'Return Data'!$B$7:$R$2843,3,0)</f>
        <v>44455</v>
      </c>
      <c r="C10" s="65">
        <f>VLOOKUP($A10,'Return Data'!$B$7:$R$2843,4,0)</f>
        <v>23.2103</v>
      </c>
      <c r="D10" s="65">
        <f>VLOOKUP($A10,'Return Data'!$B$7:$R$2843,9,0)</f>
        <v>5.2427000000000001</v>
      </c>
      <c r="E10" s="66">
        <f t="shared" si="0"/>
        <v>16</v>
      </c>
      <c r="F10" s="65">
        <f>VLOOKUP($A10,'Return Data'!$B$7:$R$2843,10,0)</f>
        <v>5.4005000000000001</v>
      </c>
      <c r="G10" s="66">
        <f t="shared" si="1"/>
        <v>17</v>
      </c>
      <c r="H10" s="65">
        <f>VLOOKUP($A10,'Return Data'!$B$7:$R$2843,11,0)</f>
        <v>6.2332000000000001</v>
      </c>
      <c r="I10" s="66">
        <f t="shared" si="2"/>
        <v>17</v>
      </c>
      <c r="J10" s="65">
        <f>VLOOKUP($A10,'Return Data'!$B$7:$R$2843,12,0)</f>
        <v>3.3894000000000002</v>
      </c>
      <c r="K10" s="66">
        <f t="shared" si="3"/>
        <v>18</v>
      </c>
      <c r="L10" s="65">
        <f>VLOOKUP($A10,'Return Data'!$B$7:$R$2843,13,0)</f>
        <v>5.2464000000000004</v>
      </c>
      <c r="M10" s="66">
        <f t="shared" si="4"/>
        <v>17</v>
      </c>
      <c r="N10" s="65">
        <f>VLOOKUP($A10,'Return Data'!$B$7:$R$2843,17,0)</f>
        <v>7.4824999999999999</v>
      </c>
      <c r="O10" s="66">
        <f t="shared" si="5"/>
        <v>17</v>
      </c>
      <c r="P10" s="65">
        <f>VLOOKUP($A10,'Return Data'!$B$7:$R$2843,14,0)</f>
        <v>5.6318999999999999</v>
      </c>
      <c r="Q10" s="66">
        <f>RANK(P10,P$8:P$26,0)</f>
        <v>15</v>
      </c>
      <c r="R10" s="65">
        <f>VLOOKUP($A10,'Return Data'!$B$7:$R$2843,16,0)</f>
        <v>7.4406999999999996</v>
      </c>
      <c r="S10" s="67">
        <f t="shared" si="6"/>
        <v>17</v>
      </c>
    </row>
    <row r="11" spans="1:19" x14ac:dyDescent="0.3">
      <c r="A11" s="82" t="s">
        <v>617</v>
      </c>
      <c r="B11" s="64">
        <f>VLOOKUP($A11,'Return Data'!$B$7:$R$2843,3,0)</f>
        <v>44455</v>
      </c>
      <c r="C11" s="65">
        <f>VLOOKUP($A11,'Return Data'!$B$7:$R$2843,4,0)</f>
        <v>18.5778</v>
      </c>
      <c r="D11" s="65">
        <f>VLOOKUP($A11,'Return Data'!$B$7:$R$2843,9,0)</f>
        <v>5.7455999999999996</v>
      </c>
      <c r="E11" s="66">
        <f t="shared" si="0"/>
        <v>15</v>
      </c>
      <c r="F11" s="65">
        <f>VLOOKUP($A11,'Return Data'!$B$7:$R$2843,10,0)</f>
        <v>5.6158999999999999</v>
      </c>
      <c r="G11" s="66">
        <f t="shared" si="1"/>
        <v>15</v>
      </c>
      <c r="H11" s="65">
        <f>VLOOKUP($A11,'Return Data'!$B$7:$R$2843,11,0)</f>
        <v>7.0271999999999997</v>
      </c>
      <c r="I11" s="66">
        <f t="shared" si="2"/>
        <v>16</v>
      </c>
      <c r="J11" s="65">
        <f>VLOOKUP($A11,'Return Data'!$B$7:$R$2843,12,0)</f>
        <v>4.1577999999999999</v>
      </c>
      <c r="K11" s="66">
        <f t="shared" si="3"/>
        <v>14</v>
      </c>
      <c r="L11" s="65">
        <f>VLOOKUP($A11,'Return Data'!$B$7:$R$2843,13,0)</f>
        <v>5.4939</v>
      </c>
      <c r="M11" s="66">
        <f t="shared" si="4"/>
        <v>16</v>
      </c>
      <c r="N11" s="65">
        <f>VLOOKUP($A11,'Return Data'!$B$7:$R$2843,17,0)</f>
        <v>7.6569000000000003</v>
      </c>
      <c r="O11" s="66">
        <f t="shared" si="5"/>
        <v>16</v>
      </c>
      <c r="P11" s="65">
        <f>VLOOKUP($A11,'Return Data'!$B$7:$R$2843,14,0)</f>
        <v>8.8103999999999996</v>
      </c>
      <c r="Q11" s="66">
        <f>RANK(P11,P$8:P$26,0)</f>
        <v>9</v>
      </c>
      <c r="R11" s="65">
        <f>VLOOKUP($A11,'Return Data'!$B$7:$R$2843,16,0)</f>
        <v>8.4783000000000008</v>
      </c>
      <c r="S11" s="67">
        <f t="shared" si="6"/>
        <v>9</v>
      </c>
    </row>
    <row r="12" spans="1:19" x14ac:dyDescent="0.3">
      <c r="A12" s="82" t="s">
        <v>619</v>
      </c>
      <c r="B12" s="64">
        <f>VLOOKUP($A12,'Return Data'!$B$7:$R$2843,3,0)</f>
        <v>44455</v>
      </c>
      <c r="C12" s="65">
        <f>VLOOKUP($A12,'Return Data'!$B$7:$R$2843,4,0)</f>
        <v>13.0495</v>
      </c>
      <c r="D12" s="65">
        <f>VLOOKUP($A12,'Return Data'!$B$7:$R$2843,9,0)</f>
        <v>4.1539999999999999</v>
      </c>
      <c r="E12" s="66">
        <f t="shared" si="0"/>
        <v>17</v>
      </c>
      <c r="F12" s="65">
        <f>VLOOKUP($A12,'Return Data'!$B$7:$R$2843,10,0)</f>
        <v>4.2496999999999998</v>
      </c>
      <c r="G12" s="66">
        <f t="shared" si="1"/>
        <v>18</v>
      </c>
      <c r="H12" s="65">
        <f>VLOOKUP($A12,'Return Data'!$B$7:$R$2843,11,0)</f>
        <v>4.7744999999999997</v>
      </c>
      <c r="I12" s="66">
        <f t="shared" si="2"/>
        <v>18</v>
      </c>
      <c r="J12" s="65">
        <f>VLOOKUP($A12,'Return Data'!$B$7:$R$2843,12,0)</f>
        <v>3.8894000000000002</v>
      </c>
      <c r="K12" s="66">
        <f t="shared" si="3"/>
        <v>16</v>
      </c>
      <c r="L12" s="65">
        <f>VLOOKUP($A12,'Return Data'!$B$7:$R$2843,13,0)</f>
        <v>4.7386999999999997</v>
      </c>
      <c r="M12" s="66">
        <f t="shared" si="4"/>
        <v>18</v>
      </c>
      <c r="N12" s="65">
        <f>VLOOKUP($A12,'Return Data'!$B$7:$R$2843,17,0)</f>
        <v>7.4207999999999998</v>
      </c>
      <c r="O12" s="66">
        <f t="shared" si="5"/>
        <v>18</v>
      </c>
      <c r="P12" s="65"/>
      <c r="Q12" s="66"/>
      <c r="R12" s="65">
        <f>VLOOKUP($A12,'Return Data'!$B$7:$R$2843,16,0)</f>
        <v>9.2161000000000008</v>
      </c>
      <c r="S12" s="67">
        <f t="shared" si="6"/>
        <v>3</v>
      </c>
    </row>
    <row r="13" spans="1:19" x14ac:dyDescent="0.3">
      <c r="A13" s="82" t="s">
        <v>624</v>
      </c>
      <c r="B13" s="64">
        <f>VLOOKUP($A13,'Return Data'!$B$7:$R$2843,3,0)</f>
        <v>44455</v>
      </c>
      <c r="C13" s="65">
        <f>VLOOKUP($A13,'Return Data'!$B$7:$R$2843,4,0)</f>
        <v>84.003699999999995</v>
      </c>
      <c r="D13" s="65">
        <f>VLOOKUP($A13,'Return Data'!$B$7:$R$2843,9,0)</f>
        <v>7.1902999999999997</v>
      </c>
      <c r="E13" s="66">
        <f t="shared" si="0"/>
        <v>7</v>
      </c>
      <c r="F13" s="65">
        <f>VLOOKUP($A13,'Return Data'!$B$7:$R$2843,10,0)</f>
        <v>6.1003999999999996</v>
      </c>
      <c r="G13" s="66">
        <f t="shared" si="1"/>
        <v>10</v>
      </c>
      <c r="H13" s="65">
        <f>VLOOKUP($A13,'Return Data'!$B$7:$R$2843,11,0)</f>
        <v>7.2434000000000003</v>
      </c>
      <c r="I13" s="66">
        <f t="shared" si="2"/>
        <v>14</v>
      </c>
      <c r="J13" s="65">
        <f>VLOOKUP($A13,'Return Data'!$B$7:$R$2843,12,0)</f>
        <v>4.9984999999999999</v>
      </c>
      <c r="K13" s="66">
        <f t="shared" si="3"/>
        <v>6</v>
      </c>
      <c r="L13" s="65">
        <f>VLOOKUP($A13,'Return Data'!$B$7:$R$2843,13,0)</f>
        <v>6.9691999999999998</v>
      </c>
      <c r="M13" s="66">
        <f t="shared" si="4"/>
        <v>2</v>
      </c>
      <c r="N13" s="65">
        <f>VLOOKUP($A13,'Return Data'!$B$7:$R$2843,17,0)</f>
        <v>7.6886000000000001</v>
      </c>
      <c r="O13" s="66">
        <f t="shared" si="5"/>
        <v>15</v>
      </c>
      <c r="P13" s="65">
        <f>VLOOKUP($A13,'Return Data'!$B$7:$R$2843,14,0)</f>
        <v>8.9636999999999993</v>
      </c>
      <c r="Q13" s="66">
        <f t="shared" ref="Q13:Q21" si="7">RANK(P13,P$8:P$26,0)</f>
        <v>8</v>
      </c>
      <c r="R13" s="65">
        <f>VLOOKUP($A13,'Return Data'!$B$7:$R$2843,16,0)</f>
        <v>9.2335999999999991</v>
      </c>
      <c r="S13" s="67">
        <f t="shared" si="6"/>
        <v>2</v>
      </c>
    </row>
    <row r="14" spans="1:19" x14ac:dyDescent="0.3">
      <c r="A14" s="82" t="s">
        <v>627</v>
      </c>
      <c r="B14" s="64">
        <f>VLOOKUP($A14,'Return Data'!$B$7:$R$2843,3,0)</f>
        <v>44455</v>
      </c>
      <c r="C14" s="65">
        <f>VLOOKUP($A14,'Return Data'!$B$7:$R$2843,4,0)</f>
        <v>26.0428</v>
      </c>
      <c r="D14" s="65">
        <f>VLOOKUP($A14,'Return Data'!$B$7:$R$2843,9,0)</f>
        <v>10.165800000000001</v>
      </c>
      <c r="E14" s="66">
        <f t="shared" si="0"/>
        <v>3</v>
      </c>
      <c r="F14" s="65">
        <f>VLOOKUP($A14,'Return Data'!$B$7:$R$2843,10,0)</f>
        <v>7.1321000000000003</v>
      </c>
      <c r="G14" s="66">
        <f t="shared" si="1"/>
        <v>2</v>
      </c>
      <c r="H14" s="65">
        <f>VLOOKUP($A14,'Return Data'!$B$7:$R$2843,11,0)</f>
        <v>8.9661000000000008</v>
      </c>
      <c r="I14" s="66">
        <f t="shared" si="2"/>
        <v>2</v>
      </c>
      <c r="J14" s="65">
        <f>VLOOKUP($A14,'Return Data'!$B$7:$R$2843,12,0)</f>
        <v>5.0587999999999997</v>
      </c>
      <c r="K14" s="66">
        <f t="shared" si="3"/>
        <v>4</v>
      </c>
      <c r="L14" s="65">
        <f>VLOOKUP($A14,'Return Data'!$B$7:$R$2843,13,0)</f>
        <v>6.6729000000000003</v>
      </c>
      <c r="M14" s="66">
        <f t="shared" si="4"/>
        <v>5</v>
      </c>
      <c r="N14" s="65">
        <f>VLOOKUP($A14,'Return Data'!$B$7:$R$2843,17,0)</f>
        <v>8.7222000000000008</v>
      </c>
      <c r="O14" s="66">
        <f t="shared" si="5"/>
        <v>5</v>
      </c>
      <c r="P14" s="65">
        <f>VLOOKUP($A14,'Return Data'!$B$7:$R$2843,14,0)</f>
        <v>9.7056000000000004</v>
      </c>
      <c r="Q14" s="66">
        <f t="shared" si="7"/>
        <v>3</v>
      </c>
      <c r="R14" s="65">
        <f>VLOOKUP($A14,'Return Data'!$B$7:$R$2843,16,0)</f>
        <v>8.8397000000000006</v>
      </c>
      <c r="S14" s="67">
        <f t="shared" si="6"/>
        <v>6</v>
      </c>
    </row>
    <row r="15" spans="1:19" x14ac:dyDescent="0.3">
      <c r="A15" s="82" t="s">
        <v>629</v>
      </c>
      <c r="B15" s="64">
        <f>VLOOKUP($A15,'Return Data'!$B$7:$R$2843,3,0)</f>
        <v>44455</v>
      </c>
      <c r="C15" s="65">
        <f>VLOOKUP($A15,'Return Data'!$B$7:$R$2843,4,0)</f>
        <v>24.2012</v>
      </c>
      <c r="D15" s="65">
        <f>VLOOKUP($A15,'Return Data'!$B$7:$R$2843,9,0)</f>
        <v>10.332000000000001</v>
      </c>
      <c r="E15" s="66">
        <f t="shared" si="0"/>
        <v>2</v>
      </c>
      <c r="F15" s="65">
        <f>VLOOKUP($A15,'Return Data'!$B$7:$R$2843,10,0)</f>
        <v>6.5065999999999997</v>
      </c>
      <c r="G15" s="66">
        <f t="shared" si="1"/>
        <v>7</v>
      </c>
      <c r="H15" s="65">
        <f>VLOOKUP($A15,'Return Data'!$B$7:$R$2843,11,0)</f>
        <v>7.3997000000000002</v>
      </c>
      <c r="I15" s="66">
        <f t="shared" si="2"/>
        <v>11</v>
      </c>
      <c r="J15" s="65">
        <f>VLOOKUP($A15,'Return Data'!$B$7:$R$2843,12,0)</f>
        <v>5.0871000000000004</v>
      </c>
      <c r="K15" s="66">
        <f t="shared" si="3"/>
        <v>3</v>
      </c>
      <c r="L15" s="65">
        <f>VLOOKUP($A15,'Return Data'!$B$7:$R$2843,13,0)</f>
        <v>6.2634999999999996</v>
      </c>
      <c r="M15" s="66">
        <f t="shared" si="4"/>
        <v>9</v>
      </c>
      <c r="N15" s="65">
        <f>VLOOKUP($A15,'Return Data'!$B$7:$R$2843,17,0)</f>
        <v>8.4010999999999996</v>
      </c>
      <c r="O15" s="66">
        <f t="shared" si="5"/>
        <v>8</v>
      </c>
      <c r="P15" s="65">
        <f>VLOOKUP($A15,'Return Data'!$B$7:$R$2843,14,0)</f>
        <v>9.0751000000000008</v>
      </c>
      <c r="Q15" s="66">
        <f t="shared" si="7"/>
        <v>6</v>
      </c>
      <c r="R15" s="65">
        <f>VLOOKUP($A15,'Return Data'!$B$7:$R$2843,16,0)</f>
        <v>8.8051999999999992</v>
      </c>
      <c r="S15" s="67">
        <f t="shared" si="6"/>
        <v>7</v>
      </c>
    </row>
    <row r="16" spans="1:19" x14ac:dyDescent="0.3">
      <c r="A16" s="82" t="s">
        <v>630</v>
      </c>
      <c r="B16" s="64">
        <f>VLOOKUP($A16,'Return Data'!$B$7:$R$2843,3,0)</f>
        <v>44455</v>
      </c>
      <c r="C16" s="65">
        <f>VLOOKUP($A16,'Return Data'!$B$7:$R$2843,4,0)</f>
        <v>15.7879</v>
      </c>
      <c r="D16" s="65">
        <f>VLOOKUP($A16,'Return Data'!$B$7:$R$2843,9,0)</f>
        <v>7.6425000000000001</v>
      </c>
      <c r="E16" s="66">
        <f t="shared" si="0"/>
        <v>6</v>
      </c>
      <c r="F16" s="65">
        <f>VLOOKUP($A16,'Return Data'!$B$7:$R$2843,10,0)</f>
        <v>6.9004000000000003</v>
      </c>
      <c r="G16" s="66">
        <f t="shared" si="1"/>
        <v>4</v>
      </c>
      <c r="H16" s="65">
        <f>VLOOKUP($A16,'Return Data'!$B$7:$R$2843,11,0)</f>
        <v>8.5299999999999994</v>
      </c>
      <c r="I16" s="66">
        <f t="shared" si="2"/>
        <v>3</v>
      </c>
      <c r="J16" s="65">
        <f>VLOOKUP($A16,'Return Data'!$B$7:$R$2843,12,0)</f>
        <v>4.8779000000000003</v>
      </c>
      <c r="K16" s="66">
        <f t="shared" si="3"/>
        <v>9</v>
      </c>
      <c r="L16" s="65">
        <f>VLOOKUP($A16,'Return Data'!$B$7:$R$2843,13,0)</f>
        <v>6.7492999999999999</v>
      </c>
      <c r="M16" s="66">
        <f t="shared" si="4"/>
        <v>4</v>
      </c>
      <c r="N16" s="65">
        <f>VLOOKUP($A16,'Return Data'!$B$7:$R$2843,17,0)</f>
        <v>8.5883000000000003</v>
      </c>
      <c r="O16" s="66">
        <f t="shared" si="5"/>
        <v>6</v>
      </c>
      <c r="P16" s="65">
        <f>VLOOKUP($A16,'Return Data'!$B$7:$R$2843,14,0)</f>
        <v>9.0068999999999999</v>
      </c>
      <c r="Q16" s="66">
        <f t="shared" si="7"/>
        <v>7</v>
      </c>
      <c r="R16" s="65">
        <f>VLOOKUP($A16,'Return Data'!$B$7:$R$2843,16,0)</f>
        <v>8.3683999999999994</v>
      </c>
      <c r="S16" s="67">
        <f t="shared" si="6"/>
        <v>12</v>
      </c>
    </row>
    <row r="17" spans="1:19" x14ac:dyDescent="0.3">
      <c r="A17" s="82" t="s">
        <v>633</v>
      </c>
      <c r="B17" s="64">
        <f>VLOOKUP($A17,'Return Data'!$B$7:$R$2843,3,0)</f>
        <v>44455</v>
      </c>
      <c r="C17" s="65">
        <f>VLOOKUP($A17,'Return Data'!$B$7:$R$2843,4,0)</f>
        <v>2692.0448999999999</v>
      </c>
      <c r="D17" s="65">
        <f>VLOOKUP($A17,'Return Data'!$B$7:$R$2843,9,0)</f>
        <v>6.8494000000000002</v>
      </c>
      <c r="E17" s="66">
        <f t="shared" si="0"/>
        <v>11</v>
      </c>
      <c r="F17" s="65">
        <f>VLOOKUP($A17,'Return Data'!$B$7:$R$2843,10,0)</f>
        <v>6.2092000000000001</v>
      </c>
      <c r="G17" s="66">
        <f t="shared" si="1"/>
        <v>8</v>
      </c>
      <c r="H17" s="65">
        <f>VLOOKUP($A17,'Return Data'!$B$7:$R$2843,11,0)</f>
        <v>7.4541000000000004</v>
      </c>
      <c r="I17" s="66">
        <f t="shared" si="2"/>
        <v>9</v>
      </c>
      <c r="J17" s="65">
        <f>VLOOKUP($A17,'Return Data'!$B$7:$R$2843,12,0)</f>
        <v>4.5873999999999997</v>
      </c>
      <c r="K17" s="66">
        <f t="shared" si="3"/>
        <v>12</v>
      </c>
      <c r="L17" s="65">
        <f>VLOOKUP($A17,'Return Data'!$B$7:$R$2843,13,0)</f>
        <v>5.7922000000000002</v>
      </c>
      <c r="M17" s="66">
        <f t="shared" si="4"/>
        <v>14</v>
      </c>
      <c r="N17" s="65">
        <f>VLOOKUP($A17,'Return Data'!$B$7:$R$2843,17,0)</f>
        <v>8.0725999999999996</v>
      </c>
      <c r="O17" s="66">
        <f t="shared" si="5"/>
        <v>10</v>
      </c>
      <c r="P17" s="65">
        <f>VLOOKUP($A17,'Return Data'!$B$7:$R$2843,14,0)</f>
        <v>9.4080999999999992</v>
      </c>
      <c r="Q17" s="66">
        <f t="shared" si="7"/>
        <v>5</v>
      </c>
      <c r="R17" s="65">
        <f>VLOOKUP($A17,'Return Data'!$B$7:$R$2843,16,0)</f>
        <v>7.9936999999999996</v>
      </c>
      <c r="S17" s="67">
        <f t="shared" si="6"/>
        <v>16</v>
      </c>
    </row>
    <row r="18" spans="1:19" x14ac:dyDescent="0.3">
      <c r="A18" s="82" t="s">
        <v>635</v>
      </c>
      <c r="B18" s="64">
        <f>VLOOKUP($A18,'Return Data'!$B$7:$R$2843,3,0)</f>
        <v>44455</v>
      </c>
      <c r="C18" s="65">
        <f>VLOOKUP($A18,'Return Data'!$B$7:$R$2843,4,0)</f>
        <v>3076.0733</v>
      </c>
      <c r="D18" s="65">
        <f>VLOOKUP($A18,'Return Data'!$B$7:$R$2843,9,0)</f>
        <v>7.8254999999999999</v>
      </c>
      <c r="E18" s="66">
        <f t="shared" si="0"/>
        <v>4</v>
      </c>
      <c r="F18" s="65">
        <f>VLOOKUP($A18,'Return Data'!$B$7:$R$2843,10,0)</f>
        <v>6.5861000000000001</v>
      </c>
      <c r="G18" s="66">
        <f t="shared" si="1"/>
        <v>6</v>
      </c>
      <c r="H18" s="65">
        <f>VLOOKUP($A18,'Return Data'!$B$7:$R$2843,11,0)</f>
        <v>7.9611000000000001</v>
      </c>
      <c r="I18" s="66">
        <f t="shared" si="2"/>
        <v>8</v>
      </c>
      <c r="J18" s="65">
        <f>VLOOKUP($A18,'Return Data'!$B$7:$R$2843,12,0)</f>
        <v>4.6738999999999997</v>
      </c>
      <c r="K18" s="66">
        <f t="shared" si="3"/>
        <v>10</v>
      </c>
      <c r="L18" s="65">
        <f>VLOOKUP($A18,'Return Data'!$B$7:$R$2843,13,0)</f>
        <v>6.0437000000000003</v>
      </c>
      <c r="M18" s="66">
        <f t="shared" si="4"/>
        <v>10</v>
      </c>
      <c r="N18" s="65">
        <f>VLOOKUP($A18,'Return Data'!$B$7:$R$2843,17,0)</f>
        <v>7.7830000000000004</v>
      </c>
      <c r="O18" s="66">
        <f t="shared" si="5"/>
        <v>14</v>
      </c>
      <c r="P18" s="65">
        <f>VLOOKUP($A18,'Return Data'!$B$7:$R$2843,14,0)</f>
        <v>8.6554000000000002</v>
      </c>
      <c r="Q18" s="66">
        <f t="shared" si="7"/>
        <v>11</v>
      </c>
      <c r="R18" s="65">
        <f>VLOOKUP($A18,'Return Data'!$B$7:$R$2843,16,0)</f>
        <v>8.6727000000000007</v>
      </c>
      <c r="S18" s="67">
        <f t="shared" si="6"/>
        <v>8</v>
      </c>
    </row>
    <row r="19" spans="1:19" x14ac:dyDescent="0.3">
      <c r="A19" s="82" t="s">
        <v>636</v>
      </c>
      <c r="B19" s="64">
        <f>VLOOKUP($A19,'Return Data'!$B$7:$R$2843,3,0)</f>
        <v>44455</v>
      </c>
      <c r="C19" s="65">
        <f>VLOOKUP($A19,'Return Data'!$B$7:$R$2843,4,0)</f>
        <v>61.988700000000001</v>
      </c>
      <c r="D19" s="65">
        <f>VLOOKUP($A19,'Return Data'!$B$7:$R$2843,9,0)</f>
        <v>18.377300000000002</v>
      </c>
      <c r="E19" s="66">
        <f t="shared" si="0"/>
        <v>1</v>
      </c>
      <c r="F19" s="65">
        <f>VLOOKUP($A19,'Return Data'!$B$7:$R$2843,10,0)</f>
        <v>8.2448999999999995</v>
      </c>
      <c r="G19" s="66">
        <f t="shared" si="1"/>
        <v>1</v>
      </c>
      <c r="H19" s="65">
        <f>VLOOKUP($A19,'Return Data'!$B$7:$R$2843,11,0)</f>
        <v>10.8048</v>
      </c>
      <c r="I19" s="66">
        <f t="shared" si="2"/>
        <v>1</v>
      </c>
      <c r="J19" s="65">
        <f>VLOOKUP($A19,'Return Data'!$B$7:$R$2843,12,0)</f>
        <v>4.8853</v>
      </c>
      <c r="K19" s="66">
        <f t="shared" si="3"/>
        <v>8</v>
      </c>
      <c r="L19" s="65">
        <f>VLOOKUP($A19,'Return Data'!$B$7:$R$2843,13,0)</f>
        <v>6.2843</v>
      </c>
      <c r="M19" s="66">
        <f t="shared" si="4"/>
        <v>8</v>
      </c>
      <c r="N19" s="65">
        <f>VLOOKUP($A19,'Return Data'!$B$7:$R$2843,17,0)</f>
        <v>9.2498000000000005</v>
      </c>
      <c r="O19" s="66">
        <f t="shared" si="5"/>
        <v>1</v>
      </c>
      <c r="P19" s="65">
        <f>VLOOKUP($A19,'Return Data'!$B$7:$R$2843,14,0)</f>
        <v>11.197699999999999</v>
      </c>
      <c r="Q19" s="66">
        <f t="shared" si="7"/>
        <v>1</v>
      </c>
      <c r="R19" s="65">
        <f>VLOOKUP($A19,'Return Data'!$B$7:$R$2843,16,0)</f>
        <v>8.4105000000000008</v>
      </c>
      <c r="S19" s="67">
        <f t="shared" si="6"/>
        <v>11</v>
      </c>
    </row>
    <row r="20" spans="1:19" x14ac:dyDescent="0.3">
      <c r="A20" s="117" t="s">
        <v>1772</v>
      </c>
      <c r="B20" s="64">
        <f>VLOOKUP($A20,'Return Data'!$B$7:$R$2843,3,0)</f>
        <v>44455</v>
      </c>
      <c r="C20" s="65">
        <f>VLOOKUP($A20,'Return Data'!$B$7:$R$2843,4,0)</f>
        <v>48.475000000000001</v>
      </c>
      <c r="D20" s="65">
        <f>VLOOKUP($A20,'Return Data'!$B$7:$R$2843,9,0)</f>
        <v>6.8510999999999997</v>
      </c>
      <c r="E20" s="66">
        <f t="shared" si="0"/>
        <v>10</v>
      </c>
      <c r="F20" s="65">
        <f>VLOOKUP($A20,'Return Data'!$B$7:$R$2843,10,0)</f>
        <v>6.9114000000000004</v>
      </c>
      <c r="G20" s="66">
        <f t="shared" si="1"/>
        <v>3</v>
      </c>
      <c r="H20" s="65">
        <f>VLOOKUP($A20,'Return Data'!$B$7:$R$2843,11,0)</f>
        <v>8.2684999999999995</v>
      </c>
      <c r="I20" s="66">
        <f t="shared" si="2"/>
        <v>4</v>
      </c>
      <c r="J20" s="65">
        <f>VLOOKUP($A20,'Return Data'!$B$7:$R$2843,12,0)</f>
        <v>5.8394000000000004</v>
      </c>
      <c r="K20" s="66">
        <f t="shared" si="3"/>
        <v>1</v>
      </c>
      <c r="L20" s="65">
        <f>VLOOKUP($A20,'Return Data'!$B$7:$R$2843,13,0)</f>
        <v>7.1901000000000002</v>
      </c>
      <c r="M20" s="66">
        <f t="shared" si="4"/>
        <v>1</v>
      </c>
      <c r="N20" s="65">
        <f>VLOOKUP($A20,'Return Data'!$B$7:$R$2843,17,0)</f>
        <v>7.9324000000000003</v>
      </c>
      <c r="O20" s="66">
        <f t="shared" si="5"/>
        <v>13</v>
      </c>
      <c r="P20" s="65">
        <f>VLOOKUP($A20,'Return Data'!$B$7:$R$2843,14,0)</f>
        <v>8.2949999999999999</v>
      </c>
      <c r="Q20" s="66">
        <f t="shared" si="7"/>
        <v>13</v>
      </c>
      <c r="R20" s="65">
        <f>VLOOKUP($A20,'Return Data'!$B$7:$R$2843,16,0)</f>
        <v>8.4692000000000007</v>
      </c>
      <c r="S20" s="67">
        <f t="shared" si="6"/>
        <v>10</v>
      </c>
    </row>
    <row r="21" spans="1:19" x14ac:dyDescent="0.3">
      <c r="A21" s="82" t="s">
        <v>639</v>
      </c>
      <c r="B21" s="64">
        <f>VLOOKUP($A21,'Return Data'!$B$7:$R$2843,3,0)</f>
        <v>44455</v>
      </c>
      <c r="C21" s="65">
        <f>VLOOKUP($A21,'Return Data'!$B$7:$R$2843,4,0)</f>
        <v>37.706400000000002</v>
      </c>
      <c r="D21" s="65">
        <f>VLOOKUP($A21,'Return Data'!$B$7:$R$2843,9,0)</f>
        <v>7.7252000000000001</v>
      </c>
      <c r="E21" s="66">
        <f t="shared" si="0"/>
        <v>5</v>
      </c>
      <c r="F21" s="65">
        <f>VLOOKUP($A21,'Return Data'!$B$7:$R$2843,10,0)</f>
        <v>6.5891000000000002</v>
      </c>
      <c r="G21" s="66">
        <f t="shared" si="1"/>
        <v>5</v>
      </c>
      <c r="H21" s="65">
        <f>VLOOKUP($A21,'Return Data'!$B$7:$R$2843,11,0)</f>
        <v>8.0387000000000004</v>
      </c>
      <c r="I21" s="66">
        <f t="shared" si="2"/>
        <v>5</v>
      </c>
      <c r="J21" s="65">
        <f>VLOOKUP($A21,'Return Data'!$B$7:$R$2843,12,0)</f>
        <v>5.5292000000000003</v>
      </c>
      <c r="K21" s="66">
        <f t="shared" si="3"/>
        <v>2</v>
      </c>
      <c r="L21" s="65">
        <f>VLOOKUP($A21,'Return Data'!$B$7:$R$2843,13,0)</f>
        <v>6.8249000000000004</v>
      </c>
      <c r="M21" s="66">
        <f t="shared" si="4"/>
        <v>3</v>
      </c>
      <c r="N21" s="65">
        <f>VLOOKUP($A21,'Return Data'!$B$7:$R$2843,17,0)</f>
        <v>8.3306000000000004</v>
      </c>
      <c r="O21" s="66">
        <f t="shared" si="5"/>
        <v>9</v>
      </c>
      <c r="P21" s="65">
        <f>VLOOKUP($A21,'Return Data'!$B$7:$R$2843,14,0)</f>
        <v>8.7591999999999999</v>
      </c>
      <c r="Q21" s="66">
        <f t="shared" si="7"/>
        <v>10</v>
      </c>
      <c r="R21" s="65">
        <f>VLOOKUP($A21,'Return Data'!$B$7:$R$2843,16,0)</f>
        <v>8.1056000000000008</v>
      </c>
      <c r="S21" s="67">
        <f t="shared" si="6"/>
        <v>15</v>
      </c>
    </row>
    <row r="22" spans="1:19" x14ac:dyDescent="0.3">
      <c r="A22" s="82" t="s">
        <v>640</v>
      </c>
      <c r="B22" s="64">
        <f>VLOOKUP($A22,'Return Data'!$B$7:$R$2843,3,0)</f>
        <v>44455</v>
      </c>
      <c r="C22" s="65">
        <f>VLOOKUP($A22,'Return Data'!$B$7:$R$2843,4,0)</f>
        <v>12.559900000000001</v>
      </c>
      <c r="D22" s="65">
        <f>VLOOKUP($A22,'Return Data'!$B$7:$R$2843,9,0)</f>
        <v>6.3883999999999999</v>
      </c>
      <c r="E22" s="66">
        <f t="shared" si="0"/>
        <v>13</v>
      </c>
      <c r="F22" s="65">
        <f>VLOOKUP($A22,'Return Data'!$B$7:$R$2843,10,0)</f>
        <v>5.7815000000000003</v>
      </c>
      <c r="G22" s="66">
        <f t="shared" si="1"/>
        <v>13</v>
      </c>
      <c r="H22" s="65">
        <f>VLOOKUP($A22,'Return Data'!$B$7:$R$2843,11,0)</f>
        <v>7.3305999999999996</v>
      </c>
      <c r="I22" s="66">
        <f t="shared" si="2"/>
        <v>12</v>
      </c>
      <c r="J22" s="65">
        <f>VLOOKUP($A22,'Return Data'!$B$7:$R$2843,12,0)</f>
        <v>3.9150999999999998</v>
      </c>
      <c r="K22" s="66">
        <f t="shared" si="3"/>
        <v>15</v>
      </c>
      <c r="L22" s="65">
        <f>VLOOKUP($A22,'Return Data'!$B$7:$R$2843,13,0)</f>
        <v>5.6261999999999999</v>
      </c>
      <c r="M22" s="66">
        <f t="shared" si="4"/>
        <v>15</v>
      </c>
      <c r="N22" s="65">
        <f>VLOOKUP($A22,'Return Data'!$B$7:$R$2843,17,0)</f>
        <v>8.0306999999999995</v>
      </c>
      <c r="O22" s="66">
        <f t="shared" si="5"/>
        <v>11</v>
      </c>
      <c r="P22" s="65"/>
      <c r="Q22" s="66"/>
      <c r="R22" s="65">
        <f>VLOOKUP($A22,'Return Data'!$B$7:$R$2843,16,0)</f>
        <v>9.0722000000000005</v>
      </c>
      <c r="S22" s="67">
        <f t="shared" si="6"/>
        <v>4</v>
      </c>
    </row>
    <row r="23" spans="1:19" x14ac:dyDescent="0.3">
      <c r="A23" s="82" t="s">
        <v>643</v>
      </c>
      <c r="B23" s="64">
        <f>VLOOKUP($A23,'Return Data'!$B$7:$R$2843,3,0)</f>
        <v>44455</v>
      </c>
      <c r="C23" s="65">
        <f>VLOOKUP($A23,'Return Data'!$B$7:$R$2843,4,0)</f>
        <v>32.923099999999998</v>
      </c>
      <c r="D23" s="65">
        <f>VLOOKUP($A23,'Return Data'!$B$7:$R$2843,9,0)</f>
        <v>4.1242999999999999</v>
      </c>
      <c r="E23" s="66">
        <f t="shared" si="0"/>
        <v>18</v>
      </c>
      <c r="F23" s="65">
        <f>VLOOKUP($A23,'Return Data'!$B$7:$R$2843,10,0)</f>
        <v>5.5053000000000001</v>
      </c>
      <c r="G23" s="66">
        <f t="shared" si="1"/>
        <v>16</v>
      </c>
      <c r="H23" s="65">
        <f>VLOOKUP($A23,'Return Data'!$B$7:$R$2843,11,0)</f>
        <v>7.1223000000000001</v>
      </c>
      <c r="I23" s="66">
        <f t="shared" si="2"/>
        <v>15</v>
      </c>
      <c r="J23" s="65">
        <f>VLOOKUP($A23,'Return Data'!$B$7:$R$2843,12,0)</f>
        <v>4.6393000000000004</v>
      </c>
      <c r="K23" s="66">
        <f t="shared" si="3"/>
        <v>11</v>
      </c>
      <c r="L23" s="65">
        <f>VLOOKUP($A23,'Return Data'!$B$7:$R$2843,13,0)</f>
        <v>5.9854000000000003</v>
      </c>
      <c r="M23" s="66">
        <f t="shared" si="4"/>
        <v>11</v>
      </c>
      <c r="N23" s="65">
        <f>VLOOKUP($A23,'Return Data'!$B$7:$R$2843,17,0)</f>
        <v>8.4222999999999999</v>
      </c>
      <c r="O23" s="66">
        <f t="shared" si="5"/>
        <v>7</v>
      </c>
      <c r="P23" s="65">
        <f>VLOOKUP($A23,'Return Data'!$B$7:$R$2843,14,0)</f>
        <v>9.9481999999999999</v>
      </c>
      <c r="Q23" s="66">
        <f>RANK(P23,P$8:P$26,0)</f>
        <v>2</v>
      </c>
      <c r="R23" s="65">
        <f>VLOOKUP($A23,'Return Data'!$B$7:$R$2843,16,0)</f>
        <v>8.2295999999999996</v>
      </c>
      <c r="S23" s="67">
        <f t="shared" si="6"/>
        <v>14</v>
      </c>
    </row>
    <row r="24" spans="1:19" x14ac:dyDescent="0.3">
      <c r="A24" s="82" t="s">
        <v>644</v>
      </c>
      <c r="B24" s="64">
        <f>VLOOKUP($A24,'Return Data'!$B$7:$R$2843,3,0)</f>
        <v>44455</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-9.7834000000000003</v>
      </c>
      <c r="S24" s="67">
        <f t="shared" si="6"/>
        <v>19</v>
      </c>
    </row>
    <row r="25" spans="1:19" x14ac:dyDescent="0.3">
      <c r="A25" s="82" t="s">
        <v>646</v>
      </c>
      <c r="B25" s="64">
        <f>VLOOKUP($A25,'Return Data'!$B$7:$R$2843,3,0)</f>
        <v>44455</v>
      </c>
      <c r="C25" s="65">
        <f>VLOOKUP($A25,'Return Data'!$B$7:$R$2843,4,0)</f>
        <v>12.469900000000001</v>
      </c>
      <c r="D25" s="65">
        <f>VLOOKUP($A25,'Return Data'!$B$7:$R$2843,9,0)</f>
        <v>6.9664999999999999</v>
      </c>
      <c r="E25" s="66">
        <f t="shared" si="0"/>
        <v>9</v>
      </c>
      <c r="F25" s="65">
        <f>VLOOKUP($A25,'Return Data'!$B$7:$R$2843,10,0)</f>
        <v>5.7058999999999997</v>
      </c>
      <c r="G25" s="66">
        <f t="shared" si="1"/>
        <v>14</v>
      </c>
      <c r="H25" s="65">
        <f>VLOOKUP($A25,'Return Data'!$B$7:$R$2843,11,0)</f>
        <v>7.9793000000000003</v>
      </c>
      <c r="I25" s="66">
        <f t="shared" si="2"/>
        <v>7</v>
      </c>
      <c r="J25" s="65">
        <f>VLOOKUP($A25,'Return Data'!$B$7:$R$2843,12,0)</f>
        <v>3.8355999999999999</v>
      </c>
      <c r="K25" s="66">
        <f t="shared" si="3"/>
        <v>17</v>
      </c>
      <c r="L25" s="65">
        <f>VLOOKUP($A25,'Return Data'!$B$7:$R$2843,13,0)</f>
        <v>5.8133999999999997</v>
      </c>
      <c r="M25" s="66">
        <f t="shared" si="4"/>
        <v>13</v>
      </c>
      <c r="N25" s="65">
        <f>VLOOKUP($A25,'Return Data'!$B$7:$R$2843,17,0)</f>
        <v>7.9530000000000003</v>
      </c>
      <c r="O25" s="66">
        <f>RANK(N25,N$8:N$26,0)</f>
        <v>12</v>
      </c>
      <c r="P25" s="65">
        <f>VLOOKUP($A25,'Return Data'!$B$7:$R$2843,14,0)</f>
        <v>6.9699</v>
      </c>
      <c r="Q25" s="66">
        <f t="shared" ref="Q25" si="8">RANK(P25,P$8:P$26,0)</f>
        <v>14</v>
      </c>
      <c r="R25" s="65">
        <f>VLOOKUP($A25,'Return Data'!$B$7:$R$2843,16,0)</f>
        <v>6.8851000000000004</v>
      </c>
      <c r="S25" s="67">
        <f t="shared" si="6"/>
        <v>18</v>
      </c>
    </row>
    <row r="26" spans="1:19" x14ac:dyDescent="0.3">
      <c r="A26" s="82" t="s">
        <v>648</v>
      </c>
      <c r="B26" s="64">
        <f>VLOOKUP($A26,'Return Data'!$B$7:$R$2843,3,0)</f>
        <v>44455</v>
      </c>
      <c r="C26" s="65">
        <f>VLOOKUP($A26,'Return Data'!$B$7:$R$2843,4,0)</f>
        <v>13.1793</v>
      </c>
      <c r="D26" s="65">
        <f>VLOOKUP($A26,'Return Data'!$B$7:$R$2843,9,0)</f>
        <v>6.1852999999999998</v>
      </c>
      <c r="E26" s="66">
        <f t="shared" si="0"/>
        <v>14</v>
      </c>
      <c r="F26" s="65">
        <f>VLOOKUP($A26,'Return Data'!$B$7:$R$2843,10,0)</f>
        <v>6.0948000000000002</v>
      </c>
      <c r="G26" s="66">
        <f t="shared" si="1"/>
        <v>11</v>
      </c>
      <c r="H26" s="65">
        <f>VLOOKUP($A26,'Return Data'!$B$7:$R$2843,11,0)</f>
        <v>7.2614000000000001</v>
      </c>
      <c r="I26" s="66">
        <f t="shared" si="2"/>
        <v>13</v>
      </c>
      <c r="J26" s="65">
        <f>VLOOKUP($A26,'Return Data'!$B$7:$R$2843,12,0)</f>
        <v>4.4259000000000004</v>
      </c>
      <c r="K26" s="66">
        <f t="shared" si="3"/>
        <v>13</v>
      </c>
      <c r="L26" s="65">
        <f>VLOOKUP($A26,'Return Data'!$B$7:$R$2843,13,0)</f>
        <v>5.9420999999999999</v>
      </c>
      <c r="M26" s="66">
        <f t="shared" si="4"/>
        <v>12</v>
      </c>
      <c r="N26" s="65">
        <f>VLOOKUP($A26,'Return Data'!$B$7:$R$2843,17,0)</f>
        <v>8.7605000000000004</v>
      </c>
      <c r="O26" s="66">
        <f>RANK(N26,N$8:N$26,0)</f>
        <v>4</v>
      </c>
      <c r="P26" s="65"/>
      <c r="Q26" s="66"/>
      <c r="R26" s="65">
        <f>VLOOKUP($A26,'Return Data'!$B$7:$R$2843,16,0)</f>
        <v>9.2837999999999994</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7.1424315789473711</v>
      </c>
      <c r="E28" s="88"/>
      <c r="F28" s="89">
        <f>AVERAGE(F8:F26)</f>
        <v>5.8785894736842108</v>
      </c>
      <c r="G28" s="88"/>
      <c r="H28" s="89">
        <f>AVERAGE(H8:H26)</f>
        <v>7.2557210526315803</v>
      </c>
      <c r="I28" s="88"/>
      <c r="J28" s="89">
        <f>AVERAGE(J8:J26)</f>
        <v>4.4108842105263166</v>
      </c>
      <c r="K28" s="88"/>
      <c r="L28" s="89">
        <f>AVERAGE(L8:L26)</f>
        <v>5.8238842105263151</v>
      </c>
      <c r="M28" s="88"/>
      <c r="N28" s="89">
        <f>AVERAGE(N8:N26)</f>
        <v>8.2485388888888913</v>
      </c>
      <c r="O28" s="88"/>
      <c r="P28" s="89">
        <f>AVERAGE(P8:P26)</f>
        <v>8.8387866666666675</v>
      </c>
      <c r="Q28" s="88"/>
      <c r="R28" s="89">
        <f>AVERAGE(R8:R26)</f>
        <v>7.5245105263157877</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7.4207999999999998</v>
      </c>
      <c r="O29" s="88"/>
      <c r="P29" s="89">
        <f>MIN(P8:P26)</f>
        <v>5.6318999999999999</v>
      </c>
      <c r="Q29" s="88"/>
      <c r="R29" s="89">
        <f>MIN(R8:R26)</f>
        <v>-9.7834000000000003</v>
      </c>
      <c r="S29" s="90"/>
    </row>
    <row r="30" spans="1:19" ht="15" thickBot="1" x14ac:dyDescent="0.35">
      <c r="A30" s="91" t="s">
        <v>29</v>
      </c>
      <c r="B30" s="92"/>
      <c r="C30" s="92"/>
      <c r="D30" s="93">
        <f>MAX(D8:D26)</f>
        <v>18.377300000000002</v>
      </c>
      <c r="E30" s="92"/>
      <c r="F30" s="93">
        <f>MAX(F8:F26)</f>
        <v>8.2448999999999995</v>
      </c>
      <c r="G30" s="92"/>
      <c r="H30" s="93">
        <f>MAX(H8:H26)</f>
        <v>10.8048</v>
      </c>
      <c r="I30" s="92"/>
      <c r="J30" s="93">
        <f>MAX(J8:J26)</f>
        <v>5.8394000000000004</v>
      </c>
      <c r="K30" s="92"/>
      <c r="L30" s="93">
        <f>MAX(L8:L26)</f>
        <v>7.1901000000000002</v>
      </c>
      <c r="M30" s="92"/>
      <c r="N30" s="93">
        <f>MAX(N8:N26)</f>
        <v>9.2498000000000005</v>
      </c>
      <c r="O30" s="92"/>
      <c r="P30" s="93">
        <f>MAX(P8:P26)</f>
        <v>11.197699999999999</v>
      </c>
      <c r="Q30" s="92"/>
      <c r="R30" s="93">
        <f>MAX(R8:R26)</f>
        <v>9.2837999999999994</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44455</v>
      </c>
      <c r="C8" s="65">
        <f>VLOOKUP($A8,'Return Data'!$B$7:$R$2843,4,0)</f>
        <v>88.563599999999994</v>
      </c>
      <c r="D8" s="65">
        <f>VLOOKUP($A8,'Return Data'!$B$7:$R$2843,9,0)</f>
        <v>6.6471999999999998</v>
      </c>
      <c r="E8" s="66">
        <f t="shared" ref="E8:E26" si="0">RANK(D8,D$8:D$26,0)</f>
        <v>8</v>
      </c>
      <c r="F8" s="65">
        <f>VLOOKUP($A8,'Return Data'!$B$7:$R$2843,10,0)</f>
        <v>6.0396000000000001</v>
      </c>
      <c r="G8" s="66">
        <f t="shared" ref="G8:G26" si="1">RANK(F8,F$8:F$26,0)</f>
        <v>8</v>
      </c>
      <c r="H8" s="65">
        <f>VLOOKUP($A8,'Return Data'!$B$7:$R$2843,11,0)</f>
        <v>7.8559000000000001</v>
      </c>
      <c r="I8" s="66">
        <f t="shared" ref="I8:I26" si="2">RANK(H8,H$8:H$26,0)</f>
        <v>4</v>
      </c>
      <c r="J8" s="65">
        <f>VLOOKUP($A8,'Return Data'!$B$7:$R$2843,12,0)</f>
        <v>4.8551000000000002</v>
      </c>
      <c r="K8" s="66">
        <f t="shared" ref="K8:K26" si="3">RANK(J8,J$8:J$26,0)</f>
        <v>3</v>
      </c>
      <c r="L8" s="65">
        <f>VLOOKUP($A8,'Return Data'!$B$7:$R$2843,13,0)</f>
        <v>6.3968999999999996</v>
      </c>
      <c r="M8" s="66">
        <f t="shared" ref="M8:M26" si="4">RANK(L8,L$8:L$26,0)</f>
        <v>3</v>
      </c>
      <c r="N8" s="65">
        <f>VLOOKUP($A8,'Return Data'!$B$7:$R$2843,17,0)</f>
        <v>8.6550999999999991</v>
      </c>
      <c r="O8" s="66">
        <f t="shared" ref="O8:O23" si="5">RANK(N8,N$8:N$26,0)</f>
        <v>2</v>
      </c>
      <c r="P8" s="65">
        <f>VLOOKUP($A8,'Return Data'!$B$7:$R$2843,14,0)</f>
        <v>9.3664000000000005</v>
      </c>
      <c r="Q8" s="66">
        <f>RANK(P8,P$8:P$26,0)</f>
        <v>4</v>
      </c>
      <c r="R8" s="65">
        <f>VLOOKUP($A8,'Return Data'!$B$7:$R$2843,16,0)</f>
        <v>9.2886000000000006</v>
      </c>
      <c r="S8" s="67">
        <f t="shared" ref="S8:S26" si="6">RANK(R8,R$8:R$26,0)</f>
        <v>1</v>
      </c>
    </row>
    <row r="9" spans="1:19" x14ac:dyDescent="0.3">
      <c r="A9" s="82" t="s">
        <v>614</v>
      </c>
      <c r="B9" s="64">
        <f>VLOOKUP($A9,'Return Data'!$B$7:$R$2843,3,0)</f>
        <v>44455</v>
      </c>
      <c r="C9" s="65">
        <f>VLOOKUP($A9,'Return Data'!$B$7:$R$2843,4,0)</f>
        <v>13.527100000000001</v>
      </c>
      <c r="D9" s="65">
        <f>VLOOKUP($A9,'Return Data'!$B$7:$R$2843,9,0)</f>
        <v>6.4749999999999996</v>
      </c>
      <c r="E9" s="66">
        <f t="shared" si="0"/>
        <v>10</v>
      </c>
      <c r="F9" s="65">
        <f>VLOOKUP($A9,'Return Data'!$B$7:$R$2843,10,0)</f>
        <v>5.2872000000000003</v>
      </c>
      <c r="G9" s="66">
        <f t="shared" si="1"/>
        <v>14</v>
      </c>
      <c r="H9" s="65">
        <f>VLOOKUP($A9,'Return Data'!$B$7:$R$2843,11,0)</f>
        <v>6.7446000000000002</v>
      </c>
      <c r="I9" s="66">
        <f t="shared" si="2"/>
        <v>14</v>
      </c>
      <c r="J9" s="65">
        <f>VLOOKUP($A9,'Return Data'!$B$7:$R$2843,12,0)</f>
        <v>4.3010999999999999</v>
      </c>
      <c r="K9" s="66">
        <f t="shared" si="3"/>
        <v>11</v>
      </c>
      <c r="L9" s="65">
        <f>VLOOKUP($A9,'Return Data'!$B$7:$R$2843,13,0)</f>
        <v>5.7457000000000003</v>
      </c>
      <c r="M9" s="66">
        <f t="shared" si="4"/>
        <v>9</v>
      </c>
      <c r="N9" s="65">
        <f>VLOOKUP($A9,'Return Data'!$B$7:$R$2843,17,0)</f>
        <v>8.3908000000000005</v>
      </c>
      <c r="O9" s="66">
        <f t="shared" si="5"/>
        <v>5</v>
      </c>
      <c r="P9" s="65">
        <f>VLOOKUP($A9,'Return Data'!$B$7:$R$2843,14,0)</f>
        <v>7.8464</v>
      </c>
      <c r="Q9" s="66">
        <f>RANK(P9,P$8:P$26,0)</f>
        <v>13</v>
      </c>
      <c r="R9" s="65">
        <f>VLOOKUP($A9,'Return Data'!$B$7:$R$2843,16,0)</f>
        <v>7.4935999999999998</v>
      </c>
      <c r="S9" s="67">
        <f t="shared" si="6"/>
        <v>12</v>
      </c>
    </row>
    <row r="10" spans="1:19" x14ac:dyDescent="0.3">
      <c r="A10" s="82" t="s">
        <v>615</v>
      </c>
      <c r="B10" s="64">
        <f>VLOOKUP($A10,'Return Data'!$B$7:$R$2843,3,0)</f>
        <v>44455</v>
      </c>
      <c r="C10" s="65">
        <f>VLOOKUP($A10,'Return Data'!$B$7:$R$2843,4,0)</f>
        <v>22.138999999999999</v>
      </c>
      <c r="D10" s="65">
        <f>VLOOKUP($A10,'Return Data'!$B$7:$R$2843,9,0)</f>
        <v>4.2891000000000004</v>
      </c>
      <c r="E10" s="66">
        <f t="shared" si="0"/>
        <v>16</v>
      </c>
      <c r="F10" s="65">
        <f>VLOOKUP($A10,'Return Data'!$B$7:$R$2843,10,0)</f>
        <v>4.5568999999999997</v>
      </c>
      <c r="G10" s="66">
        <f t="shared" si="1"/>
        <v>17</v>
      </c>
      <c r="H10" s="65">
        <f>VLOOKUP($A10,'Return Data'!$B$7:$R$2843,11,0)</f>
        <v>5.4132999999999996</v>
      </c>
      <c r="I10" s="66">
        <f t="shared" si="2"/>
        <v>17</v>
      </c>
      <c r="J10" s="65">
        <f>VLOOKUP($A10,'Return Data'!$B$7:$R$2843,12,0)</f>
        <v>2.6392000000000002</v>
      </c>
      <c r="K10" s="66">
        <f t="shared" si="3"/>
        <v>18</v>
      </c>
      <c r="L10" s="65">
        <f>VLOOKUP($A10,'Return Data'!$B$7:$R$2843,13,0)</f>
        <v>4.5515999999999996</v>
      </c>
      <c r="M10" s="66">
        <f t="shared" si="4"/>
        <v>17</v>
      </c>
      <c r="N10" s="65">
        <f>VLOOKUP($A10,'Return Data'!$B$7:$R$2843,17,0)</f>
        <v>6.9058000000000002</v>
      </c>
      <c r="O10" s="66">
        <f t="shared" si="5"/>
        <v>18</v>
      </c>
      <c r="P10" s="65">
        <f>VLOOKUP($A10,'Return Data'!$B$7:$R$2843,14,0)</f>
        <v>5.1097000000000001</v>
      </c>
      <c r="Q10" s="66">
        <f>RANK(P10,P$8:P$26,0)</f>
        <v>15</v>
      </c>
      <c r="R10" s="65">
        <f>VLOOKUP($A10,'Return Data'!$B$7:$R$2843,16,0)</f>
        <v>6.3734999999999999</v>
      </c>
      <c r="S10" s="67">
        <f t="shared" si="6"/>
        <v>18</v>
      </c>
    </row>
    <row r="11" spans="1:19" x14ac:dyDescent="0.3">
      <c r="A11" s="82" t="s">
        <v>618</v>
      </c>
      <c r="B11" s="64">
        <f>VLOOKUP($A11,'Return Data'!$B$7:$R$2843,3,0)</f>
        <v>44455</v>
      </c>
      <c r="C11" s="65">
        <f>VLOOKUP($A11,'Return Data'!$B$7:$R$2843,4,0)</f>
        <v>17.7653</v>
      </c>
      <c r="D11" s="65">
        <f>VLOOKUP($A11,'Return Data'!$B$7:$R$2843,9,0)</f>
        <v>5.1062000000000003</v>
      </c>
      <c r="E11" s="66">
        <f t="shared" si="0"/>
        <v>15</v>
      </c>
      <c r="F11" s="65">
        <f>VLOOKUP($A11,'Return Data'!$B$7:$R$2843,10,0)</f>
        <v>4.9724000000000004</v>
      </c>
      <c r="G11" s="66">
        <f t="shared" si="1"/>
        <v>16</v>
      </c>
      <c r="H11" s="65">
        <f>VLOOKUP($A11,'Return Data'!$B$7:$R$2843,11,0)</f>
        <v>6.3898999999999999</v>
      </c>
      <c r="I11" s="66">
        <f t="shared" si="2"/>
        <v>16</v>
      </c>
      <c r="J11" s="65">
        <f>VLOOKUP($A11,'Return Data'!$B$7:$R$2843,12,0)</f>
        <v>3.5244</v>
      </c>
      <c r="K11" s="66">
        <f t="shared" si="3"/>
        <v>16</v>
      </c>
      <c r="L11" s="65">
        <f>VLOOKUP($A11,'Return Data'!$B$7:$R$2843,13,0)</f>
        <v>4.8396999999999997</v>
      </c>
      <c r="M11" s="66">
        <f t="shared" si="4"/>
        <v>16</v>
      </c>
      <c r="N11" s="65">
        <f>VLOOKUP($A11,'Return Data'!$B$7:$R$2843,17,0)</f>
        <v>6.9470999999999998</v>
      </c>
      <c r="O11" s="66">
        <f t="shared" si="5"/>
        <v>17</v>
      </c>
      <c r="P11" s="65">
        <f>VLOOKUP($A11,'Return Data'!$B$7:$R$2843,14,0)</f>
        <v>8.0656999999999996</v>
      </c>
      <c r="Q11" s="66">
        <f>RANK(P11,P$8:P$26,0)</f>
        <v>10</v>
      </c>
      <c r="R11" s="65">
        <f>VLOOKUP($A11,'Return Data'!$B$7:$R$2843,16,0)</f>
        <v>7.8428000000000004</v>
      </c>
      <c r="S11" s="67">
        <f t="shared" si="6"/>
        <v>9</v>
      </c>
    </row>
    <row r="12" spans="1:19" x14ac:dyDescent="0.3">
      <c r="A12" s="82" t="s">
        <v>620</v>
      </c>
      <c r="B12" s="64">
        <f>VLOOKUP($A12,'Return Data'!$B$7:$R$2843,3,0)</f>
        <v>44455</v>
      </c>
      <c r="C12" s="65">
        <f>VLOOKUP($A12,'Return Data'!$B$7:$R$2843,4,0)</f>
        <v>12.95</v>
      </c>
      <c r="D12" s="65">
        <f>VLOOKUP($A12,'Return Data'!$B$7:$R$2843,9,0)</f>
        <v>3.9020000000000001</v>
      </c>
      <c r="E12" s="66">
        <f t="shared" si="0"/>
        <v>17</v>
      </c>
      <c r="F12" s="65">
        <f>VLOOKUP($A12,'Return Data'!$B$7:$R$2843,10,0)</f>
        <v>3.9918</v>
      </c>
      <c r="G12" s="66">
        <f t="shared" si="1"/>
        <v>18</v>
      </c>
      <c r="H12" s="65">
        <f>VLOOKUP($A12,'Return Data'!$B$7:$R$2843,11,0)</f>
        <v>4.5103999999999997</v>
      </c>
      <c r="I12" s="66">
        <f t="shared" si="2"/>
        <v>18</v>
      </c>
      <c r="J12" s="65">
        <f>VLOOKUP($A12,'Return Data'!$B$7:$R$2843,12,0)</f>
        <v>3.6242999999999999</v>
      </c>
      <c r="K12" s="66">
        <f t="shared" si="3"/>
        <v>14</v>
      </c>
      <c r="L12" s="65">
        <f>VLOOKUP($A12,'Return Data'!$B$7:$R$2843,13,0)</f>
        <v>4.4733999999999998</v>
      </c>
      <c r="M12" s="66">
        <f t="shared" si="4"/>
        <v>18</v>
      </c>
      <c r="N12" s="65">
        <f>VLOOKUP($A12,'Return Data'!$B$7:$R$2843,17,0)</f>
        <v>7.1468999999999996</v>
      </c>
      <c r="O12" s="66">
        <f t="shared" si="5"/>
        <v>15</v>
      </c>
      <c r="P12" s="65"/>
      <c r="Q12" s="66"/>
      <c r="R12" s="65">
        <f>VLOOKUP($A12,'Return Data'!$B$7:$R$2843,16,0)</f>
        <v>8.9395000000000007</v>
      </c>
      <c r="S12" s="67">
        <f t="shared" si="6"/>
        <v>3</v>
      </c>
    </row>
    <row r="13" spans="1:19" x14ac:dyDescent="0.3">
      <c r="A13" s="82" t="s">
        <v>623</v>
      </c>
      <c r="B13" s="64">
        <f>VLOOKUP($A13,'Return Data'!$B$7:$R$2843,3,0)</f>
        <v>44455</v>
      </c>
      <c r="C13" s="65">
        <f>VLOOKUP($A13,'Return Data'!$B$7:$R$2843,4,0)</f>
        <v>79.1905</v>
      </c>
      <c r="D13" s="65">
        <f>VLOOKUP($A13,'Return Data'!$B$7:$R$2843,9,0)</f>
        <v>6.6646999999999998</v>
      </c>
      <c r="E13" s="66">
        <f t="shared" si="0"/>
        <v>7</v>
      </c>
      <c r="F13" s="65">
        <f>VLOOKUP($A13,'Return Data'!$B$7:$R$2843,10,0)</f>
        <v>5.5720999999999998</v>
      </c>
      <c r="G13" s="66">
        <f t="shared" si="1"/>
        <v>11</v>
      </c>
      <c r="H13" s="65">
        <f>VLOOKUP($A13,'Return Data'!$B$7:$R$2843,11,0)</f>
        <v>6.6905999999999999</v>
      </c>
      <c r="I13" s="66">
        <f t="shared" si="2"/>
        <v>15</v>
      </c>
      <c r="J13" s="65">
        <f>VLOOKUP($A13,'Return Data'!$B$7:$R$2843,12,0)</f>
        <v>4.4366000000000003</v>
      </c>
      <c r="K13" s="66">
        <f t="shared" si="3"/>
        <v>8</v>
      </c>
      <c r="L13" s="65">
        <f>VLOOKUP($A13,'Return Data'!$B$7:$R$2843,13,0)</f>
        <v>6.3853999999999997</v>
      </c>
      <c r="M13" s="66">
        <f t="shared" si="4"/>
        <v>4</v>
      </c>
      <c r="N13" s="65">
        <f>VLOOKUP($A13,'Return Data'!$B$7:$R$2843,17,0)</f>
        <v>7.0872000000000002</v>
      </c>
      <c r="O13" s="66">
        <f t="shared" si="5"/>
        <v>16</v>
      </c>
      <c r="P13" s="65">
        <f>VLOOKUP($A13,'Return Data'!$B$7:$R$2843,14,0)</f>
        <v>8.3577999999999992</v>
      </c>
      <c r="Q13" s="66">
        <f t="shared" ref="Q13:Q21" si="7">RANK(P13,P$8:P$26,0)</f>
        <v>8</v>
      </c>
      <c r="R13" s="65">
        <f>VLOOKUP($A13,'Return Data'!$B$7:$R$2843,16,0)</f>
        <v>8.9079999999999995</v>
      </c>
      <c r="S13" s="67">
        <f t="shared" si="6"/>
        <v>4</v>
      </c>
    </row>
    <row r="14" spans="1:19" x14ac:dyDescent="0.3">
      <c r="A14" s="82" t="s">
        <v>626</v>
      </c>
      <c r="B14" s="64">
        <f>VLOOKUP($A14,'Return Data'!$B$7:$R$2843,3,0)</f>
        <v>44455</v>
      </c>
      <c r="C14" s="65">
        <f>VLOOKUP($A14,'Return Data'!$B$7:$R$2843,4,0)</f>
        <v>25.742000000000001</v>
      </c>
      <c r="D14" s="65">
        <f>VLOOKUP($A14,'Return Data'!$B$7:$R$2843,9,0)</f>
        <v>9.8566000000000003</v>
      </c>
      <c r="E14" s="66">
        <f t="shared" si="0"/>
        <v>3</v>
      </c>
      <c r="F14" s="65">
        <f>VLOOKUP($A14,'Return Data'!$B$7:$R$2843,10,0)</f>
        <v>6.8211000000000004</v>
      </c>
      <c r="G14" s="66">
        <f t="shared" si="1"/>
        <v>2</v>
      </c>
      <c r="H14" s="65">
        <f>VLOOKUP($A14,'Return Data'!$B$7:$R$2843,11,0)</f>
        <v>8.6466999999999992</v>
      </c>
      <c r="I14" s="66">
        <f t="shared" si="2"/>
        <v>2</v>
      </c>
      <c r="J14" s="65">
        <f>VLOOKUP($A14,'Return Data'!$B$7:$R$2843,12,0)</f>
        <v>4.7423000000000002</v>
      </c>
      <c r="K14" s="66">
        <f t="shared" si="3"/>
        <v>5</v>
      </c>
      <c r="L14" s="65">
        <f>VLOOKUP($A14,'Return Data'!$B$7:$R$2843,13,0)</f>
        <v>6.3486000000000002</v>
      </c>
      <c r="M14" s="66">
        <f t="shared" si="4"/>
        <v>5</v>
      </c>
      <c r="N14" s="65">
        <f>VLOOKUP($A14,'Return Data'!$B$7:$R$2843,17,0)</f>
        <v>8.4476999999999993</v>
      </c>
      <c r="O14" s="66">
        <f t="shared" si="5"/>
        <v>4</v>
      </c>
      <c r="P14" s="65">
        <f>VLOOKUP($A14,'Return Data'!$B$7:$R$2843,14,0)</f>
        <v>9.4872999999999994</v>
      </c>
      <c r="Q14" s="66">
        <f t="shared" si="7"/>
        <v>3</v>
      </c>
      <c r="R14" s="65">
        <f>VLOOKUP($A14,'Return Data'!$B$7:$R$2843,16,0)</f>
        <v>8.7887000000000004</v>
      </c>
      <c r="S14" s="67">
        <f t="shared" si="6"/>
        <v>5</v>
      </c>
    </row>
    <row r="15" spans="1:19" x14ac:dyDescent="0.3">
      <c r="A15" s="82" t="s">
        <v>628</v>
      </c>
      <c r="B15" s="64">
        <f>VLOOKUP($A15,'Return Data'!$B$7:$R$2843,3,0)</f>
        <v>44455</v>
      </c>
      <c r="C15" s="65">
        <f>VLOOKUP($A15,'Return Data'!$B$7:$R$2843,4,0)</f>
        <v>23.3245</v>
      </c>
      <c r="D15" s="65">
        <f>VLOOKUP($A15,'Return Data'!$B$7:$R$2843,9,0)</f>
        <v>10.0204</v>
      </c>
      <c r="E15" s="66">
        <f t="shared" si="0"/>
        <v>2</v>
      </c>
      <c r="F15" s="65">
        <f>VLOOKUP($A15,'Return Data'!$B$7:$R$2843,10,0)</f>
        <v>6.1878000000000002</v>
      </c>
      <c r="G15" s="66">
        <f t="shared" si="1"/>
        <v>6</v>
      </c>
      <c r="H15" s="65">
        <f>VLOOKUP($A15,'Return Data'!$B$7:$R$2843,11,0)</f>
        <v>7.0747</v>
      </c>
      <c r="I15" s="66">
        <f t="shared" si="2"/>
        <v>9</v>
      </c>
      <c r="J15" s="65">
        <f>VLOOKUP($A15,'Return Data'!$B$7:$R$2843,12,0)</f>
        <v>4.7625000000000002</v>
      </c>
      <c r="K15" s="66">
        <f t="shared" si="3"/>
        <v>4</v>
      </c>
      <c r="L15" s="65">
        <f>VLOOKUP($A15,'Return Data'!$B$7:$R$2843,13,0)</f>
        <v>5.9314</v>
      </c>
      <c r="M15" s="66">
        <f t="shared" si="4"/>
        <v>7</v>
      </c>
      <c r="N15" s="65">
        <f>VLOOKUP($A15,'Return Data'!$B$7:$R$2843,17,0)</f>
        <v>8.0637000000000008</v>
      </c>
      <c r="O15" s="66">
        <f t="shared" si="5"/>
        <v>8</v>
      </c>
      <c r="P15" s="65">
        <f>VLOOKUP($A15,'Return Data'!$B$7:$R$2843,14,0)</f>
        <v>8.7382000000000009</v>
      </c>
      <c r="Q15" s="66">
        <f t="shared" si="7"/>
        <v>6</v>
      </c>
      <c r="R15" s="65">
        <f>VLOOKUP($A15,'Return Data'!$B$7:$R$2843,16,0)</f>
        <v>7.2458999999999998</v>
      </c>
      <c r="S15" s="67">
        <f t="shared" si="6"/>
        <v>13</v>
      </c>
    </row>
    <row r="16" spans="1:19" x14ac:dyDescent="0.3">
      <c r="A16" s="82" t="s">
        <v>631</v>
      </c>
      <c r="B16" s="64">
        <f>VLOOKUP($A16,'Return Data'!$B$7:$R$2843,3,0)</f>
        <v>44455</v>
      </c>
      <c r="C16" s="65">
        <f>VLOOKUP($A16,'Return Data'!$B$7:$R$2843,4,0)</f>
        <v>15.513199999999999</v>
      </c>
      <c r="D16" s="65">
        <f>VLOOKUP($A16,'Return Data'!$B$7:$R$2843,9,0)</f>
        <v>7.3367000000000004</v>
      </c>
      <c r="E16" s="66">
        <f t="shared" si="0"/>
        <v>5</v>
      </c>
      <c r="F16" s="65">
        <f>VLOOKUP($A16,'Return Data'!$B$7:$R$2843,10,0)</f>
        <v>6.5933999999999999</v>
      </c>
      <c r="G16" s="66">
        <f t="shared" si="1"/>
        <v>3</v>
      </c>
      <c r="H16" s="65">
        <f>VLOOKUP($A16,'Return Data'!$B$7:$R$2843,11,0)</f>
        <v>8.2164999999999999</v>
      </c>
      <c r="I16" s="66">
        <f t="shared" si="2"/>
        <v>3</v>
      </c>
      <c r="J16" s="65">
        <f>VLOOKUP($A16,'Return Data'!$B$7:$R$2843,12,0)</f>
        <v>4.5640000000000001</v>
      </c>
      <c r="K16" s="66">
        <f t="shared" si="3"/>
        <v>6</v>
      </c>
      <c r="L16" s="65">
        <f>VLOOKUP($A16,'Return Data'!$B$7:$R$2843,13,0)</f>
        <v>6.4245999999999999</v>
      </c>
      <c r="M16" s="66">
        <f t="shared" si="4"/>
        <v>2</v>
      </c>
      <c r="N16" s="65">
        <f>VLOOKUP($A16,'Return Data'!$B$7:$R$2843,17,0)</f>
        <v>8.2578999999999994</v>
      </c>
      <c r="O16" s="66">
        <f t="shared" si="5"/>
        <v>6</v>
      </c>
      <c r="P16" s="65">
        <f>VLOOKUP($A16,'Return Data'!$B$7:$R$2843,14,0)</f>
        <v>8.6719000000000008</v>
      </c>
      <c r="Q16" s="66">
        <f t="shared" si="7"/>
        <v>7</v>
      </c>
      <c r="R16" s="65">
        <f>VLOOKUP($A16,'Return Data'!$B$7:$R$2843,16,0)</f>
        <v>8.0342000000000002</v>
      </c>
      <c r="S16" s="67">
        <f t="shared" si="6"/>
        <v>8</v>
      </c>
    </row>
    <row r="17" spans="1:19" x14ac:dyDescent="0.3">
      <c r="A17" s="82" t="s">
        <v>632</v>
      </c>
      <c r="B17" s="64">
        <f>VLOOKUP($A17,'Return Data'!$B$7:$R$2843,3,0)</f>
        <v>44455</v>
      </c>
      <c r="C17" s="65">
        <f>VLOOKUP($A17,'Return Data'!$B$7:$R$2843,4,0)</f>
        <v>2548.6718999999998</v>
      </c>
      <c r="D17" s="65">
        <f>VLOOKUP($A17,'Return Data'!$B$7:$R$2843,9,0)</f>
        <v>6.4469000000000003</v>
      </c>
      <c r="E17" s="66">
        <f t="shared" si="0"/>
        <v>12</v>
      </c>
      <c r="F17" s="65">
        <f>VLOOKUP($A17,'Return Data'!$B$7:$R$2843,10,0)</f>
        <v>5.8030999999999997</v>
      </c>
      <c r="G17" s="66">
        <f t="shared" si="1"/>
        <v>9</v>
      </c>
      <c r="H17" s="65">
        <f>VLOOKUP($A17,'Return Data'!$B$7:$R$2843,11,0)</f>
        <v>7.0397999999999996</v>
      </c>
      <c r="I17" s="66">
        <f t="shared" si="2"/>
        <v>10</v>
      </c>
      <c r="J17" s="65">
        <f>VLOOKUP($A17,'Return Data'!$B$7:$R$2843,12,0)</f>
        <v>4.1744000000000003</v>
      </c>
      <c r="K17" s="66">
        <f t="shared" si="3"/>
        <v>12</v>
      </c>
      <c r="L17" s="65">
        <f>VLOOKUP($A17,'Return Data'!$B$7:$R$2843,13,0)</f>
        <v>5.3699000000000003</v>
      </c>
      <c r="M17" s="66">
        <f t="shared" si="4"/>
        <v>14</v>
      </c>
      <c r="N17" s="65">
        <f>VLOOKUP($A17,'Return Data'!$B$7:$R$2843,17,0)</f>
        <v>7.6440999999999999</v>
      </c>
      <c r="O17" s="66">
        <f t="shared" si="5"/>
        <v>9</v>
      </c>
      <c r="P17" s="65">
        <f>VLOOKUP($A17,'Return Data'!$B$7:$R$2843,14,0)</f>
        <v>8.9354999999999993</v>
      </c>
      <c r="Q17" s="66">
        <f t="shared" si="7"/>
        <v>5</v>
      </c>
      <c r="R17" s="65">
        <f>VLOOKUP($A17,'Return Data'!$B$7:$R$2843,16,0)</f>
        <v>6.8432000000000004</v>
      </c>
      <c r="S17" s="67">
        <f t="shared" si="6"/>
        <v>16</v>
      </c>
    </row>
    <row r="18" spans="1:19" x14ac:dyDescent="0.3">
      <c r="A18" s="82" t="s">
        <v>634</v>
      </c>
      <c r="B18" s="64">
        <f>VLOOKUP($A18,'Return Data'!$B$7:$R$2843,3,0)</f>
        <v>44455</v>
      </c>
      <c r="C18" s="65">
        <f>VLOOKUP($A18,'Return Data'!$B$7:$R$2843,4,0)</f>
        <v>2984.5715</v>
      </c>
      <c r="D18" s="65">
        <f>VLOOKUP($A18,'Return Data'!$B$7:$R$2843,9,0)</f>
        <v>7.4779999999999998</v>
      </c>
      <c r="E18" s="66">
        <f t="shared" si="0"/>
        <v>4</v>
      </c>
      <c r="F18" s="65">
        <f>VLOOKUP($A18,'Return Data'!$B$7:$R$2843,10,0)</f>
        <v>6.2354000000000003</v>
      </c>
      <c r="G18" s="66">
        <f t="shared" si="1"/>
        <v>5</v>
      </c>
      <c r="H18" s="65">
        <f>VLOOKUP($A18,'Return Data'!$B$7:$R$2843,11,0)</f>
        <v>7.5879000000000003</v>
      </c>
      <c r="I18" s="66">
        <f t="shared" si="2"/>
        <v>7</v>
      </c>
      <c r="J18" s="65">
        <f>VLOOKUP($A18,'Return Data'!$B$7:$R$2843,12,0)</f>
        <v>4.3049999999999997</v>
      </c>
      <c r="K18" s="66">
        <f t="shared" si="3"/>
        <v>10</v>
      </c>
      <c r="L18" s="65">
        <f>VLOOKUP($A18,'Return Data'!$B$7:$R$2843,13,0)</f>
        <v>5.6814999999999998</v>
      </c>
      <c r="M18" s="66">
        <f t="shared" si="4"/>
        <v>11</v>
      </c>
      <c r="N18" s="65">
        <f>VLOOKUP($A18,'Return Data'!$B$7:$R$2843,17,0)</f>
        <v>7.4440999999999997</v>
      </c>
      <c r="O18" s="66">
        <f t="shared" si="5"/>
        <v>14</v>
      </c>
      <c r="P18" s="65">
        <f>VLOOKUP($A18,'Return Data'!$B$7:$R$2843,14,0)</f>
        <v>8.3285</v>
      </c>
      <c r="Q18" s="66">
        <f t="shared" si="7"/>
        <v>9</v>
      </c>
      <c r="R18" s="65">
        <f>VLOOKUP($A18,'Return Data'!$B$7:$R$2843,16,0)</f>
        <v>8.1251999999999995</v>
      </c>
      <c r="S18" s="67">
        <f t="shared" si="6"/>
        <v>7</v>
      </c>
    </row>
    <row r="19" spans="1:19" x14ac:dyDescent="0.3">
      <c r="A19" s="82" t="s">
        <v>637</v>
      </c>
      <c r="B19" s="64">
        <f>VLOOKUP($A19,'Return Data'!$B$7:$R$2843,3,0)</f>
        <v>44455</v>
      </c>
      <c r="C19" s="65">
        <f>VLOOKUP($A19,'Return Data'!$B$7:$R$2843,4,0)</f>
        <v>58.947000000000003</v>
      </c>
      <c r="D19" s="65">
        <f>VLOOKUP($A19,'Return Data'!$B$7:$R$2843,9,0)</f>
        <v>18.032499999999999</v>
      </c>
      <c r="E19" s="66">
        <f t="shared" si="0"/>
        <v>1</v>
      </c>
      <c r="F19" s="65">
        <f>VLOOKUP($A19,'Return Data'!$B$7:$R$2843,10,0)</f>
        <v>7.8982000000000001</v>
      </c>
      <c r="G19" s="66">
        <f t="shared" si="1"/>
        <v>1</v>
      </c>
      <c r="H19" s="65">
        <f>VLOOKUP($A19,'Return Data'!$B$7:$R$2843,11,0)</f>
        <v>10.444800000000001</v>
      </c>
      <c r="I19" s="66">
        <f t="shared" si="2"/>
        <v>1</v>
      </c>
      <c r="J19" s="65">
        <f>VLOOKUP($A19,'Return Data'!$B$7:$R$2843,12,0)</f>
        <v>4.5209999999999999</v>
      </c>
      <c r="K19" s="66">
        <f t="shared" si="3"/>
        <v>7</v>
      </c>
      <c r="L19" s="65">
        <f>VLOOKUP($A19,'Return Data'!$B$7:$R$2843,13,0)</f>
        <v>5.9157999999999999</v>
      </c>
      <c r="M19" s="66">
        <f t="shared" si="4"/>
        <v>8</v>
      </c>
      <c r="N19" s="65">
        <f>VLOOKUP($A19,'Return Data'!$B$7:$R$2843,17,0)</f>
        <v>8.8863000000000003</v>
      </c>
      <c r="O19" s="66">
        <f t="shared" si="5"/>
        <v>1</v>
      </c>
      <c r="P19" s="65">
        <f>VLOOKUP($A19,'Return Data'!$B$7:$R$2843,14,0)</f>
        <v>10.836499999999999</v>
      </c>
      <c r="Q19" s="66">
        <f t="shared" si="7"/>
        <v>1</v>
      </c>
      <c r="R19" s="65">
        <f>VLOOKUP($A19,'Return Data'!$B$7:$R$2843,16,0)</f>
        <v>7.5162000000000004</v>
      </c>
      <c r="S19" s="67">
        <f t="shared" si="6"/>
        <v>11</v>
      </c>
    </row>
    <row r="20" spans="1:19" x14ac:dyDescent="0.3">
      <c r="A20" s="116" t="s">
        <v>1771</v>
      </c>
      <c r="B20" s="64">
        <f>VLOOKUP($A20,'Return Data'!$B$7:$R$2843,3,0)</f>
        <v>44455</v>
      </c>
      <c r="C20" s="65">
        <f>VLOOKUP($A20,'Return Data'!$B$7:$R$2843,4,0)</f>
        <v>46.8292</v>
      </c>
      <c r="D20" s="65">
        <f>VLOOKUP($A20,'Return Data'!$B$7:$R$2843,9,0)</f>
        <v>6.4481999999999999</v>
      </c>
      <c r="E20" s="66">
        <f t="shared" si="0"/>
        <v>11</v>
      </c>
      <c r="F20" s="65">
        <f>VLOOKUP($A20,'Return Data'!$B$7:$R$2843,10,0)</f>
        <v>6.5046999999999997</v>
      </c>
      <c r="G20" s="66">
        <f t="shared" si="1"/>
        <v>4</v>
      </c>
      <c r="H20" s="65">
        <f>VLOOKUP($A20,'Return Data'!$B$7:$R$2843,11,0)</f>
        <v>7.8521999999999998</v>
      </c>
      <c r="I20" s="66">
        <f t="shared" si="2"/>
        <v>5</v>
      </c>
      <c r="J20" s="65">
        <f>VLOOKUP($A20,'Return Data'!$B$7:$R$2843,12,0)</f>
        <v>5.4222999999999999</v>
      </c>
      <c r="K20" s="66">
        <f t="shared" si="3"/>
        <v>1</v>
      </c>
      <c r="L20" s="65">
        <f>VLOOKUP($A20,'Return Data'!$B$7:$R$2843,13,0)</f>
        <v>6.7624000000000004</v>
      </c>
      <c r="M20" s="66">
        <f t="shared" si="4"/>
        <v>1</v>
      </c>
      <c r="N20" s="65">
        <f>VLOOKUP($A20,'Return Data'!$B$7:$R$2843,17,0)</f>
        <v>7.5023</v>
      </c>
      <c r="O20" s="66">
        <f t="shared" si="5"/>
        <v>13</v>
      </c>
      <c r="P20" s="65">
        <f>VLOOKUP($A20,'Return Data'!$B$7:$R$2843,14,0)</f>
        <v>7.8634000000000004</v>
      </c>
      <c r="Q20" s="66">
        <f t="shared" si="7"/>
        <v>12</v>
      </c>
      <c r="R20" s="65">
        <f>VLOOKUP($A20,'Return Data'!$B$7:$R$2843,16,0)</f>
        <v>7.6218000000000004</v>
      </c>
      <c r="S20" s="67">
        <f t="shared" si="6"/>
        <v>10</v>
      </c>
    </row>
    <row r="21" spans="1:19" x14ac:dyDescent="0.3">
      <c r="A21" s="82" t="s">
        <v>638</v>
      </c>
      <c r="B21" s="64">
        <f>VLOOKUP($A21,'Return Data'!$B$7:$R$2843,3,0)</f>
        <v>44455</v>
      </c>
      <c r="C21" s="65">
        <f>VLOOKUP($A21,'Return Data'!$B$7:$R$2843,4,0)</f>
        <v>34.791400000000003</v>
      </c>
      <c r="D21" s="65">
        <f>VLOOKUP($A21,'Return Data'!$B$7:$R$2843,9,0)</f>
        <v>7.1566999999999998</v>
      </c>
      <c r="E21" s="66">
        <f t="shared" si="0"/>
        <v>6</v>
      </c>
      <c r="F21" s="65">
        <f>VLOOKUP($A21,'Return Data'!$B$7:$R$2843,10,0)</f>
        <v>6.0408999999999997</v>
      </c>
      <c r="G21" s="66">
        <f t="shared" si="1"/>
        <v>7</v>
      </c>
      <c r="H21" s="65">
        <f>VLOOKUP($A21,'Return Data'!$B$7:$R$2843,11,0)</f>
        <v>7.5522999999999998</v>
      </c>
      <c r="I21" s="66">
        <f t="shared" si="2"/>
        <v>8</v>
      </c>
      <c r="J21" s="65">
        <f>VLOOKUP($A21,'Return Data'!$B$7:$R$2843,12,0)</f>
        <v>4.92</v>
      </c>
      <c r="K21" s="66">
        <f t="shared" si="3"/>
        <v>2</v>
      </c>
      <c r="L21" s="65">
        <f>VLOOKUP($A21,'Return Data'!$B$7:$R$2843,13,0)</f>
        <v>6.1412000000000004</v>
      </c>
      <c r="M21" s="66">
        <f t="shared" si="4"/>
        <v>6</v>
      </c>
      <c r="N21" s="65">
        <f>VLOOKUP($A21,'Return Data'!$B$7:$R$2843,17,0)</f>
        <v>7.5342000000000002</v>
      </c>
      <c r="O21" s="66">
        <f t="shared" si="5"/>
        <v>11</v>
      </c>
      <c r="P21" s="65">
        <f>VLOOKUP($A21,'Return Data'!$B$7:$R$2843,14,0)</f>
        <v>7.8872</v>
      </c>
      <c r="Q21" s="66">
        <f t="shared" si="7"/>
        <v>11</v>
      </c>
      <c r="R21" s="65">
        <f>VLOOKUP($A21,'Return Data'!$B$7:$R$2843,16,0)</f>
        <v>6.9170999999999996</v>
      </c>
      <c r="S21" s="67">
        <f t="shared" si="6"/>
        <v>15</v>
      </c>
    </row>
    <row r="22" spans="1:19" x14ac:dyDescent="0.3">
      <c r="A22" s="82" t="s">
        <v>641</v>
      </c>
      <c r="B22" s="64">
        <f>VLOOKUP($A22,'Return Data'!$B$7:$R$2843,3,0)</f>
        <v>44455</v>
      </c>
      <c r="C22" s="65">
        <f>VLOOKUP($A22,'Return Data'!$B$7:$R$2843,4,0)</f>
        <v>12.3977</v>
      </c>
      <c r="D22" s="65">
        <f>VLOOKUP($A22,'Return Data'!$B$7:$R$2843,9,0)</f>
        <v>5.9382000000000001</v>
      </c>
      <c r="E22" s="66">
        <f t="shared" si="0"/>
        <v>13</v>
      </c>
      <c r="F22" s="65">
        <f>VLOOKUP($A22,'Return Data'!$B$7:$R$2843,10,0)</f>
        <v>5.3284000000000002</v>
      </c>
      <c r="G22" s="66">
        <f t="shared" si="1"/>
        <v>13</v>
      </c>
      <c r="H22" s="65">
        <f>VLOOKUP($A22,'Return Data'!$B$7:$R$2843,11,0)</f>
        <v>6.8564999999999996</v>
      </c>
      <c r="I22" s="66">
        <f t="shared" si="2"/>
        <v>12</v>
      </c>
      <c r="J22" s="65">
        <f>VLOOKUP($A22,'Return Data'!$B$7:$R$2843,12,0)</f>
        <v>3.4411999999999998</v>
      </c>
      <c r="K22" s="66">
        <f t="shared" si="3"/>
        <v>17</v>
      </c>
      <c r="L22" s="65">
        <f>VLOOKUP($A22,'Return Data'!$B$7:$R$2843,13,0)</f>
        <v>5.133</v>
      </c>
      <c r="M22" s="66">
        <f t="shared" si="4"/>
        <v>15</v>
      </c>
      <c r="N22" s="65">
        <f>VLOOKUP($A22,'Return Data'!$B$7:$R$2843,17,0)</f>
        <v>7.5054999999999996</v>
      </c>
      <c r="O22" s="66">
        <f t="shared" si="5"/>
        <v>12</v>
      </c>
      <c r="P22" s="65"/>
      <c r="Q22" s="66"/>
      <c r="R22" s="65">
        <f>VLOOKUP($A22,'Return Data'!$B$7:$R$2843,16,0)</f>
        <v>8.5333000000000006</v>
      </c>
      <c r="S22" s="67">
        <f t="shared" si="6"/>
        <v>6</v>
      </c>
    </row>
    <row r="23" spans="1:19" x14ac:dyDescent="0.3">
      <c r="A23" s="82" t="s">
        <v>642</v>
      </c>
      <c r="B23" s="64">
        <f>VLOOKUP($A23,'Return Data'!$B$7:$R$2843,3,0)</f>
        <v>44455</v>
      </c>
      <c r="C23" s="65">
        <f>VLOOKUP($A23,'Return Data'!$B$7:$R$2843,4,0)</f>
        <v>32.118499999999997</v>
      </c>
      <c r="D23" s="65">
        <f>VLOOKUP($A23,'Return Data'!$B$7:$R$2843,9,0)</f>
        <v>3.871</v>
      </c>
      <c r="E23" s="66">
        <f t="shared" si="0"/>
        <v>18</v>
      </c>
      <c r="F23" s="65">
        <f>VLOOKUP($A23,'Return Data'!$B$7:$R$2843,10,0)</f>
        <v>5.2478999999999996</v>
      </c>
      <c r="G23" s="66">
        <f t="shared" si="1"/>
        <v>15</v>
      </c>
      <c r="H23" s="65">
        <f>VLOOKUP($A23,'Return Data'!$B$7:$R$2843,11,0)</f>
        <v>6.8554000000000004</v>
      </c>
      <c r="I23" s="66">
        <f t="shared" si="2"/>
        <v>13</v>
      </c>
      <c r="J23" s="65">
        <f>VLOOKUP($A23,'Return Data'!$B$7:$R$2843,12,0)</f>
        <v>4.3754</v>
      </c>
      <c r="K23" s="66">
        <f t="shared" si="3"/>
        <v>9</v>
      </c>
      <c r="L23" s="65">
        <f>VLOOKUP($A23,'Return Data'!$B$7:$R$2843,13,0)</f>
        <v>5.7207999999999997</v>
      </c>
      <c r="M23" s="66">
        <f t="shared" si="4"/>
        <v>10</v>
      </c>
      <c r="N23" s="65">
        <f>VLOOKUP($A23,'Return Data'!$B$7:$R$2843,17,0)</f>
        <v>8.1719000000000008</v>
      </c>
      <c r="O23" s="66">
        <f t="shared" si="5"/>
        <v>7</v>
      </c>
      <c r="P23" s="65">
        <f>VLOOKUP($A23,'Return Data'!$B$7:$R$2843,14,0)</f>
        <v>9.6844000000000001</v>
      </c>
      <c r="Q23" s="66">
        <f>RANK(P23,P$8:P$26,0)</f>
        <v>2</v>
      </c>
      <c r="R23" s="65">
        <f>VLOOKUP($A23,'Return Data'!$B$7:$R$2843,16,0)</f>
        <v>7.2266000000000004</v>
      </c>
      <c r="S23" s="67">
        <f t="shared" si="6"/>
        <v>14</v>
      </c>
    </row>
    <row r="24" spans="1:19" x14ac:dyDescent="0.3">
      <c r="A24" s="82" t="s">
        <v>645</v>
      </c>
      <c r="B24" s="64">
        <f>VLOOKUP($A24,'Return Data'!$B$7:$R$2843,3,0)</f>
        <v>44455</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-9.7834000000000003</v>
      </c>
      <c r="S24" s="67">
        <f t="shared" si="6"/>
        <v>19</v>
      </c>
    </row>
    <row r="25" spans="1:19" x14ac:dyDescent="0.3">
      <c r="A25" s="82" t="s">
        <v>647</v>
      </c>
      <c r="B25" s="64">
        <f>VLOOKUP($A25,'Return Data'!$B$7:$R$2843,3,0)</f>
        <v>44455</v>
      </c>
      <c r="C25" s="65">
        <f>VLOOKUP($A25,'Return Data'!$B$7:$R$2843,4,0)</f>
        <v>12.337400000000001</v>
      </c>
      <c r="D25" s="65">
        <f>VLOOKUP($A25,'Return Data'!$B$7:$R$2843,9,0)</f>
        <v>6.61</v>
      </c>
      <c r="E25" s="66">
        <f t="shared" si="0"/>
        <v>9</v>
      </c>
      <c r="F25" s="65">
        <f>VLOOKUP($A25,'Return Data'!$B$7:$R$2843,10,0)</f>
        <v>5.3415999999999997</v>
      </c>
      <c r="G25" s="66">
        <f t="shared" si="1"/>
        <v>12</v>
      </c>
      <c r="H25" s="65">
        <f>VLOOKUP($A25,'Return Data'!$B$7:$R$2843,11,0)</f>
        <v>7.6254</v>
      </c>
      <c r="I25" s="66">
        <f t="shared" si="2"/>
        <v>6</v>
      </c>
      <c r="J25" s="65">
        <f>VLOOKUP($A25,'Return Data'!$B$7:$R$2843,12,0)</f>
        <v>3.5733000000000001</v>
      </c>
      <c r="K25" s="66">
        <f t="shared" si="3"/>
        <v>15</v>
      </c>
      <c r="L25" s="65">
        <f>VLOOKUP($A25,'Return Data'!$B$7:$R$2843,13,0)</f>
        <v>5.5416999999999996</v>
      </c>
      <c r="M25" s="66">
        <f t="shared" si="4"/>
        <v>13</v>
      </c>
      <c r="N25" s="65">
        <f>VLOOKUP($A25,'Return Data'!$B$7:$R$2843,17,0)</f>
        <v>7.6250999999999998</v>
      </c>
      <c r="O25" s="66">
        <f>RANK(N25,N$8:N$26,0)</f>
        <v>10</v>
      </c>
      <c r="P25" s="65">
        <f>VLOOKUP($A25,'Return Data'!$B$7:$R$2843,14,0)</f>
        <v>6.6391999999999998</v>
      </c>
      <c r="Q25" s="66">
        <f>RANK(P25,P$8:P$26,0)</f>
        <v>14</v>
      </c>
      <c r="R25" s="65">
        <f>VLOOKUP($A25,'Return Data'!$B$7:$R$2843,16,0)</f>
        <v>6.5412999999999997</v>
      </c>
      <c r="S25" s="67">
        <f t="shared" si="6"/>
        <v>17</v>
      </c>
    </row>
    <row r="26" spans="1:19" x14ac:dyDescent="0.3">
      <c r="A26" s="82" t="s">
        <v>649</v>
      </c>
      <c r="B26" s="64">
        <f>VLOOKUP($A26,'Return Data'!$B$7:$R$2843,3,0)</f>
        <v>44455</v>
      </c>
      <c r="C26" s="65">
        <f>VLOOKUP($A26,'Return Data'!$B$7:$R$2843,4,0)</f>
        <v>13.0524</v>
      </c>
      <c r="D26" s="65">
        <f>VLOOKUP($A26,'Return Data'!$B$7:$R$2843,9,0)</f>
        <v>5.8465999999999996</v>
      </c>
      <c r="E26" s="66">
        <f t="shared" si="0"/>
        <v>14</v>
      </c>
      <c r="F26" s="65">
        <f>VLOOKUP($A26,'Return Data'!$B$7:$R$2843,10,0)</f>
        <v>5.7321999999999997</v>
      </c>
      <c r="G26" s="66">
        <f t="shared" si="1"/>
        <v>10</v>
      </c>
      <c r="H26" s="65">
        <f>VLOOKUP($A26,'Return Data'!$B$7:$R$2843,11,0)</f>
        <v>6.9284999999999997</v>
      </c>
      <c r="I26" s="66">
        <f t="shared" si="2"/>
        <v>11</v>
      </c>
      <c r="J26" s="65">
        <f>VLOOKUP($A26,'Return Data'!$B$7:$R$2843,12,0)</f>
        <v>4.1071999999999997</v>
      </c>
      <c r="K26" s="66">
        <f t="shared" si="3"/>
        <v>13</v>
      </c>
      <c r="L26" s="65">
        <f>VLOOKUP($A26,'Return Data'!$B$7:$R$2843,13,0)</f>
        <v>5.6233000000000004</v>
      </c>
      <c r="M26" s="66">
        <f t="shared" si="4"/>
        <v>12</v>
      </c>
      <c r="N26" s="65">
        <f>VLOOKUP($A26,'Return Data'!$B$7:$R$2843,17,0)</f>
        <v>8.4542999999999999</v>
      </c>
      <c r="O26" s="66">
        <f>RANK(N26,N$8:N$26,0)</f>
        <v>3</v>
      </c>
      <c r="P26" s="65"/>
      <c r="Q26" s="66"/>
      <c r="R26" s="65">
        <f>VLOOKUP($A26,'Return Data'!$B$7:$R$2843,16,0)</f>
        <v>8.9443000000000001</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6.7434736842105263</v>
      </c>
      <c r="E28" s="88"/>
      <c r="F28" s="89">
        <f>AVERAGE(F8:F26)</f>
        <v>5.4818263157894735</v>
      </c>
      <c r="G28" s="88"/>
      <c r="H28" s="89">
        <f>AVERAGE(H8:H26)</f>
        <v>6.8571263157894746</v>
      </c>
      <c r="I28" s="88"/>
      <c r="J28" s="89">
        <f>AVERAGE(J8:J26)</f>
        <v>4.0152263157894739</v>
      </c>
      <c r="K28" s="88"/>
      <c r="L28" s="89">
        <f>AVERAGE(L8:L26)</f>
        <v>5.4203631578947364</v>
      </c>
      <c r="M28" s="88"/>
      <c r="N28" s="89">
        <f>AVERAGE(N8:N26)</f>
        <v>7.8149999999999995</v>
      </c>
      <c r="O28" s="88"/>
      <c r="P28" s="89">
        <f>AVERAGE(P8:P26)</f>
        <v>8.3878733333333351</v>
      </c>
      <c r="Q28" s="88"/>
      <c r="R28" s="89">
        <f>AVERAGE(R8:R26)</f>
        <v>6.9158105263157887</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6.9058000000000002</v>
      </c>
      <c r="O29" s="88"/>
      <c r="P29" s="89">
        <f>MIN(P8:P26)</f>
        <v>5.1097000000000001</v>
      </c>
      <c r="Q29" s="88"/>
      <c r="R29" s="89">
        <f>MIN(R8:R26)</f>
        <v>-9.7834000000000003</v>
      </c>
      <c r="S29" s="90"/>
    </row>
    <row r="30" spans="1:19" ht="15" thickBot="1" x14ac:dyDescent="0.35">
      <c r="A30" s="91" t="s">
        <v>29</v>
      </c>
      <c r="B30" s="92"/>
      <c r="C30" s="92"/>
      <c r="D30" s="93">
        <f>MAX(D8:D26)</f>
        <v>18.032499999999999</v>
      </c>
      <c r="E30" s="92"/>
      <c r="F30" s="93">
        <f>MAX(F8:F26)</f>
        <v>7.8982000000000001</v>
      </c>
      <c r="G30" s="92"/>
      <c r="H30" s="93">
        <f>MAX(H8:H26)</f>
        <v>10.444800000000001</v>
      </c>
      <c r="I30" s="92"/>
      <c r="J30" s="93">
        <f>MAX(J8:J26)</f>
        <v>5.4222999999999999</v>
      </c>
      <c r="K30" s="92"/>
      <c r="L30" s="93">
        <f>MAX(L8:L26)</f>
        <v>6.7624000000000004</v>
      </c>
      <c r="M30" s="92"/>
      <c r="N30" s="93">
        <f>MAX(N8:N26)</f>
        <v>8.8863000000000003</v>
      </c>
      <c r="O30" s="92"/>
      <c r="P30" s="93">
        <f>MAX(P8:P26)</f>
        <v>10.836499999999999</v>
      </c>
      <c r="Q30" s="92"/>
      <c r="R30" s="93">
        <f>MAX(R8:R26)</f>
        <v>9.2886000000000006</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44455</v>
      </c>
      <c r="C8" s="65">
        <f>VLOOKUP($A8,'Return Data'!$B$7:$R$2843,4,0)</f>
        <v>344.51</v>
      </c>
      <c r="D8" s="65">
        <f>VLOOKUP($A8,'Return Data'!$B$7:$R$2843,10,0)</f>
        <v>13.121</v>
      </c>
      <c r="E8" s="66">
        <f t="shared" ref="E8:E36" si="0">RANK(D8,D$8:D$36,0)</f>
        <v>6</v>
      </c>
      <c r="F8" s="65">
        <f>VLOOKUP($A8,'Return Data'!$B$7:$R$2843,11,0)</f>
        <v>20.407499999999999</v>
      </c>
      <c r="G8" s="66">
        <f t="shared" ref="G8:G36" si="1">RANK(F8,F$8:F$36,0)</f>
        <v>6</v>
      </c>
      <c r="H8" s="65">
        <f>VLOOKUP($A8,'Return Data'!$B$7:$R$2843,12,0)</f>
        <v>32.269799999999996</v>
      </c>
      <c r="I8" s="66">
        <f t="shared" ref="I8:I36" si="2">RANK(H8,H$8:H$36,0)</f>
        <v>9</v>
      </c>
      <c r="J8" s="65">
        <f>VLOOKUP($A8,'Return Data'!$B$7:$R$2843,13,0)</f>
        <v>56.247399999999999</v>
      </c>
      <c r="K8" s="66">
        <f t="shared" ref="K8:K36" si="3">RANK(J8,J$8:J$36,0)</f>
        <v>6</v>
      </c>
      <c r="L8" s="65">
        <f>VLOOKUP($A8,'Return Data'!$B$7:$R$2843,17,0)</f>
        <v>26.832999999999998</v>
      </c>
      <c r="M8" s="66">
        <f t="shared" ref="M8:M36" si="4">RANK(L8,L$8:L$36,0)</f>
        <v>14</v>
      </c>
      <c r="N8" s="65">
        <f>VLOOKUP($A8,'Return Data'!$B$7:$R$2843,14,0)</f>
        <v>14.900600000000001</v>
      </c>
      <c r="O8" s="66">
        <f t="shared" ref="O8:O26" si="5">RANK(N8,N$8:N$36,0)</f>
        <v>17</v>
      </c>
      <c r="P8" s="65">
        <f>VLOOKUP($A8,'Return Data'!$B$7:$R$2843,15,0)</f>
        <v>13.443</v>
      </c>
      <c r="Q8" s="66">
        <f t="shared" ref="Q8:Q26" si="6">RANK(P8,P$8:P$36,0)</f>
        <v>17</v>
      </c>
      <c r="R8" s="65">
        <f>VLOOKUP($A8,'Return Data'!$B$7:$R$2843,16,0)</f>
        <v>20.406400000000001</v>
      </c>
      <c r="S8" s="67">
        <f t="shared" ref="S8:S36" si="7">RANK(R8,R$8:R$36,0)</f>
        <v>1</v>
      </c>
    </row>
    <row r="9" spans="1:20" x14ac:dyDescent="0.3">
      <c r="A9" s="63" t="s">
        <v>951</v>
      </c>
      <c r="B9" s="64">
        <f>VLOOKUP($A9,'Return Data'!$B$7:$R$2843,3,0)</f>
        <v>44455</v>
      </c>
      <c r="C9" s="65">
        <f>VLOOKUP($A9,'Return Data'!$B$7:$R$2843,4,0)</f>
        <v>47.21</v>
      </c>
      <c r="D9" s="65">
        <f>VLOOKUP($A9,'Return Data'!$B$7:$R$2843,10,0)</f>
        <v>12.9696</v>
      </c>
      <c r="E9" s="66">
        <f t="shared" si="0"/>
        <v>9</v>
      </c>
      <c r="F9" s="65">
        <f>VLOOKUP($A9,'Return Data'!$B$7:$R$2843,11,0)</f>
        <v>19.913599999999999</v>
      </c>
      <c r="G9" s="66">
        <f t="shared" si="1"/>
        <v>11</v>
      </c>
      <c r="H9" s="65">
        <f>VLOOKUP($A9,'Return Data'!$B$7:$R$2843,12,0)</f>
        <v>26.8063</v>
      </c>
      <c r="I9" s="66">
        <f t="shared" si="2"/>
        <v>25</v>
      </c>
      <c r="J9" s="65">
        <f>VLOOKUP($A9,'Return Data'!$B$7:$R$2843,13,0)</f>
        <v>50.302500000000002</v>
      </c>
      <c r="K9" s="66">
        <f t="shared" si="3"/>
        <v>19</v>
      </c>
      <c r="L9" s="65">
        <f>VLOOKUP($A9,'Return Data'!$B$7:$R$2843,17,0)</f>
        <v>27.438199999999998</v>
      </c>
      <c r="M9" s="66">
        <f t="shared" si="4"/>
        <v>8</v>
      </c>
      <c r="N9" s="65">
        <f>VLOOKUP($A9,'Return Data'!$B$7:$R$2843,14,0)</f>
        <v>18.936599999999999</v>
      </c>
      <c r="O9" s="66">
        <f t="shared" si="5"/>
        <v>2</v>
      </c>
      <c r="P9" s="65">
        <f>VLOOKUP($A9,'Return Data'!$B$7:$R$2843,15,0)</f>
        <v>18.0075</v>
      </c>
      <c r="Q9" s="66">
        <f t="shared" si="6"/>
        <v>1</v>
      </c>
      <c r="R9" s="65">
        <f>VLOOKUP($A9,'Return Data'!$B$7:$R$2843,16,0)</f>
        <v>14.1799</v>
      </c>
      <c r="S9" s="67">
        <f t="shared" si="7"/>
        <v>16</v>
      </c>
    </row>
    <row r="10" spans="1:20" x14ac:dyDescent="0.3">
      <c r="A10" s="63" t="s">
        <v>952</v>
      </c>
      <c r="B10" s="64">
        <f>VLOOKUP($A10,'Return Data'!$B$7:$R$2843,3,0)</f>
        <v>44455</v>
      </c>
      <c r="C10" s="65">
        <f>VLOOKUP($A10,'Return Data'!$B$7:$R$2843,4,0)</f>
        <v>22.48</v>
      </c>
      <c r="D10" s="65">
        <f>VLOOKUP($A10,'Return Data'!$B$7:$R$2843,10,0)</f>
        <v>12.7948</v>
      </c>
      <c r="E10" s="66">
        <f t="shared" si="0"/>
        <v>12</v>
      </c>
      <c r="F10" s="65">
        <f>VLOOKUP($A10,'Return Data'!$B$7:$R$2843,11,0)</f>
        <v>18.129300000000001</v>
      </c>
      <c r="G10" s="66">
        <f t="shared" si="1"/>
        <v>20</v>
      </c>
      <c r="H10" s="65">
        <f>VLOOKUP($A10,'Return Data'!$B$7:$R$2843,12,0)</f>
        <v>29.792100000000001</v>
      </c>
      <c r="I10" s="66">
        <f t="shared" si="2"/>
        <v>17</v>
      </c>
      <c r="J10" s="65">
        <f>VLOOKUP($A10,'Return Data'!$B$7:$R$2843,13,0)</f>
        <v>52.200400000000002</v>
      </c>
      <c r="K10" s="66">
        <f t="shared" si="3"/>
        <v>13</v>
      </c>
      <c r="L10" s="65">
        <f>VLOOKUP($A10,'Return Data'!$B$7:$R$2843,17,0)</f>
        <v>27.267199999999999</v>
      </c>
      <c r="M10" s="66">
        <f t="shared" si="4"/>
        <v>10</v>
      </c>
      <c r="N10" s="65">
        <f>VLOOKUP($A10,'Return Data'!$B$7:$R$2843,14,0)</f>
        <v>15.8247</v>
      </c>
      <c r="O10" s="66">
        <f t="shared" si="5"/>
        <v>10</v>
      </c>
      <c r="P10" s="65">
        <f>VLOOKUP($A10,'Return Data'!$B$7:$R$2843,15,0)</f>
        <v>13.4444</v>
      </c>
      <c r="Q10" s="66">
        <f t="shared" si="6"/>
        <v>16</v>
      </c>
      <c r="R10" s="65">
        <f>VLOOKUP($A10,'Return Data'!$B$7:$R$2843,16,0)</f>
        <v>7.4702000000000002</v>
      </c>
      <c r="S10" s="67">
        <f t="shared" si="7"/>
        <v>29</v>
      </c>
    </row>
    <row r="11" spans="1:20" x14ac:dyDescent="0.3">
      <c r="A11" s="63" t="s">
        <v>954</v>
      </c>
      <c r="B11" s="64">
        <f>VLOOKUP($A11,'Return Data'!$B$7:$R$2843,3,0)</f>
        <v>44455</v>
      </c>
      <c r="C11" s="65">
        <f>VLOOKUP($A11,'Return Data'!$B$7:$R$2843,4,0)</f>
        <v>141.41999999999999</v>
      </c>
      <c r="D11" s="65">
        <f>VLOOKUP($A11,'Return Data'!$B$7:$R$2843,10,0)</f>
        <v>11.998100000000001</v>
      </c>
      <c r="E11" s="66">
        <f t="shared" si="0"/>
        <v>18</v>
      </c>
      <c r="F11" s="65">
        <f>VLOOKUP($A11,'Return Data'!$B$7:$R$2843,11,0)</f>
        <v>17.673500000000001</v>
      </c>
      <c r="G11" s="66">
        <f t="shared" si="1"/>
        <v>23</v>
      </c>
      <c r="H11" s="65">
        <f>VLOOKUP($A11,'Return Data'!$B$7:$R$2843,12,0)</f>
        <v>27.347999999999999</v>
      </c>
      <c r="I11" s="66">
        <f t="shared" si="2"/>
        <v>23</v>
      </c>
      <c r="J11" s="65">
        <f>VLOOKUP($A11,'Return Data'!$B$7:$R$2843,13,0)</f>
        <v>48.037300000000002</v>
      </c>
      <c r="K11" s="66">
        <f t="shared" si="3"/>
        <v>25</v>
      </c>
      <c r="L11" s="65">
        <f>VLOOKUP($A11,'Return Data'!$B$7:$R$2843,17,0)</f>
        <v>26.398700000000002</v>
      </c>
      <c r="M11" s="66">
        <f t="shared" si="4"/>
        <v>16</v>
      </c>
      <c r="N11" s="65">
        <f>VLOOKUP($A11,'Return Data'!$B$7:$R$2843,14,0)</f>
        <v>17.9114</v>
      </c>
      <c r="O11" s="66">
        <f t="shared" si="5"/>
        <v>4</v>
      </c>
      <c r="P11" s="65">
        <f>VLOOKUP($A11,'Return Data'!$B$7:$R$2843,15,0)</f>
        <v>14.558299999999999</v>
      </c>
      <c r="Q11" s="66">
        <f t="shared" si="6"/>
        <v>8</v>
      </c>
      <c r="R11" s="65">
        <f>VLOOKUP($A11,'Return Data'!$B$7:$R$2843,16,0)</f>
        <v>16.8718</v>
      </c>
      <c r="S11" s="67">
        <f t="shared" si="7"/>
        <v>10</v>
      </c>
    </row>
    <row r="12" spans="1:20" x14ac:dyDescent="0.3">
      <c r="A12" s="63" t="s">
        <v>957</v>
      </c>
      <c r="B12" s="64">
        <f>VLOOKUP($A12,'Return Data'!$B$7:$R$2843,3,0)</f>
        <v>44455</v>
      </c>
      <c r="C12" s="65">
        <f>VLOOKUP($A12,'Return Data'!$B$7:$R$2843,4,0)</f>
        <v>42.46</v>
      </c>
      <c r="D12" s="65">
        <f>VLOOKUP($A12,'Return Data'!$B$7:$R$2843,10,0)</f>
        <v>12.239000000000001</v>
      </c>
      <c r="E12" s="66">
        <f t="shared" si="0"/>
        <v>15</v>
      </c>
      <c r="F12" s="65">
        <f>VLOOKUP($A12,'Return Data'!$B$7:$R$2843,11,0)</f>
        <v>19.639299999999999</v>
      </c>
      <c r="G12" s="66">
        <f t="shared" si="1"/>
        <v>13</v>
      </c>
      <c r="H12" s="65">
        <f>VLOOKUP($A12,'Return Data'!$B$7:$R$2843,12,0)</f>
        <v>30.6462</v>
      </c>
      <c r="I12" s="66">
        <f t="shared" si="2"/>
        <v>12</v>
      </c>
      <c r="J12" s="65">
        <f>VLOOKUP($A12,'Return Data'!$B$7:$R$2843,13,0)</f>
        <v>51.751300000000001</v>
      </c>
      <c r="K12" s="66">
        <f t="shared" si="3"/>
        <v>14</v>
      </c>
      <c r="L12" s="65">
        <f>VLOOKUP($A12,'Return Data'!$B$7:$R$2843,17,0)</f>
        <v>32.463000000000001</v>
      </c>
      <c r="M12" s="66">
        <f t="shared" si="4"/>
        <v>1</v>
      </c>
      <c r="N12" s="65">
        <f>VLOOKUP($A12,'Return Data'!$B$7:$R$2843,14,0)</f>
        <v>19.991800000000001</v>
      </c>
      <c r="O12" s="66">
        <f t="shared" si="5"/>
        <v>1</v>
      </c>
      <c r="P12" s="65">
        <f>VLOOKUP($A12,'Return Data'!$B$7:$R$2843,15,0)</f>
        <v>17.400500000000001</v>
      </c>
      <c r="Q12" s="66">
        <f t="shared" si="6"/>
        <v>2</v>
      </c>
      <c r="R12" s="65">
        <f>VLOOKUP($A12,'Return Data'!$B$7:$R$2843,16,0)</f>
        <v>13.937200000000001</v>
      </c>
      <c r="S12" s="67">
        <f t="shared" si="7"/>
        <v>17</v>
      </c>
    </row>
    <row r="13" spans="1:20" x14ac:dyDescent="0.3">
      <c r="A13" s="63" t="s">
        <v>959</v>
      </c>
      <c r="B13" s="64">
        <f>VLOOKUP($A13,'Return Data'!$B$7:$R$2843,3,0)</f>
        <v>44455</v>
      </c>
      <c r="C13" s="65">
        <f>VLOOKUP($A13,'Return Data'!$B$7:$R$2843,4,0)</f>
        <v>304.23599999999999</v>
      </c>
      <c r="D13" s="65">
        <f>VLOOKUP($A13,'Return Data'!$B$7:$R$2843,10,0)</f>
        <v>11.203099999999999</v>
      </c>
      <c r="E13" s="66">
        <f t="shared" si="0"/>
        <v>22</v>
      </c>
      <c r="F13" s="65">
        <f>VLOOKUP($A13,'Return Data'!$B$7:$R$2843,11,0)</f>
        <v>19.360700000000001</v>
      </c>
      <c r="G13" s="66">
        <f t="shared" si="1"/>
        <v>15</v>
      </c>
      <c r="H13" s="65">
        <f>VLOOKUP($A13,'Return Data'!$B$7:$R$2843,12,0)</f>
        <v>28.649699999999999</v>
      </c>
      <c r="I13" s="66">
        <f t="shared" si="2"/>
        <v>22</v>
      </c>
      <c r="J13" s="65">
        <f>VLOOKUP($A13,'Return Data'!$B$7:$R$2843,13,0)</f>
        <v>50.198500000000003</v>
      </c>
      <c r="K13" s="66">
        <f t="shared" si="3"/>
        <v>20</v>
      </c>
      <c r="L13" s="65">
        <f>VLOOKUP($A13,'Return Data'!$B$7:$R$2843,17,0)</f>
        <v>24.187899999999999</v>
      </c>
      <c r="M13" s="66">
        <f t="shared" si="4"/>
        <v>25</v>
      </c>
      <c r="N13" s="65">
        <f>VLOOKUP($A13,'Return Data'!$B$7:$R$2843,14,0)</f>
        <v>13.252800000000001</v>
      </c>
      <c r="O13" s="66">
        <f t="shared" si="5"/>
        <v>24</v>
      </c>
      <c r="P13" s="65">
        <f>VLOOKUP($A13,'Return Data'!$B$7:$R$2843,15,0)</f>
        <v>11.640700000000001</v>
      </c>
      <c r="Q13" s="66">
        <f t="shared" si="6"/>
        <v>25</v>
      </c>
      <c r="R13" s="65">
        <f>VLOOKUP($A13,'Return Data'!$B$7:$R$2843,16,0)</f>
        <v>20.233499999999999</v>
      </c>
      <c r="S13" s="67">
        <f t="shared" si="7"/>
        <v>5</v>
      </c>
    </row>
    <row r="14" spans="1:20" x14ac:dyDescent="0.3">
      <c r="A14" s="63" t="s">
        <v>960</v>
      </c>
      <c r="B14" s="64">
        <f>VLOOKUP($A14,'Return Data'!$B$7:$R$2843,3,0)</f>
        <v>44455</v>
      </c>
      <c r="C14" s="65">
        <f>VLOOKUP($A14,'Return Data'!$B$7:$R$2843,4,0)</f>
        <v>55.67</v>
      </c>
      <c r="D14" s="65">
        <f>VLOOKUP($A14,'Return Data'!$B$7:$R$2843,10,0)</f>
        <v>12.8293</v>
      </c>
      <c r="E14" s="66">
        <f t="shared" si="0"/>
        <v>11</v>
      </c>
      <c r="F14" s="65">
        <f>VLOOKUP($A14,'Return Data'!$B$7:$R$2843,11,0)</f>
        <v>18.952999999999999</v>
      </c>
      <c r="G14" s="66">
        <f t="shared" si="1"/>
        <v>16</v>
      </c>
      <c r="H14" s="65">
        <f>VLOOKUP($A14,'Return Data'!$B$7:$R$2843,12,0)</f>
        <v>29.404900000000001</v>
      </c>
      <c r="I14" s="66">
        <f t="shared" si="2"/>
        <v>20</v>
      </c>
      <c r="J14" s="65">
        <f>VLOOKUP($A14,'Return Data'!$B$7:$R$2843,13,0)</f>
        <v>50.826300000000003</v>
      </c>
      <c r="K14" s="66">
        <f t="shared" si="3"/>
        <v>18</v>
      </c>
      <c r="L14" s="65">
        <f>VLOOKUP($A14,'Return Data'!$B$7:$R$2843,17,0)</f>
        <v>27.097300000000001</v>
      </c>
      <c r="M14" s="66">
        <f t="shared" si="4"/>
        <v>13</v>
      </c>
      <c r="N14" s="65">
        <f>VLOOKUP($A14,'Return Data'!$B$7:$R$2843,14,0)</f>
        <v>15.1593</v>
      </c>
      <c r="O14" s="66">
        <f t="shared" si="5"/>
        <v>16</v>
      </c>
      <c r="P14" s="65">
        <f>VLOOKUP($A14,'Return Data'!$B$7:$R$2843,15,0)</f>
        <v>15.0977</v>
      </c>
      <c r="Q14" s="66">
        <f t="shared" si="6"/>
        <v>5</v>
      </c>
      <c r="R14" s="65">
        <f>VLOOKUP($A14,'Return Data'!$B$7:$R$2843,16,0)</f>
        <v>14.934699999999999</v>
      </c>
      <c r="S14" s="67">
        <f t="shared" si="7"/>
        <v>14</v>
      </c>
    </row>
    <row r="15" spans="1:20" x14ac:dyDescent="0.3">
      <c r="A15" s="63" t="s">
        <v>962</v>
      </c>
      <c r="B15" s="64">
        <f>VLOOKUP($A15,'Return Data'!$B$7:$R$2843,3,0)</f>
        <v>44455</v>
      </c>
      <c r="C15" s="65">
        <f>VLOOKUP($A15,'Return Data'!$B$7:$R$2843,4,0)</f>
        <v>1710.7312474576299</v>
      </c>
      <c r="D15" s="65">
        <f>VLOOKUP($A15,'Return Data'!$B$7:$R$2843,10,0)</f>
        <v>8.9751999999999992</v>
      </c>
      <c r="E15" s="66">
        <f t="shared" si="0"/>
        <v>28</v>
      </c>
      <c r="F15" s="65">
        <f>VLOOKUP($A15,'Return Data'!$B$7:$R$2843,11,0)</f>
        <v>17.179099999999998</v>
      </c>
      <c r="G15" s="66">
        <f t="shared" si="1"/>
        <v>25</v>
      </c>
      <c r="H15" s="65">
        <f>VLOOKUP($A15,'Return Data'!$B$7:$R$2843,12,0)</f>
        <v>34.603700000000003</v>
      </c>
      <c r="I15" s="66">
        <f t="shared" si="2"/>
        <v>5</v>
      </c>
      <c r="J15" s="65">
        <f>VLOOKUP($A15,'Return Data'!$B$7:$R$2843,13,0)</f>
        <v>65.617999999999995</v>
      </c>
      <c r="K15" s="66">
        <f t="shared" si="3"/>
        <v>1</v>
      </c>
      <c r="L15" s="65">
        <f>VLOOKUP($A15,'Return Data'!$B$7:$R$2843,17,0)</f>
        <v>28.569900000000001</v>
      </c>
      <c r="M15" s="66">
        <f t="shared" si="4"/>
        <v>5</v>
      </c>
      <c r="N15" s="65">
        <f>VLOOKUP($A15,'Return Data'!$B$7:$R$2843,14,0)</f>
        <v>14.111000000000001</v>
      </c>
      <c r="O15" s="66">
        <f t="shared" si="5"/>
        <v>22</v>
      </c>
      <c r="P15" s="65">
        <f>VLOOKUP($A15,'Return Data'!$B$7:$R$2843,15,0)</f>
        <v>12.835800000000001</v>
      </c>
      <c r="Q15" s="66">
        <f t="shared" si="6"/>
        <v>23</v>
      </c>
      <c r="R15" s="65">
        <f>VLOOKUP($A15,'Return Data'!$B$7:$R$2843,16,0)</f>
        <v>20.309100000000001</v>
      </c>
      <c r="S15" s="67">
        <f t="shared" si="7"/>
        <v>3</v>
      </c>
    </row>
    <row r="16" spans="1:20" x14ac:dyDescent="0.3">
      <c r="A16" s="63" t="s">
        <v>964</v>
      </c>
      <c r="B16" s="64">
        <f>VLOOKUP($A16,'Return Data'!$B$7:$R$2843,3,0)</f>
        <v>44455</v>
      </c>
      <c r="C16" s="65">
        <f>VLOOKUP($A16,'Return Data'!$B$7:$R$2843,4,0)</f>
        <v>841.07153167741001</v>
      </c>
      <c r="D16" s="65">
        <f>VLOOKUP($A16,'Return Data'!$B$7:$R$2843,10,0)</f>
        <v>8.5898000000000003</v>
      </c>
      <c r="E16" s="66">
        <f t="shared" si="0"/>
        <v>29</v>
      </c>
      <c r="F16" s="65">
        <f>VLOOKUP($A16,'Return Data'!$B$7:$R$2843,11,0)</f>
        <v>15.6907</v>
      </c>
      <c r="G16" s="66">
        <f t="shared" si="1"/>
        <v>29</v>
      </c>
      <c r="H16" s="65">
        <f>VLOOKUP($A16,'Return Data'!$B$7:$R$2843,12,0)</f>
        <v>30.613399999999999</v>
      </c>
      <c r="I16" s="66">
        <f t="shared" si="2"/>
        <v>13</v>
      </c>
      <c r="J16" s="65">
        <f>VLOOKUP($A16,'Return Data'!$B$7:$R$2843,13,0)</f>
        <v>55.375300000000003</v>
      </c>
      <c r="K16" s="66">
        <f t="shared" si="3"/>
        <v>9</v>
      </c>
      <c r="L16" s="65">
        <f>VLOOKUP($A16,'Return Data'!$B$7:$R$2843,17,0)</f>
        <v>21.094899999999999</v>
      </c>
      <c r="M16" s="66">
        <f t="shared" si="4"/>
        <v>28</v>
      </c>
      <c r="N16" s="65">
        <f>VLOOKUP($A16,'Return Data'!$B$7:$R$2843,14,0)</f>
        <v>12.4491</v>
      </c>
      <c r="O16" s="66">
        <f t="shared" si="5"/>
        <v>26</v>
      </c>
      <c r="P16" s="65">
        <f>VLOOKUP($A16,'Return Data'!$B$7:$R$2843,15,0)</f>
        <v>13.1652</v>
      </c>
      <c r="Q16" s="66">
        <f t="shared" si="6"/>
        <v>22</v>
      </c>
      <c r="R16" s="65">
        <f>VLOOKUP($A16,'Return Data'!$B$7:$R$2843,16,0)</f>
        <v>19.353000000000002</v>
      </c>
      <c r="S16" s="67">
        <f t="shared" si="7"/>
        <v>8</v>
      </c>
    </row>
    <row r="17" spans="1:19" x14ac:dyDescent="0.3">
      <c r="A17" s="63" t="s">
        <v>966</v>
      </c>
      <c r="B17" s="64">
        <f>VLOOKUP($A17,'Return Data'!$B$7:$R$2843,3,0)</f>
        <v>44455</v>
      </c>
      <c r="C17" s="65">
        <f>VLOOKUP($A17,'Return Data'!$B$7:$R$2843,4,0)</f>
        <v>321.8</v>
      </c>
      <c r="D17" s="65">
        <f>VLOOKUP($A17,'Return Data'!$B$7:$R$2843,10,0)</f>
        <v>11.0313</v>
      </c>
      <c r="E17" s="66">
        <f t="shared" si="0"/>
        <v>24</v>
      </c>
      <c r="F17" s="65">
        <f>VLOOKUP($A17,'Return Data'!$B$7:$R$2843,11,0)</f>
        <v>16.120699999999999</v>
      </c>
      <c r="G17" s="66">
        <f t="shared" si="1"/>
        <v>28</v>
      </c>
      <c r="H17" s="65">
        <f>VLOOKUP($A17,'Return Data'!$B$7:$R$2843,12,0)</f>
        <v>26.389500000000002</v>
      </c>
      <c r="I17" s="66">
        <f t="shared" si="2"/>
        <v>26</v>
      </c>
      <c r="J17" s="65">
        <f>VLOOKUP($A17,'Return Data'!$B$7:$R$2843,13,0)</f>
        <v>49.918500000000002</v>
      </c>
      <c r="K17" s="66">
        <f t="shared" si="3"/>
        <v>22</v>
      </c>
      <c r="L17" s="65">
        <f>VLOOKUP($A17,'Return Data'!$B$7:$R$2843,17,0)</f>
        <v>25.675899999999999</v>
      </c>
      <c r="M17" s="66">
        <f t="shared" si="4"/>
        <v>20</v>
      </c>
      <c r="N17" s="65">
        <f>VLOOKUP($A17,'Return Data'!$B$7:$R$2843,14,0)</f>
        <v>14.3826</v>
      </c>
      <c r="O17" s="66">
        <f t="shared" si="5"/>
        <v>20</v>
      </c>
      <c r="P17" s="65">
        <f>VLOOKUP($A17,'Return Data'!$B$7:$R$2843,15,0)</f>
        <v>14.3344</v>
      </c>
      <c r="Q17" s="66">
        <f t="shared" si="6"/>
        <v>10</v>
      </c>
      <c r="R17" s="65">
        <f>VLOOKUP($A17,'Return Data'!$B$7:$R$2843,16,0)</f>
        <v>20.3019</v>
      </c>
      <c r="S17" s="67">
        <f t="shared" si="7"/>
        <v>4</v>
      </c>
    </row>
    <row r="18" spans="1:19" x14ac:dyDescent="0.3">
      <c r="A18" s="63" t="s">
        <v>968</v>
      </c>
      <c r="B18" s="64">
        <f>VLOOKUP($A18,'Return Data'!$B$7:$R$2843,3,0)</f>
        <v>44455</v>
      </c>
      <c r="C18" s="65">
        <f>VLOOKUP($A18,'Return Data'!$B$7:$R$2843,4,0)</f>
        <v>64.73</v>
      </c>
      <c r="D18" s="65">
        <f>VLOOKUP($A18,'Return Data'!$B$7:$R$2843,10,0)</f>
        <v>11.892799999999999</v>
      </c>
      <c r="E18" s="66">
        <f t="shared" si="0"/>
        <v>20</v>
      </c>
      <c r="F18" s="65">
        <f>VLOOKUP($A18,'Return Data'!$B$7:$R$2843,11,0)</f>
        <v>18.1204</v>
      </c>
      <c r="G18" s="66">
        <f t="shared" si="1"/>
        <v>21</v>
      </c>
      <c r="H18" s="65">
        <f>VLOOKUP($A18,'Return Data'!$B$7:$R$2843,12,0)</f>
        <v>30.609400000000001</v>
      </c>
      <c r="I18" s="66">
        <f t="shared" si="2"/>
        <v>14</v>
      </c>
      <c r="J18" s="65">
        <f>VLOOKUP($A18,'Return Data'!$B$7:$R$2843,13,0)</f>
        <v>53.207099999999997</v>
      </c>
      <c r="K18" s="66">
        <f t="shared" si="3"/>
        <v>11</v>
      </c>
      <c r="L18" s="65">
        <f>VLOOKUP($A18,'Return Data'!$B$7:$R$2843,17,0)</f>
        <v>26.1646</v>
      </c>
      <c r="M18" s="66">
        <f t="shared" si="4"/>
        <v>17</v>
      </c>
      <c r="N18" s="65">
        <f>VLOOKUP($A18,'Return Data'!$B$7:$R$2843,14,0)</f>
        <v>14.724500000000001</v>
      </c>
      <c r="O18" s="66">
        <f t="shared" si="5"/>
        <v>19</v>
      </c>
      <c r="P18" s="65">
        <f>VLOOKUP($A18,'Return Data'!$B$7:$R$2843,15,0)</f>
        <v>14.8292</v>
      </c>
      <c r="Q18" s="66">
        <f t="shared" si="6"/>
        <v>7</v>
      </c>
      <c r="R18" s="65">
        <f>VLOOKUP($A18,'Return Data'!$B$7:$R$2843,16,0)</f>
        <v>15.044600000000001</v>
      </c>
      <c r="S18" s="67">
        <f t="shared" si="7"/>
        <v>13</v>
      </c>
    </row>
    <row r="19" spans="1:19" x14ac:dyDescent="0.3">
      <c r="A19" s="63" t="s">
        <v>970</v>
      </c>
      <c r="B19" s="64">
        <f>VLOOKUP($A19,'Return Data'!$B$7:$R$2843,3,0)</f>
        <v>44455</v>
      </c>
      <c r="C19" s="65">
        <f>VLOOKUP($A19,'Return Data'!$B$7:$R$2843,4,0)</f>
        <v>39.81</v>
      </c>
      <c r="D19" s="65">
        <f>VLOOKUP($A19,'Return Data'!$B$7:$R$2843,10,0)</f>
        <v>13.9382</v>
      </c>
      <c r="E19" s="66">
        <f t="shared" si="0"/>
        <v>2</v>
      </c>
      <c r="F19" s="65">
        <f>VLOOKUP($A19,'Return Data'!$B$7:$R$2843,11,0)</f>
        <v>23.671900000000001</v>
      </c>
      <c r="G19" s="66">
        <f t="shared" si="1"/>
        <v>1</v>
      </c>
      <c r="H19" s="65">
        <f>VLOOKUP($A19,'Return Data'!$B$7:$R$2843,12,0)</f>
        <v>35.823999999999998</v>
      </c>
      <c r="I19" s="66">
        <f t="shared" si="2"/>
        <v>3</v>
      </c>
      <c r="J19" s="65">
        <f>VLOOKUP($A19,'Return Data'!$B$7:$R$2843,13,0)</f>
        <v>57.538600000000002</v>
      </c>
      <c r="K19" s="66">
        <f t="shared" si="3"/>
        <v>4</v>
      </c>
      <c r="L19" s="65">
        <f>VLOOKUP($A19,'Return Data'!$B$7:$R$2843,17,0)</f>
        <v>30.609000000000002</v>
      </c>
      <c r="M19" s="66">
        <f t="shared" si="4"/>
        <v>2</v>
      </c>
      <c r="N19" s="65">
        <f>VLOOKUP($A19,'Return Data'!$B$7:$R$2843,14,0)</f>
        <v>18.075700000000001</v>
      </c>
      <c r="O19" s="66">
        <f t="shared" si="5"/>
        <v>3</v>
      </c>
      <c r="P19" s="65">
        <f>VLOOKUP($A19,'Return Data'!$B$7:$R$2843,15,0)</f>
        <v>13.703200000000001</v>
      </c>
      <c r="Q19" s="66">
        <f t="shared" si="6"/>
        <v>14</v>
      </c>
      <c r="R19" s="65">
        <f>VLOOKUP($A19,'Return Data'!$B$7:$R$2843,16,0)</f>
        <v>15.932</v>
      </c>
      <c r="S19" s="67">
        <f t="shared" si="7"/>
        <v>12</v>
      </c>
    </row>
    <row r="20" spans="1:19" x14ac:dyDescent="0.3">
      <c r="A20" s="63" t="s">
        <v>973</v>
      </c>
      <c r="B20" s="64">
        <f>VLOOKUP($A20,'Return Data'!$B$7:$R$2843,3,0)</f>
        <v>44455</v>
      </c>
      <c r="C20" s="65">
        <f>VLOOKUP($A20,'Return Data'!$B$7:$R$2843,4,0)</f>
        <v>50.31</v>
      </c>
      <c r="D20" s="65">
        <f>VLOOKUP($A20,'Return Data'!$B$7:$R$2843,10,0)</f>
        <v>13.3619</v>
      </c>
      <c r="E20" s="66">
        <f t="shared" si="0"/>
        <v>3</v>
      </c>
      <c r="F20" s="65">
        <f>VLOOKUP($A20,'Return Data'!$B$7:$R$2843,11,0)</f>
        <v>19.757200000000001</v>
      </c>
      <c r="G20" s="66">
        <f t="shared" si="1"/>
        <v>12</v>
      </c>
      <c r="H20" s="65">
        <f>VLOOKUP($A20,'Return Data'!$B$7:$R$2843,12,0)</f>
        <v>29.531400000000001</v>
      </c>
      <c r="I20" s="66">
        <f t="shared" si="2"/>
        <v>19</v>
      </c>
      <c r="J20" s="65">
        <f>VLOOKUP($A20,'Return Data'!$B$7:$R$2843,13,0)</f>
        <v>45.783799999999999</v>
      </c>
      <c r="K20" s="66">
        <f t="shared" si="3"/>
        <v>26</v>
      </c>
      <c r="L20" s="65">
        <f>VLOOKUP($A20,'Return Data'!$B$7:$R$2843,17,0)</f>
        <v>27.8047</v>
      </c>
      <c r="M20" s="66">
        <f t="shared" si="4"/>
        <v>6</v>
      </c>
      <c r="N20" s="65">
        <f>VLOOKUP($A20,'Return Data'!$B$7:$R$2843,14,0)</f>
        <v>14.7944</v>
      </c>
      <c r="O20" s="66">
        <f t="shared" si="5"/>
        <v>18</v>
      </c>
      <c r="P20" s="65">
        <f>VLOOKUP($A20,'Return Data'!$B$7:$R$2843,15,0)</f>
        <v>14.46</v>
      </c>
      <c r="Q20" s="66">
        <f t="shared" si="6"/>
        <v>9</v>
      </c>
      <c r="R20" s="65">
        <f>VLOOKUP($A20,'Return Data'!$B$7:$R$2843,16,0)</f>
        <v>11.151</v>
      </c>
      <c r="S20" s="67">
        <f t="shared" si="7"/>
        <v>24</v>
      </c>
    </row>
    <row r="21" spans="1:19" x14ac:dyDescent="0.3">
      <c r="A21" s="63" t="s">
        <v>974</v>
      </c>
      <c r="B21" s="64">
        <f>VLOOKUP($A21,'Return Data'!$B$7:$R$2843,3,0)</f>
        <v>44455</v>
      </c>
      <c r="C21" s="65">
        <f>VLOOKUP($A21,'Return Data'!$B$7:$R$2843,4,0)</f>
        <v>29.34</v>
      </c>
      <c r="D21" s="65">
        <f>VLOOKUP($A21,'Return Data'!$B$7:$R$2843,10,0)</f>
        <v>11.516500000000001</v>
      </c>
      <c r="E21" s="66">
        <f t="shared" si="0"/>
        <v>21</v>
      </c>
      <c r="F21" s="65">
        <f>VLOOKUP($A21,'Return Data'!$B$7:$R$2843,11,0)</f>
        <v>16.382400000000001</v>
      </c>
      <c r="G21" s="66">
        <f t="shared" si="1"/>
        <v>27</v>
      </c>
      <c r="H21" s="65">
        <f>VLOOKUP($A21,'Return Data'!$B$7:$R$2843,12,0)</f>
        <v>19.657399999999999</v>
      </c>
      <c r="I21" s="66">
        <f t="shared" si="2"/>
        <v>29</v>
      </c>
      <c r="J21" s="65">
        <f>VLOOKUP($A21,'Return Data'!$B$7:$R$2843,13,0)</f>
        <v>41.807600000000001</v>
      </c>
      <c r="K21" s="66">
        <f t="shared" si="3"/>
        <v>28</v>
      </c>
      <c r="L21" s="65">
        <f>VLOOKUP($A21,'Return Data'!$B$7:$R$2843,17,0)</f>
        <v>20.517700000000001</v>
      </c>
      <c r="M21" s="66">
        <f t="shared" si="4"/>
        <v>29</v>
      </c>
      <c r="N21" s="65">
        <f>VLOOKUP($A21,'Return Data'!$B$7:$R$2843,14,0)</f>
        <v>11.741</v>
      </c>
      <c r="O21" s="66">
        <f t="shared" si="5"/>
        <v>27</v>
      </c>
      <c r="P21" s="65">
        <f>VLOOKUP($A21,'Return Data'!$B$7:$R$2843,15,0)</f>
        <v>12.2616</v>
      </c>
      <c r="Q21" s="66">
        <f t="shared" si="6"/>
        <v>24</v>
      </c>
      <c r="R21" s="65">
        <f>VLOOKUP($A21,'Return Data'!$B$7:$R$2843,16,0)</f>
        <v>11.857699999999999</v>
      </c>
      <c r="S21" s="67">
        <f t="shared" si="7"/>
        <v>23</v>
      </c>
    </row>
    <row r="22" spans="1:19" x14ac:dyDescent="0.3">
      <c r="A22" s="63" t="s">
        <v>976</v>
      </c>
      <c r="B22" s="64">
        <f>VLOOKUP($A22,'Return Data'!$B$7:$R$2843,3,0)</f>
        <v>44455</v>
      </c>
      <c r="C22" s="65">
        <f>VLOOKUP($A22,'Return Data'!$B$7:$R$2843,4,0)</f>
        <v>44.61</v>
      </c>
      <c r="D22" s="65">
        <f>VLOOKUP($A22,'Return Data'!$B$7:$R$2843,10,0)</f>
        <v>14.9742</v>
      </c>
      <c r="E22" s="66">
        <f t="shared" si="0"/>
        <v>1</v>
      </c>
      <c r="F22" s="65">
        <f>VLOOKUP($A22,'Return Data'!$B$7:$R$2843,11,0)</f>
        <v>23.3002</v>
      </c>
      <c r="G22" s="66">
        <f t="shared" si="1"/>
        <v>2</v>
      </c>
      <c r="H22" s="65">
        <f>VLOOKUP($A22,'Return Data'!$B$7:$R$2843,12,0)</f>
        <v>34.732700000000001</v>
      </c>
      <c r="I22" s="66">
        <f t="shared" si="2"/>
        <v>4</v>
      </c>
      <c r="J22" s="65">
        <f>VLOOKUP($A22,'Return Data'!$B$7:$R$2843,13,0)</f>
        <v>50</v>
      </c>
      <c r="K22" s="66">
        <f t="shared" si="3"/>
        <v>21</v>
      </c>
      <c r="L22" s="65">
        <f>VLOOKUP($A22,'Return Data'!$B$7:$R$2843,17,0)</f>
        <v>27.601099999999999</v>
      </c>
      <c r="M22" s="66">
        <f t="shared" si="4"/>
        <v>7</v>
      </c>
      <c r="N22" s="65">
        <f>VLOOKUP($A22,'Return Data'!$B$7:$R$2843,14,0)</f>
        <v>15.577400000000001</v>
      </c>
      <c r="O22" s="66">
        <f t="shared" si="5"/>
        <v>11</v>
      </c>
      <c r="P22" s="65">
        <f>VLOOKUP($A22,'Return Data'!$B$7:$R$2843,15,0)</f>
        <v>14.0007</v>
      </c>
      <c r="Q22" s="66">
        <f t="shared" si="6"/>
        <v>12</v>
      </c>
      <c r="R22" s="65">
        <f>VLOOKUP($A22,'Return Data'!$B$7:$R$2843,16,0)</f>
        <v>13.1784</v>
      </c>
      <c r="S22" s="67">
        <f t="shared" si="7"/>
        <v>19</v>
      </c>
    </row>
    <row r="23" spans="1:19" x14ac:dyDescent="0.3">
      <c r="A23" s="63" t="s">
        <v>978</v>
      </c>
      <c r="B23" s="64">
        <f>VLOOKUP($A23,'Return Data'!$B$7:$R$2843,3,0)</f>
        <v>44455</v>
      </c>
      <c r="C23" s="65">
        <f>VLOOKUP($A23,'Return Data'!$B$7:$R$2843,4,0)</f>
        <v>97.919600000000003</v>
      </c>
      <c r="D23" s="65">
        <f>VLOOKUP($A23,'Return Data'!$B$7:$R$2843,10,0)</f>
        <v>11.0779</v>
      </c>
      <c r="E23" s="66">
        <f t="shared" si="0"/>
        <v>23</v>
      </c>
      <c r="F23" s="65">
        <f>VLOOKUP($A23,'Return Data'!$B$7:$R$2843,11,0)</f>
        <v>16.909400000000002</v>
      </c>
      <c r="G23" s="66">
        <f t="shared" si="1"/>
        <v>26</v>
      </c>
      <c r="H23" s="65">
        <f>VLOOKUP($A23,'Return Data'!$B$7:$R$2843,12,0)</f>
        <v>23.413499999999999</v>
      </c>
      <c r="I23" s="66">
        <f t="shared" si="2"/>
        <v>28</v>
      </c>
      <c r="J23" s="65">
        <f>VLOOKUP($A23,'Return Data'!$B$7:$R$2843,13,0)</f>
        <v>37.821800000000003</v>
      </c>
      <c r="K23" s="66">
        <f t="shared" si="3"/>
        <v>29</v>
      </c>
      <c r="L23" s="65">
        <f>VLOOKUP($A23,'Return Data'!$B$7:$R$2843,17,0)</f>
        <v>22.369599999999998</v>
      </c>
      <c r="M23" s="66">
        <f t="shared" si="4"/>
        <v>26</v>
      </c>
      <c r="N23" s="65">
        <f>VLOOKUP($A23,'Return Data'!$B$7:$R$2843,14,0)</f>
        <v>13.717599999999999</v>
      </c>
      <c r="O23" s="66">
        <f t="shared" si="5"/>
        <v>23</v>
      </c>
      <c r="P23" s="65">
        <f>VLOOKUP($A23,'Return Data'!$B$7:$R$2843,15,0)</f>
        <v>11.539</v>
      </c>
      <c r="Q23" s="66">
        <f t="shared" si="6"/>
        <v>26</v>
      </c>
      <c r="R23" s="65">
        <f>VLOOKUP($A23,'Return Data'!$B$7:$R$2843,16,0)</f>
        <v>8.9984999999999999</v>
      </c>
      <c r="S23" s="67">
        <f t="shared" si="7"/>
        <v>28</v>
      </c>
    </row>
    <row r="24" spans="1:19" x14ac:dyDescent="0.3">
      <c r="A24" s="63" t="s">
        <v>1909</v>
      </c>
      <c r="B24" s="64">
        <f>VLOOKUP($A24,'Return Data'!$B$7:$R$2843,3,0)</f>
        <v>44455</v>
      </c>
      <c r="C24" s="65">
        <f>VLOOKUP($A24,'Return Data'!$B$7:$R$2843,4,0)</f>
        <v>381.71499999999997</v>
      </c>
      <c r="D24" s="65">
        <f>VLOOKUP($A24,'Return Data'!$B$7:$R$2843,10,0)</f>
        <v>12.506399999999999</v>
      </c>
      <c r="E24" s="66">
        <f t="shared" si="0"/>
        <v>14</v>
      </c>
      <c r="F24" s="65">
        <f>VLOOKUP($A24,'Return Data'!$B$7:$R$2843,11,0)</f>
        <v>19.938500000000001</v>
      </c>
      <c r="G24" s="66">
        <f t="shared" si="1"/>
        <v>10</v>
      </c>
      <c r="H24" s="65">
        <f>VLOOKUP($A24,'Return Data'!$B$7:$R$2843,12,0)</f>
        <v>33.198099999999997</v>
      </c>
      <c r="I24" s="66">
        <f t="shared" si="2"/>
        <v>6</v>
      </c>
      <c r="J24" s="65">
        <f>VLOOKUP($A24,'Return Data'!$B$7:$R$2843,13,0)</f>
        <v>53.769100000000002</v>
      </c>
      <c r="K24" s="66">
        <f t="shared" si="3"/>
        <v>10</v>
      </c>
      <c r="L24" s="65">
        <f>VLOOKUP($A24,'Return Data'!$B$7:$R$2843,17,0)</f>
        <v>30.012799999999999</v>
      </c>
      <c r="M24" s="66">
        <f t="shared" si="4"/>
        <v>3</v>
      </c>
      <c r="N24" s="65">
        <f>VLOOKUP($A24,'Return Data'!$B$7:$R$2843,14,0)</f>
        <v>17.527000000000001</v>
      </c>
      <c r="O24" s="66">
        <f t="shared" si="5"/>
        <v>5</v>
      </c>
      <c r="P24" s="65">
        <f>VLOOKUP($A24,'Return Data'!$B$7:$R$2843,15,0)</f>
        <v>15.013199999999999</v>
      </c>
      <c r="Q24" s="66">
        <f t="shared" si="6"/>
        <v>6</v>
      </c>
      <c r="R24" s="65">
        <f>VLOOKUP($A24,'Return Data'!$B$7:$R$2843,16,0)</f>
        <v>20.392600000000002</v>
      </c>
      <c r="S24" s="67">
        <f t="shared" si="7"/>
        <v>2</v>
      </c>
    </row>
    <row r="25" spans="1:19" x14ac:dyDescent="0.3">
      <c r="A25" s="63" t="s">
        <v>981</v>
      </c>
      <c r="B25" s="64">
        <f>VLOOKUP($A25,'Return Data'!$B$7:$R$2843,3,0)</f>
        <v>44455</v>
      </c>
      <c r="C25" s="65">
        <f>VLOOKUP($A25,'Return Data'!$B$7:$R$2843,4,0)</f>
        <v>41.463000000000001</v>
      </c>
      <c r="D25" s="65">
        <f>VLOOKUP($A25,'Return Data'!$B$7:$R$2843,10,0)</f>
        <v>12.238099999999999</v>
      </c>
      <c r="E25" s="66">
        <f t="shared" si="0"/>
        <v>16</v>
      </c>
      <c r="F25" s="65">
        <f>VLOOKUP($A25,'Return Data'!$B$7:$R$2843,11,0)</f>
        <v>19.4452</v>
      </c>
      <c r="G25" s="66">
        <f t="shared" si="1"/>
        <v>14</v>
      </c>
      <c r="H25" s="65">
        <f>VLOOKUP($A25,'Return Data'!$B$7:$R$2843,12,0)</f>
        <v>29.750299999999999</v>
      </c>
      <c r="I25" s="66">
        <f t="shared" si="2"/>
        <v>18</v>
      </c>
      <c r="J25" s="65">
        <f>VLOOKUP($A25,'Return Data'!$B$7:$R$2843,13,0)</f>
        <v>48.724800000000002</v>
      </c>
      <c r="K25" s="66">
        <f t="shared" si="3"/>
        <v>23</v>
      </c>
      <c r="L25" s="65">
        <f>VLOOKUP($A25,'Return Data'!$B$7:$R$2843,17,0)</f>
        <v>25.5594</v>
      </c>
      <c r="M25" s="66">
        <f t="shared" si="4"/>
        <v>21</v>
      </c>
      <c r="N25" s="65">
        <f>VLOOKUP($A25,'Return Data'!$B$7:$R$2843,14,0)</f>
        <v>15.4832</v>
      </c>
      <c r="O25" s="66">
        <f t="shared" si="5"/>
        <v>13</v>
      </c>
      <c r="P25" s="65">
        <f>VLOOKUP($A25,'Return Data'!$B$7:$R$2843,15,0)</f>
        <v>13.435600000000001</v>
      </c>
      <c r="Q25" s="66">
        <f t="shared" si="6"/>
        <v>18</v>
      </c>
      <c r="R25" s="65">
        <f>VLOOKUP($A25,'Return Data'!$B$7:$R$2843,16,0)</f>
        <v>10.765700000000001</v>
      </c>
      <c r="S25" s="67">
        <f t="shared" si="7"/>
        <v>25</v>
      </c>
    </row>
    <row r="26" spans="1:19" x14ac:dyDescent="0.3">
      <c r="A26" s="63" t="s">
        <v>982</v>
      </c>
      <c r="B26" s="64">
        <f>VLOOKUP($A26,'Return Data'!$B$7:$R$2843,3,0)</f>
        <v>44455</v>
      </c>
      <c r="C26" s="65">
        <f>VLOOKUP($A26,'Return Data'!$B$7:$R$2843,4,0)</f>
        <v>46.035225921737201</v>
      </c>
      <c r="D26" s="65">
        <f>VLOOKUP($A26,'Return Data'!$B$7:$R$2843,10,0)</f>
        <v>13.340400000000001</v>
      </c>
      <c r="E26" s="66">
        <f t="shared" si="0"/>
        <v>5</v>
      </c>
      <c r="F26" s="65">
        <f>VLOOKUP($A26,'Return Data'!$B$7:$R$2843,11,0)</f>
        <v>20.553799999999999</v>
      </c>
      <c r="G26" s="66">
        <f t="shared" si="1"/>
        <v>4</v>
      </c>
      <c r="H26" s="65">
        <f>VLOOKUP($A26,'Return Data'!$B$7:$R$2843,12,0)</f>
        <v>27.329599999999999</v>
      </c>
      <c r="I26" s="66">
        <f t="shared" si="2"/>
        <v>24</v>
      </c>
      <c r="J26" s="65">
        <f>VLOOKUP($A26,'Return Data'!$B$7:$R$2843,13,0)</f>
        <v>51.578200000000002</v>
      </c>
      <c r="K26" s="66">
        <f t="shared" si="3"/>
        <v>15</v>
      </c>
      <c r="L26" s="65">
        <f>VLOOKUP($A26,'Return Data'!$B$7:$R$2843,17,0)</f>
        <v>25.779299999999999</v>
      </c>
      <c r="M26" s="66">
        <f t="shared" si="4"/>
        <v>19</v>
      </c>
      <c r="N26" s="65">
        <f>VLOOKUP($A26,'Return Data'!$B$7:$R$2843,14,0)</f>
        <v>16.5334</v>
      </c>
      <c r="O26" s="66">
        <f t="shared" si="5"/>
        <v>8</v>
      </c>
      <c r="P26" s="65">
        <f>VLOOKUP($A26,'Return Data'!$B$7:$R$2843,15,0)</f>
        <v>13.562900000000001</v>
      </c>
      <c r="Q26" s="66">
        <f t="shared" si="6"/>
        <v>15</v>
      </c>
      <c r="R26" s="65">
        <f>VLOOKUP($A26,'Return Data'!$B$7:$R$2843,16,0)</f>
        <v>10.758100000000001</v>
      </c>
      <c r="S26" s="67">
        <f t="shared" si="7"/>
        <v>26</v>
      </c>
    </row>
    <row r="27" spans="1:19" x14ac:dyDescent="0.3">
      <c r="A27" s="63" t="s">
        <v>985</v>
      </c>
      <c r="B27" s="64">
        <f>VLOOKUP($A27,'Return Data'!$B$7:$R$2843,3,0)</f>
        <v>44455</v>
      </c>
      <c r="C27" s="65">
        <f>VLOOKUP($A27,'Return Data'!$B$7:$R$2843,4,0)</f>
        <v>15.689299999999999</v>
      </c>
      <c r="D27" s="65">
        <f>VLOOKUP($A27,'Return Data'!$B$7:$R$2843,10,0)</f>
        <v>10.248900000000001</v>
      </c>
      <c r="E27" s="66">
        <f t="shared" si="0"/>
        <v>25</v>
      </c>
      <c r="F27" s="65">
        <f>VLOOKUP($A27,'Return Data'!$B$7:$R$2843,11,0)</f>
        <v>18.629200000000001</v>
      </c>
      <c r="G27" s="66">
        <f t="shared" si="1"/>
        <v>19</v>
      </c>
      <c r="H27" s="65">
        <f>VLOOKUP($A27,'Return Data'!$B$7:$R$2843,12,0)</f>
        <v>33.064999999999998</v>
      </c>
      <c r="I27" s="66">
        <f t="shared" si="2"/>
        <v>7</v>
      </c>
      <c r="J27" s="65">
        <f>VLOOKUP($A27,'Return Data'!$B$7:$R$2843,13,0)</f>
        <v>56.565800000000003</v>
      </c>
      <c r="K27" s="66">
        <f t="shared" si="3"/>
        <v>5</v>
      </c>
      <c r="L27" s="65">
        <f>VLOOKUP($A27,'Return Data'!$B$7:$R$2843,17,0)</f>
        <v>26.675799999999999</v>
      </c>
      <c r="M27" s="66">
        <f t="shared" si="4"/>
        <v>15</v>
      </c>
      <c r="N27" s="65"/>
      <c r="O27" s="66"/>
      <c r="P27" s="65"/>
      <c r="Q27" s="66"/>
      <c r="R27" s="65">
        <f>VLOOKUP($A27,'Return Data'!$B$7:$R$2843,16,0)</f>
        <v>19.658200000000001</v>
      </c>
      <c r="S27" s="67">
        <f t="shared" si="7"/>
        <v>7</v>
      </c>
    </row>
    <row r="28" spans="1:19" x14ac:dyDescent="0.3">
      <c r="A28" s="63" t="s">
        <v>987</v>
      </c>
      <c r="B28" s="64">
        <f>VLOOKUP($A28,'Return Data'!$B$7:$R$2843,3,0)</f>
        <v>44455</v>
      </c>
      <c r="C28" s="65">
        <f>VLOOKUP($A28,'Return Data'!$B$7:$R$2843,4,0)</f>
        <v>80.021000000000001</v>
      </c>
      <c r="D28" s="65">
        <f>VLOOKUP($A28,'Return Data'!$B$7:$R$2843,10,0)</f>
        <v>13.059100000000001</v>
      </c>
      <c r="E28" s="66">
        <f t="shared" si="0"/>
        <v>8</v>
      </c>
      <c r="F28" s="65">
        <f>VLOOKUP($A28,'Return Data'!$B$7:$R$2843,11,0)</f>
        <v>20.2835</v>
      </c>
      <c r="G28" s="66">
        <f t="shared" si="1"/>
        <v>8</v>
      </c>
      <c r="H28" s="65">
        <f>VLOOKUP($A28,'Return Data'!$B$7:$R$2843,12,0)</f>
        <v>31.9695</v>
      </c>
      <c r="I28" s="66">
        <f t="shared" si="2"/>
        <v>10</v>
      </c>
      <c r="J28" s="65">
        <f>VLOOKUP($A28,'Return Data'!$B$7:$R$2843,13,0)</f>
        <v>50.840699999999998</v>
      </c>
      <c r="K28" s="66">
        <f t="shared" si="3"/>
        <v>17</v>
      </c>
      <c r="L28" s="65">
        <f>VLOOKUP($A28,'Return Data'!$B$7:$R$2843,17,0)</f>
        <v>27.392700000000001</v>
      </c>
      <c r="M28" s="66">
        <f t="shared" si="4"/>
        <v>9</v>
      </c>
      <c r="N28" s="65">
        <f>VLOOKUP($A28,'Return Data'!$B$7:$R$2843,14,0)</f>
        <v>16.7287</v>
      </c>
      <c r="O28" s="66">
        <f t="shared" ref="O28:O36" si="8">RANK(N28,N$8:N$36,0)</f>
        <v>7</v>
      </c>
      <c r="P28" s="65">
        <f>VLOOKUP($A28,'Return Data'!$B$7:$R$2843,15,0)</f>
        <v>16.749500000000001</v>
      </c>
      <c r="Q28" s="66">
        <f t="shared" ref="Q28:Q36" si="9">RANK(P28,P$8:P$36,0)</f>
        <v>3</v>
      </c>
      <c r="R28" s="65">
        <f>VLOOKUP($A28,'Return Data'!$B$7:$R$2843,16,0)</f>
        <v>16.708200000000001</v>
      </c>
      <c r="S28" s="67">
        <f t="shared" si="7"/>
        <v>11</v>
      </c>
    </row>
    <row r="29" spans="1:19" x14ac:dyDescent="0.3">
      <c r="A29" s="63" t="s">
        <v>2019</v>
      </c>
      <c r="B29" s="64">
        <f>VLOOKUP($A29,'Return Data'!$B$7:$R$2843,3,0)</f>
        <v>44455</v>
      </c>
      <c r="C29" s="65">
        <f>VLOOKUP($A29,'Return Data'!$B$7:$R$2843,4,0)</f>
        <v>34.731299999999997</v>
      </c>
      <c r="D29" s="65">
        <f>VLOOKUP($A29,'Return Data'!$B$7:$R$2843,10,0)</f>
        <v>11.945499999999999</v>
      </c>
      <c r="E29" s="66">
        <f t="shared" si="0"/>
        <v>19</v>
      </c>
      <c r="F29" s="65">
        <f>VLOOKUP($A29,'Return Data'!$B$7:$R$2843,11,0)</f>
        <v>18.890699999999999</v>
      </c>
      <c r="G29" s="66">
        <f t="shared" si="1"/>
        <v>17</v>
      </c>
      <c r="H29" s="65">
        <f>VLOOKUP($A29,'Return Data'!$B$7:$R$2843,12,0)</f>
        <v>30.3522</v>
      </c>
      <c r="I29" s="66">
        <f t="shared" si="2"/>
        <v>15</v>
      </c>
      <c r="J29" s="65">
        <f>VLOOKUP($A29,'Return Data'!$B$7:$R$2843,13,0)</f>
        <v>51.429000000000002</v>
      </c>
      <c r="K29" s="66">
        <f t="shared" si="3"/>
        <v>16</v>
      </c>
      <c r="L29" s="65">
        <f>VLOOKUP($A29,'Return Data'!$B$7:$R$2843,17,0)</f>
        <v>25.385100000000001</v>
      </c>
      <c r="M29" s="66">
        <f t="shared" si="4"/>
        <v>23</v>
      </c>
      <c r="N29" s="65">
        <f>VLOOKUP($A29,'Return Data'!$B$7:$R$2843,14,0)</f>
        <v>14.268599999999999</v>
      </c>
      <c r="O29" s="66">
        <f t="shared" si="8"/>
        <v>21</v>
      </c>
      <c r="P29" s="65">
        <f>VLOOKUP($A29,'Return Data'!$B$7:$R$2843,15,0)</f>
        <v>13.2577</v>
      </c>
      <c r="Q29" s="66">
        <f t="shared" si="9"/>
        <v>20</v>
      </c>
      <c r="R29" s="65">
        <f>VLOOKUP($A29,'Return Data'!$B$7:$R$2843,16,0)</f>
        <v>13.293699999999999</v>
      </c>
      <c r="S29" s="67">
        <f t="shared" si="7"/>
        <v>18</v>
      </c>
    </row>
    <row r="30" spans="1:19" x14ac:dyDescent="0.3">
      <c r="A30" s="63" t="s">
        <v>988</v>
      </c>
      <c r="B30" s="64">
        <f>VLOOKUP($A30,'Return Data'!$B$7:$R$2843,3,0)</f>
        <v>44455</v>
      </c>
      <c r="C30" s="65">
        <f>VLOOKUP($A30,'Return Data'!$B$7:$R$2843,4,0)</f>
        <v>50.083300000000001</v>
      </c>
      <c r="D30" s="65">
        <f>VLOOKUP($A30,'Return Data'!$B$7:$R$2843,10,0)</f>
        <v>13.0656</v>
      </c>
      <c r="E30" s="66">
        <f t="shared" si="0"/>
        <v>7</v>
      </c>
      <c r="F30" s="65">
        <f>VLOOKUP($A30,'Return Data'!$B$7:$R$2843,11,0)</f>
        <v>20.5032</v>
      </c>
      <c r="G30" s="66">
        <f t="shared" si="1"/>
        <v>5</v>
      </c>
      <c r="H30" s="65">
        <f>VLOOKUP($A30,'Return Data'!$B$7:$R$2843,12,0)</f>
        <v>35.8508</v>
      </c>
      <c r="I30" s="66">
        <f t="shared" si="2"/>
        <v>2</v>
      </c>
      <c r="J30" s="65">
        <f>VLOOKUP($A30,'Return Data'!$B$7:$R$2843,13,0)</f>
        <v>60.155299999999997</v>
      </c>
      <c r="K30" s="66">
        <f t="shared" si="3"/>
        <v>2</v>
      </c>
      <c r="L30" s="65">
        <f>VLOOKUP($A30,'Return Data'!$B$7:$R$2843,17,0)</f>
        <v>24.717099999999999</v>
      </c>
      <c r="M30" s="66">
        <f t="shared" si="4"/>
        <v>24</v>
      </c>
      <c r="N30" s="65">
        <f>VLOOKUP($A30,'Return Data'!$B$7:$R$2843,14,0)</f>
        <v>12.855399999999999</v>
      </c>
      <c r="O30" s="66">
        <f t="shared" si="8"/>
        <v>25</v>
      </c>
      <c r="P30" s="65">
        <f>VLOOKUP($A30,'Return Data'!$B$7:$R$2843,15,0)</f>
        <v>14.228300000000001</v>
      </c>
      <c r="Q30" s="66">
        <f t="shared" si="9"/>
        <v>11</v>
      </c>
      <c r="R30" s="65">
        <f>VLOOKUP($A30,'Return Data'!$B$7:$R$2843,16,0)</f>
        <v>12.0885</v>
      </c>
      <c r="S30" s="67">
        <f t="shared" si="7"/>
        <v>22</v>
      </c>
    </row>
    <row r="31" spans="1:19" x14ac:dyDescent="0.3">
      <c r="A31" s="63" t="s">
        <v>990</v>
      </c>
      <c r="B31" s="64">
        <f>VLOOKUP($A31,'Return Data'!$B$7:$R$2843,3,0)</f>
        <v>44455</v>
      </c>
      <c r="C31" s="65">
        <f>VLOOKUP($A31,'Return Data'!$B$7:$R$2843,4,0)</f>
        <v>255.3</v>
      </c>
      <c r="D31" s="65">
        <f>VLOOKUP($A31,'Return Data'!$B$7:$R$2843,10,0)</f>
        <v>9.5237999999999996</v>
      </c>
      <c r="E31" s="66">
        <f t="shared" si="0"/>
        <v>27</v>
      </c>
      <c r="F31" s="65">
        <f>VLOOKUP($A31,'Return Data'!$B$7:$R$2843,11,0)</f>
        <v>18.766300000000001</v>
      </c>
      <c r="G31" s="66">
        <f t="shared" si="1"/>
        <v>18</v>
      </c>
      <c r="H31" s="65">
        <f>VLOOKUP($A31,'Return Data'!$B$7:$R$2843,12,0)</f>
        <v>28.9785</v>
      </c>
      <c r="I31" s="66">
        <f t="shared" si="2"/>
        <v>21</v>
      </c>
      <c r="J31" s="65">
        <f>VLOOKUP($A31,'Return Data'!$B$7:$R$2843,13,0)</f>
        <v>48.568399999999997</v>
      </c>
      <c r="K31" s="66">
        <f t="shared" si="3"/>
        <v>24</v>
      </c>
      <c r="L31" s="65">
        <f>VLOOKUP($A31,'Return Data'!$B$7:$R$2843,17,0)</f>
        <v>25.427299999999999</v>
      </c>
      <c r="M31" s="66">
        <f t="shared" si="4"/>
        <v>22</v>
      </c>
      <c r="N31" s="65">
        <f>VLOOKUP($A31,'Return Data'!$B$7:$R$2843,14,0)</f>
        <v>15.185499999999999</v>
      </c>
      <c r="O31" s="66">
        <f t="shared" si="8"/>
        <v>15</v>
      </c>
      <c r="P31" s="65">
        <f>VLOOKUP($A31,'Return Data'!$B$7:$R$2843,15,0)</f>
        <v>13.1967</v>
      </c>
      <c r="Q31" s="66">
        <f t="shared" si="9"/>
        <v>21</v>
      </c>
      <c r="R31" s="65">
        <f>VLOOKUP($A31,'Return Data'!$B$7:$R$2843,16,0)</f>
        <v>18.981999999999999</v>
      </c>
      <c r="S31" s="67">
        <f t="shared" si="7"/>
        <v>9</v>
      </c>
    </row>
    <row r="32" spans="1:19" x14ac:dyDescent="0.3">
      <c r="A32" s="63" t="s">
        <v>993</v>
      </c>
      <c r="B32" s="64">
        <f>VLOOKUP($A32,'Return Data'!$B$7:$R$2843,3,0)</f>
        <v>44455</v>
      </c>
      <c r="C32" s="65">
        <f>VLOOKUP($A32,'Return Data'!$B$7:$R$2843,4,0)</f>
        <v>61.702100000000002</v>
      </c>
      <c r="D32" s="65">
        <f>VLOOKUP($A32,'Return Data'!$B$7:$R$2843,10,0)</f>
        <v>12.174200000000001</v>
      </c>
      <c r="E32" s="66">
        <f t="shared" si="0"/>
        <v>17</v>
      </c>
      <c r="F32" s="65">
        <f>VLOOKUP($A32,'Return Data'!$B$7:$R$2843,11,0)</f>
        <v>17.2212</v>
      </c>
      <c r="G32" s="66">
        <f t="shared" si="1"/>
        <v>24</v>
      </c>
      <c r="H32" s="65">
        <f>VLOOKUP($A32,'Return Data'!$B$7:$R$2843,12,0)</f>
        <v>30.265499999999999</v>
      </c>
      <c r="I32" s="66">
        <f t="shared" si="2"/>
        <v>16</v>
      </c>
      <c r="J32" s="65">
        <f>VLOOKUP($A32,'Return Data'!$B$7:$R$2843,13,0)</f>
        <v>55.689100000000003</v>
      </c>
      <c r="K32" s="66">
        <f t="shared" si="3"/>
        <v>8</v>
      </c>
      <c r="L32" s="65">
        <f>VLOOKUP($A32,'Return Data'!$B$7:$R$2843,17,0)</f>
        <v>27.2196</v>
      </c>
      <c r="M32" s="66">
        <f t="shared" si="4"/>
        <v>11</v>
      </c>
      <c r="N32" s="65">
        <f>VLOOKUP($A32,'Return Data'!$B$7:$R$2843,14,0)</f>
        <v>16.276399999999999</v>
      </c>
      <c r="O32" s="66">
        <f t="shared" si="8"/>
        <v>9</v>
      </c>
      <c r="P32" s="65">
        <f>VLOOKUP($A32,'Return Data'!$B$7:$R$2843,15,0)</f>
        <v>13.788</v>
      </c>
      <c r="Q32" s="66">
        <f t="shared" si="9"/>
        <v>13</v>
      </c>
      <c r="R32" s="65">
        <f>VLOOKUP($A32,'Return Data'!$B$7:$R$2843,16,0)</f>
        <v>12.317500000000001</v>
      </c>
      <c r="S32" s="67">
        <f t="shared" si="7"/>
        <v>21</v>
      </c>
    </row>
    <row r="33" spans="1:19" x14ac:dyDescent="0.3">
      <c r="A33" s="63" t="s">
        <v>994</v>
      </c>
      <c r="B33" s="64">
        <f>VLOOKUP($A33,'Return Data'!$B$7:$R$2843,3,0)</f>
        <v>44455</v>
      </c>
      <c r="C33" s="65">
        <f>VLOOKUP($A33,'Return Data'!$B$7:$R$2843,4,0)</f>
        <v>734.44440733760302</v>
      </c>
      <c r="D33" s="65">
        <f>VLOOKUP($A33,'Return Data'!$B$7:$R$2843,10,0)</f>
        <v>12.6053</v>
      </c>
      <c r="E33" s="66">
        <f t="shared" si="0"/>
        <v>13</v>
      </c>
      <c r="F33" s="65">
        <f>VLOOKUP($A33,'Return Data'!$B$7:$R$2843,11,0)</f>
        <v>20.284099999999999</v>
      </c>
      <c r="G33" s="66">
        <f t="shared" si="1"/>
        <v>7</v>
      </c>
      <c r="H33" s="65">
        <f>VLOOKUP($A33,'Return Data'!$B$7:$R$2843,12,0)</f>
        <v>37.344799999999999</v>
      </c>
      <c r="I33" s="66">
        <f t="shared" si="2"/>
        <v>1</v>
      </c>
      <c r="J33" s="65">
        <f>VLOOKUP($A33,'Return Data'!$B$7:$R$2843,13,0)</f>
        <v>58.335999999999999</v>
      </c>
      <c r="K33" s="66">
        <f t="shared" si="3"/>
        <v>3</v>
      </c>
      <c r="L33" s="65">
        <f>VLOOKUP($A33,'Return Data'!$B$7:$R$2843,17,0)</f>
        <v>25.8505</v>
      </c>
      <c r="M33" s="66">
        <f t="shared" si="4"/>
        <v>18</v>
      </c>
      <c r="N33" s="65">
        <f>VLOOKUP($A33,'Return Data'!$B$7:$R$2843,14,0)</f>
        <v>15.4011</v>
      </c>
      <c r="O33" s="66">
        <f t="shared" si="8"/>
        <v>14</v>
      </c>
      <c r="P33" s="65">
        <f>VLOOKUP($A33,'Return Data'!$B$7:$R$2843,15,0)</f>
        <v>13.385199999999999</v>
      </c>
      <c r="Q33" s="66">
        <f t="shared" si="9"/>
        <v>19</v>
      </c>
      <c r="R33" s="65">
        <f>VLOOKUP($A33,'Return Data'!$B$7:$R$2843,16,0)</f>
        <v>20.175699999999999</v>
      </c>
      <c r="S33" s="67">
        <f t="shared" si="7"/>
        <v>6</v>
      </c>
    </row>
    <row r="34" spans="1:19" x14ac:dyDescent="0.3">
      <c r="A34" s="63" t="s">
        <v>997</v>
      </c>
      <c r="B34" s="64">
        <f>VLOOKUP($A34,'Return Data'!$B$7:$R$2843,3,0)</f>
        <v>44455</v>
      </c>
      <c r="C34" s="65">
        <f>VLOOKUP($A34,'Return Data'!$B$7:$R$2843,4,0)</f>
        <v>139.786666666667</v>
      </c>
      <c r="D34" s="65">
        <f>VLOOKUP($A34,'Return Data'!$B$7:$R$2843,10,0)</f>
        <v>10.1839</v>
      </c>
      <c r="E34" s="66">
        <f t="shared" si="0"/>
        <v>26</v>
      </c>
      <c r="F34" s="65">
        <f>VLOOKUP($A34,'Return Data'!$B$7:$R$2843,11,0)</f>
        <v>18.009899999999998</v>
      </c>
      <c r="G34" s="66">
        <f t="shared" si="1"/>
        <v>22</v>
      </c>
      <c r="H34" s="65">
        <f>VLOOKUP($A34,'Return Data'!$B$7:$R$2843,12,0)</f>
        <v>25.8432</v>
      </c>
      <c r="I34" s="66">
        <f t="shared" si="2"/>
        <v>27</v>
      </c>
      <c r="J34" s="65">
        <f>VLOOKUP($A34,'Return Data'!$B$7:$R$2843,13,0)</f>
        <v>43.951700000000002</v>
      </c>
      <c r="K34" s="66">
        <f t="shared" si="3"/>
        <v>27</v>
      </c>
      <c r="L34" s="65">
        <f>VLOOKUP($A34,'Return Data'!$B$7:$R$2843,17,0)</f>
        <v>21.723800000000001</v>
      </c>
      <c r="M34" s="66">
        <f t="shared" si="4"/>
        <v>27</v>
      </c>
      <c r="N34" s="65">
        <f>VLOOKUP($A34,'Return Data'!$B$7:$R$2843,14,0)</f>
        <v>11.0928</v>
      </c>
      <c r="O34" s="66">
        <f t="shared" si="8"/>
        <v>28</v>
      </c>
      <c r="P34" s="65">
        <f>VLOOKUP($A34,'Return Data'!$B$7:$R$2843,15,0)</f>
        <v>9.8386999999999993</v>
      </c>
      <c r="Q34" s="66">
        <f t="shared" si="9"/>
        <v>27</v>
      </c>
      <c r="R34" s="65">
        <f>VLOOKUP($A34,'Return Data'!$B$7:$R$2843,16,0)</f>
        <v>10.4373</v>
      </c>
      <c r="S34" s="67">
        <f t="shared" si="7"/>
        <v>27</v>
      </c>
    </row>
    <row r="35" spans="1:19" x14ac:dyDescent="0.3">
      <c r="A35" s="63" t="s">
        <v>999</v>
      </c>
      <c r="B35" s="64">
        <f>VLOOKUP($A35,'Return Data'!$B$7:$R$2843,3,0)</f>
        <v>44455</v>
      </c>
      <c r="C35" s="65">
        <f>VLOOKUP($A35,'Return Data'!$B$7:$R$2843,4,0)</f>
        <v>16.73</v>
      </c>
      <c r="D35" s="65">
        <f>VLOOKUP($A35,'Return Data'!$B$7:$R$2843,10,0)</f>
        <v>12.888</v>
      </c>
      <c r="E35" s="66">
        <f t="shared" si="0"/>
        <v>10</v>
      </c>
      <c r="F35" s="65">
        <f>VLOOKUP($A35,'Return Data'!$B$7:$R$2843,11,0)</f>
        <v>20.273199999999999</v>
      </c>
      <c r="G35" s="66">
        <f t="shared" si="1"/>
        <v>9</v>
      </c>
      <c r="H35" s="65">
        <f>VLOOKUP($A35,'Return Data'!$B$7:$R$2843,12,0)</f>
        <v>30.805299999999999</v>
      </c>
      <c r="I35" s="66">
        <f t="shared" si="2"/>
        <v>11</v>
      </c>
      <c r="J35" s="65">
        <f>VLOOKUP($A35,'Return Data'!$B$7:$R$2843,13,0)</f>
        <v>53.205100000000002</v>
      </c>
      <c r="K35" s="66">
        <f t="shared" si="3"/>
        <v>12</v>
      </c>
      <c r="L35" s="65">
        <f>VLOOKUP($A35,'Return Data'!$B$7:$R$2843,17,0)</f>
        <v>27.158300000000001</v>
      </c>
      <c r="M35" s="66">
        <f t="shared" si="4"/>
        <v>12</v>
      </c>
      <c r="N35" s="65">
        <f>VLOOKUP($A35,'Return Data'!$B$7:$R$2843,14,0)</f>
        <v>15.553699999999999</v>
      </c>
      <c r="O35" s="66">
        <f t="shared" si="8"/>
        <v>12</v>
      </c>
      <c r="P35" s="65">
        <f>VLOOKUP($A35,'Return Data'!$B$7:$R$2843,15,0)</f>
        <v>0</v>
      </c>
      <c r="Q35" s="66">
        <f t="shared" si="9"/>
        <v>28</v>
      </c>
      <c r="R35" s="65">
        <f>VLOOKUP($A35,'Return Data'!$B$7:$R$2843,16,0)</f>
        <v>12.548</v>
      </c>
      <c r="S35" s="67">
        <f t="shared" si="7"/>
        <v>20</v>
      </c>
    </row>
    <row r="36" spans="1:19" x14ac:dyDescent="0.3">
      <c r="A36" s="63" t="s">
        <v>1916</v>
      </c>
      <c r="B36" s="64">
        <f>VLOOKUP($A36,'Return Data'!$B$7:$R$2843,3,0)</f>
        <v>44455</v>
      </c>
      <c r="C36" s="65">
        <f>VLOOKUP($A36,'Return Data'!$B$7:$R$2843,4,0)</f>
        <v>197.53800000000001</v>
      </c>
      <c r="D36" s="65">
        <f>VLOOKUP($A36,'Return Data'!$B$7:$R$2843,10,0)</f>
        <v>13.3536</v>
      </c>
      <c r="E36" s="66">
        <f t="shared" si="0"/>
        <v>4</v>
      </c>
      <c r="F36" s="65">
        <f>VLOOKUP($A36,'Return Data'!$B$7:$R$2843,11,0)</f>
        <v>21.483000000000001</v>
      </c>
      <c r="G36" s="66">
        <f t="shared" si="1"/>
        <v>3</v>
      </c>
      <c r="H36" s="65">
        <f>VLOOKUP($A36,'Return Data'!$B$7:$R$2843,12,0)</f>
        <v>32.6357</v>
      </c>
      <c r="I36" s="66">
        <f t="shared" si="2"/>
        <v>8</v>
      </c>
      <c r="J36" s="65">
        <f>VLOOKUP($A36,'Return Data'!$B$7:$R$2843,13,0)</f>
        <v>56.106000000000002</v>
      </c>
      <c r="K36" s="66">
        <f t="shared" si="3"/>
        <v>7</v>
      </c>
      <c r="L36" s="65">
        <f>VLOOKUP($A36,'Return Data'!$B$7:$R$2843,17,0)</f>
        <v>29.5702</v>
      </c>
      <c r="M36" s="66">
        <f t="shared" si="4"/>
        <v>4</v>
      </c>
      <c r="N36" s="65">
        <f>VLOOKUP($A36,'Return Data'!$B$7:$R$2843,14,0)</f>
        <v>16.918099999999999</v>
      </c>
      <c r="O36" s="66">
        <f t="shared" si="8"/>
        <v>6</v>
      </c>
      <c r="P36" s="65">
        <f>VLOOKUP($A36,'Return Data'!$B$7:$R$2843,15,0)</f>
        <v>15.294600000000001</v>
      </c>
      <c r="Q36" s="66">
        <f t="shared" si="9"/>
        <v>4</v>
      </c>
      <c r="R36" s="65">
        <f>VLOOKUP($A36,'Return Data'!$B$7:$R$2843,16,0)</f>
        <v>14.2416</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12.056741379310344</v>
      </c>
      <c r="E38" s="74"/>
      <c r="F38" s="75">
        <f>AVERAGE(F8:F36)</f>
        <v>19.154851724137931</v>
      </c>
      <c r="G38" s="74"/>
      <c r="H38" s="75">
        <f>AVERAGE(H8:H36)</f>
        <v>30.264844827586213</v>
      </c>
      <c r="I38" s="74"/>
      <c r="J38" s="75">
        <f>AVERAGE(J8:J36)</f>
        <v>51.915641379310344</v>
      </c>
      <c r="K38" s="74"/>
      <c r="L38" s="75">
        <f>AVERAGE(L8:L36)</f>
        <v>26.364296551724134</v>
      </c>
      <c r="M38" s="74"/>
      <c r="N38" s="75">
        <f>AVERAGE(N8:N36)</f>
        <v>15.3348</v>
      </c>
      <c r="O38" s="74"/>
      <c r="P38" s="75">
        <f>AVERAGE(P8:P36)</f>
        <v>13.445414285714289</v>
      </c>
      <c r="Q38" s="74"/>
      <c r="R38" s="75">
        <f>AVERAGE(R8:R36)</f>
        <v>15.052655172413795</v>
      </c>
      <c r="S38" s="76"/>
    </row>
    <row r="39" spans="1:19" x14ac:dyDescent="0.3">
      <c r="A39" s="73" t="s">
        <v>28</v>
      </c>
      <c r="B39" s="74"/>
      <c r="C39" s="74"/>
      <c r="D39" s="75">
        <f>MIN(D8:D36)</f>
        <v>8.5898000000000003</v>
      </c>
      <c r="E39" s="74"/>
      <c r="F39" s="75">
        <f>MIN(F8:F36)</f>
        <v>15.6907</v>
      </c>
      <c r="G39" s="74"/>
      <c r="H39" s="75">
        <f>MIN(H8:H36)</f>
        <v>19.657399999999999</v>
      </c>
      <c r="I39" s="74"/>
      <c r="J39" s="75">
        <f>MIN(J8:J36)</f>
        <v>37.821800000000003</v>
      </c>
      <c r="K39" s="74"/>
      <c r="L39" s="75">
        <f>MIN(L8:L36)</f>
        <v>20.517700000000001</v>
      </c>
      <c r="M39" s="74"/>
      <c r="N39" s="75">
        <f>MIN(N8:N36)</f>
        <v>11.0928</v>
      </c>
      <c r="O39" s="74"/>
      <c r="P39" s="75">
        <f>MIN(P8:P36)</f>
        <v>0</v>
      </c>
      <c r="Q39" s="74"/>
      <c r="R39" s="75">
        <f>MIN(R8:R36)</f>
        <v>7.4702000000000002</v>
      </c>
      <c r="S39" s="76"/>
    </row>
    <row r="40" spans="1:19" ht="15" thickBot="1" x14ac:dyDescent="0.35">
      <c r="A40" s="77" t="s">
        <v>29</v>
      </c>
      <c r="B40" s="78"/>
      <c r="C40" s="78"/>
      <c r="D40" s="79">
        <f>MAX(D8:D36)</f>
        <v>14.9742</v>
      </c>
      <c r="E40" s="78"/>
      <c r="F40" s="79">
        <f>MAX(F8:F36)</f>
        <v>23.671900000000001</v>
      </c>
      <c r="G40" s="78"/>
      <c r="H40" s="79">
        <f>MAX(H8:H36)</f>
        <v>37.344799999999999</v>
      </c>
      <c r="I40" s="78"/>
      <c r="J40" s="79">
        <f>MAX(J8:J36)</f>
        <v>65.617999999999995</v>
      </c>
      <c r="K40" s="78"/>
      <c r="L40" s="79">
        <f>MAX(L8:L36)</f>
        <v>32.463000000000001</v>
      </c>
      <c r="M40" s="78"/>
      <c r="N40" s="79">
        <f>MAX(N8:N36)</f>
        <v>19.991800000000001</v>
      </c>
      <c r="O40" s="78"/>
      <c r="P40" s="79">
        <f>MAX(P8:P36)</f>
        <v>18.0075</v>
      </c>
      <c r="Q40" s="78"/>
      <c r="R40" s="79">
        <f>MAX(R8:R36)</f>
        <v>20.406400000000001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44455</v>
      </c>
      <c r="C8" s="65">
        <f>VLOOKUP($A8,'Return Data'!$B$7:$R$2843,4,0)</f>
        <v>37.392200000000003</v>
      </c>
      <c r="D8" s="65">
        <f>VLOOKUP($A8,'Return Data'!$B$7:$R$2843,9,0)</f>
        <v>11.1068</v>
      </c>
      <c r="E8" s="66">
        <f t="shared" ref="E8:E35" si="0">RANK(D8,D$8:D$35,0)</f>
        <v>14</v>
      </c>
      <c r="F8" s="65">
        <f>VLOOKUP($A8,'Return Data'!$B$7:$R$2843,10,0)</f>
        <v>7.2351999999999999</v>
      </c>
      <c r="G8" s="66">
        <f t="shared" ref="G8:G35" si="1">RANK(F8,F$8:F$35,0)</f>
        <v>7</v>
      </c>
      <c r="H8" s="65">
        <f>VLOOKUP($A8,'Return Data'!$B$7:$R$2843,11,0)</f>
        <v>9.2133000000000003</v>
      </c>
      <c r="I8" s="66">
        <f t="shared" ref="I8:I35" si="2">RANK(H8,H$8:H$35,0)</f>
        <v>9</v>
      </c>
      <c r="J8" s="65">
        <f>VLOOKUP($A8,'Return Data'!$B$7:$R$2843,12,0)</f>
        <v>6.4156000000000004</v>
      </c>
      <c r="K8" s="66">
        <f t="shared" ref="K8:K33" si="3">RANK(J8,J$8:J$35,0)</f>
        <v>4</v>
      </c>
      <c r="L8" s="65">
        <f>VLOOKUP($A8,'Return Data'!$B$7:$R$2843,13,0)</f>
        <v>7.2820999999999998</v>
      </c>
      <c r="M8" s="66">
        <f>RANK(L8,L$8:L$35,0)</f>
        <v>6</v>
      </c>
      <c r="N8" s="65">
        <f>VLOOKUP($A8,'Return Data'!$B$7:$R$2843,17,0)</f>
        <v>4.1069000000000004</v>
      </c>
      <c r="O8" s="66">
        <f>RANK(N8,N$8:N$35,0)</f>
        <v>24</v>
      </c>
      <c r="P8" s="65">
        <f>VLOOKUP($A8,'Return Data'!$B$7:$R$2843,14,0)</f>
        <v>6.3091999999999997</v>
      </c>
      <c r="Q8" s="66">
        <f>RANK(P8,P$8:P$35,0)</f>
        <v>21</v>
      </c>
      <c r="R8" s="65">
        <f>VLOOKUP($A8,'Return Data'!$B$7:$R$2843,16,0)</f>
        <v>7.8021000000000003</v>
      </c>
      <c r="S8" s="67">
        <f t="shared" ref="S8:S35" si="4">RANK(R8,R$8:R$35,0)</f>
        <v>19</v>
      </c>
    </row>
    <row r="9" spans="1:19" x14ac:dyDescent="0.3">
      <c r="A9" s="82" t="s">
        <v>54</v>
      </c>
      <c r="B9" s="64">
        <f>VLOOKUP($A9,'Return Data'!$B$7:$R$2843,3,0)</f>
        <v>44455</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-14.023999999999999</v>
      </c>
      <c r="S9" s="67">
        <f t="shared" si="4"/>
        <v>27</v>
      </c>
    </row>
    <row r="10" spans="1:19" x14ac:dyDescent="0.3">
      <c r="A10" s="82" t="s">
        <v>55</v>
      </c>
      <c r="B10" s="64">
        <f>VLOOKUP($A10,'Return Data'!$B$7:$R$2843,3,0)</f>
        <v>44455</v>
      </c>
      <c r="C10" s="65">
        <f>VLOOKUP($A10,'Return Data'!$B$7:$R$2843,4,0)</f>
        <v>25.787500000000001</v>
      </c>
      <c r="D10" s="65">
        <f>VLOOKUP($A10,'Return Data'!$B$7:$R$2843,9,0)</f>
        <v>19.937899999999999</v>
      </c>
      <c r="E10" s="66">
        <f t="shared" si="0"/>
        <v>3</v>
      </c>
      <c r="F10" s="65">
        <f>VLOOKUP($A10,'Return Data'!$B$7:$R$2843,10,0)</f>
        <v>6.9729000000000001</v>
      </c>
      <c r="G10" s="66">
        <f t="shared" si="1"/>
        <v>10</v>
      </c>
      <c r="H10" s="65">
        <f>VLOOKUP($A10,'Return Data'!$B$7:$R$2843,11,0)</f>
        <v>11.9552</v>
      </c>
      <c r="I10" s="66">
        <f t="shared" si="2"/>
        <v>2</v>
      </c>
      <c r="J10" s="65">
        <f>VLOOKUP($A10,'Return Data'!$B$7:$R$2843,12,0)</f>
        <v>5.0366999999999997</v>
      </c>
      <c r="K10" s="66">
        <f t="shared" si="3"/>
        <v>8</v>
      </c>
      <c r="L10" s="65">
        <f>VLOOKUP($A10,'Return Data'!$B$7:$R$2843,13,0)</f>
        <v>6.4318999999999997</v>
      </c>
      <c r="M10" s="66">
        <f t="shared" ref="M10:M33" si="5">RANK(L10,L$8:L$35,0)</f>
        <v>11</v>
      </c>
      <c r="N10" s="65">
        <f>VLOOKUP($A10,'Return Data'!$B$7:$R$2843,17,0)</f>
        <v>9.4883000000000006</v>
      </c>
      <c r="O10" s="66">
        <f t="shared" ref="O10:O21" si="6">RANK(N10,N$8:N$35,0)</f>
        <v>3</v>
      </c>
      <c r="P10" s="65">
        <f>VLOOKUP($A10,'Return Data'!$B$7:$R$2843,14,0)</f>
        <v>10.7858</v>
      </c>
      <c r="Q10" s="66">
        <f t="shared" ref="Q10:Q21" si="7">RANK(P10,P$8:P$35,0)</f>
        <v>2</v>
      </c>
      <c r="R10" s="65">
        <f>VLOOKUP($A10,'Return Data'!$B$7:$R$2843,16,0)</f>
        <v>9.5447000000000006</v>
      </c>
      <c r="S10" s="67">
        <f t="shared" si="4"/>
        <v>3</v>
      </c>
    </row>
    <row r="11" spans="1:19" x14ac:dyDescent="0.3">
      <c r="A11" s="82" t="s">
        <v>56</v>
      </c>
      <c r="B11" s="64">
        <f>VLOOKUP($A11,'Return Data'!$B$7:$R$2843,3,0)</f>
        <v>44455</v>
      </c>
      <c r="C11" s="65">
        <f>VLOOKUP($A11,'Return Data'!$B$7:$R$2843,4,0)</f>
        <v>19.9023</v>
      </c>
      <c r="D11" s="65">
        <f>VLOOKUP($A11,'Return Data'!$B$7:$R$2843,9,0)</f>
        <v>11.2278</v>
      </c>
      <c r="E11" s="66">
        <f t="shared" si="0"/>
        <v>12</v>
      </c>
      <c r="F11" s="65">
        <f>VLOOKUP($A11,'Return Data'!$B$7:$R$2843,10,0)</f>
        <v>7.0978000000000003</v>
      </c>
      <c r="G11" s="66">
        <f t="shared" si="1"/>
        <v>8</v>
      </c>
      <c r="H11" s="65">
        <f>VLOOKUP($A11,'Return Data'!$B$7:$R$2843,11,0)</f>
        <v>8.1173999999999999</v>
      </c>
      <c r="I11" s="66">
        <f t="shared" si="2"/>
        <v>15</v>
      </c>
      <c r="J11" s="65">
        <f>VLOOKUP($A11,'Return Data'!$B$7:$R$2843,12,0)</f>
        <v>3.2402000000000002</v>
      </c>
      <c r="K11" s="66">
        <f t="shared" si="3"/>
        <v>19</v>
      </c>
      <c r="L11" s="65">
        <f>VLOOKUP($A11,'Return Data'!$B$7:$R$2843,13,0)</f>
        <v>8.0870999999999995</v>
      </c>
      <c r="M11" s="66">
        <f t="shared" si="5"/>
        <v>4</v>
      </c>
      <c r="N11" s="65">
        <f>VLOOKUP($A11,'Return Data'!$B$7:$R$2843,17,0)</f>
        <v>7.4177999999999997</v>
      </c>
      <c r="O11" s="66">
        <f t="shared" si="6"/>
        <v>16</v>
      </c>
      <c r="P11" s="65">
        <f>VLOOKUP($A11,'Return Data'!$B$7:$R$2843,14,0)</f>
        <v>5.0533999999999999</v>
      </c>
      <c r="Q11" s="66">
        <f t="shared" si="7"/>
        <v>23</v>
      </c>
      <c r="R11" s="65">
        <f>VLOOKUP($A11,'Return Data'!$B$7:$R$2843,16,0)</f>
        <v>7.5800999999999998</v>
      </c>
      <c r="S11" s="67">
        <f t="shared" si="4"/>
        <v>22</v>
      </c>
    </row>
    <row r="12" spans="1:19" x14ac:dyDescent="0.3">
      <c r="A12" s="82" t="s">
        <v>57</v>
      </c>
      <c r="B12" s="64">
        <f>VLOOKUP($A12,'Return Data'!$B$7:$R$2843,3,0)</f>
        <v>44455</v>
      </c>
      <c r="C12" s="65">
        <f>VLOOKUP($A12,'Return Data'!$B$7:$R$2843,4,0)</f>
        <v>39.239100000000001</v>
      </c>
      <c r="D12" s="65">
        <f>VLOOKUP($A12,'Return Data'!$B$7:$R$2843,9,0)</f>
        <v>13.6959</v>
      </c>
      <c r="E12" s="66">
        <f t="shared" si="0"/>
        <v>9</v>
      </c>
      <c r="F12" s="65">
        <f>VLOOKUP($A12,'Return Data'!$B$7:$R$2843,10,0)</f>
        <v>5.1756000000000002</v>
      </c>
      <c r="G12" s="66">
        <f t="shared" si="1"/>
        <v>23</v>
      </c>
      <c r="H12" s="65">
        <f>VLOOKUP($A12,'Return Data'!$B$7:$R$2843,11,0)</f>
        <v>7.3404999999999996</v>
      </c>
      <c r="I12" s="66">
        <f t="shared" si="2"/>
        <v>21</v>
      </c>
      <c r="J12" s="65">
        <f>VLOOKUP($A12,'Return Data'!$B$7:$R$2843,12,0)</f>
        <v>2.9119000000000002</v>
      </c>
      <c r="K12" s="66">
        <f t="shared" si="3"/>
        <v>22</v>
      </c>
      <c r="L12" s="65">
        <f>VLOOKUP($A12,'Return Data'!$B$7:$R$2843,13,0)</f>
        <v>4.6097000000000001</v>
      </c>
      <c r="M12" s="66">
        <f t="shared" si="5"/>
        <v>23</v>
      </c>
      <c r="N12" s="65">
        <f>VLOOKUP($A12,'Return Data'!$B$7:$R$2843,17,0)</f>
        <v>6.9385000000000003</v>
      </c>
      <c r="O12" s="66">
        <f t="shared" si="6"/>
        <v>18</v>
      </c>
      <c r="P12" s="65">
        <f>VLOOKUP($A12,'Return Data'!$B$7:$R$2843,14,0)</f>
        <v>8.2924000000000007</v>
      </c>
      <c r="Q12" s="66">
        <f t="shared" si="7"/>
        <v>18</v>
      </c>
      <c r="R12" s="65">
        <f>VLOOKUP($A12,'Return Data'!$B$7:$R$2843,16,0)</f>
        <v>8.5579999999999998</v>
      </c>
      <c r="S12" s="67">
        <f t="shared" si="4"/>
        <v>10</v>
      </c>
    </row>
    <row r="13" spans="1:19" x14ac:dyDescent="0.3">
      <c r="A13" s="82" t="s">
        <v>58</v>
      </c>
      <c r="B13" s="64">
        <f>VLOOKUP($A13,'Return Data'!$B$7:$R$2843,3,0)</f>
        <v>44455</v>
      </c>
      <c r="C13" s="65">
        <f>VLOOKUP($A13,'Return Data'!$B$7:$R$2843,4,0)</f>
        <v>25.656300000000002</v>
      </c>
      <c r="D13" s="65">
        <f>VLOOKUP($A13,'Return Data'!$B$7:$R$2843,9,0)</f>
        <v>8.2856000000000005</v>
      </c>
      <c r="E13" s="66">
        <f t="shared" si="0"/>
        <v>23</v>
      </c>
      <c r="F13" s="65">
        <f>VLOOKUP($A13,'Return Data'!$B$7:$R$2843,10,0)</f>
        <v>4.8728999999999996</v>
      </c>
      <c r="G13" s="66">
        <f t="shared" si="1"/>
        <v>24</v>
      </c>
      <c r="H13" s="65">
        <f>VLOOKUP($A13,'Return Data'!$B$7:$R$2843,11,0)</f>
        <v>4.9214000000000002</v>
      </c>
      <c r="I13" s="66">
        <f t="shared" si="2"/>
        <v>26</v>
      </c>
      <c r="J13" s="65">
        <f>VLOOKUP($A13,'Return Data'!$B$7:$R$2843,12,0)</f>
        <v>2.5057999999999998</v>
      </c>
      <c r="K13" s="66">
        <f t="shared" si="3"/>
        <v>25</v>
      </c>
      <c r="L13" s="65">
        <f>VLOOKUP($A13,'Return Data'!$B$7:$R$2843,13,0)</f>
        <v>4.0759999999999996</v>
      </c>
      <c r="M13" s="66">
        <f t="shared" si="5"/>
        <v>24</v>
      </c>
      <c r="N13" s="65">
        <f>VLOOKUP($A13,'Return Data'!$B$7:$R$2843,17,0)</f>
        <v>6.6131000000000002</v>
      </c>
      <c r="O13" s="66">
        <f t="shared" si="6"/>
        <v>20</v>
      </c>
      <c r="P13" s="65">
        <f>VLOOKUP($A13,'Return Data'!$B$7:$R$2843,14,0)</f>
        <v>8.3386999999999993</v>
      </c>
      <c r="Q13" s="66">
        <f t="shared" si="7"/>
        <v>17</v>
      </c>
      <c r="R13" s="65">
        <f>VLOOKUP($A13,'Return Data'!$B$7:$R$2843,16,0)</f>
        <v>8.5391999999999992</v>
      </c>
      <c r="S13" s="67">
        <f t="shared" si="4"/>
        <v>12</v>
      </c>
    </row>
    <row r="14" spans="1:19" x14ac:dyDescent="0.3">
      <c r="A14" s="82" t="s">
        <v>59</v>
      </c>
      <c r="B14" s="64">
        <f>VLOOKUP($A14,'Return Data'!$B$7:$R$2843,3,0)</f>
        <v>44455</v>
      </c>
      <c r="C14" s="65">
        <f>VLOOKUP($A14,'Return Data'!$B$7:$R$2843,4,0)</f>
        <v>2791.0848000000001</v>
      </c>
      <c r="D14" s="65">
        <f>VLOOKUP($A14,'Return Data'!$B$7:$R$2843,9,0)</f>
        <v>14.7643</v>
      </c>
      <c r="E14" s="66">
        <f t="shared" si="0"/>
        <v>6</v>
      </c>
      <c r="F14" s="65">
        <f>VLOOKUP($A14,'Return Data'!$B$7:$R$2843,10,0)</f>
        <v>7.9725999999999999</v>
      </c>
      <c r="G14" s="66">
        <f t="shared" si="1"/>
        <v>5</v>
      </c>
      <c r="H14" s="65">
        <f>VLOOKUP($A14,'Return Data'!$B$7:$R$2843,11,0)</f>
        <v>9.3895</v>
      </c>
      <c r="I14" s="66">
        <f t="shared" si="2"/>
        <v>8</v>
      </c>
      <c r="J14" s="65">
        <f>VLOOKUP($A14,'Return Data'!$B$7:$R$2843,12,0)</f>
        <v>3.7706</v>
      </c>
      <c r="K14" s="66">
        <f t="shared" si="3"/>
        <v>15</v>
      </c>
      <c r="L14" s="65">
        <f>VLOOKUP($A14,'Return Data'!$B$7:$R$2843,13,0)</f>
        <v>5.5697999999999999</v>
      </c>
      <c r="M14" s="66">
        <f t="shared" si="5"/>
        <v>14</v>
      </c>
      <c r="N14" s="65">
        <f>VLOOKUP($A14,'Return Data'!$B$7:$R$2843,17,0)</f>
        <v>8.7232000000000003</v>
      </c>
      <c r="O14" s="66">
        <f t="shared" si="6"/>
        <v>6</v>
      </c>
      <c r="P14" s="65">
        <f>VLOOKUP($A14,'Return Data'!$B$7:$R$2843,14,0)</f>
        <v>10.5123</v>
      </c>
      <c r="Q14" s="66">
        <f t="shared" si="7"/>
        <v>4</v>
      </c>
      <c r="R14" s="65">
        <f>VLOOKUP($A14,'Return Data'!$B$7:$R$2843,16,0)</f>
        <v>8.8408999999999995</v>
      </c>
      <c r="S14" s="67">
        <f t="shared" si="4"/>
        <v>8</v>
      </c>
    </row>
    <row r="15" spans="1:19" x14ac:dyDescent="0.3">
      <c r="A15" s="82" t="s">
        <v>61</v>
      </c>
      <c r="B15" s="64">
        <f>VLOOKUP($A15,'Return Data'!$B$7:$R$2843,3,0)</f>
        <v>44455</v>
      </c>
      <c r="C15" s="65">
        <f>VLOOKUP($A15,'Return Data'!$B$7:$R$2843,4,0)</f>
        <v>78.562799999999996</v>
      </c>
      <c r="D15" s="65">
        <f>VLOOKUP($A15,'Return Data'!$B$7:$R$2843,9,0)</f>
        <v>22.430399999999999</v>
      </c>
      <c r="E15" s="66">
        <f t="shared" si="0"/>
        <v>1</v>
      </c>
      <c r="F15" s="65">
        <f>VLOOKUP($A15,'Return Data'!$B$7:$R$2843,10,0)</f>
        <v>4.4416000000000002</v>
      </c>
      <c r="G15" s="66">
        <f t="shared" si="1"/>
        <v>26</v>
      </c>
      <c r="H15" s="65">
        <f>VLOOKUP($A15,'Return Data'!$B$7:$R$2843,11,0)</f>
        <v>10.4773</v>
      </c>
      <c r="I15" s="66">
        <f t="shared" si="2"/>
        <v>5</v>
      </c>
      <c r="J15" s="65">
        <f>VLOOKUP($A15,'Return Data'!$B$7:$R$2843,12,0)</f>
        <v>11.952299999999999</v>
      </c>
      <c r="K15" s="66">
        <f t="shared" si="3"/>
        <v>1</v>
      </c>
      <c r="L15" s="65">
        <f>VLOOKUP($A15,'Return Data'!$B$7:$R$2843,13,0)</f>
        <v>14.033200000000001</v>
      </c>
      <c r="M15" s="66">
        <f t="shared" si="5"/>
        <v>1</v>
      </c>
      <c r="N15" s="65">
        <f>VLOOKUP($A15,'Return Data'!$B$7:$R$2843,17,0)</f>
        <v>4.2858999999999998</v>
      </c>
      <c r="O15" s="66">
        <f t="shared" si="6"/>
        <v>23</v>
      </c>
      <c r="P15" s="65">
        <f>VLOOKUP($A15,'Return Data'!$B$7:$R$2843,14,0)</f>
        <v>6.1750999999999996</v>
      </c>
      <c r="Q15" s="66">
        <f t="shared" si="7"/>
        <v>22</v>
      </c>
      <c r="R15" s="65">
        <f>VLOOKUP($A15,'Return Data'!$B$7:$R$2843,16,0)</f>
        <v>8.3778000000000006</v>
      </c>
      <c r="S15" s="67">
        <f t="shared" si="4"/>
        <v>15</v>
      </c>
    </row>
    <row r="16" spans="1:19" x14ac:dyDescent="0.3">
      <c r="A16" s="82" t="s">
        <v>62</v>
      </c>
      <c r="B16" s="64">
        <f>VLOOKUP($A16,'Return Data'!$B$7:$R$2843,3,0)</f>
        <v>44455</v>
      </c>
      <c r="C16" s="65">
        <f>VLOOKUP($A16,'Return Data'!$B$7:$R$2843,4,0)</f>
        <v>77.895700000000005</v>
      </c>
      <c r="D16" s="65">
        <f>VLOOKUP($A16,'Return Data'!$B$7:$R$2843,9,0)</f>
        <v>11.0806</v>
      </c>
      <c r="E16" s="66">
        <f t="shared" si="0"/>
        <v>15</v>
      </c>
      <c r="F16" s="65">
        <f>VLOOKUP($A16,'Return Data'!$B$7:$R$2843,10,0)</f>
        <v>28.543600000000001</v>
      </c>
      <c r="G16" s="66">
        <f t="shared" si="1"/>
        <v>1</v>
      </c>
      <c r="H16" s="65">
        <f>VLOOKUP($A16,'Return Data'!$B$7:$R$2843,11,0)</f>
        <v>17.459900000000001</v>
      </c>
      <c r="I16" s="66">
        <f t="shared" si="2"/>
        <v>1</v>
      </c>
      <c r="J16" s="65">
        <f>VLOOKUP($A16,'Return Data'!$B$7:$R$2843,12,0)</f>
        <v>10.819000000000001</v>
      </c>
      <c r="K16" s="66">
        <f t="shared" si="3"/>
        <v>2</v>
      </c>
      <c r="L16" s="65">
        <f>VLOOKUP($A16,'Return Data'!$B$7:$R$2843,13,0)</f>
        <v>10.784700000000001</v>
      </c>
      <c r="M16" s="66">
        <f t="shared" si="5"/>
        <v>2</v>
      </c>
      <c r="N16" s="65">
        <f>VLOOKUP($A16,'Return Data'!$B$7:$R$2843,17,0)</f>
        <v>10.053000000000001</v>
      </c>
      <c r="O16" s="66">
        <f t="shared" si="6"/>
        <v>1</v>
      </c>
      <c r="P16" s="65">
        <f>VLOOKUP($A16,'Return Data'!$B$7:$R$2843,14,0)</f>
        <v>8.3539999999999992</v>
      </c>
      <c r="Q16" s="66">
        <f t="shared" si="7"/>
        <v>16</v>
      </c>
      <c r="R16" s="65">
        <f>VLOOKUP($A16,'Return Data'!$B$7:$R$2843,16,0)</f>
        <v>8.4339999999999993</v>
      </c>
      <c r="S16" s="67">
        <f t="shared" si="4"/>
        <v>14</v>
      </c>
    </row>
    <row r="17" spans="1:19" x14ac:dyDescent="0.3">
      <c r="A17" s="82" t="s">
        <v>63</v>
      </c>
      <c r="B17" s="64">
        <f>VLOOKUP($A17,'Return Data'!$B$7:$R$2843,3,0)</f>
        <v>44455</v>
      </c>
      <c r="C17" s="65">
        <f>VLOOKUP($A17,'Return Data'!$B$7:$R$2843,4,0)</f>
        <v>30.8063</v>
      </c>
      <c r="D17" s="65">
        <f>VLOOKUP($A17,'Return Data'!$B$7:$R$2843,9,0)</f>
        <v>14.2155</v>
      </c>
      <c r="E17" s="66">
        <f t="shared" si="0"/>
        <v>7</v>
      </c>
      <c r="F17" s="65">
        <f>VLOOKUP($A17,'Return Data'!$B$7:$R$2843,10,0)</f>
        <v>6.3646000000000003</v>
      </c>
      <c r="G17" s="66">
        <f t="shared" si="1"/>
        <v>17</v>
      </c>
      <c r="H17" s="65">
        <f>VLOOKUP($A17,'Return Data'!$B$7:$R$2843,11,0)</f>
        <v>7.8787000000000003</v>
      </c>
      <c r="I17" s="66">
        <f t="shared" si="2"/>
        <v>16</v>
      </c>
      <c r="J17" s="65">
        <f>VLOOKUP($A17,'Return Data'!$B$7:$R$2843,12,0)</f>
        <v>3.1625000000000001</v>
      </c>
      <c r="K17" s="66">
        <f t="shared" si="3"/>
        <v>20</v>
      </c>
      <c r="L17" s="65">
        <f>VLOOKUP($A17,'Return Data'!$B$7:$R$2843,13,0)</f>
        <v>5.1553000000000004</v>
      </c>
      <c r="M17" s="66">
        <f t="shared" si="5"/>
        <v>17</v>
      </c>
      <c r="N17" s="65">
        <f>VLOOKUP($A17,'Return Data'!$B$7:$R$2843,17,0)</f>
        <v>6.6136999999999997</v>
      </c>
      <c r="O17" s="66">
        <f t="shared" si="6"/>
        <v>19</v>
      </c>
      <c r="P17" s="65">
        <f>VLOOKUP($A17,'Return Data'!$B$7:$R$2843,14,0)</f>
        <v>9.0784000000000002</v>
      </c>
      <c r="Q17" s="66">
        <f t="shared" si="7"/>
        <v>12</v>
      </c>
      <c r="R17" s="65">
        <f>VLOOKUP($A17,'Return Data'!$B$7:$R$2843,16,0)</f>
        <v>7.7550999999999997</v>
      </c>
      <c r="S17" s="67">
        <f t="shared" si="4"/>
        <v>20</v>
      </c>
    </row>
    <row r="18" spans="1:19" x14ac:dyDescent="0.3">
      <c r="A18" s="82" t="s">
        <v>64</v>
      </c>
      <c r="B18" s="64">
        <f>VLOOKUP($A18,'Return Data'!$B$7:$R$2843,3,0)</f>
        <v>44455</v>
      </c>
      <c r="C18" s="65">
        <f>VLOOKUP($A18,'Return Data'!$B$7:$R$2843,4,0)</f>
        <v>30.342500000000001</v>
      </c>
      <c r="D18" s="65">
        <f>VLOOKUP($A18,'Return Data'!$B$7:$R$2843,9,0)</f>
        <v>13.9671</v>
      </c>
      <c r="E18" s="66">
        <f t="shared" si="0"/>
        <v>8</v>
      </c>
      <c r="F18" s="65">
        <f>VLOOKUP($A18,'Return Data'!$B$7:$R$2843,10,0)</f>
        <v>7.5983999999999998</v>
      </c>
      <c r="G18" s="66">
        <f t="shared" si="1"/>
        <v>6</v>
      </c>
      <c r="H18" s="65">
        <f>VLOOKUP($A18,'Return Data'!$B$7:$R$2843,11,0)</f>
        <v>8.8544</v>
      </c>
      <c r="I18" s="66">
        <f t="shared" si="2"/>
        <v>11</v>
      </c>
      <c r="J18" s="65">
        <f>VLOOKUP($A18,'Return Data'!$B$7:$R$2843,12,0)</f>
        <v>6.1298000000000004</v>
      </c>
      <c r="K18" s="66">
        <f t="shared" si="3"/>
        <v>5</v>
      </c>
      <c r="L18" s="65">
        <f>VLOOKUP($A18,'Return Data'!$B$7:$R$2843,13,0)</f>
        <v>7.5049000000000001</v>
      </c>
      <c r="M18" s="66">
        <f t="shared" si="5"/>
        <v>5</v>
      </c>
      <c r="N18" s="65">
        <f>VLOOKUP($A18,'Return Data'!$B$7:$R$2843,17,0)</f>
        <v>9.8594000000000008</v>
      </c>
      <c r="O18" s="66">
        <f t="shared" si="6"/>
        <v>2</v>
      </c>
      <c r="P18" s="65">
        <f>VLOOKUP($A18,'Return Data'!$B$7:$R$2843,14,0)</f>
        <v>10.2843</v>
      </c>
      <c r="Q18" s="66">
        <f t="shared" si="7"/>
        <v>5</v>
      </c>
      <c r="R18" s="65">
        <f>VLOOKUP($A18,'Return Data'!$B$7:$R$2843,16,0)</f>
        <v>10.690799999999999</v>
      </c>
      <c r="S18" s="67">
        <f t="shared" si="4"/>
        <v>1</v>
      </c>
    </row>
    <row r="19" spans="1:19" x14ac:dyDescent="0.3">
      <c r="A19" s="82" t="s">
        <v>65</v>
      </c>
      <c r="B19" s="64">
        <f>VLOOKUP($A19,'Return Data'!$B$7:$R$2843,3,0)</f>
        <v>44455</v>
      </c>
      <c r="C19" s="65">
        <f>VLOOKUP($A19,'Return Data'!$B$7:$R$2843,4,0)</f>
        <v>18.9971</v>
      </c>
      <c r="D19" s="65">
        <f>VLOOKUP($A19,'Return Data'!$B$7:$R$2843,9,0)</f>
        <v>11.214499999999999</v>
      </c>
      <c r="E19" s="66">
        <f t="shared" si="0"/>
        <v>13</v>
      </c>
      <c r="F19" s="65">
        <f>VLOOKUP($A19,'Return Data'!$B$7:$R$2843,10,0)</f>
        <v>6.7845000000000004</v>
      </c>
      <c r="G19" s="66">
        <f t="shared" si="1"/>
        <v>13</v>
      </c>
      <c r="H19" s="65">
        <f>VLOOKUP($A19,'Return Data'!$B$7:$R$2843,11,0)</f>
        <v>7.4530000000000003</v>
      </c>
      <c r="I19" s="66">
        <f t="shared" si="2"/>
        <v>19</v>
      </c>
      <c r="J19" s="65">
        <f>VLOOKUP($A19,'Return Data'!$B$7:$R$2843,12,0)</f>
        <v>5.2264999999999997</v>
      </c>
      <c r="K19" s="66">
        <f t="shared" si="3"/>
        <v>7</v>
      </c>
      <c r="L19" s="65">
        <f>VLOOKUP($A19,'Return Data'!$B$7:$R$2843,13,0)</f>
        <v>6.4752000000000001</v>
      </c>
      <c r="M19" s="66">
        <f t="shared" si="5"/>
        <v>10</v>
      </c>
      <c r="N19" s="65">
        <f>VLOOKUP($A19,'Return Data'!$B$7:$R$2843,17,0)</f>
        <v>8.4797999999999991</v>
      </c>
      <c r="O19" s="66">
        <f t="shared" si="6"/>
        <v>7</v>
      </c>
      <c r="P19" s="65">
        <f>VLOOKUP($A19,'Return Data'!$B$7:$R$2843,14,0)</f>
        <v>8.3897999999999993</v>
      </c>
      <c r="Q19" s="66">
        <f t="shared" si="7"/>
        <v>15</v>
      </c>
      <c r="R19" s="65">
        <f>VLOOKUP($A19,'Return Data'!$B$7:$R$2843,16,0)</f>
        <v>6.6506999999999996</v>
      </c>
      <c r="S19" s="67">
        <f t="shared" si="4"/>
        <v>25</v>
      </c>
    </row>
    <row r="20" spans="1:19" x14ac:dyDescent="0.3">
      <c r="A20" s="82" t="s">
        <v>66</v>
      </c>
      <c r="B20" s="64">
        <f>VLOOKUP($A20,'Return Data'!$B$7:$R$2843,3,0)</f>
        <v>44455</v>
      </c>
      <c r="C20" s="65">
        <f>VLOOKUP($A20,'Return Data'!$B$7:$R$2843,4,0)</f>
        <v>29.837599999999998</v>
      </c>
      <c r="D20" s="65">
        <f>VLOOKUP($A20,'Return Data'!$B$7:$R$2843,9,0)</f>
        <v>10.620699999999999</v>
      </c>
      <c r="E20" s="66">
        <f t="shared" si="0"/>
        <v>19</v>
      </c>
      <c r="F20" s="65">
        <f>VLOOKUP($A20,'Return Data'!$B$7:$R$2843,10,0)</f>
        <v>6.8826999999999998</v>
      </c>
      <c r="G20" s="66">
        <f t="shared" si="1"/>
        <v>11</v>
      </c>
      <c r="H20" s="65">
        <f>VLOOKUP($A20,'Return Data'!$B$7:$R$2843,11,0)</f>
        <v>9.0284999999999993</v>
      </c>
      <c r="I20" s="66">
        <f t="shared" si="2"/>
        <v>10</v>
      </c>
      <c r="J20" s="65">
        <f>VLOOKUP($A20,'Return Data'!$B$7:$R$2843,12,0)</f>
        <v>3.2526999999999999</v>
      </c>
      <c r="K20" s="66">
        <f t="shared" si="3"/>
        <v>18</v>
      </c>
      <c r="L20" s="65">
        <f>VLOOKUP($A20,'Return Data'!$B$7:$R$2843,13,0)</f>
        <v>5.6894</v>
      </c>
      <c r="M20" s="66">
        <f t="shared" si="5"/>
        <v>12</v>
      </c>
      <c r="N20" s="65">
        <f>VLOOKUP($A20,'Return Data'!$B$7:$R$2843,17,0)</f>
        <v>8.8475000000000001</v>
      </c>
      <c r="O20" s="66">
        <f t="shared" si="6"/>
        <v>5</v>
      </c>
      <c r="P20" s="65">
        <f>VLOOKUP($A20,'Return Data'!$B$7:$R$2843,14,0)</f>
        <v>11.116899999999999</v>
      </c>
      <c r="Q20" s="66">
        <f t="shared" si="7"/>
        <v>1</v>
      </c>
      <c r="R20" s="65">
        <f>VLOOKUP($A20,'Return Data'!$B$7:$R$2843,16,0)</f>
        <v>9.3872</v>
      </c>
      <c r="S20" s="67">
        <f t="shared" si="4"/>
        <v>4</v>
      </c>
    </row>
    <row r="21" spans="1:19" x14ac:dyDescent="0.3">
      <c r="A21" s="82" t="s">
        <v>67</v>
      </c>
      <c r="B21" s="64">
        <f>VLOOKUP($A21,'Return Data'!$B$7:$R$2843,3,0)</f>
        <v>44455</v>
      </c>
      <c r="C21" s="65">
        <f>VLOOKUP($A21,'Return Data'!$B$7:$R$2843,4,0)</f>
        <v>18.3781</v>
      </c>
      <c r="D21" s="65">
        <f>VLOOKUP($A21,'Return Data'!$B$7:$R$2843,9,0)</f>
        <v>10.9939</v>
      </c>
      <c r="E21" s="66">
        <f t="shared" si="0"/>
        <v>17</v>
      </c>
      <c r="F21" s="65">
        <f>VLOOKUP($A21,'Return Data'!$B$7:$R$2843,10,0)</f>
        <v>9.1748999999999992</v>
      </c>
      <c r="G21" s="66">
        <f t="shared" si="1"/>
        <v>3</v>
      </c>
      <c r="H21" s="65">
        <f>VLOOKUP($A21,'Return Data'!$B$7:$R$2843,11,0)</f>
        <v>11.321999999999999</v>
      </c>
      <c r="I21" s="66">
        <f t="shared" si="2"/>
        <v>3</v>
      </c>
      <c r="J21" s="65">
        <f>VLOOKUP($A21,'Return Data'!$B$7:$R$2843,12,0)</f>
        <v>6.9147999999999996</v>
      </c>
      <c r="K21" s="66">
        <f t="shared" si="3"/>
        <v>3</v>
      </c>
      <c r="L21" s="65">
        <f>VLOOKUP($A21,'Return Data'!$B$7:$R$2843,13,0)</f>
        <v>8.2203999999999997</v>
      </c>
      <c r="M21" s="66">
        <f t="shared" si="5"/>
        <v>3</v>
      </c>
      <c r="N21" s="65">
        <f>VLOOKUP($A21,'Return Data'!$B$7:$R$2843,17,0)</f>
        <v>8.0322999999999993</v>
      </c>
      <c r="O21" s="66">
        <f t="shared" si="6"/>
        <v>9</v>
      </c>
      <c r="P21" s="65">
        <f>VLOOKUP($A21,'Return Data'!$B$7:$R$2843,14,0)</f>
        <v>8.2326999999999995</v>
      </c>
      <c r="Q21" s="66">
        <f t="shared" si="7"/>
        <v>19</v>
      </c>
      <c r="R21" s="65">
        <f>VLOOKUP($A21,'Return Data'!$B$7:$R$2843,16,0)</f>
        <v>7.6694000000000004</v>
      </c>
      <c r="S21" s="67">
        <f t="shared" si="4"/>
        <v>21</v>
      </c>
    </row>
    <row r="22" spans="1:19" x14ac:dyDescent="0.3">
      <c r="A22" s="82" t="s">
        <v>68</v>
      </c>
      <c r="B22" s="64">
        <f>VLOOKUP($A22,'Return Data'!$B$7:$R$2843,3,0)</f>
        <v>44455</v>
      </c>
      <c r="C22" s="65">
        <f>VLOOKUP($A22,'Return Data'!$B$7:$R$2843,4,0)</f>
        <v>1233.3130000000001</v>
      </c>
      <c r="D22" s="65">
        <f>VLOOKUP($A22,'Return Data'!$B$7:$R$2843,9,0)</f>
        <v>9.1156000000000006</v>
      </c>
      <c r="E22" s="66">
        <f t="shared" si="0"/>
        <v>21</v>
      </c>
      <c r="F22" s="65">
        <f>VLOOKUP($A22,'Return Data'!$B$7:$R$2843,10,0)</f>
        <v>6.8636999999999997</v>
      </c>
      <c r="G22" s="66">
        <f t="shared" si="1"/>
        <v>12</v>
      </c>
      <c r="H22" s="65">
        <f>VLOOKUP($A22,'Return Data'!$B$7:$R$2843,11,0)</f>
        <v>7.7865000000000002</v>
      </c>
      <c r="I22" s="66">
        <f t="shared" si="2"/>
        <v>18</v>
      </c>
      <c r="J22" s="65">
        <f>VLOOKUP($A22,'Return Data'!$B$7:$R$2843,12,0)</f>
        <v>4.4539</v>
      </c>
      <c r="K22" s="66">
        <f t="shared" si="3"/>
        <v>11</v>
      </c>
      <c r="L22" s="65">
        <f>VLOOKUP($A22,'Return Data'!$B$7:$R$2843,13,0)</f>
        <v>6.7550999999999997</v>
      </c>
      <c r="M22" s="66">
        <f t="shared" si="5"/>
        <v>7</v>
      </c>
      <c r="N22" s="65"/>
      <c r="O22" s="66"/>
      <c r="P22" s="65"/>
      <c r="Q22" s="66"/>
      <c r="R22" s="65">
        <f>VLOOKUP($A22,'Return Data'!$B$7:$R$2843,16,0)</f>
        <v>7.8167</v>
      </c>
      <c r="S22" s="67">
        <f t="shared" si="4"/>
        <v>18</v>
      </c>
    </row>
    <row r="23" spans="1:19" x14ac:dyDescent="0.3">
      <c r="A23" s="82" t="s">
        <v>69</v>
      </c>
      <c r="B23" s="64">
        <f>VLOOKUP($A23,'Return Data'!$B$7:$R$2843,3,0)</f>
        <v>44455</v>
      </c>
      <c r="C23" s="65">
        <f>VLOOKUP($A23,'Return Data'!$B$7:$R$2843,4,0)</f>
        <v>34.713500000000003</v>
      </c>
      <c r="D23" s="65">
        <f>VLOOKUP($A23,'Return Data'!$B$7:$R$2843,9,0)</f>
        <v>7.2731000000000003</v>
      </c>
      <c r="E23" s="66">
        <f t="shared" si="0"/>
        <v>24</v>
      </c>
      <c r="F23" s="65">
        <f>VLOOKUP($A23,'Return Data'!$B$7:$R$2843,10,0)</f>
        <v>5.7439</v>
      </c>
      <c r="G23" s="66">
        <f t="shared" si="1"/>
        <v>20</v>
      </c>
      <c r="H23" s="65">
        <f>VLOOKUP($A23,'Return Data'!$B$7:$R$2843,11,0)</f>
        <v>6.7449000000000003</v>
      </c>
      <c r="I23" s="66">
        <f t="shared" si="2"/>
        <v>22</v>
      </c>
      <c r="J23" s="65">
        <f>VLOOKUP($A23,'Return Data'!$B$7:$R$2843,12,0)</f>
        <v>3.8098000000000001</v>
      </c>
      <c r="K23" s="66">
        <f t="shared" si="3"/>
        <v>14</v>
      </c>
      <c r="L23" s="65">
        <f>VLOOKUP($A23,'Return Data'!$B$7:$R$2843,13,0)</f>
        <v>5.1787000000000001</v>
      </c>
      <c r="M23" s="66">
        <f t="shared" si="5"/>
        <v>16</v>
      </c>
      <c r="N23" s="65">
        <f>VLOOKUP($A23,'Return Data'!$B$7:$R$2843,17,0)</f>
        <v>6.3041999999999998</v>
      </c>
      <c r="O23" s="66">
        <f t="shared" ref="O23:O33" si="8">RANK(N23,N$8:N$35,0)</f>
        <v>21</v>
      </c>
      <c r="P23" s="65">
        <f>VLOOKUP($A23,'Return Data'!$B$7:$R$2843,14,0)</f>
        <v>6.7192999999999996</v>
      </c>
      <c r="Q23" s="66">
        <f t="shared" ref="Q23:Q33" si="9">RANK(P23,P$8:P$35,0)</f>
        <v>20</v>
      </c>
      <c r="R23" s="65">
        <f>VLOOKUP($A23,'Return Data'!$B$7:$R$2843,16,0)</f>
        <v>8.0805000000000007</v>
      </c>
      <c r="S23" s="67">
        <f t="shared" si="4"/>
        <v>17</v>
      </c>
    </row>
    <row r="24" spans="1:19" x14ac:dyDescent="0.3">
      <c r="A24" s="82" t="s">
        <v>70</v>
      </c>
      <c r="B24" s="64">
        <f>VLOOKUP($A24,'Return Data'!$B$7:$R$2843,3,0)</f>
        <v>44455</v>
      </c>
      <c r="C24" s="65">
        <f>VLOOKUP($A24,'Return Data'!$B$7:$R$2843,4,0)</f>
        <v>31.691099999999999</v>
      </c>
      <c r="D24" s="65">
        <f>VLOOKUP($A24,'Return Data'!$B$7:$R$2843,9,0)</f>
        <v>16.3598</v>
      </c>
      <c r="E24" s="66">
        <f t="shared" si="0"/>
        <v>5</v>
      </c>
      <c r="F24" s="65">
        <f>VLOOKUP($A24,'Return Data'!$B$7:$R$2843,10,0)</f>
        <v>8.6355000000000004</v>
      </c>
      <c r="G24" s="66">
        <f t="shared" si="1"/>
        <v>4</v>
      </c>
      <c r="H24" s="65">
        <f>VLOOKUP($A24,'Return Data'!$B$7:$R$2843,11,0)</f>
        <v>10.167899999999999</v>
      </c>
      <c r="I24" s="66">
        <f t="shared" si="2"/>
        <v>7</v>
      </c>
      <c r="J24" s="65">
        <f>VLOOKUP($A24,'Return Data'!$B$7:$R$2843,12,0)</f>
        <v>4.6174999999999997</v>
      </c>
      <c r="K24" s="66">
        <f t="shared" si="3"/>
        <v>9</v>
      </c>
      <c r="L24" s="65">
        <f>VLOOKUP($A24,'Return Data'!$B$7:$R$2843,13,0)</f>
        <v>6.7163000000000004</v>
      </c>
      <c r="M24" s="66">
        <f t="shared" si="5"/>
        <v>8</v>
      </c>
      <c r="N24" s="65">
        <f>VLOOKUP($A24,'Return Data'!$B$7:$R$2843,17,0)</f>
        <v>8.9779</v>
      </c>
      <c r="O24" s="66">
        <f t="shared" si="8"/>
        <v>4</v>
      </c>
      <c r="P24" s="65">
        <f>VLOOKUP($A24,'Return Data'!$B$7:$R$2843,14,0)</f>
        <v>10.626099999999999</v>
      </c>
      <c r="Q24" s="66">
        <f t="shared" si="9"/>
        <v>3</v>
      </c>
      <c r="R24" s="65">
        <f>VLOOKUP($A24,'Return Data'!$B$7:$R$2843,16,0)</f>
        <v>9.6572999999999993</v>
      </c>
      <c r="S24" s="67">
        <f t="shared" si="4"/>
        <v>2</v>
      </c>
    </row>
    <row r="25" spans="1:19" x14ac:dyDescent="0.3">
      <c r="A25" s="82" t="s">
        <v>71</v>
      </c>
      <c r="B25" s="64">
        <f>VLOOKUP($A25,'Return Data'!$B$7:$R$2843,3,0)</f>
        <v>44455</v>
      </c>
      <c r="C25" s="65">
        <f>VLOOKUP($A25,'Return Data'!$B$7:$R$2843,4,0)</f>
        <v>25.2546</v>
      </c>
      <c r="D25" s="65">
        <f>VLOOKUP($A25,'Return Data'!$B$7:$R$2843,9,0)</f>
        <v>10.178599999999999</v>
      </c>
      <c r="E25" s="66">
        <f t="shared" si="0"/>
        <v>20</v>
      </c>
      <c r="F25" s="65">
        <f>VLOOKUP($A25,'Return Data'!$B$7:$R$2843,10,0)</f>
        <v>6.2649999999999997</v>
      </c>
      <c r="G25" s="66">
        <f t="shared" si="1"/>
        <v>19</v>
      </c>
      <c r="H25" s="65">
        <f>VLOOKUP($A25,'Return Data'!$B$7:$R$2843,11,0)</f>
        <v>7.8089000000000004</v>
      </c>
      <c r="I25" s="66">
        <f t="shared" si="2"/>
        <v>17</v>
      </c>
      <c r="J25" s="65">
        <f>VLOOKUP($A25,'Return Data'!$B$7:$R$2843,12,0)</f>
        <v>2.5804</v>
      </c>
      <c r="K25" s="66">
        <f t="shared" si="3"/>
        <v>24</v>
      </c>
      <c r="L25" s="65">
        <f>VLOOKUP($A25,'Return Data'!$B$7:$R$2843,13,0)</f>
        <v>4.6936</v>
      </c>
      <c r="M25" s="66">
        <f t="shared" si="5"/>
        <v>21</v>
      </c>
      <c r="N25" s="65">
        <f>VLOOKUP($A25,'Return Data'!$B$7:$R$2843,17,0)</f>
        <v>7.3579999999999997</v>
      </c>
      <c r="O25" s="66">
        <f t="shared" si="8"/>
        <v>17</v>
      </c>
      <c r="P25" s="65">
        <f>VLOOKUP($A25,'Return Data'!$B$7:$R$2843,14,0)</f>
        <v>9.1452000000000009</v>
      </c>
      <c r="Q25" s="66">
        <f t="shared" si="9"/>
        <v>11</v>
      </c>
      <c r="R25" s="65">
        <f>VLOOKUP($A25,'Return Data'!$B$7:$R$2843,16,0)</f>
        <v>8.8460999999999999</v>
      </c>
      <c r="S25" s="67">
        <f t="shared" si="4"/>
        <v>7</v>
      </c>
    </row>
    <row r="26" spans="1:19" x14ac:dyDescent="0.3">
      <c r="A26" s="82" t="s">
        <v>72</v>
      </c>
      <c r="B26" s="64">
        <f>VLOOKUP($A26,'Return Data'!$B$7:$R$2843,3,0)</f>
        <v>44455</v>
      </c>
      <c r="C26" s="65">
        <f>VLOOKUP($A26,'Return Data'!$B$7:$R$2843,4,0)</f>
        <v>14.206300000000001</v>
      </c>
      <c r="D26" s="65">
        <f>VLOOKUP($A26,'Return Data'!$B$7:$R$2843,9,0)</f>
        <v>8.8071999999999999</v>
      </c>
      <c r="E26" s="66">
        <f t="shared" si="0"/>
        <v>22</v>
      </c>
      <c r="F26" s="65">
        <f>VLOOKUP($A26,'Return Data'!$B$7:$R$2843,10,0)</f>
        <v>5.5761000000000003</v>
      </c>
      <c r="G26" s="66">
        <f t="shared" si="1"/>
        <v>22</v>
      </c>
      <c r="H26" s="65">
        <f>VLOOKUP($A26,'Return Data'!$B$7:$R$2843,11,0)</f>
        <v>6.4817</v>
      </c>
      <c r="I26" s="66">
        <f t="shared" si="2"/>
        <v>23</v>
      </c>
      <c r="J26" s="65">
        <f>VLOOKUP($A26,'Return Data'!$B$7:$R$2843,12,0)</f>
        <v>3.8862999999999999</v>
      </c>
      <c r="K26" s="66">
        <f t="shared" si="3"/>
        <v>13</v>
      </c>
      <c r="L26" s="65">
        <f>VLOOKUP($A26,'Return Data'!$B$7:$R$2843,13,0)</f>
        <v>4.6750999999999996</v>
      </c>
      <c r="M26" s="66">
        <f t="shared" si="5"/>
        <v>22</v>
      </c>
      <c r="N26" s="65">
        <f>VLOOKUP($A26,'Return Data'!$B$7:$R$2843,17,0)</f>
        <v>8.0626999999999995</v>
      </c>
      <c r="O26" s="66">
        <f t="shared" si="8"/>
        <v>8</v>
      </c>
      <c r="P26" s="65">
        <f>VLOOKUP($A26,'Return Data'!$B$7:$R$2843,14,0)</f>
        <v>10.2232</v>
      </c>
      <c r="Q26" s="66">
        <f t="shared" si="9"/>
        <v>7</v>
      </c>
      <c r="R26" s="65">
        <f>VLOOKUP($A26,'Return Data'!$B$7:$R$2843,16,0)</f>
        <v>8.1430000000000007</v>
      </c>
      <c r="S26" s="67">
        <f t="shared" si="4"/>
        <v>16</v>
      </c>
    </row>
    <row r="27" spans="1:19" x14ac:dyDescent="0.3">
      <c r="A27" s="82" t="s">
        <v>73</v>
      </c>
      <c r="B27" s="64">
        <f>VLOOKUP($A27,'Return Data'!$B$7:$R$2843,3,0)</f>
        <v>44455</v>
      </c>
      <c r="C27" s="65">
        <f>VLOOKUP($A27,'Return Data'!$B$7:$R$2843,4,0)</f>
        <v>31.395600000000002</v>
      </c>
      <c r="D27" s="65">
        <f>VLOOKUP($A27,'Return Data'!$B$7:$R$2843,9,0)</f>
        <v>19.992699999999999</v>
      </c>
      <c r="E27" s="66">
        <f t="shared" si="0"/>
        <v>2</v>
      </c>
      <c r="F27" s="65">
        <f>VLOOKUP($A27,'Return Data'!$B$7:$R$2843,10,0)</f>
        <v>5.6586999999999996</v>
      </c>
      <c r="G27" s="66">
        <f t="shared" si="1"/>
        <v>21</v>
      </c>
      <c r="H27" s="65">
        <f>VLOOKUP($A27,'Return Data'!$B$7:$R$2843,11,0)</f>
        <v>10.207100000000001</v>
      </c>
      <c r="I27" s="66">
        <f t="shared" si="2"/>
        <v>6</v>
      </c>
      <c r="J27" s="65">
        <f>VLOOKUP($A27,'Return Data'!$B$7:$R$2843,12,0)</f>
        <v>3.7643</v>
      </c>
      <c r="K27" s="66">
        <f t="shared" si="3"/>
        <v>16</v>
      </c>
      <c r="L27" s="65">
        <f>VLOOKUP($A27,'Return Data'!$B$7:$R$2843,13,0)</f>
        <v>5.3448000000000002</v>
      </c>
      <c r="M27" s="66">
        <f t="shared" si="5"/>
        <v>15</v>
      </c>
      <c r="N27" s="65">
        <f>VLOOKUP($A27,'Return Data'!$B$7:$R$2843,17,0)</f>
        <v>7.6860999999999997</v>
      </c>
      <c r="O27" s="66">
        <f t="shared" si="8"/>
        <v>12</v>
      </c>
      <c r="P27" s="65">
        <f>VLOOKUP($A27,'Return Data'!$B$7:$R$2843,14,0)</f>
        <v>9.2729999999999997</v>
      </c>
      <c r="Q27" s="66">
        <f t="shared" si="9"/>
        <v>9</v>
      </c>
      <c r="R27" s="65">
        <f>VLOOKUP($A27,'Return Data'!$B$7:$R$2843,16,0)</f>
        <v>8.5263000000000009</v>
      </c>
      <c r="S27" s="67">
        <f t="shared" si="4"/>
        <v>13</v>
      </c>
    </row>
    <row r="28" spans="1:19" x14ac:dyDescent="0.3">
      <c r="A28" s="82" t="s">
        <v>74</v>
      </c>
      <c r="B28" s="64">
        <f>VLOOKUP($A28,'Return Data'!$B$7:$R$2843,3,0)</f>
        <v>44455</v>
      </c>
      <c r="C28" s="65">
        <f>VLOOKUP($A28,'Return Data'!$B$7:$R$2843,4,0)</f>
        <v>2312.9511000000002</v>
      </c>
      <c r="D28" s="65">
        <f>VLOOKUP($A28,'Return Data'!$B$7:$R$2843,9,0)</f>
        <v>12.2105</v>
      </c>
      <c r="E28" s="66">
        <f t="shared" si="0"/>
        <v>11</v>
      </c>
      <c r="F28" s="65">
        <f>VLOOKUP($A28,'Return Data'!$B$7:$R$2843,10,0)</f>
        <v>6.5392000000000001</v>
      </c>
      <c r="G28" s="66">
        <f t="shared" si="1"/>
        <v>16</v>
      </c>
      <c r="H28" s="65">
        <f>VLOOKUP($A28,'Return Data'!$B$7:$R$2843,11,0)</f>
        <v>8.3672000000000004</v>
      </c>
      <c r="I28" s="66">
        <f t="shared" si="2"/>
        <v>14</v>
      </c>
      <c r="J28" s="65">
        <f>VLOOKUP($A28,'Return Data'!$B$7:$R$2843,12,0)</f>
        <v>4.5404</v>
      </c>
      <c r="K28" s="66">
        <f t="shared" si="3"/>
        <v>10</v>
      </c>
      <c r="L28" s="65">
        <f>VLOOKUP($A28,'Return Data'!$B$7:$R$2843,13,0)</f>
        <v>5.6151999999999997</v>
      </c>
      <c r="M28" s="66">
        <f t="shared" si="5"/>
        <v>13</v>
      </c>
      <c r="N28" s="65">
        <f>VLOOKUP($A28,'Return Data'!$B$7:$R$2843,17,0)</f>
        <v>7.4478</v>
      </c>
      <c r="O28" s="66">
        <f t="shared" si="8"/>
        <v>13</v>
      </c>
      <c r="P28" s="65">
        <f>VLOOKUP($A28,'Return Data'!$B$7:$R$2843,14,0)</f>
        <v>9.7009000000000007</v>
      </c>
      <c r="Q28" s="66">
        <f t="shared" si="9"/>
        <v>8</v>
      </c>
      <c r="R28" s="65">
        <f>VLOOKUP($A28,'Return Data'!$B$7:$R$2843,16,0)</f>
        <v>8.9689999999999994</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44455</v>
      </c>
      <c r="C30" s="65">
        <f>VLOOKUP($A30,'Return Data'!$B$7:$R$2843,4,0)</f>
        <v>16.8109</v>
      </c>
      <c r="D30" s="65">
        <f>VLOOKUP($A30,'Return Data'!$B$7:$R$2843,9,0)</f>
        <v>13.036799999999999</v>
      </c>
      <c r="E30" s="66">
        <f t="shared" si="0"/>
        <v>10</v>
      </c>
      <c r="F30" s="65">
        <f>VLOOKUP($A30,'Return Data'!$B$7:$R$2843,10,0)</f>
        <v>6.6003999999999996</v>
      </c>
      <c r="G30" s="66">
        <f t="shared" si="1"/>
        <v>15</v>
      </c>
      <c r="H30" s="65">
        <f>VLOOKUP($A30,'Return Data'!$B$7:$R$2843,11,0)</f>
        <v>7.4424000000000001</v>
      </c>
      <c r="I30" s="66">
        <f t="shared" si="2"/>
        <v>20</v>
      </c>
      <c r="J30" s="65">
        <f>VLOOKUP($A30,'Return Data'!$B$7:$R$2843,12,0)</f>
        <v>4.3998999999999997</v>
      </c>
      <c r="K30" s="66">
        <f t="shared" si="3"/>
        <v>12</v>
      </c>
      <c r="L30" s="65">
        <f>VLOOKUP($A30,'Return Data'!$B$7:$R$2843,13,0)</f>
        <v>4.9650999999999996</v>
      </c>
      <c r="M30" s="66">
        <f t="shared" si="5"/>
        <v>18</v>
      </c>
      <c r="N30" s="65">
        <f>VLOOKUP($A30,'Return Data'!$B$7:$R$2843,17,0)</f>
        <v>7.4316000000000004</v>
      </c>
      <c r="O30" s="66">
        <f t="shared" si="8"/>
        <v>15</v>
      </c>
      <c r="P30" s="65">
        <f>VLOOKUP($A30,'Return Data'!$B$7:$R$2843,14,0)</f>
        <v>8.9953000000000003</v>
      </c>
      <c r="Q30" s="66">
        <f t="shared" si="9"/>
        <v>13</v>
      </c>
      <c r="R30" s="65">
        <f>VLOOKUP($A30,'Return Data'!$B$7:$R$2843,16,0)</f>
        <v>8.5462000000000007</v>
      </c>
      <c r="S30" s="67">
        <f t="shared" si="4"/>
        <v>11</v>
      </c>
    </row>
    <row r="31" spans="1:19" x14ac:dyDescent="0.3">
      <c r="A31" s="82" t="s">
        <v>78</v>
      </c>
      <c r="B31" s="64">
        <f>VLOOKUP($A31,'Return Data'!$B$7:$R$2843,3,0)</f>
        <v>44455</v>
      </c>
      <c r="C31" s="65">
        <f>VLOOKUP($A31,'Return Data'!$B$7:$R$2843,4,0)</f>
        <v>29.944600000000001</v>
      </c>
      <c r="D31" s="65">
        <f>VLOOKUP($A31,'Return Data'!$B$7:$R$2843,9,0)</f>
        <v>11.068899999999999</v>
      </c>
      <c r="E31" s="66">
        <f t="shared" si="0"/>
        <v>16</v>
      </c>
      <c r="F31" s="65">
        <f>VLOOKUP($A31,'Return Data'!$B$7:$R$2843,10,0)</f>
        <v>6.2935999999999996</v>
      </c>
      <c r="G31" s="66">
        <f t="shared" si="1"/>
        <v>18</v>
      </c>
      <c r="H31" s="65">
        <f>VLOOKUP($A31,'Return Data'!$B$7:$R$2843,11,0)</f>
        <v>6.2412000000000001</v>
      </c>
      <c r="I31" s="66">
        <f t="shared" si="2"/>
        <v>24</v>
      </c>
      <c r="J31" s="65">
        <f>VLOOKUP($A31,'Return Data'!$B$7:$R$2843,12,0)</f>
        <v>3.3511000000000002</v>
      </c>
      <c r="K31" s="66">
        <f t="shared" si="3"/>
        <v>17</v>
      </c>
      <c r="L31" s="65">
        <f>VLOOKUP($A31,'Return Data'!$B$7:$R$2843,13,0)</f>
        <v>4.8579999999999997</v>
      </c>
      <c r="M31" s="66">
        <f t="shared" si="5"/>
        <v>19</v>
      </c>
      <c r="N31" s="65">
        <f>VLOOKUP($A31,'Return Data'!$B$7:$R$2843,17,0)</f>
        <v>7.8276000000000003</v>
      </c>
      <c r="O31" s="66">
        <f t="shared" si="8"/>
        <v>11</v>
      </c>
      <c r="P31" s="65">
        <f>VLOOKUP($A31,'Return Data'!$B$7:$R$2843,14,0)</f>
        <v>10.247400000000001</v>
      </c>
      <c r="Q31" s="66">
        <f t="shared" si="9"/>
        <v>6</v>
      </c>
      <c r="R31" s="65">
        <f>VLOOKUP($A31,'Return Data'!$B$7:$R$2843,16,0)</f>
        <v>8.7964000000000002</v>
      </c>
      <c r="S31" s="67">
        <f t="shared" si="4"/>
        <v>9</v>
      </c>
    </row>
    <row r="32" spans="1:19" x14ac:dyDescent="0.3">
      <c r="A32" s="82" t="s">
        <v>79</v>
      </c>
      <c r="B32" s="64">
        <f>VLOOKUP($A32,'Return Data'!$B$7:$R$2843,3,0)</f>
        <v>44455</v>
      </c>
      <c r="C32" s="65">
        <f>VLOOKUP($A32,'Return Data'!$B$7:$R$2843,4,0)</f>
        <v>36.149500000000003</v>
      </c>
      <c r="D32" s="65">
        <f>VLOOKUP($A32,'Return Data'!$B$7:$R$2843,9,0)</f>
        <v>6.2998000000000003</v>
      </c>
      <c r="E32" s="66">
        <f t="shared" si="0"/>
        <v>26</v>
      </c>
      <c r="F32" s="65">
        <f>VLOOKUP($A32,'Return Data'!$B$7:$R$2843,10,0)</f>
        <v>6.6757</v>
      </c>
      <c r="G32" s="66">
        <f t="shared" si="1"/>
        <v>14</v>
      </c>
      <c r="H32" s="65">
        <f>VLOOKUP($A32,'Return Data'!$B$7:$R$2843,11,0)</f>
        <v>8.6736000000000004</v>
      </c>
      <c r="I32" s="66">
        <f t="shared" si="2"/>
        <v>12</v>
      </c>
      <c r="J32" s="65">
        <f>VLOOKUP($A32,'Return Data'!$B$7:$R$2843,12,0)</f>
        <v>5.3963999999999999</v>
      </c>
      <c r="K32" s="66">
        <f t="shared" si="3"/>
        <v>6</v>
      </c>
      <c r="L32" s="65">
        <f>VLOOKUP($A32,'Return Data'!$B$7:$R$2843,13,0)</f>
        <v>6.5945</v>
      </c>
      <c r="M32" s="66">
        <f t="shared" si="5"/>
        <v>9</v>
      </c>
      <c r="N32" s="65">
        <f>VLOOKUP($A32,'Return Data'!$B$7:$R$2843,17,0)</f>
        <v>7.9821</v>
      </c>
      <c r="O32" s="66">
        <f t="shared" si="8"/>
        <v>10</v>
      </c>
      <c r="P32" s="65">
        <f>VLOOKUP($A32,'Return Data'!$B$7:$R$2843,14,0)</f>
        <v>8.5554000000000006</v>
      </c>
      <c r="Q32" s="66">
        <f t="shared" si="9"/>
        <v>14</v>
      </c>
      <c r="R32" s="65">
        <f>VLOOKUP($A32,'Return Data'!$B$7:$R$2843,16,0)</f>
        <v>9.1342999999999996</v>
      </c>
      <c r="S32" s="67">
        <f t="shared" si="4"/>
        <v>5</v>
      </c>
    </row>
    <row r="33" spans="1:19" x14ac:dyDescent="0.3">
      <c r="A33" s="82" t="s">
        <v>80</v>
      </c>
      <c r="B33" s="64">
        <f>VLOOKUP($A33,'Return Data'!$B$7:$R$2843,3,0)</f>
        <v>44455</v>
      </c>
      <c r="C33" s="65">
        <f>VLOOKUP($A33,'Return Data'!$B$7:$R$2843,4,0)</f>
        <v>20.2182</v>
      </c>
      <c r="D33" s="65">
        <f>VLOOKUP($A33,'Return Data'!$B$7:$R$2843,9,0)</f>
        <v>16.415299999999998</v>
      </c>
      <c r="E33" s="66">
        <f t="shared" si="0"/>
        <v>4</v>
      </c>
      <c r="F33" s="65">
        <f>VLOOKUP($A33,'Return Data'!$B$7:$R$2843,10,0)</f>
        <v>7.0682999999999998</v>
      </c>
      <c r="G33" s="66">
        <f t="shared" si="1"/>
        <v>9</v>
      </c>
      <c r="H33" s="65">
        <f>VLOOKUP($A33,'Return Data'!$B$7:$R$2843,11,0)</f>
        <v>8.6586999999999996</v>
      </c>
      <c r="I33" s="66">
        <f t="shared" si="2"/>
        <v>13</v>
      </c>
      <c r="J33" s="65">
        <f>VLOOKUP($A33,'Return Data'!$B$7:$R$2843,12,0)</f>
        <v>3.0171999999999999</v>
      </c>
      <c r="K33" s="66">
        <f t="shared" si="3"/>
        <v>21</v>
      </c>
      <c r="L33" s="65">
        <f>VLOOKUP($A33,'Return Data'!$B$7:$R$2843,13,0)</f>
        <v>4.8254000000000001</v>
      </c>
      <c r="M33" s="66">
        <f t="shared" si="5"/>
        <v>20</v>
      </c>
      <c r="N33" s="65">
        <f>VLOOKUP($A33,'Return Data'!$B$7:$R$2843,17,0)</f>
        <v>7.4356</v>
      </c>
      <c r="O33" s="66">
        <f t="shared" si="8"/>
        <v>14</v>
      </c>
      <c r="P33" s="65">
        <f>VLOOKUP($A33,'Return Data'!$B$7:$R$2843,14,0)</f>
        <v>9.1464999999999996</v>
      </c>
      <c r="Q33" s="66">
        <f t="shared" si="9"/>
        <v>10</v>
      </c>
      <c r="R33" s="65">
        <f>VLOOKUP($A33,'Return Data'!$B$7:$R$2843,16,0)</f>
        <v>7.4295</v>
      </c>
      <c r="S33" s="67">
        <f t="shared" si="4"/>
        <v>23</v>
      </c>
    </row>
    <row r="34" spans="1:19" x14ac:dyDescent="0.3">
      <c r="A34" s="82" t="s">
        <v>363</v>
      </c>
      <c r="B34" s="64">
        <f>VLOOKUP($A34,'Return Data'!$B$7:$R$2843,3,0)</f>
        <v>44455</v>
      </c>
      <c r="C34" s="65">
        <f>VLOOKUP($A34,'Return Data'!$B$7:$R$2843,4,0)</f>
        <v>0.32940000000000003</v>
      </c>
      <c r="D34" s="65">
        <f>VLOOKUP($A34,'Return Data'!$B$7:$R$2843,9,0)</f>
        <v>10.8637</v>
      </c>
      <c r="E34" s="66">
        <f t="shared" si="0"/>
        <v>18</v>
      </c>
      <c r="F34" s="65">
        <f>VLOOKUP($A34,'Return Data'!$B$7:$R$2843,10,0)</f>
        <v>11.017099999999999</v>
      </c>
      <c r="G34" s="66">
        <f t="shared" si="1"/>
        <v>2</v>
      </c>
      <c r="H34" s="65">
        <f>VLOOKUP($A34,'Return Data'!$B$7:$R$2843,11,0)</f>
        <v>11.2645</v>
      </c>
      <c r="I34" s="66">
        <f t="shared" si="2"/>
        <v>4</v>
      </c>
      <c r="J34" s="65"/>
      <c r="K34" s="66"/>
      <c r="L34" s="65"/>
      <c r="M34" s="66"/>
      <c r="N34" s="65"/>
      <c r="O34" s="66"/>
      <c r="P34" s="65"/>
      <c r="Q34" s="66"/>
      <c r="R34" s="65">
        <f>VLOOKUP($A34,'Return Data'!$B$7:$R$2843,16,0)</f>
        <v>-7.6561000000000003</v>
      </c>
      <c r="S34" s="67">
        <f t="shared" si="4"/>
        <v>26</v>
      </c>
    </row>
    <row r="35" spans="1:19" x14ac:dyDescent="0.3">
      <c r="A35" s="82" t="s">
        <v>81</v>
      </c>
      <c r="B35" s="64">
        <f>VLOOKUP($A35,'Return Data'!$B$7:$R$2843,3,0)</f>
        <v>44455</v>
      </c>
      <c r="C35" s="65">
        <f>VLOOKUP($A35,'Return Data'!$B$7:$R$2843,4,0)</f>
        <v>22.593399999999999</v>
      </c>
      <c r="D35" s="65">
        <f>VLOOKUP($A35,'Return Data'!$B$7:$R$2843,9,0)</f>
        <v>6.4771999999999998</v>
      </c>
      <c r="E35" s="66">
        <f t="shared" si="0"/>
        <v>25</v>
      </c>
      <c r="F35" s="65">
        <f>VLOOKUP($A35,'Return Data'!$B$7:$R$2843,10,0)</f>
        <v>4.5163000000000002</v>
      </c>
      <c r="G35" s="66">
        <f t="shared" si="1"/>
        <v>25</v>
      </c>
      <c r="H35" s="65">
        <f>VLOOKUP($A35,'Return Data'!$B$7:$R$2843,11,0)</f>
        <v>5.2210000000000001</v>
      </c>
      <c r="I35" s="66">
        <f t="shared" si="2"/>
        <v>25</v>
      </c>
      <c r="J35" s="65">
        <f>VLOOKUP($A35,'Return Data'!$B$7:$R$2843,12,0)</f>
        <v>2.6543999999999999</v>
      </c>
      <c r="K35" s="66">
        <f>RANK(J35,J$8:J$35,0)</f>
        <v>23</v>
      </c>
      <c r="L35" s="65">
        <f>VLOOKUP($A35,'Return Data'!$B$7:$R$2843,13,0)</f>
        <v>3.4738000000000002</v>
      </c>
      <c r="M35" s="66">
        <f>RANK(L35,L$8:L$35,0)</f>
        <v>25</v>
      </c>
      <c r="N35" s="65">
        <f>VLOOKUP($A35,'Return Data'!$B$7:$R$2843,17,0)</f>
        <v>4.3968999999999996</v>
      </c>
      <c r="O35" s="66">
        <f>RANK(N35,N$8:N$35,0)</f>
        <v>22</v>
      </c>
      <c r="P35" s="65">
        <f>VLOOKUP($A35,'Return Data'!$B$7:$R$2843,14,0)</f>
        <v>2.5175999999999998</v>
      </c>
      <c r="Q35" s="66">
        <f>RANK(P35,P$8:P$35,0)</f>
        <v>24</v>
      </c>
      <c r="R35" s="65">
        <f>VLOOKUP($A35,'Return Data'!$B$7:$R$2843,16,0)</f>
        <v>7.0023</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11.912599999999999</v>
      </c>
      <c r="E37" s="88"/>
      <c r="F37" s="89">
        <f>AVERAGE(F8:F35)</f>
        <v>7.2803999999999984</v>
      </c>
      <c r="G37" s="88"/>
      <c r="H37" s="89">
        <f>AVERAGE(H8:H35)</f>
        <v>8.4620999999999995</v>
      </c>
      <c r="I37" s="88"/>
      <c r="J37" s="89">
        <f>AVERAGE(J8:J35)</f>
        <v>4.5311538461538472</v>
      </c>
      <c r="K37" s="88"/>
      <c r="L37" s="89">
        <f>AVERAGE(L8:L35)</f>
        <v>6.3046120000000023</v>
      </c>
      <c r="M37" s="88"/>
      <c r="N37" s="89">
        <f>AVERAGE(N8:N35)</f>
        <v>7.5154124999999992</v>
      </c>
      <c r="O37" s="88"/>
      <c r="P37" s="89">
        <f>AVERAGE(P8:P35)</f>
        <v>8.58637083333333</v>
      </c>
      <c r="Q37" s="88"/>
      <c r="R37" s="89">
        <f>AVERAGE(R8:R35)</f>
        <v>7.003611111111109</v>
      </c>
      <c r="S37" s="90"/>
    </row>
    <row r="38" spans="1:19" x14ac:dyDescent="0.3">
      <c r="A38" s="87" t="s">
        <v>28</v>
      </c>
      <c r="B38" s="88"/>
      <c r="C38" s="88"/>
      <c r="D38" s="89">
        <f>MIN(D8:D35)</f>
        <v>0</v>
      </c>
      <c r="E38" s="88"/>
      <c r="F38" s="89">
        <f>MIN(F8:F35)</f>
        <v>0</v>
      </c>
      <c r="G38" s="88"/>
      <c r="H38" s="89">
        <f>MIN(H8:H35)</f>
        <v>0</v>
      </c>
      <c r="I38" s="88"/>
      <c r="J38" s="89">
        <f>MIN(J8:J35)</f>
        <v>0</v>
      </c>
      <c r="K38" s="88"/>
      <c r="L38" s="89">
        <f>MIN(L8:L35)</f>
        <v>3.4738000000000002</v>
      </c>
      <c r="M38" s="88"/>
      <c r="N38" s="89">
        <f>MIN(N8:N35)</f>
        <v>4.1069000000000004</v>
      </c>
      <c r="O38" s="88"/>
      <c r="P38" s="89">
        <f>MIN(P8:P35)</f>
        <v>2.5175999999999998</v>
      </c>
      <c r="Q38" s="88"/>
      <c r="R38" s="89">
        <f>MIN(R8:R35)</f>
        <v>-14.023999999999999</v>
      </c>
      <c r="S38" s="90"/>
    </row>
    <row r="39" spans="1:19" ht="15" thickBot="1" x14ac:dyDescent="0.35">
      <c r="A39" s="91" t="s">
        <v>29</v>
      </c>
      <c r="B39" s="92"/>
      <c r="C39" s="92"/>
      <c r="D39" s="93">
        <f>MAX(D8:D35)</f>
        <v>22.430399999999999</v>
      </c>
      <c r="E39" s="92"/>
      <c r="F39" s="93">
        <f>MAX(F8:F35)</f>
        <v>28.543600000000001</v>
      </c>
      <c r="G39" s="92"/>
      <c r="H39" s="93">
        <f>MAX(H8:H35)</f>
        <v>17.459900000000001</v>
      </c>
      <c r="I39" s="92"/>
      <c r="J39" s="93">
        <f>MAX(J8:J35)</f>
        <v>11.952299999999999</v>
      </c>
      <c r="K39" s="92"/>
      <c r="L39" s="93">
        <f>MAX(L8:L35)</f>
        <v>14.033200000000001</v>
      </c>
      <c r="M39" s="92"/>
      <c r="N39" s="93">
        <f>MAX(N8:N35)</f>
        <v>10.053000000000001</v>
      </c>
      <c r="O39" s="92"/>
      <c r="P39" s="93">
        <f>MAX(P8:P35)</f>
        <v>11.116899999999999</v>
      </c>
      <c r="Q39" s="92"/>
      <c r="R39" s="93">
        <f>MAX(R8:R35)</f>
        <v>10.690799999999999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44455</v>
      </c>
      <c r="C8" s="65">
        <f>VLOOKUP($A8,'Return Data'!$B$7:$R$2843,4,0)</f>
        <v>24.653099999999998</v>
      </c>
      <c r="D8" s="65">
        <f>VLOOKUP($A8,'Return Data'!$B$7:$R$2843,9,0)</f>
        <v>10.487</v>
      </c>
      <c r="E8" s="66">
        <f t="shared" ref="E8:E39" si="0">RANK(D8,D$8:D$39,0)</f>
        <v>16</v>
      </c>
      <c r="F8" s="65">
        <f>VLOOKUP($A8,'Return Data'!$B$7:$R$2843,10,0)</f>
        <v>6.6132</v>
      </c>
      <c r="G8" s="66">
        <f t="shared" ref="G8:G39" si="1">RANK(F8,F$8:F$39,0)</f>
        <v>12</v>
      </c>
      <c r="H8" s="65">
        <f>VLOOKUP($A8,'Return Data'!$B$7:$R$2843,11,0)</f>
        <v>8.6597000000000008</v>
      </c>
      <c r="I8" s="66">
        <f t="shared" ref="I8:I39" si="2">RANK(H8,H$8:H$39,0)</f>
        <v>12</v>
      </c>
      <c r="J8" s="65">
        <f>VLOOKUP($A8,'Return Data'!$B$7:$R$2843,12,0)</f>
        <v>5.8517999999999999</v>
      </c>
      <c r="K8" s="66">
        <f t="shared" ref="K8:K37" si="3">RANK(J8,J$8:J$39,0)</f>
        <v>7</v>
      </c>
      <c r="L8" s="65">
        <f>VLOOKUP($A8,'Return Data'!$B$7:$R$2843,13,0)</f>
        <v>6.6840999999999999</v>
      </c>
      <c r="M8" s="66">
        <f>RANK(L8,L$8:L$39,0)</f>
        <v>8</v>
      </c>
      <c r="N8" s="65">
        <f>VLOOKUP($A8,'Return Data'!$B$7:$R$2843,17,0)</f>
        <v>3.5183</v>
      </c>
      <c r="O8" s="66">
        <f>RANK(N8,N$8:N$39,0)</f>
        <v>27</v>
      </c>
      <c r="P8" s="65">
        <f>VLOOKUP($A8,'Return Data'!$B$7:$R$2843,14,0)</f>
        <v>5.7054999999999998</v>
      </c>
      <c r="Q8" s="66">
        <f>RANK(P8,P$8:P$39,0)</f>
        <v>24</v>
      </c>
      <c r="R8" s="65">
        <f>VLOOKUP($A8,'Return Data'!$B$7:$R$2843,16,0)</f>
        <v>7.5171000000000001</v>
      </c>
      <c r="S8" s="67">
        <f t="shared" ref="S8:S39" si="4">RANK(R8,R$8:R$39,0)</f>
        <v>14</v>
      </c>
    </row>
    <row r="9" spans="1:19" x14ac:dyDescent="0.3">
      <c r="A9" s="82" t="s">
        <v>83</v>
      </c>
      <c r="B9" s="64">
        <f>VLOOKUP($A9,'Return Data'!$B$7:$R$2843,3,0)</f>
        <v>44455</v>
      </c>
      <c r="C9" s="65">
        <f>VLOOKUP($A9,'Return Data'!$B$7:$R$2843,4,0)</f>
        <v>35.645200000000003</v>
      </c>
      <c r="D9" s="65">
        <f>VLOOKUP($A9,'Return Data'!$B$7:$R$2843,9,0)</f>
        <v>10.501200000000001</v>
      </c>
      <c r="E9" s="66">
        <f t="shared" si="0"/>
        <v>15</v>
      </c>
      <c r="F9" s="65">
        <f>VLOOKUP($A9,'Return Data'!$B$7:$R$2843,10,0)</f>
        <v>6.6243999999999996</v>
      </c>
      <c r="G9" s="66">
        <f t="shared" si="1"/>
        <v>11</v>
      </c>
      <c r="H9" s="65">
        <f>VLOOKUP($A9,'Return Data'!$B$7:$R$2843,11,0)</f>
        <v>8.6683000000000003</v>
      </c>
      <c r="I9" s="66">
        <f t="shared" si="2"/>
        <v>11</v>
      </c>
      <c r="J9" s="65">
        <f>VLOOKUP($A9,'Return Data'!$B$7:$R$2843,12,0)</f>
        <v>5.8613999999999997</v>
      </c>
      <c r="K9" s="66">
        <f t="shared" si="3"/>
        <v>6</v>
      </c>
      <c r="L9" s="65">
        <f>VLOOKUP($A9,'Return Data'!$B$7:$R$2843,13,0)</f>
        <v>6.6966000000000001</v>
      </c>
      <c r="M9" s="66">
        <f>RANK(L9,L$8:L$39,0)</f>
        <v>7</v>
      </c>
      <c r="N9" s="65">
        <f>VLOOKUP($A9,'Return Data'!$B$7:$R$2843,17,0)</f>
        <v>3.5270999999999999</v>
      </c>
      <c r="O9" s="66">
        <f>RANK(N9,N$8:N$39,0)</f>
        <v>26</v>
      </c>
      <c r="P9" s="65">
        <f>VLOOKUP($A9,'Return Data'!$B$7:$R$2843,14,0)</f>
        <v>5.7115</v>
      </c>
      <c r="Q9" s="66">
        <f>RANK(P9,P$8:P$39,0)</f>
        <v>23</v>
      </c>
      <c r="R9" s="65">
        <f>VLOOKUP($A9,'Return Data'!$B$7:$R$2843,16,0)</f>
        <v>7.7723000000000004</v>
      </c>
      <c r="S9" s="67">
        <f t="shared" si="4"/>
        <v>13</v>
      </c>
    </row>
    <row r="10" spans="1:19" x14ac:dyDescent="0.3">
      <c r="A10" s="82" t="s">
        <v>84</v>
      </c>
      <c r="B10" s="64">
        <f>VLOOKUP($A10,'Return Data'!$B$7:$R$2843,3,0)</f>
        <v>44455</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-14.021000000000001</v>
      </c>
      <c r="S10" s="67">
        <f t="shared" si="4"/>
        <v>30</v>
      </c>
    </row>
    <row r="11" spans="1:19" x14ac:dyDescent="0.3">
      <c r="A11" s="82" t="s">
        <v>85</v>
      </c>
      <c r="B11" s="64">
        <f>VLOOKUP($A11,'Return Data'!$B$7:$R$2843,3,0)</f>
        <v>44455</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-14.0223</v>
      </c>
      <c r="S11" s="67">
        <f t="shared" si="4"/>
        <v>31</v>
      </c>
    </row>
    <row r="12" spans="1:19" x14ac:dyDescent="0.3">
      <c r="A12" s="82" t="s">
        <v>86</v>
      </c>
      <c r="B12" s="64">
        <f>VLOOKUP($A12,'Return Data'!$B$7:$R$2843,3,0)</f>
        <v>44455</v>
      </c>
      <c r="C12" s="65">
        <f>VLOOKUP($A12,'Return Data'!$B$7:$R$2843,4,0)</f>
        <v>23.791799999999999</v>
      </c>
      <c r="D12" s="65">
        <f>VLOOKUP($A12,'Return Data'!$B$7:$R$2843,9,0)</f>
        <v>19.530200000000001</v>
      </c>
      <c r="E12" s="66">
        <f t="shared" si="0"/>
        <v>3</v>
      </c>
      <c r="F12" s="65">
        <f>VLOOKUP($A12,'Return Data'!$B$7:$R$2843,10,0)</f>
        <v>6.5514999999999999</v>
      </c>
      <c r="G12" s="66">
        <f t="shared" si="1"/>
        <v>13</v>
      </c>
      <c r="H12" s="65">
        <f>VLOOKUP($A12,'Return Data'!$B$7:$R$2843,11,0)</f>
        <v>11.518700000000001</v>
      </c>
      <c r="I12" s="66">
        <f t="shared" si="2"/>
        <v>4</v>
      </c>
      <c r="J12" s="65">
        <f>VLOOKUP($A12,'Return Data'!$B$7:$R$2843,12,0)</f>
        <v>4.6111000000000004</v>
      </c>
      <c r="K12" s="66">
        <f t="shared" si="3"/>
        <v>10</v>
      </c>
      <c r="L12" s="65">
        <f>VLOOKUP($A12,'Return Data'!$B$7:$R$2843,13,0)</f>
        <v>5.9934000000000003</v>
      </c>
      <c r="M12" s="66">
        <f t="shared" ref="M12:M37" si="5">RANK(L12,L$8:L$39,0)</f>
        <v>11</v>
      </c>
      <c r="N12" s="65">
        <f>VLOOKUP($A12,'Return Data'!$B$7:$R$2843,17,0)</f>
        <v>8.9961000000000002</v>
      </c>
      <c r="O12" s="66">
        <f t="shared" ref="O12:O25" si="6">RANK(N12,N$8:N$39,0)</f>
        <v>5</v>
      </c>
      <c r="P12" s="65">
        <f>VLOOKUP($A12,'Return Data'!$B$7:$R$2843,14,0)</f>
        <v>10.1639</v>
      </c>
      <c r="Q12" s="66">
        <f t="shared" ref="Q12:Q25" si="7">RANK(P12,P$8:P$39,0)</f>
        <v>2</v>
      </c>
      <c r="R12" s="65">
        <f>VLOOKUP($A12,'Return Data'!$B$7:$R$2843,16,0)</f>
        <v>8.6936999999999998</v>
      </c>
      <c r="S12" s="67">
        <f t="shared" si="4"/>
        <v>2</v>
      </c>
    </row>
    <row r="13" spans="1:19" x14ac:dyDescent="0.3">
      <c r="A13" s="82" t="s">
        <v>87</v>
      </c>
      <c r="B13" s="64">
        <f>VLOOKUP($A13,'Return Data'!$B$7:$R$2843,3,0)</f>
        <v>44455</v>
      </c>
      <c r="C13" s="65">
        <f>VLOOKUP($A13,'Return Data'!$B$7:$R$2843,4,0)</f>
        <v>18.8079</v>
      </c>
      <c r="D13" s="65">
        <f>VLOOKUP($A13,'Return Data'!$B$7:$R$2843,9,0)</f>
        <v>10.8508</v>
      </c>
      <c r="E13" s="66">
        <f t="shared" si="0"/>
        <v>13</v>
      </c>
      <c r="F13" s="65">
        <f>VLOOKUP($A13,'Return Data'!$B$7:$R$2843,10,0)</f>
        <v>6.7252000000000001</v>
      </c>
      <c r="G13" s="66">
        <f t="shared" si="1"/>
        <v>9</v>
      </c>
      <c r="H13" s="65">
        <f>VLOOKUP($A13,'Return Data'!$B$7:$R$2843,11,0)</f>
        <v>7.7595000000000001</v>
      </c>
      <c r="I13" s="66">
        <f t="shared" si="2"/>
        <v>17</v>
      </c>
      <c r="J13" s="65">
        <f>VLOOKUP($A13,'Return Data'!$B$7:$R$2843,12,0)</f>
        <v>2.8923999999999999</v>
      </c>
      <c r="K13" s="66">
        <f t="shared" si="3"/>
        <v>20</v>
      </c>
      <c r="L13" s="65">
        <f>VLOOKUP($A13,'Return Data'!$B$7:$R$2843,13,0)</f>
        <v>7.7229999999999999</v>
      </c>
      <c r="M13" s="66">
        <f t="shared" si="5"/>
        <v>6</v>
      </c>
      <c r="N13" s="65">
        <f>VLOOKUP($A13,'Return Data'!$B$7:$R$2843,17,0)</f>
        <v>7.0370999999999997</v>
      </c>
      <c r="O13" s="66">
        <f t="shared" si="6"/>
        <v>15</v>
      </c>
      <c r="P13" s="65">
        <f>VLOOKUP($A13,'Return Data'!$B$7:$R$2843,14,0)</f>
        <v>4.6458000000000004</v>
      </c>
      <c r="Q13" s="66">
        <f t="shared" si="7"/>
        <v>26</v>
      </c>
      <c r="R13" s="65">
        <f>VLOOKUP($A13,'Return Data'!$B$7:$R$2843,16,0)</f>
        <v>7.0921000000000003</v>
      </c>
      <c r="S13" s="67">
        <f t="shared" si="4"/>
        <v>20</v>
      </c>
    </row>
    <row r="14" spans="1:19" x14ac:dyDescent="0.3">
      <c r="A14" s="82" t="s">
        <v>88</v>
      </c>
      <c r="B14" s="64">
        <f>VLOOKUP($A14,'Return Data'!$B$7:$R$2843,3,0)</f>
        <v>44455</v>
      </c>
      <c r="C14" s="65">
        <f>VLOOKUP($A14,'Return Data'!$B$7:$R$2843,4,0)</f>
        <v>36.605800000000002</v>
      </c>
      <c r="D14" s="65">
        <f>VLOOKUP($A14,'Return Data'!$B$7:$R$2843,9,0)</f>
        <v>12.331200000000001</v>
      </c>
      <c r="E14" s="66">
        <f t="shared" si="0"/>
        <v>10</v>
      </c>
      <c r="F14" s="65">
        <f>VLOOKUP($A14,'Return Data'!$B$7:$R$2843,10,0)</f>
        <v>3.8210999999999999</v>
      </c>
      <c r="G14" s="66">
        <f t="shared" si="1"/>
        <v>28</v>
      </c>
      <c r="H14" s="65">
        <f>VLOOKUP($A14,'Return Data'!$B$7:$R$2843,11,0)</f>
        <v>5.9631999999999996</v>
      </c>
      <c r="I14" s="66">
        <f t="shared" si="2"/>
        <v>25</v>
      </c>
      <c r="J14" s="65">
        <f>VLOOKUP($A14,'Return Data'!$B$7:$R$2843,12,0)</f>
        <v>1.5838000000000001</v>
      </c>
      <c r="K14" s="66">
        <f t="shared" si="3"/>
        <v>27</v>
      </c>
      <c r="L14" s="65">
        <f>VLOOKUP($A14,'Return Data'!$B$7:$R$2843,13,0)</f>
        <v>3.2927</v>
      </c>
      <c r="M14" s="66">
        <f t="shared" si="5"/>
        <v>26</v>
      </c>
      <c r="N14" s="65">
        <f>VLOOKUP($A14,'Return Data'!$B$7:$R$2843,17,0)</f>
        <v>5.8337000000000003</v>
      </c>
      <c r="O14" s="66">
        <f t="shared" si="6"/>
        <v>20</v>
      </c>
      <c r="P14" s="65">
        <f>VLOOKUP($A14,'Return Data'!$B$7:$R$2843,14,0)</f>
        <v>7.1599000000000004</v>
      </c>
      <c r="Q14" s="66">
        <f t="shared" si="7"/>
        <v>21</v>
      </c>
      <c r="R14" s="65">
        <f>VLOOKUP($A14,'Return Data'!$B$7:$R$2843,16,0)</f>
        <v>7.9359000000000002</v>
      </c>
      <c r="S14" s="67">
        <f t="shared" si="4"/>
        <v>11</v>
      </c>
    </row>
    <row r="15" spans="1:19" x14ac:dyDescent="0.3">
      <c r="A15" s="82" t="s">
        <v>89</v>
      </c>
      <c r="B15" s="64">
        <f>VLOOKUP($A15,'Return Data'!$B$7:$R$2843,3,0)</f>
        <v>44455</v>
      </c>
      <c r="C15" s="65">
        <f>VLOOKUP($A15,'Return Data'!$B$7:$R$2843,4,0)</f>
        <v>24.240200000000002</v>
      </c>
      <c r="D15" s="65">
        <f>VLOOKUP($A15,'Return Data'!$B$7:$R$2843,9,0)</f>
        <v>7.2183000000000002</v>
      </c>
      <c r="E15" s="66">
        <f t="shared" si="0"/>
        <v>26</v>
      </c>
      <c r="F15" s="65">
        <f>VLOOKUP($A15,'Return Data'!$B$7:$R$2843,10,0)</f>
        <v>3.7721</v>
      </c>
      <c r="G15" s="66">
        <f t="shared" si="1"/>
        <v>29</v>
      </c>
      <c r="H15" s="65">
        <f>VLOOKUP($A15,'Return Data'!$B$7:$R$2843,11,0)</f>
        <v>3.8330000000000002</v>
      </c>
      <c r="I15" s="66">
        <f t="shared" si="2"/>
        <v>29</v>
      </c>
      <c r="J15" s="65">
        <f>VLOOKUP($A15,'Return Data'!$B$7:$R$2843,12,0)</f>
        <v>1.4560999999999999</v>
      </c>
      <c r="K15" s="66">
        <f t="shared" si="3"/>
        <v>28</v>
      </c>
      <c r="L15" s="65">
        <f>VLOOKUP($A15,'Return Data'!$B$7:$R$2843,13,0)</f>
        <v>3.0440999999999998</v>
      </c>
      <c r="M15" s="66">
        <f t="shared" si="5"/>
        <v>27</v>
      </c>
      <c r="N15" s="65">
        <f>VLOOKUP($A15,'Return Data'!$B$7:$R$2843,17,0)</f>
        <v>5.6466000000000003</v>
      </c>
      <c r="O15" s="66">
        <f t="shared" si="6"/>
        <v>22</v>
      </c>
      <c r="P15" s="65">
        <f>VLOOKUP($A15,'Return Data'!$B$7:$R$2843,14,0)</f>
        <v>7.3784000000000001</v>
      </c>
      <c r="Q15" s="66">
        <f t="shared" si="7"/>
        <v>20</v>
      </c>
      <c r="R15" s="65">
        <f>VLOOKUP($A15,'Return Data'!$B$7:$R$2843,16,0)</f>
        <v>7.4580000000000002</v>
      </c>
      <c r="S15" s="67">
        <f t="shared" si="4"/>
        <v>15</v>
      </c>
    </row>
    <row r="16" spans="1:19" x14ac:dyDescent="0.3">
      <c r="A16" s="82" t="s">
        <v>90</v>
      </c>
      <c r="B16" s="64">
        <f>VLOOKUP($A16,'Return Data'!$B$7:$R$2843,3,0)</f>
        <v>44455</v>
      </c>
      <c r="C16" s="65">
        <f>VLOOKUP($A16,'Return Data'!$B$7:$R$2843,4,0)</f>
        <v>2684.4393</v>
      </c>
      <c r="D16" s="65">
        <f>VLOOKUP($A16,'Return Data'!$B$7:$R$2843,9,0)</f>
        <v>14.1258</v>
      </c>
      <c r="E16" s="66">
        <f t="shared" si="0"/>
        <v>6</v>
      </c>
      <c r="F16" s="65">
        <f>VLOOKUP($A16,'Return Data'!$B$7:$R$2843,10,0)</f>
        <v>7.3464999999999998</v>
      </c>
      <c r="G16" s="66">
        <f t="shared" si="1"/>
        <v>7</v>
      </c>
      <c r="H16" s="65">
        <f>VLOOKUP($A16,'Return Data'!$B$7:$R$2843,11,0)</f>
        <v>8.7451000000000008</v>
      </c>
      <c r="I16" s="66">
        <f t="shared" si="2"/>
        <v>10</v>
      </c>
      <c r="J16" s="65">
        <f>VLOOKUP($A16,'Return Data'!$B$7:$R$2843,12,0)</f>
        <v>3.1168999999999998</v>
      </c>
      <c r="K16" s="66">
        <f t="shared" si="3"/>
        <v>17</v>
      </c>
      <c r="L16" s="65">
        <f>VLOOKUP($A16,'Return Data'!$B$7:$R$2843,13,0)</f>
        <v>4.8944000000000001</v>
      </c>
      <c r="M16" s="66">
        <f t="shared" si="5"/>
        <v>16</v>
      </c>
      <c r="N16" s="65">
        <f>VLOOKUP($A16,'Return Data'!$B$7:$R$2843,17,0)</f>
        <v>8.0305999999999997</v>
      </c>
      <c r="O16" s="66">
        <f t="shared" si="6"/>
        <v>7</v>
      </c>
      <c r="P16" s="65">
        <f>VLOOKUP($A16,'Return Data'!$B$7:$R$2843,14,0)</f>
        <v>9.8292000000000002</v>
      </c>
      <c r="Q16" s="66">
        <f t="shared" si="7"/>
        <v>4</v>
      </c>
      <c r="R16" s="65">
        <f>VLOOKUP($A16,'Return Data'!$B$7:$R$2843,16,0)</f>
        <v>7.1147999999999998</v>
      </c>
      <c r="S16" s="67">
        <f t="shared" si="4"/>
        <v>17</v>
      </c>
    </row>
    <row r="17" spans="1:19" x14ac:dyDescent="0.3">
      <c r="A17" s="82" t="s">
        <v>92</v>
      </c>
      <c r="B17" s="64">
        <f>VLOOKUP($A17,'Return Data'!$B$7:$R$2843,3,0)</f>
        <v>44455</v>
      </c>
      <c r="C17" s="65">
        <f>VLOOKUP($A17,'Return Data'!$B$7:$R$2843,4,0)</f>
        <v>73.493499999999997</v>
      </c>
      <c r="D17" s="65">
        <f>VLOOKUP($A17,'Return Data'!$B$7:$R$2843,9,0)</f>
        <v>22.429600000000001</v>
      </c>
      <c r="E17" s="66">
        <f t="shared" si="0"/>
        <v>1</v>
      </c>
      <c r="F17" s="65">
        <f>VLOOKUP($A17,'Return Data'!$B$7:$R$2843,10,0)</f>
        <v>4.4412000000000003</v>
      </c>
      <c r="G17" s="66">
        <f t="shared" si="1"/>
        <v>26</v>
      </c>
      <c r="H17" s="65">
        <f>VLOOKUP($A17,'Return Data'!$B$7:$R$2843,11,0)</f>
        <v>10.496499999999999</v>
      </c>
      <c r="I17" s="66">
        <f t="shared" si="2"/>
        <v>7</v>
      </c>
      <c r="J17" s="65">
        <f>VLOOKUP($A17,'Return Data'!$B$7:$R$2843,12,0)</f>
        <v>11.679500000000001</v>
      </c>
      <c r="K17" s="66">
        <f t="shared" si="3"/>
        <v>1</v>
      </c>
      <c r="L17" s="65">
        <f>VLOOKUP($A17,'Return Data'!$B$7:$R$2843,13,0)</f>
        <v>13.5921</v>
      </c>
      <c r="M17" s="66">
        <f t="shared" si="5"/>
        <v>1</v>
      </c>
      <c r="N17" s="65">
        <f>VLOOKUP($A17,'Return Data'!$B$7:$R$2843,17,0)</f>
        <v>3.6459999999999999</v>
      </c>
      <c r="O17" s="66">
        <f t="shared" si="6"/>
        <v>25</v>
      </c>
      <c r="P17" s="65">
        <f>VLOOKUP($A17,'Return Data'!$B$7:$R$2843,14,0)</f>
        <v>5.4195000000000002</v>
      </c>
      <c r="Q17" s="66">
        <f t="shared" si="7"/>
        <v>25</v>
      </c>
      <c r="R17" s="65">
        <f>VLOOKUP($A17,'Return Data'!$B$7:$R$2843,16,0)</f>
        <v>8.4635999999999996</v>
      </c>
      <c r="S17" s="67">
        <f t="shared" si="4"/>
        <v>7</v>
      </c>
    </row>
    <row r="18" spans="1:19" x14ac:dyDescent="0.3">
      <c r="A18" s="82" t="s">
        <v>93</v>
      </c>
      <c r="B18" s="64">
        <f>VLOOKUP($A18,'Return Data'!$B$7:$R$2843,3,0)</f>
        <v>44455</v>
      </c>
      <c r="C18" s="65">
        <f>VLOOKUP($A18,'Return Data'!$B$7:$R$2843,4,0)</f>
        <v>73.188900000000004</v>
      </c>
      <c r="D18" s="65">
        <f>VLOOKUP($A18,'Return Data'!$B$7:$R$2843,9,0)</f>
        <v>10.446</v>
      </c>
      <c r="E18" s="66">
        <f t="shared" si="0"/>
        <v>18</v>
      </c>
      <c r="F18" s="65">
        <f>VLOOKUP($A18,'Return Data'!$B$7:$R$2843,10,0)</f>
        <v>27.886199999999999</v>
      </c>
      <c r="G18" s="66">
        <f t="shared" si="1"/>
        <v>1</v>
      </c>
      <c r="H18" s="65">
        <f>VLOOKUP($A18,'Return Data'!$B$7:$R$2843,11,0)</f>
        <v>16.929400000000001</v>
      </c>
      <c r="I18" s="66">
        <f t="shared" si="2"/>
        <v>1</v>
      </c>
      <c r="J18" s="65">
        <f>VLOOKUP($A18,'Return Data'!$B$7:$R$2843,12,0)</f>
        <v>10.2644</v>
      </c>
      <c r="K18" s="66">
        <f t="shared" si="3"/>
        <v>2</v>
      </c>
      <c r="L18" s="65">
        <f>VLOOKUP($A18,'Return Data'!$B$7:$R$2843,13,0)</f>
        <v>10.1874</v>
      </c>
      <c r="M18" s="66">
        <f t="shared" si="5"/>
        <v>2</v>
      </c>
      <c r="N18" s="65">
        <f>VLOOKUP($A18,'Return Data'!$B$7:$R$2843,17,0)</f>
        <v>9.3324999999999996</v>
      </c>
      <c r="O18" s="66">
        <f t="shared" si="6"/>
        <v>1</v>
      </c>
      <c r="P18" s="65">
        <f>VLOOKUP($A18,'Return Data'!$B$7:$R$2843,14,0)</f>
        <v>7.6733000000000002</v>
      </c>
      <c r="Q18" s="66">
        <f t="shared" si="7"/>
        <v>14</v>
      </c>
      <c r="R18" s="65">
        <f>VLOOKUP($A18,'Return Data'!$B$7:$R$2843,16,0)</f>
        <v>8.4985999999999997</v>
      </c>
      <c r="S18" s="67">
        <f t="shared" si="4"/>
        <v>4</v>
      </c>
    </row>
    <row r="19" spans="1:19" x14ac:dyDescent="0.3">
      <c r="A19" s="82" t="s">
        <v>94</v>
      </c>
      <c r="B19" s="64">
        <f>VLOOKUP($A19,'Return Data'!$B$7:$R$2843,3,0)</f>
        <v>44455</v>
      </c>
      <c r="C19" s="65">
        <f>VLOOKUP($A19,'Return Data'!$B$7:$R$2843,4,0)</f>
        <v>73.188900000000004</v>
      </c>
      <c r="D19" s="65">
        <f>VLOOKUP($A19,'Return Data'!$B$7:$R$2843,9,0)</f>
        <v>10.446</v>
      </c>
      <c r="E19" s="66">
        <f t="shared" si="0"/>
        <v>18</v>
      </c>
      <c r="F19" s="65">
        <f>VLOOKUP($A19,'Return Data'!$B$7:$R$2843,10,0)</f>
        <v>27.886199999999999</v>
      </c>
      <c r="G19" s="66">
        <f t="shared" si="1"/>
        <v>1</v>
      </c>
      <c r="H19" s="65">
        <f>VLOOKUP($A19,'Return Data'!$B$7:$R$2843,11,0)</f>
        <v>16.929400000000001</v>
      </c>
      <c r="I19" s="66">
        <f t="shared" si="2"/>
        <v>1</v>
      </c>
      <c r="J19" s="65">
        <f>VLOOKUP($A19,'Return Data'!$B$7:$R$2843,12,0)</f>
        <v>10.2644</v>
      </c>
      <c r="K19" s="66">
        <f t="shared" si="3"/>
        <v>2</v>
      </c>
      <c r="L19" s="65">
        <f>VLOOKUP($A19,'Return Data'!$B$7:$R$2843,13,0)</f>
        <v>10.1874</v>
      </c>
      <c r="M19" s="66">
        <f t="shared" si="5"/>
        <v>2</v>
      </c>
      <c r="N19" s="65">
        <f>VLOOKUP($A19,'Return Data'!$B$7:$R$2843,17,0)</f>
        <v>9.3324999999999996</v>
      </c>
      <c r="O19" s="66">
        <f t="shared" si="6"/>
        <v>1</v>
      </c>
      <c r="P19" s="65">
        <f>VLOOKUP($A19,'Return Data'!$B$7:$R$2843,14,0)</f>
        <v>7.6733000000000002</v>
      </c>
      <c r="Q19" s="66">
        <f t="shared" si="7"/>
        <v>14</v>
      </c>
      <c r="R19" s="65">
        <f>VLOOKUP($A19,'Return Data'!$B$7:$R$2843,16,0)</f>
        <v>8.4985999999999997</v>
      </c>
      <c r="S19" s="67">
        <f t="shared" si="4"/>
        <v>4</v>
      </c>
    </row>
    <row r="20" spans="1:19" x14ac:dyDescent="0.3">
      <c r="A20" s="82" t="s">
        <v>95</v>
      </c>
      <c r="B20" s="64">
        <f>VLOOKUP($A20,'Return Data'!$B$7:$R$2843,3,0)</f>
        <v>44455</v>
      </c>
      <c r="C20" s="65">
        <f>VLOOKUP($A20,'Return Data'!$B$7:$R$2843,4,0)</f>
        <v>73.188900000000004</v>
      </c>
      <c r="D20" s="65">
        <f>VLOOKUP($A20,'Return Data'!$B$7:$R$2843,9,0)</f>
        <v>10.446</v>
      </c>
      <c r="E20" s="66">
        <f t="shared" si="0"/>
        <v>18</v>
      </c>
      <c r="F20" s="65">
        <f>VLOOKUP($A20,'Return Data'!$B$7:$R$2843,10,0)</f>
        <v>27.886199999999999</v>
      </c>
      <c r="G20" s="66">
        <f t="shared" si="1"/>
        <v>1</v>
      </c>
      <c r="H20" s="65">
        <f>VLOOKUP($A20,'Return Data'!$B$7:$R$2843,11,0)</f>
        <v>16.929400000000001</v>
      </c>
      <c r="I20" s="66">
        <f t="shared" si="2"/>
        <v>1</v>
      </c>
      <c r="J20" s="65">
        <f>VLOOKUP($A20,'Return Data'!$B$7:$R$2843,12,0)</f>
        <v>10.2644</v>
      </c>
      <c r="K20" s="66">
        <f t="shared" si="3"/>
        <v>2</v>
      </c>
      <c r="L20" s="65">
        <f>VLOOKUP($A20,'Return Data'!$B$7:$R$2843,13,0)</f>
        <v>10.1874</v>
      </c>
      <c r="M20" s="66">
        <f t="shared" si="5"/>
        <v>2</v>
      </c>
      <c r="N20" s="65">
        <f>VLOOKUP($A20,'Return Data'!$B$7:$R$2843,17,0)</f>
        <v>9.3324999999999996</v>
      </c>
      <c r="O20" s="66">
        <f t="shared" si="6"/>
        <v>1</v>
      </c>
      <c r="P20" s="65">
        <f>VLOOKUP($A20,'Return Data'!$B$7:$R$2843,14,0)</f>
        <v>7.6733000000000002</v>
      </c>
      <c r="Q20" s="66">
        <f t="shared" si="7"/>
        <v>14</v>
      </c>
      <c r="R20" s="65">
        <f>VLOOKUP($A20,'Return Data'!$B$7:$R$2843,16,0)</f>
        <v>8.4985999999999997</v>
      </c>
      <c r="S20" s="67">
        <f t="shared" si="4"/>
        <v>4</v>
      </c>
    </row>
    <row r="21" spans="1:19" x14ac:dyDescent="0.3">
      <c r="A21" s="82" t="s">
        <v>96</v>
      </c>
      <c r="B21" s="64">
        <f>VLOOKUP($A21,'Return Data'!$B$7:$R$2843,3,0)</f>
        <v>44455</v>
      </c>
      <c r="C21" s="65">
        <f>VLOOKUP($A21,'Return Data'!$B$7:$R$2843,4,0)</f>
        <v>28.816600000000001</v>
      </c>
      <c r="D21" s="65">
        <f>VLOOKUP($A21,'Return Data'!$B$7:$R$2843,9,0)</f>
        <v>13.4168</v>
      </c>
      <c r="E21" s="66">
        <f t="shared" si="0"/>
        <v>7</v>
      </c>
      <c r="F21" s="65">
        <f>VLOOKUP($A21,'Return Data'!$B$7:$R$2843,10,0)</f>
        <v>5.5662000000000003</v>
      </c>
      <c r="G21" s="66">
        <f t="shared" si="1"/>
        <v>19</v>
      </c>
      <c r="H21" s="65">
        <f>VLOOKUP($A21,'Return Data'!$B$7:$R$2843,11,0)</f>
        <v>7.0633999999999997</v>
      </c>
      <c r="I21" s="66">
        <f t="shared" si="2"/>
        <v>21</v>
      </c>
      <c r="J21" s="65">
        <f>VLOOKUP($A21,'Return Data'!$B$7:$R$2843,12,0)</f>
        <v>2.3589000000000002</v>
      </c>
      <c r="K21" s="66">
        <f t="shared" si="3"/>
        <v>23</v>
      </c>
      <c r="L21" s="65">
        <f>VLOOKUP($A21,'Return Data'!$B$7:$R$2843,13,0)</f>
        <v>4.3315999999999999</v>
      </c>
      <c r="M21" s="66">
        <f t="shared" si="5"/>
        <v>22</v>
      </c>
      <c r="N21" s="65">
        <f>VLOOKUP($A21,'Return Data'!$B$7:$R$2843,17,0)</f>
        <v>5.7823000000000002</v>
      </c>
      <c r="O21" s="66">
        <f t="shared" si="6"/>
        <v>21</v>
      </c>
      <c r="P21" s="65">
        <f>VLOOKUP($A21,'Return Data'!$B$7:$R$2843,14,0)</f>
        <v>8.2385999999999999</v>
      </c>
      <c r="Q21" s="66">
        <f t="shared" si="7"/>
        <v>13</v>
      </c>
      <c r="R21" s="65">
        <f>VLOOKUP($A21,'Return Data'!$B$7:$R$2843,16,0)</f>
        <v>7.8769</v>
      </c>
      <c r="S21" s="67">
        <f t="shared" si="4"/>
        <v>12</v>
      </c>
    </row>
    <row r="22" spans="1:19" x14ac:dyDescent="0.3">
      <c r="A22" s="82" t="s">
        <v>97</v>
      </c>
      <c r="B22" s="64">
        <f>VLOOKUP($A22,'Return Data'!$B$7:$R$2843,3,0)</f>
        <v>44455</v>
      </c>
      <c r="C22" s="65">
        <f>VLOOKUP($A22,'Return Data'!$B$7:$R$2843,4,0)</f>
        <v>28.876100000000001</v>
      </c>
      <c r="D22" s="65">
        <f>VLOOKUP($A22,'Return Data'!$B$7:$R$2843,9,0)</f>
        <v>13.164</v>
      </c>
      <c r="E22" s="66">
        <f t="shared" si="0"/>
        <v>8</v>
      </c>
      <c r="F22" s="65">
        <f>VLOOKUP($A22,'Return Data'!$B$7:$R$2843,10,0)</f>
        <v>6.7945000000000002</v>
      </c>
      <c r="G22" s="66">
        <f t="shared" si="1"/>
        <v>8</v>
      </c>
      <c r="H22" s="65">
        <f>VLOOKUP($A22,'Return Data'!$B$7:$R$2843,11,0)</f>
        <v>8.0312999999999999</v>
      </c>
      <c r="I22" s="66">
        <f t="shared" si="2"/>
        <v>16</v>
      </c>
      <c r="J22" s="65">
        <f>VLOOKUP($A22,'Return Data'!$B$7:$R$2843,12,0)</f>
        <v>5.3064</v>
      </c>
      <c r="K22" s="66">
        <f t="shared" si="3"/>
        <v>8</v>
      </c>
      <c r="L22" s="65">
        <f>VLOOKUP($A22,'Return Data'!$B$7:$R$2843,13,0)</f>
        <v>6.6767000000000003</v>
      </c>
      <c r="M22" s="66">
        <f t="shared" si="5"/>
        <v>9</v>
      </c>
      <c r="N22" s="65">
        <f>VLOOKUP($A22,'Return Data'!$B$7:$R$2843,17,0)</f>
        <v>9.0777999999999999</v>
      </c>
      <c r="O22" s="66">
        <f t="shared" si="6"/>
        <v>4</v>
      </c>
      <c r="P22" s="65">
        <f>VLOOKUP($A22,'Return Data'!$B$7:$R$2843,14,0)</f>
        <v>9.5096000000000007</v>
      </c>
      <c r="Q22" s="66">
        <f t="shared" si="7"/>
        <v>5</v>
      </c>
      <c r="R22" s="65">
        <f>VLOOKUP($A22,'Return Data'!$B$7:$R$2843,16,0)</f>
        <v>9.5183999999999997</v>
      </c>
      <c r="S22" s="67">
        <f t="shared" si="4"/>
        <v>1</v>
      </c>
    </row>
    <row r="23" spans="1:19" x14ac:dyDescent="0.3">
      <c r="A23" s="82" t="s">
        <v>98</v>
      </c>
      <c r="B23" s="64">
        <f>VLOOKUP($A23,'Return Data'!$B$7:$R$2843,3,0)</f>
        <v>44455</v>
      </c>
      <c r="C23" s="65">
        <f>VLOOKUP($A23,'Return Data'!$B$7:$R$2843,4,0)</f>
        <v>17.7075</v>
      </c>
      <c r="D23" s="65">
        <f>VLOOKUP($A23,'Return Data'!$B$7:$R$2843,9,0)</f>
        <v>10.4557</v>
      </c>
      <c r="E23" s="66">
        <f t="shared" si="0"/>
        <v>17</v>
      </c>
      <c r="F23" s="65">
        <f>VLOOKUP($A23,'Return Data'!$B$7:$R$2843,10,0)</f>
        <v>6.0229999999999997</v>
      </c>
      <c r="G23" s="66">
        <f t="shared" si="1"/>
        <v>17</v>
      </c>
      <c r="H23" s="65">
        <f>VLOOKUP($A23,'Return Data'!$B$7:$R$2843,11,0)</f>
        <v>6.6816000000000004</v>
      </c>
      <c r="I23" s="66">
        <f t="shared" si="2"/>
        <v>23</v>
      </c>
      <c r="J23" s="65">
        <f>VLOOKUP($A23,'Return Data'!$B$7:$R$2843,12,0)</f>
        <v>4.4627999999999997</v>
      </c>
      <c r="K23" s="66">
        <f t="shared" si="3"/>
        <v>11</v>
      </c>
      <c r="L23" s="65">
        <f>VLOOKUP($A23,'Return Data'!$B$7:$R$2843,13,0)</f>
        <v>5.6898999999999997</v>
      </c>
      <c r="M23" s="66">
        <f t="shared" si="5"/>
        <v>14</v>
      </c>
      <c r="N23" s="65">
        <f>VLOOKUP($A23,'Return Data'!$B$7:$R$2843,17,0)</f>
        <v>7.6581999999999999</v>
      </c>
      <c r="O23" s="66">
        <f t="shared" si="6"/>
        <v>9</v>
      </c>
      <c r="P23" s="65">
        <f>VLOOKUP($A23,'Return Data'!$B$7:$R$2843,14,0)</f>
        <v>7.4728000000000003</v>
      </c>
      <c r="Q23" s="66">
        <f t="shared" si="7"/>
        <v>19</v>
      </c>
      <c r="R23" s="65">
        <f>VLOOKUP($A23,'Return Data'!$B$7:$R$2843,16,0)</f>
        <v>6.1490999999999998</v>
      </c>
      <c r="S23" s="67">
        <f t="shared" si="4"/>
        <v>26</v>
      </c>
    </row>
    <row r="24" spans="1:19" x14ac:dyDescent="0.3">
      <c r="A24" s="82" t="s">
        <v>99</v>
      </c>
      <c r="B24" s="64">
        <f>VLOOKUP($A24,'Return Data'!$B$7:$R$2843,3,0)</f>
        <v>44455</v>
      </c>
      <c r="C24" s="65">
        <f>VLOOKUP($A24,'Return Data'!$B$7:$R$2843,4,0)</f>
        <v>27.7377</v>
      </c>
      <c r="D24" s="65">
        <f>VLOOKUP($A24,'Return Data'!$B$7:$R$2843,9,0)</f>
        <v>9.7361000000000004</v>
      </c>
      <c r="E24" s="66">
        <f t="shared" si="0"/>
        <v>22</v>
      </c>
      <c r="F24" s="65">
        <f>VLOOKUP($A24,'Return Data'!$B$7:$R$2843,10,0)</f>
        <v>5.9920999999999998</v>
      </c>
      <c r="G24" s="66">
        <f t="shared" si="1"/>
        <v>18</v>
      </c>
      <c r="H24" s="65">
        <f>VLOOKUP($A24,'Return Data'!$B$7:$R$2843,11,0)</f>
        <v>8.0970999999999993</v>
      </c>
      <c r="I24" s="66">
        <f t="shared" si="2"/>
        <v>15</v>
      </c>
      <c r="J24" s="65">
        <f>VLOOKUP($A24,'Return Data'!$B$7:$R$2843,12,0)</f>
        <v>2.3254000000000001</v>
      </c>
      <c r="K24" s="66">
        <f t="shared" si="3"/>
        <v>24</v>
      </c>
      <c r="L24" s="65">
        <f>VLOOKUP($A24,'Return Data'!$B$7:$R$2843,13,0)</f>
        <v>4.7571000000000003</v>
      </c>
      <c r="M24" s="66">
        <f t="shared" si="5"/>
        <v>18</v>
      </c>
      <c r="N24" s="65">
        <f>VLOOKUP($A24,'Return Data'!$B$7:$R$2843,17,0)</f>
        <v>7.9458000000000002</v>
      </c>
      <c r="O24" s="66">
        <f t="shared" si="6"/>
        <v>8</v>
      </c>
      <c r="P24" s="65">
        <f>VLOOKUP($A24,'Return Data'!$B$7:$R$2843,14,0)</f>
        <v>10.249700000000001</v>
      </c>
      <c r="Q24" s="66">
        <f t="shared" si="7"/>
        <v>1</v>
      </c>
      <c r="R24" s="65">
        <f>VLOOKUP($A24,'Return Data'!$B$7:$R$2843,16,0)</f>
        <v>8.2965999999999998</v>
      </c>
      <c r="S24" s="67">
        <f t="shared" si="4"/>
        <v>9</v>
      </c>
    </row>
    <row r="25" spans="1:19" x14ac:dyDescent="0.3">
      <c r="A25" s="82" t="s">
        <v>100</v>
      </c>
      <c r="B25" s="64">
        <f>VLOOKUP($A25,'Return Data'!$B$7:$R$2843,3,0)</f>
        <v>44455</v>
      </c>
      <c r="C25" s="65">
        <f>VLOOKUP($A25,'Return Data'!$B$7:$R$2843,4,0)</f>
        <v>17.585899999999999</v>
      </c>
      <c r="D25" s="65">
        <f>VLOOKUP($A25,'Return Data'!$B$7:$R$2843,9,0)</f>
        <v>10.740399999999999</v>
      </c>
      <c r="E25" s="66">
        <f t="shared" si="0"/>
        <v>14</v>
      </c>
      <c r="F25" s="65">
        <f>VLOOKUP($A25,'Return Data'!$B$7:$R$2843,10,0)</f>
        <v>8.9200999999999997</v>
      </c>
      <c r="G25" s="66">
        <f t="shared" si="1"/>
        <v>5</v>
      </c>
      <c r="H25" s="65">
        <f>VLOOKUP($A25,'Return Data'!$B$7:$R$2843,11,0)</f>
        <v>11.0548</v>
      </c>
      <c r="I25" s="66">
        <f t="shared" si="2"/>
        <v>6</v>
      </c>
      <c r="J25" s="65">
        <f>VLOOKUP($A25,'Return Data'!$B$7:$R$2843,12,0)</f>
        <v>6.5644</v>
      </c>
      <c r="K25" s="66">
        <f t="shared" si="3"/>
        <v>5</v>
      </c>
      <c r="L25" s="65">
        <f>VLOOKUP($A25,'Return Data'!$B$7:$R$2843,13,0)</f>
        <v>7.8155000000000001</v>
      </c>
      <c r="M25" s="66">
        <f t="shared" si="5"/>
        <v>5</v>
      </c>
      <c r="N25" s="65">
        <f>VLOOKUP($A25,'Return Data'!$B$7:$R$2843,17,0)</f>
        <v>7.4916999999999998</v>
      </c>
      <c r="O25" s="66">
        <f t="shared" si="6"/>
        <v>10</v>
      </c>
      <c r="P25" s="65">
        <f>VLOOKUP($A25,'Return Data'!$B$7:$R$2843,14,0)</f>
        <v>7.6380999999999997</v>
      </c>
      <c r="Q25" s="66">
        <f t="shared" si="7"/>
        <v>17</v>
      </c>
      <c r="R25" s="65">
        <f>VLOOKUP($A25,'Return Data'!$B$7:$R$2843,16,0)</f>
        <v>7.0949</v>
      </c>
      <c r="S25" s="67">
        <f t="shared" si="4"/>
        <v>19</v>
      </c>
    </row>
    <row r="26" spans="1:19" x14ac:dyDescent="0.3">
      <c r="A26" s="82" t="s">
        <v>101</v>
      </c>
      <c r="B26" s="64">
        <f>VLOOKUP($A26,'Return Data'!$B$7:$R$2843,3,0)</f>
        <v>44455</v>
      </c>
      <c r="C26" s="65">
        <f>VLOOKUP($A26,'Return Data'!$B$7:$R$2843,4,0)</f>
        <v>1215.6822999999999</v>
      </c>
      <c r="D26" s="65">
        <f>VLOOKUP($A26,'Return Data'!$B$7:$R$2843,9,0)</f>
        <v>8.5998000000000001</v>
      </c>
      <c r="E26" s="66">
        <f t="shared" si="0"/>
        <v>24</v>
      </c>
      <c r="F26" s="65">
        <f>VLOOKUP($A26,'Return Data'!$B$7:$R$2843,10,0)</f>
        <v>6.3394000000000004</v>
      </c>
      <c r="G26" s="66">
        <f t="shared" si="1"/>
        <v>15</v>
      </c>
      <c r="H26" s="65">
        <f>VLOOKUP($A26,'Return Data'!$B$7:$R$2843,11,0)</f>
        <v>7.2492999999999999</v>
      </c>
      <c r="I26" s="66">
        <f t="shared" si="2"/>
        <v>19</v>
      </c>
      <c r="J26" s="65">
        <f>VLOOKUP($A26,'Return Data'!$B$7:$R$2843,12,0)</f>
        <v>3.9222999999999999</v>
      </c>
      <c r="K26" s="66">
        <f t="shared" si="3"/>
        <v>13</v>
      </c>
      <c r="L26" s="65">
        <f>VLOOKUP($A26,'Return Data'!$B$7:$R$2843,13,0)</f>
        <v>6.2046999999999999</v>
      </c>
      <c r="M26" s="66">
        <f t="shared" si="5"/>
        <v>10</v>
      </c>
      <c r="N26" s="65"/>
      <c r="O26" s="66"/>
      <c r="P26" s="65"/>
      <c r="Q26" s="66"/>
      <c r="R26" s="65">
        <f>VLOOKUP($A26,'Return Data'!$B$7:$R$2843,16,0)</f>
        <v>7.2610000000000001</v>
      </c>
      <c r="S26" s="67">
        <f t="shared" si="4"/>
        <v>16</v>
      </c>
    </row>
    <row r="27" spans="1:19" x14ac:dyDescent="0.3">
      <c r="A27" s="82" t="s">
        <v>102</v>
      </c>
      <c r="B27" s="64">
        <f>VLOOKUP($A27,'Return Data'!$B$7:$R$2843,3,0)</f>
        <v>44455</v>
      </c>
      <c r="C27" s="65">
        <f>VLOOKUP($A27,'Return Data'!$B$7:$R$2843,4,0)</f>
        <v>33.058399999999999</v>
      </c>
      <c r="D27" s="65">
        <f>VLOOKUP($A27,'Return Data'!$B$7:$R$2843,9,0)</f>
        <v>6.5408999999999997</v>
      </c>
      <c r="E27" s="66">
        <f t="shared" si="0"/>
        <v>27</v>
      </c>
      <c r="F27" s="65">
        <f>VLOOKUP($A27,'Return Data'!$B$7:$R$2843,10,0)</f>
        <v>5.0044000000000004</v>
      </c>
      <c r="G27" s="66">
        <f t="shared" si="1"/>
        <v>24</v>
      </c>
      <c r="H27" s="65">
        <f>VLOOKUP($A27,'Return Data'!$B$7:$R$2843,11,0)</f>
        <v>5.9920999999999998</v>
      </c>
      <c r="I27" s="66">
        <f t="shared" si="2"/>
        <v>24</v>
      </c>
      <c r="J27" s="65">
        <f>VLOOKUP($A27,'Return Data'!$B$7:$R$2843,12,0)</f>
        <v>3.0611000000000002</v>
      </c>
      <c r="K27" s="66">
        <f t="shared" si="3"/>
        <v>18</v>
      </c>
      <c r="L27" s="65">
        <f>VLOOKUP($A27,'Return Data'!$B$7:$R$2843,13,0)</f>
        <v>4.4139999999999997</v>
      </c>
      <c r="M27" s="66">
        <f t="shared" si="5"/>
        <v>21</v>
      </c>
      <c r="N27" s="65">
        <f>VLOOKUP($A27,'Return Data'!$B$7:$R$2843,17,0)</f>
        <v>5.5808999999999997</v>
      </c>
      <c r="O27" s="66">
        <f t="shared" ref="O27:O37" si="8">RANK(N27,N$8:N$39,0)</f>
        <v>23</v>
      </c>
      <c r="P27" s="65">
        <f>VLOOKUP($A27,'Return Data'!$B$7:$R$2843,14,0)</f>
        <v>6.0583</v>
      </c>
      <c r="Q27" s="66">
        <f t="shared" ref="Q27:Q37" si="9">RANK(P27,P$8:P$39,0)</f>
        <v>22</v>
      </c>
      <c r="R27" s="65">
        <f>VLOOKUP($A27,'Return Data'!$B$7:$R$2843,16,0)</f>
        <v>6.7744999999999997</v>
      </c>
      <c r="S27" s="67">
        <f t="shared" si="4"/>
        <v>24</v>
      </c>
    </row>
    <row r="28" spans="1:19" x14ac:dyDescent="0.3">
      <c r="A28" s="82" t="s">
        <v>103</v>
      </c>
      <c r="B28" s="64">
        <f>VLOOKUP($A28,'Return Data'!$B$7:$R$2843,3,0)</f>
        <v>44455</v>
      </c>
      <c r="C28" s="65">
        <f>VLOOKUP($A28,'Return Data'!$B$7:$R$2843,4,0)</f>
        <v>30.0031</v>
      </c>
      <c r="D28" s="65">
        <f>VLOOKUP($A28,'Return Data'!$B$7:$R$2843,9,0)</f>
        <v>15.609400000000001</v>
      </c>
      <c r="E28" s="66">
        <f t="shared" si="0"/>
        <v>5</v>
      </c>
      <c r="F28" s="65">
        <f>VLOOKUP($A28,'Return Data'!$B$7:$R$2843,10,0)</f>
        <v>7.8838999999999997</v>
      </c>
      <c r="G28" s="66">
        <f t="shared" si="1"/>
        <v>6</v>
      </c>
      <c r="H28" s="65">
        <f>VLOOKUP($A28,'Return Data'!$B$7:$R$2843,11,0)</f>
        <v>9.3940999999999999</v>
      </c>
      <c r="I28" s="66">
        <f t="shared" si="2"/>
        <v>9</v>
      </c>
      <c r="J28" s="65">
        <f>VLOOKUP($A28,'Return Data'!$B$7:$R$2843,12,0)</f>
        <v>3.8609</v>
      </c>
      <c r="K28" s="66">
        <f t="shared" si="3"/>
        <v>14</v>
      </c>
      <c r="L28" s="65">
        <f>VLOOKUP($A28,'Return Data'!$B$7:$R$2843,13,0)</f>
        <v>5.9443000000000001</v>
      </c>
      <c r="M28" s="66">
        <f t="shared" si="5"/>
        <v>12</v>
      </c>
      <c r="N28" s="65">
        <f>VLOOKUP($A28,'Return Data'!$B$7:$R$2843,17,0)</f>
        <v>8.2301000000000002</v>
      </c>
      <c r="O28" s="66">
        <f t="shared" si="8"/>
        <v>6</v>
      </c>
      <c r="P28" s="65">
        <f>VLOOKUP($A28,'Return Data'!$B$7:$R$2843,14,0)</f>
        <v>9.8824000000000005</v>
      </c>
      <c r="Q28" s="66">
        <f t="shared" si="9"/>
        <v>3</v>
      </c>
      <c r="R28" s="65">
        <f>VLOOKUP($A28,'Return Data'!$B$7:$R$2843,16,0)</f>
        <v>8.6015999999999995</v>
      </c>
      <c r="S28" s="67">
        <f t="shared" si="4"/>
        <v>3</v>
      </c>
    </row>
    <row r="29" spans="1:19" x14ac:dyDescent="0.3">
      <c r="A29" s="82" t="s">
        <v>104</v>
      </c>
      <c r="B29" s="64">
        <f>VLOOKUP($A29,'Return Data'!$B$7:$R$2843,3,0)</f>
        <v>44455</v>
      </c>
      <c r="C29" s="65">
        <f>VLOOKUP($A29,'Return Data'!$B$7:$R$2843,4,0)</f>
        <v>23.8476</v>
      </c>
      <c r="D29" s="65">
        <f>VLOOKUP($A29,'Return Data'!$B$7:$R$2843,9,0)</f>
        <v>9.4503000000000004</v>
      </c>
      <c r="E29" s="66">
        <f t="shared" si="0"/>
        <v>23</v>
      </c>
      <c r="F29" s="65">
        <f>VLOOKUP($A29,'Return Data'!$B$7:$R$2843,10,0)</f>
        <v>5.5346000000000002</v>
      </c>
      <c r="G29" s="66">
        <f t="shared" si="1"/>
        <v>20</v>
      </c>
      <c r="H29" s="65">
        <f>VLOOKUP($A29,'Return Data'!$B$7:$R$2843,11,0)</f>
        <v>7.0629</v>
      </c>
      <c r="I29" s="66">
        <f t="shared" si="2"/>
        <v>22</v>
      </c>
      <c r="J29" s="65">
        <f>VLOOKUP($A29,'Return Data'!$B$7:$R$2843,12,0)</f>
        <v>1.8491</v>
      </c>
      <c r="K29" s="66">
        <f t="shared" si="3"/>
        <v>26</v>
      </c>
      <c r="L29" s="65">
        <f>VLOOKUP($A29,'Return Data'!$B$7:$R$2843,13,0)</f>
        <v>3.9582000000000002</v>
      </c>
      <c r="M29" s="66">
        <f t="shared" si="5"/>
        <v>24</v>
      </c>
      <c r="N29" s="65">
        <f>VLOOKUP($A29,'Return Data'!$B$7:$R$2843,17,0)</f>
        <v>6.6298000000000004</v>
      </c>
      <c r="O29" s="66">
        <f t="shared" si="8"/>
        <v>18</v>
      </c>
      <c r="P29" s="65">
        <f>VLOOKUP($A29,'Return Data'!$B$7:$R$2843,14,0)</f>
        <v>8.3755000000000006</v>
      </c>
      <c r="Q29" s="66">
        <f t="shared" si="9"/>
        <v>12</v>
      </c>
      <c r="R29" s="65">
        <f>VLOOKUP($A29,'Return Data'!$B$7:$R$2843,16,0)</f>
        <v>5.9417</v>
      </c>
      <c r="S29" s="67">
        <f t="shared" si="4"/>
        <v>28</v>
      </c>
    </row>
    <row r="30" spans="1:19" x14ac:dyDescent="0.3">
      <c r="A30" s="82" t="s">
        <v>105</v>
      </c>
      <c r="B30" s="64">
        <f>VLOOKUP($A30,'Return Data'!$B$7:$R$2843,3,0)</f>
        <v>44455</v>
      </c>
      <c r="C30" s="65">
        <f>VLOOKUP($A30,'Return Data'!$B$7:$R$2843,4,0)</f>
        <v>13.455299999999999</v>
      </c>
      <c r="D30" s="65">
        <f>VLOOKUP($A30,'Return Data'!$B$7:$R$2843,9,0)</f>
        <v>7.8438999999999997</v>
      </c>
      <c r="E30" s="66">
        <f t="shared" si="0"/>
        <v>25</v>
      </c>
      <c r="F30" s="65">
        <f>VLOOKUP($A30,'Return Data'!$B$7:$R$2843,10,0)</f>
        <v>4.6115000000000004</v>
      </c>
      <c r="G30" s="66">
        <f t="shared" si="1"/>
        <v>25</v>
      </c>
      <c r="H30" s="65">
        <f>VLOOKUP($A30,'Return Data'!$B$7:$R$2843,11,0)</f>
        <v>5.4954000000000001</v>
      </c>
      <c r="I30" s="66">
        <f t="shared" si="2"/>
        <v>26</v>
      </c>
      <c r="J30" s="65">
        <f>VLOOKUP($A30,'Return Data'!$B$7:$R$2843,12,0)</f>
        <v>2.9054000000000002</v>
      </c>
      <c r="K30" s="66">
        <f t="shared" si="3"/>
        <v>19</v>
      </c>
      <c r="L30" s="65">
        <f>VLOOKUP($A30,'Return Data'!$B$7:$R$2843,13,0)</f>
        <v>3.6850000000000001</v>
      </c>
      <c r="M30" s="66">
        <f t="shared" si="5"/>
        <v>25</v>
      </c>
      <c r="N30" s="65">
        <f>VLOOKUP($A30,'Return Data'!$B$7:$R$2843,17,0)</f>
        <v>7.0350000000000001</v>
      </c>
      <c r="O30" s="66">
        <f t="shared" si="8"/>
        <v>16</v>
      </c>
      <c r="P30" s="65">
        <f>VLOOKUP($A30,'Return Data'!$B$7:$R$2843,14,0)</f>
        <v>9.0565999999999995</v>
      </c>
      <c r="Q30" s="66">
        <f t="shared" si="9"/>
        <v>7</v>
      </c>
      <c r="R30" s="65">
        <f>VLOOKUP($A30,'Return Data'!$B$7:$R$2843,16,0)</f>
        <v>6.8413000000000004</v>
      </c>
      <c r="S30" s="67">
        <f t="shared" si="4"/>
        <v>23</v>
      </c>
    </row>
    <row r="31" spans="1:19" x14ac:dyDescent="0.3">
      <c r="A31" s="82" t="s">
        <v>106</v>
      </c>
      <c r="B31" s="64">
        <f>VLOOKUP($A31,'Return Data'!$B$7:$R$2843,3,0)</f>
        <v>44455</v>
      </c>
      <c r="C31" s="65">
        <f>VLOOKUP($A31,'Return Data'!$B$7:$R$2843,4,0)</f>
        <v>29.712599999999998</v>
      </c>
      <c r="D31" s="65">
        <f>VLOOKUP($A31,'Return Data'!$B$7:$R$2843,9,0)</f>
        <v>19.575600000000001</v>
      </c>
      <c r="E31" s="66">
        <f t="shared" si="0"/>
        <v>2</v>
      </c>
      <c r="F31" s="65">
        <f>VLOOKUP($A31,'Return Data'!$B$7:$R$2843,10,0)</f>
        <v>5.2451999999999996</v>
      </c>
      <c r="G31" s="66">
        <f t="shared" si="1"/>
        <v>23</v>
      </c>
      <c r="H31" s="65">
        <f>VLOOKUP($A31,'Return Data'!$B$7:$R$2843,11,0)</f>
        <v>9.7759</v>
      </c>
      <c r="I31" s="66">
        <f t="shared" si="2"/>
        <v>8</v>
      </c>
      <c r="J31" s="65">
        <f>VLOOKUP($A31,'Return Data'!$B$7:$R$2843,12,0)</f>
        <v>3.335</v>
      </c>
      <c r="K31" s="66">
        <f t="shared" si="3"/>
        <v>15</v>
      </c>
      <c r="L31" s="65">
        <f>VLOOKUP($A31,'Return Data'!$B$7:$R$2843,13,0)</f>
        <v>4.8992000000000004</v>
      </c>
      <c r="M31" s="66">
        <f t="shared" si="5"/>
        <v>15</v>
      </c>
      <c r="N31" s="65">
        <f>VLOOKUP($A31,'Return Data'!$B$7:$R$2843,17,0)</f>
        <v>7.1424000000000003</v>
      </c>
      <c r="O31" s="66">
        <f t="shared" si="8"/>
        <v>12</v>
      </c>
      <c r="P31" s="65">
        <f>VLOOKUP($A31,'Return Data'!$B$7:$R$2843,14,0)</f>
        <v>8.641</v>
      </c>
      <c r="Q31" s="66">
        <f t="shared" si="9"/>
        <v>11</v>
      </c>
      <c r="R31" s="65">
        <f>VLOOKUP($A31,'Return Data'!$B$7:$R$2843,16,0)</f>
        <v>6.6776</v>
      </c>
      <c r="S31" s="67">
        <f t="shared" si="4"/>
        <v>25</v>
      </c>
    </row>
    <row r="32" spans="1:19" x14ac:dyDescent="0.3">
      <c r="A32" s="82" t="s">
        <v>107</v>
      </c>
      <c r="B32" s="64">
        <f>VLOOKUP($A32,'Return Data'!$B$7:$R$2843,3,0)</f>
        <v>44455</v>
      </c>
      <c r="C32" s="65">
        <f>VLOOKUP($A32,'Return Data'!$B$7:$R$2843,4,0)</f>
        <v>2135.6183999999998</v>
      </c>
      <c r="D32" s="65">
        <f>VLOOKUP($A32,'Return Data'!$B$7:$R$2843,9,0)</f>
        <v>11.125400000000001</v>
      </c>
      <c r="E32" s="66">
        <f t="shared" si="0"/>
        <v>11</v>
      </c>
      <c r="F32" s="65">
        <f>VLOOKUP($A32,'Return Data'!$B$7:$R$2843,10,0)</f>
        <v>5.4173</v>
      </c>
      <c r="G32" s="66">
        <f t="shared" si="1"/>
        <v>22</v>
      </c>
      <c r="H32" s="65">
        <f>VLOOKUP($A32,'Return Data'!$B$7:$R$2843,11,0)</f>
        <v>7.1642000000000001</v>
      </c>
      <c r="I32" s="66">
        <f t="shared" si="2"/>
        <v>20</v>
      </c>
      <c r="J32" s="65">
        <f>VLOOKUP($A32,'Return Data'!$B$7:$R$2843,12,0)</f>
        <v>3.3298999999999999</v>
      </c>
      <c r="K32" s="66">
        <f t="shared" si="3"/>
        <v>16</v>
      </c>
      <c r="L32" s="65">
        <f>VLOOKUP($A32,'Return Data'!$B$7:$R$2843,13,0)</f>
        <v>4.4435000000000002</v>
      </c>
      <c r="M32" s="66">
        <f t="shared" si="5"/>
        <v>20</v>
      </c>
      <c r="N32" s="65">
        <f>VLOOKUP($A32,'Return Data'!$B$7:$R$2843,17,0)</f>
        <v>6.3367000000000004</v>
      </c>
      <c r="O32" s="66">
        <f t="shared" si="8"/>
        <v>19</v>
      </c>
      <c r="P32" s="65">
        <f>VLOOKUP($A32,'Return Data'!$B$7:$R$2843,14,0)</f>
        <v>8.7233999999999998</v>
      </c>
      <c r="Q32" s="66">
        <f t="shared" si="9"/>
        <v>10</v>
      </c>
      <c r="R32" s="65">
        <f>VLOOKUP($A32,'Return Data'!$B$7:$R$2843,16,0)</f>
        <v>8.1494999999999997</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44455</v>
      </c>
      <c r="C34" s="65">
        <f>VLOOKUP($A34,'Return Data'!$B$7:$R$2843,4,0)</f>
        <v>16.727</v>
      </c>
      <c r="D34" s="65">
        <f>VLOOKUP($A34,'Return Data'!$B$7:$R$2843,9,0)</f>
        <v>12.918900000000001</v>
      </c>
      <c r="E34" s="66">
        <f t="shared" si="0"/>
        <v>9</v>
      </c>
      <c r="F34" s="65">
        <f>VLOOKUP($A34,'Return Data'!$B$7:$R$2843,10,0)</f>
        <v>6.4797000000000002</v>
      </c>
      <c r="G34" s="66">
        <f t="shared" si="1"/>
        <v>14</v>
      </c>
      <c r="H34" s="65">
        <f>VLOOKUP($A34,'Return Data'!$B$7:$R$2843,11,0)</f>
        <v>7.3190999999999997</v>
      </c>
      <c r="I34" s="66">
        <f t="shared" si="2"/>
        <v>18</v>
      </c>
      <c r="J34" s="65">
        <f>VLOOKUP($A34,'Return Data'!$B$7:$R$2843,12,0)</f>
        <v>4.2766000000000002</v>
      </c>
      <c r="K34" s="66">
        <f t="shared" si="3"/>
        <v>12</v>
      </c>
      <c r="L34" s="65">
        <f>VLOOKUP($A34,'Return Data'!$B$7:$R$2843,13,0)</f>
        <v>4.8406000000000002</v>
      </c>
      <c r="M34" s="66">
        <f t="shared" si="5"/>
        <v>17</v>
      </c>
      <c r="N34" s="65">
        <f>VLOOKUP($A34,'Return Data'!$B$7:$R$2843,17,0)</f>
        <v>7.2986000000000004</v>
      </c>
      <c r="O34" s="66">
        <f t="shared" si="8"/>
        <v>11</v>
      </c>
      <c r="P34" s="65">
        <f>VLOOKUP($A34,'Return Data'!$B$7:$R$2843,14,0)</f>
        <v>8.8637999999999995</v>
      </c>
      <c r="Q34" s="66">
        <f t="shared" si="9"/>
        <v>9</v>
      </c>
      <c r="R34" s="65">
        <f>VLOOKUP($A34,'Return Data'!$B$7:$R$2843,16,0)</f>
        <v>8.4284999999999997</v>
      </c>
      <c r="S34" s="67">
        <f t="shared" si="4"/>
        <v>8</v>
      </c>
    </row>
    <row r="35" spans="1:19" x14ac:dyDescent="0.3">
      <c r="A35" s="82" t="s">
        <v>111</v>
      </c>
      <c r="B35" s="64">
        <f>VLOOKUP($A35,'Return Data'!$B$7:$R$2843,3,0)</f>
        <v>44455</v>
      </c>
      <c r="C35" s="65">
        <f>VLOOKUP($A35,'Return Data'!$B$7:$R$2843,4,0)</f>
        <v>28.2056</v>
      </c>
      <c r="D35" s="65">
        <f>VLOOKUP($A35,'Return Data'!$B$7:$R$2843,9,0)</f>
        <v>10.2904</v>
      </c>
      <c r="E35" s="66">
        <f t="shared" si="0"/>
        <v>21</v>
      </c>
      <c r="F35" s="65">
        <f>VLOOKUP($A35,'Return Data'!$B$7:$R$2843,10,0)</f>
        <v>5.5119999999999996</v>
      </c>
      <c r="G35" s="66">
        <f t="shared" si="1"/>
        <v>21</v>
      </c>
      <c r="H35" s="65">
        <f>VLOOKUP($A35,'Return Data'!$B$7:$R$2843,11,0)</f>
        <v>5.4485000000000001</v>
      </c>
      <c r="I35" s="66">
        <f t="shared" si="2"/>
        <v>27</v>
      </c>
      <c r="J35" s="65">
        <f>VLOOKUP($A35,'Return Data'!$B$7:$R$2843,12,0)</f>
        <v>2.5642999999999998</v>
      </c>
      <c r="K35" s="66">
        <f t="shared" si="3"/>
        <v>22</v>
      </c>
      <c r="L35" s="65">
        <f>VLOOKUP($A35,'Return Data'!$B$7:$R$2843,13,0)</f>
        <v>4.0536000000000003</v>
      </c>
      <c r="M35" s="66">
        <f t="shared" si="5"/>
        <v>23</v>
      </c>
      <c r="N35" s="65">
        <f>VLOOKUP($A35,'Return Data'!$B$7:$R$2843,17,0)</f>
        <v>7.0734000000000004</v>
      </c>
      <c r="O35" s="66">
        <f t="shared" si="8"/>
        <v>14</v>
      </c>
      <c r="P35" s="65">
        <f>VLOOKUP($A35,'Return Data'!$B$7:$R$2843,14,0)</f>
        <v>9.4829000000000008</v>
      </c>
      <c r="Q35" s="66">
        <f t="shared" si="9"/>
        <v>6</v>
      </c>
      <c r="R35" s="65">
        <f>VLOOKUP($A35,'Return Data'!$B$7:$R$2843,16,0)</f>
        <v>6.0377000000000001</v>
      </c>
      <c r="S35" s="67">
        <f t="shared" si="4"/>
        <v>27</v>
      </c>
    </row>
    <row r="36" spans="1:19" x14ac:dyDescent="0.3">
      <c r="A36" s="82" t="s">
        <v>112</v>
      </c>
      <c r="B36" s="64">
        <f>VLOOKUP($A36,'Return Data'!$B$7:$R$2843,3,0)</f>
        <v>44455</v>
      </c>
      <c r="C36" s="65">
        <f>VLOOKUP($A36,'Return Data'!$B$7:$R$2843,4,0)</f>
        <v>33.128399999999999</v>
      </c>
      <c r="D36" s="65">
        <f>VLOOKUP($A36,'Return Data'!$B$7:$R$2843,9,0)</f>
        <v>5.8221999999999996</v>
      </c>
      <c r="E36" s="66">
        <f t="shared" si="0"/>
        <v>29</v>
      </c>
      <c r="F36" s="65">
        <f>VLOOKUP($A36,'Return Data'!$B$7:$R$2843,10,0)</f>
        <v>6.2229000000000001</v>
      </c>
      <c r="G36" s="66">
        <f t="shared" si="1"/>
        <v>16</v>
      </c>
      <c r="H36" s="65">
        <f>VLOOKUP($A36,'Return Data'!$B$7:$R$2843,11,0)</f>
        <v>8.1210000000000004</v>
      </c>
      <c r="I36" s="66">
        <f t="shared" si="2"/>
        <v>14</v>
      </c>
      <c r="J36" s="65">
        <f>VLOOKUP($A36,'Return Data'!$B$7:$R$2843,12,0)</f>
        <v>4.7287999999999997</v>
      </c>
      <c r="K36" s="66">
        <f t="shared" si="3"/>
        <v>9</v>
      </c>
      <c r="L36" s="65">
        <f>VLOOKUP($A36,'Return Data'!$B$7:$R$2843,13,0)</f>
        <v>5.7392000000000003</v>
      </c>
      <c r="M36" s="66">
        <f t="shared" si="5"/>
        <v>13</v>
      </c>
      <c r="N36" s="65">
        <f>VLOOKUP($A36,'Return Data'!$B$7:$R$2843,17,0)</f>
        <v>6.9385000000000003</v>
      </c>
      <c r="O36" s="66">
        <f t="shared" si="8"/>
        <v>17</v>
      </c>
      <c r="P36" s="65">
        <f>VLOOKUP($A36,'Return Data'!$B$7:$R$2843,14,0)</f>
        <v>7.4852999999999996</v>
      </c>
      <c r="Q36" s="66">
        <f t="shared" si="9"/>
        <v>18</v>
      </c>
      <c r="R36" s="65">
        <f>VLOOKUP($A36,'Return Data'!$B$7:$R$2843,16,0)</f>
        <v>6.8615000000000004</v>
      </c>
      <c r="S36" s="67">
        <f t="shared" si="4"/>
        <v>22</v>
      </c>
    </row>
    <row r="37" spans="1:19" x14ac:dyDescent="0.3">
      <c r="A37" s="82" t="s">
        <v>113</v>
      </c>
      <c r="B37" s="64">
        <f>VLOOKUP($A37,'Return Data'!$B$7:$R$2843,3,0)</f>
        <v>44455</v>
      </c>
      <c r="C37" s="65">
        <f>VLOOKUP($A37,'Return Data'!$B$7:$R$2843,4,0)</f>
        <v>19.318999999999999</v>
      </c>
      <c r="D37" s="65">
        <f>VLOOKUP($A37,'Return Data'!$B$7:$R$2843,9,0)</f>
        <v>16.051300000000001</v>
      </c>
      <c r="E37" s="66">
        <f t="shared" si="0"/>
        <v>4</v>
      </c>
      <c r="F37" s="65">
        <f>VLOOKUP($A37,'Return Data'!$B$7:$R$2843,10,0)</f>
        <v>6.7013999999999996</v>
      </c>
      <c r="G37" s="66">
        <f t="shared" si="1"/>
        <v>10</v>
      </c>
      <c r="H37" s="65">
        <f>VLOOKUP($A37,'Return Data'!$B$7:$R$2843,11,0)</f>
        <v>8.3071000000000002</v>
      </c>
      <c r="I37" s="66">
        <f t="shared" si="2"/>
        <v>13</v>
      </c>
      <c r="J37" s="65">
        <f>VLOOKUP($A37,'Return Data'!$B$7:$R$2843,12,0)</f>
        <v>2.7597</v>
      </c>
      <c r="K37" s="66">
        <f t="shared" si="3"/>
        <v>21</v>
      </c>
      <c r="L37" s="65">
        <f>VLOOKUP($A37,'Return Data'!$B$7:$R$2843,13,0)</f>
        <v>4.5689000000000002</v>
      </c>
      <c r="M37" s="66">
        <f t="shared" si="5"/>
        <v>19</v>
      </c>
      <c r="N37" s="65">
        <f>VLOOKUP($A37,'Return Data'!$B$7:$R$2843,17,0)</f>
        <v>7.1304999999999996</v>
      </c>
      <c r="O37" s="66">
        <f t="shared" si="8"/>
        <v>13</v>
      </c>
      <c r="P37" s="65">
        <f>VLOOKUP($A37,'Return Data'!$B$7:$R$2843,14,0)</f>
        <v>8.8812999999999995</v>
      </c>
      <c r="Q37" s="66">
        <f t="shared" si="9"/>
        <v>8</v>
      </c>
      <c r="R37" s="65">
        <f>VLOOKUP($A37,'Return Data'!$B$7:$R$2843,16,0)</f>
        <v>7.1021999999999998</v>
      </c>
      <c r="S37" s="67">
        <f t="shared" si="4"/>
        <v>18</v>
      </c>
    </row>
    <row r="38" spans="1:19" x14ac:dyDescent="0.3">
      <c r="A38" s="82" t="s">
        <v>367</v>
      </c>
      <c r="B38" s="64">
        <f>VLOOKUP($A38,'Return Data'!$B$7:$R$2843,3,0)</f>
        <v>44455</v>
      </c>
      <c r="C38" s="65">
        <f>VLOOKUP($A38,'Return Data'!$B$7:$R$2843,4,0)</f>
        <v>0.31409999999999999</v>
      </c>
      <c r="D38" s="65">
        <f>VLOOKUP($A38,'Return Data'!$B$7:$R$2843,9,0)</f>
        <v>11.0495</v>
      </c>
      <c r="E38" s="66">
        <f t="shared" si="0"/>
        <v>12</v>
      </c>
      <c r="F38" s="65">
        <f>VLOOKUP($A38,'Return Data'!$B$7:$R$2843,10,0)</f>
        <v>11.035</v>
      </c>
      <c r="G38" s="66">
        <f t="shared" si="1"/>
        <v>4</v>
      </c>
      <c r="H38" s="65">
        <f>VLOOKUP($A38,'Return Data'!$B$7:$R$2843,11,0)</f>
        <v>11.3507</v>
      </c>
      <c r="I38" s="66">
        <f t="shared" si="2"/>
        <v>5</v>
      </c>
      <c r="J38" s="65"/>
      <c r="K38" s="66"/>
      <c r="L38" s="65"/>
      <c r="M38" s="66"/>
      <c r="N38" s="65"/>
      <c r="O38" s="66"/>
      <c r="P38" s="65"/>
      <c r="Q38" s="66"/>
      <c r="R38" s="65">
        <f>VLOOKUP($A38,'Return Data'!$B$7:$R$2843,16,0)</f>
        <v>-7.7793000000000001</v>
      </c>
      <c r="S38" s="67">
        <f t="shared" si="4"/>
        <v>29</v>
      </c>
    </row>
    <row r="39" spans="1:19" x14ac:dyDescent="0.3">
      <c r="A39" s="82" t="s">
        <v>114</v>
      </c>
      <c r="B39" s="64">
        <f>VLOOKUP($A39,'Return Data'!$B$7:$R$2843,3,0)</f>
        <v>44455</v>
      </c>
      <c r="C39" s="65">
        <f>VLOOKUP($A39,'Return Data'!$B$7:$R$2843,4,0)</f>
        <v>21.395</v>
      </c>
      <c r="D39" s="65">
        <f>VLOOKUP($A39,'Return Data'!$B$7:$R$2843,9,0)</f>
        <v>5.9638</v>
      </c>
      <c r="E39" s="66">
        <f t="shared" si="0"/>
        <v>28</v>
      </c>
      <c r="F39" s="65">
        <f>VLOOKUP($A39,'Return Data'!$B$7:$R$2843,10,0)</f>
        <v>3.98</v>
      </c>
      <c r="G39" s="66">
        <f t="shared" si="1"/>
        <v>27</v>
      </c>
      <c r="H39" s="65">
        <f>VLOOKUP($A39,'Return Data'!$B$7:$R$2843,11,0)</f>
        <v>4.6612999999999998</v>
      </c>
      <c r="I39" s="66">
        <f t="shared" si="2"/>
        <v>28</v>
      </c>
      <c r="J39" s="65">
        <f>VLOOKUP($A39,'Return Data'!$B$7:$R$2843,12,0)</f>
        <v>2.0893999999999999</v>
      </c>
      <c r="K39" s="66">
        <f>RANK(J39,J$8:J$39,0)</f>
        <v>25</v>
      </c>
      <c r="L39" s="65">
        <f>VLOOKUP($A39,'Return Data'!$B$7:$R$2843,13,0)</f>
        <v>2.8957000000000002</v>
      </c>
      <c r="M39" s="66">
        <f>RANK(L39,L$8:L$39,0)</f>
        <v>28</v>
      </c>
      <c r="N39" s="65">
        <f>VLOOKUP($A39,'Return Data'!$B$7:$R$2843,17,0)</f>
        <v>3.7982999999999998</v>
      </c>
      <c r="O39" s="66">
        <f>RANK(N39,N$8:N$39,0)</f>
        <v>24</v>
      </c>
      <c r="P39" s="65">
        <f>VLOOKUP($A39,'Return Data'!$B$7:$R$2843,14,0)</f>
        <v>1.8886000000000001</v>
      </c>
      <c r="Q39" s="66">
        <f>RANK(P39,P$8:P$39,0)</f>
        <v>27</v>
      </c>
      <c r="R39" s="65">
        <f>VLOOKUP($A39,'Return Data'!$B$7:$R$2843,16,0)</f>
        <v>7.0000999999999998</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10.87633870967742</v>
      </c>
      <c r="E41" s="88"/>
      <c r="F41" s="89">
        <f>AVERAGE(F8:F39)</f>
        <v>7.832806451612905</v>
      </c>
      <c r="G41" s="88"/>
      <c r="H41" s="89">
        <f>AVERAGE(H8:H39)</f>
        <v>8.216193548387098</v>
      </c>
      <c r="I41" s="88"/>
      <c r="J41" s="89">
        <f>AVERAGE(J8:J39)</f>
        <v>4.2515533333333329</v>
      </c>
      <c r="K41" s="88"/>
      <c r="L41" s="89">
        <f>AVERAGE(L8:L39)</f>
        <v>5.9785821428571433</v>
      </c>
      <c r="M41" s="88"/>
      <c r="N41" s="89">
        <f>AVERAGE(N8:N39)</f>
        <v>6.8660370370370378</v>
      </c>
      <c r="O41" s="88"/>
      <c r="P41" s="89">
        <f>AVERAGE(P8:P39)</f>
        <v>7.7585740740740734</v>
      </c>
      <c r="Q41" s="88"/>
      <c r="R41" s="89">
        <f>AVERAGE(R8:R39)</f>
        <v>5.6881870967741941</v>
      </c>
      <c r="S41" s="90"/>
    </row>
    <row r="42" spans="1:19" x14ac:dyDescent="0.3">
      <c r="A42" s="87" t="s">
        <v>28</v>
      </c>
      <c r="B42" s="88"/>
      <c r="C42" s="88"/>
      <c r="D42" s="89">
        <f>MIN(D8:D39)</f>
        <v>0</v>
      </c>
      <c r="E42" s="88"/>
      <c r="F42" s="89">
        <f>MIN(F8:F39)</f>
        <v>0</v>
      </c>
      <c r="G42" s="88"/>
      <c r="H42" s="89">
        <f>MIN(H8:H39)</f>
        <v>0</v>
      </c>
      <c r="I42" s="88"/>
      <c r="J42" s="89">
        <f>MIN(J8:J39)</f>
        <v>0</v>
      </c>
      <c r="K42" s="88"/>
      <c r="L42" s="89">
        <f>MIN(L8:L39)</f>
        <v>2.8957000000000002</v>
      </c>
      <c r="M42" s="88"/>
      <c r="N42" s="89">
        <f>MIN(N8:N39)</f>
        <v>3.5183</v>
      </c>
      <c r="O42" s="88"/>
      <c r="P42" s="89">
        <f>MIN(P8:P39)</f>
        <v>1.8886000000000001</v>
      </c>
      <c r="Q42" s="88"/>
      <c r="R42" s="89">
        <f>MIN(R8:R39)</f>
        <v>-14.0223</v>
      </c>
      <c r="S42" s="90"/>
    </row>
    <row r="43" spans="1:19" ht="15" thickBot="1" x14ac:dyDescent="0.35">
      <c r="A43" s="91" t="s">
        <v>29</v>
      </c>
      <c r="B43" s="92"/>
      <c r="C43" s="92"/>
      <c r="D43" s="93">
        <f>MAX(D8:D39)</f>
        <v>22.429600000000001</v>
      </c>
      <c r="E43" s="92"/>
      <c r="F43" s="93">
        <f>MAX(F8:F39)</f>
        <v>27.886199999999999</v>
      </c>
      <c r="G43" s="92"/>
      <c r="H43" s="93">
        <f>MAX(H8:H39)</f>
        <v>16.929400000000001</v>
      </c>
      <c r="I43" s="92"/>
      <c r="J43" s="93">
        <f>MAX(J8:J39)</f>
        <v>11.679500000000001</v>
      </c>
      <c r="K43" s="92"/>
      <c r="L43" s="93">
        <f>MAX(L8:L39)</f>
        <v>13.5921</v>
      </c>
      <c r="M43" s="92"/>
      <c r="N43" s="93">
        <f>MAX(N8:N39)</f>
        <v>9.3324999999999996</v>
      </c>
      <c r="O43" s="92"/>
      <c r="P43" s="93">
        <f>MAX(P8:P39)</f>
        <v>10.249700000000001</v>
      </c>
      <c r="Q43" s="92"/>
      <c r="R43" s="93">
        <f>MAX(R8:R39)</f>
        <v>9.5183999999999997</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44455</v>
      </c>
      <c r="C8" s="65">
        <f>VLOOKUP($A8,'Return Data'!$B$7:$R$2843,4,0)</f>
        <v>1129.2932000000001</v>
      </c>
      <c r="D8" s="65">
        <f>VLOOKUP($A8,'Return Data'!$B$7:$R$2843,5,0)</f>
        <v>3.1677</v>
      </c>
      <c r="E8" s="66">
        <f t="shared" ref="E8:E37" si="0">RANK(D8,D$8:D$37,0)</f>
        <v>12</v>
      </c>
      <c r="F8" s="65">
        <f>VLOOKUP($A8,'Return Data'!$B$7:$R$2843,6,0)</f>
        <v>3.1305999999999998</v>
      </c>
      <c r="G8" s="66">
        <f t="shared" ref="G8:G37" si="1">RANK(F8,F$8:F$37,0)</f>
        <v>12</v>
      </c>
      <c r="H8" s="65">
        <f>VLOOKUP($A8,'Return Data'!$B$7:$R$2843,7,0)</f>
        <v>3.0908000000000002</v>
      </c>
      <c r="I8" s="66">
        <f t="shared" ref="I8:I37" si="2">RANK(H8,H$8:H$37,0)</f>
        <v>18</v>
      </c>
      <c r="J8" s="65">
        <f>VLOOKUP($A8,'Return Data'!$B$7:$R$2843,8,0)</f>
        <v>3.0385</v>
      </c>
      <c r="K8" s="66">
        <f t="shared" ref="K8:K37" si="3">RANK(J8,J$8:J$37,0)</f>
        <v>11</v>
      </c>
      <c r="L8" s="65">
        <f>VLOOKUP($A8,'Return Data'!$B$7:$R$2843,9,0)</f>
        <v>3.0400999999999998</v>
      </c>
      <c r="M8" s="66">
        <f t="shared" ref="M8:M37" si="4">RANK(L8,L$8:L$37,0)</f>
        <v>11</v>
      </c>
      <c r="N8" s="65">
        <f>VLOOKUP($A8,'Return Data'!$B$7:$R$2843,10,0)</f>
        <v>3.1131000000000002</v>
      </c>
      <c r="O8" s="66">
        <f t="shared" ref="O8:O37" si="5">RANK(N8,N$8:N$37,0)</f>
        <v>10</v>
      </c>
      <c r="P8" s="65">
        <f>VLOOKUP($A8,'Return Data'!$B$7:$R$2843,11,0)</f>
        <v>3.1854</v>
      </c>
      <c r="Q8" s="66">
        <f>RANK(P8,P$8:P$37,0)</f>
        <v>6</v>
      </c>
      <c r="R8" s="65">
        <f>VLOOKUP($A8,'Return Data'!$B$7:$R$2843,12,0)</f>
        <v>3.1566999999999998</v>
      </c>
      <c r="S8" s="66">
        <f>RANK(R8,R$8:R$37,0)</f>
        <v>7</v>
      </c>
      <c r="T8" s="65">
        <f>VLOOKUP($A8,'Return Data'!$B$7:$R$2843,13,0)</f>
        <v>3.1234999999999999</v>
      </c>
      <c r="U8" s="66">
        <f>RANK(T8,T$8:T$37,0)</f>
        <v>8</v>
      </c>
      <c r="V8" s="65">
        <f>VLOOKUP($A8,'Return Data'!$B$7:$R$2843,17,0)</f>
        <v>3.5379</v>
      </c>
      <c r="W8" s="66">
        <f t="shared" ref="W8" si="6">RANK(V8,V$8:V$37,0)</f>
        <v>3</v>
      </c>
      <c r="X8" s="65"/>
      <c r="Y8" s="66"/>
      <c r="Z8" s="65">
        <f>VLOOKUP($A8,'Return Data'!$B$7:$R$2843,16,0)</f>
        <v>4.3174000000000001</v>
      </c>
      <c r="AA8" s="67">
        <f t="shared" ref="AA8:AA37" si="7">RANK(Z8,Z$8:Z$37,0)</f>
        <v>5</v>
      </c>
    </row>
    <row r="9" spans="1:27" x14ac:dyDescent="0.3">
      <c r="A9" s="63" t="s">
        <v>1283</v>
      </c>
      <c r="B9" s="64">
        <f>VLOOKUP($A9,'Return Data'!$B$7:$R$2843,3,0)</f>
        <v>44455</v>
      </c>
      <c r="C9" s="65">
        <f>VLOOKUP($A9,'Return Data'!$B$7:$R$2843,4,0)</f>
        <v>1103.826</v>
      </c>
      <c r="D9" s="65">
        <f>VLOOKUP($A9,'Return Data'!$B$7:$R$2843,5,0)</f>
        <v>3.1879</v>
      </c>
      <c r="E9" s="66">
        <f t="shared" si="0"/>
        <v>8</v>
      </c>
      <c r="F9" s="65">
        <f>VLOOKUP($A9,'Return Data'!$B$7:$R$2843,6,0)</f>
        <v>3.1554000000000002</v>
      </c>
      <c r="G9" s="66">
        <f t="shared" si="1"/>
        <v>6</v>
      </c>
      <c r="H9" s="65">
        <f>VLOOKUP($A9,'Return Data'!$B$7:$R$2843,7,0)</f>
        <v>3.1305000000000001</v>
      </c>
      <c r="I9" s="66">
        <f t="shared" si="2"/>
        <v>6</v>
      </c>
      <c r="J9" s="65">
        <f>VLOOKUP($A9,'Return Data'!$B$7:$R$2843,8,0)</f>
        <v>3.0568</v>
      </c>
      <c r="K9" s="66">
        <f t="shared" si="3"/>
        <v>8</v>
      </c>
      <c r="L9" s="65">
        <f>VLOOKUP($A9,'Return Data'!$B$7:$R$2843,9,0)</f>
        <v>3.0358000000000001</v>
      </c>
      <c r="M9" s="66">
        <f t="shared" si="4"/>
        <v>13</v>
      </c>
      <c r="N9" s="65">
        <f>VLOOKUP($A9,'Return Data'!$B$7:$R$2843,10,0)</f>
        <v>3.1145</v>
      </c>
      <c r="O9" s="66">
        <f t="shared" si="5"/>
        <v>9</v>
      </c>
      <c r="P9" s="65">
        <f>VLOOKUP($A9,'Return Data'!$B$7:$R$2843,11,0)</f>
        <v>3.169</v>
      </c>
      <c r="Q9" s="66">
        <f>RANK(P9,P$8:P$37,0)</f>
        <v>10</v>
      </c>
      <c r="R9" s="65">
        <f>VLOOKUP($A9,'Return Data'!$B$7:$R$2843,12,0)</f>
        <v>3.1492</v>
      </c>
      <c r="S9" s="66">
        <f>RANK(R9,R$8:R$37,0)</f>
        <v>9</v>
      </c>
      <c r="T9" s="65">
        <f>VLOOKUP($A9,'Return Data'!$B$7:$R$2843,13,0)</f>
        <v>3.1238999999999999</v>
      </c>
      <c r="U9" s="66">
        <f>RANK(T9,T$8:T$37,0)</f>
        <v>7</v>
      </c>
      <c r="V9" s="65"/>
      <c r="W9" s="66"/>
      <c r="X9" s="65"/>
      <c r="Y9" s="66"/>
      <c r="Z9" s="65">
        <f>VLOOKUP($A9,'Return Data'!$B$7:$R$2843,16,0)</f>
        <v>4.0147000000000004</v>
      </c>
      <c r="AA9" s="67">
        <f t="shared" si="7"/>
        <v>12</v>
      </c>
    </row>
    <row r="10" spans="1:27" x14ac:dyDescent="0.3">
      <c r="A10" s="63" t="s">
        <v>1285</v>
      </c>
      <c r="B10" s="64">
        <f>VLOOKUP($A10,'Return Data'!$B$7:$R$2843,3,0)</f>
        <v>44455</v>
      </c>
      <c r="C10" s="65">
        <f>VLOOKUP($A10,'Return Data'!$B$7:$R$2843,4,0)</f>
        <v>1096.7572</v>
      </c>
      <c r="D10" s="65">
        <f>VLOOKUP($A10,'Return Data'!$B$7:$R$2843,5,0)</f>
        <v>3.1518999999999999</v>
      </c>
      <c r="E10" s="66">
        <f t="shared" si="0"/>
        <v>17</v>
      </c>
      <c r="F10" s="65">
        <f>VLOOKUP($A10,'Return Data'!$B$7:$R$2843,6,0)</f>
        <v>3.1457999999999999</v>
      </c>
      <c r="G10" s="66">
        <f t="shared" si="1"/>
        <v>9</v>
      </c>
      <c r="H10" s="65">
        <f>VLOOKUP($A10,'Return Data'!$B$7:$R$2843,7,0)</f>
        <v>3.1211000000000002</v>
      </c>
      <c r="I10" s="66">
        <f t="shared" si="2"/>
        <v>10</v>
      </c>
      <c r="J10" s="65">
        <f>VLOOKUP($A10,'Return Data'!$B$7:$R$2843,8,0)</f>
        <v>3.0301</v>
      </c>
      <c r="K10" s="66">
        <f t="shared" si="3"/>
        <v>17</v>
      </c>
      <c r="L10" s="65">
        <f>VLOOKUP($A10,'Return Data'!$B$7:$R$2843,9,0)</f>
        <v>3.0491000000000001</v>
      </c>
      <c r="M10" s="66">
        <f t="shared" si="4"/>
        <v>8</v>
      </c>
      <c r="N10" s="65">
        <f>VLOOKUP($A10,'Return Data'!$B$7:$R$2843,10,0)</f>
        <v>3.1208</v>
      </c>
      <c r="O10" s="66">
        <f t="shared" si="5"/>
        <v>7</v>
      </c>
      <c r="P10" s="65">
        <f>VLOOKUP($A10,'Return Data'!$B$7:$R$2843,11,0)</f>
        <v>3.1625000000000001</v>
      </c>
      <c r="Q10" s="66">
        <f>RANK(P10,P$8:P$37,0)</f>
        <v>12</v>
      </c>
      <c r="R10" s="65">
        <f>VLOOKUP($A10,'Return Data'!$B$7:$R$2843,12,0)</f>
        <v>3.1534</v>
      </c>
      <c r="S10" s="66">
        <f>RANK(R10,R$8:R$37,0)</f>
        <v>8</v>
      </c>
      <c r="T10" s="65">
        <f>VLOOKUP($A10,'Return Data'!$B$7:$R$2843,13,0)</f>
        <v>3.1354000000000002</v>
      </c>
      <c r="U10" s="66">
        <f>RANK(T10,T$8:T$37,0)</f>
        <v>5</v>
      </c>
      <c r="V10" s="65"/>
      <c r="W10" s="66"/>
      <c r="X10" s="65"/>
      <c r="Y10" s="66"/>
      <c r="Z10" s="65">
        <f>VLOOKUP($A10,'Return Data'!$B$7:$R$2843,16,0)</f>
        <v>3.9203999999999999</v>
      </c>
      <c r="AA10" s="67">
        <f t="shared" si="7"/>
        <v>15</v>
      </c>
    </row>
    <row r="11" spans="1:27" x14ac:dyDescent="0.3">
      <c r="A11" s="63" t="s">
        <v>1287</v>
      </c>
      <c r="B11" s="64">
        <f>VLOOKUP($A11,'Return Data'!$B$7:$R$2843,3,0)</f>
        <v>44455</v>
      </c>
      <c r="C11" s="65">
        <f>VLOOKUP($A11,'Return Data'!$B$7:$R$2843,4,0)</f>
        <v>1098.9908</v>
      </c>
      <c r="D11" s="65">
        <f>VLOOKUP($A11,'Return Data'!$B$7:$R$2843,5,0)</f>
        <v>3.1621000000000001</v>
      </c>
      <c r="E11" s="66">
        <f t="shared" si="0"/>
        <v>14</v>
      </c>
      <c r="F11" s="65">
        <f>VLOOKUP($A11,'Return Data'!$B$7:$R$2843,6,0)</f>
        <v>3.1194000000000002</v>
      </c>
      <c r="G11" s="66">
        <f t="shared" si="1"/>
        <v>17</v>
      </c>
      <c r="H11" s="65">
        <f>VLOOKUP($A11,'Return Data'!$B$7:$R$2843,7,0)</f>
        <v>3.1023999999999998</v>
      </c>
      <c r="I11" s="66">
        <f t="shared" si="2"/>
        <v>14</v>
      </c>
      <c r="J11" s="65">
        <f>VLOOKUP($A11,'Return Data'!$B$7:$R$2843,8,0)</f>
        <v>3.0339</v>
      </c>
      <c r="K11" s="66">
        <f t="shared" si="3"/>
        <v>13</v>
      </c>
      <c r="L11" s="65">
        <f>VLOOKUP($A11,'Return Data'!$B$7:$R$2843,9,0)</f>
        <v>3.0318000000000001</v>
      </c>
      <c r="M11" s="66">
        <f t="shared" si="4"/>
        <v>14</v>
      </c>
      <c r="N11" s="65">
        <f>VLOOKUP($A11,'Return Data'!$B$7:$R$2843,10,0)</f>
        <v>3.1040999999999999</v>
      </c>
      <c r="O11" s="66">
        <f t="shared" si="5"/>
        <v>13</v>
      </c>
      <c r="P11" s="65">
        <f>VLOOKUP($A11,'Return Data'!$B$7:$R$2843,11,0)</f>
        <v>3.1389</v>
      </c>
      <c r="Q11" s="66">
        <f>RANK(P11,P$8:P$37,0)</f>
        <v>18</v>
      </c>
      <c r="R11" s="65">
        <f>VLOOKUP($A11,'Return Data'!$B$7:$R$2843,12,0)</f>
        <v>3.1328999999999998</v>
      </c>
      <c r="S11" s="66">
        <f>RANK(R11,R$8:R$37,0)</f>
        <v>13</v>
      </c>
      <c r="T11" s="65">
        <f>VLOOKUP($A11,'Return Data'!$B$7:$R$2843,13,0)</f>
        <v>3.1189</v>
      </c>
      <c r="U11" s="66">
        <f>RANK(T11,T$8:T$37,0)</f>
        <v>10</v>
      </c>
      <c r="V11" s="65"/>
      <c r="W11" s="66"/>
      <c r="X11" s="65"/>
      <c r="Y11" s="66"/>
      <c r="Z11" s="65">
        <f>VLOOKUP($A11,'Return Data'!$B$7:$R$2843,16,0)</f>
        <v>3.9468000000000001</v>
      </c>
      <c r="AA11" s="67">
        <f t="shared" si="7"/>
        <v>14</v>
      </c>
    </row>
    <row r="12" spans="1:27" x14ac:dyDescent="0.3">
      <c r="A12" s="63" t="s">
        <v>1289</v>
      </c>
      <c r="B12" s="64">
        <f>VLOOKUP($A12,'Return Data'!$B$7:$R$2843,3,0)</f>
        <v>44455</v>
      </c>
      <c r="C12" s="65">
        <f>VLOOKUP($A12,'Return Data'!$B$7:$R$2843,4,0)</f>
        <v>1056.2860000000001</v>
      </c>
      <c r="D12" s="65">
        <f>VLOOKUP($A12,'Return Data'!$B$7:$R$2843,5,0)</f>
        <v>3.2416</v>
      </c>
      <c r="E12" s="66">
        <f t="shared" si="0"/>
        <v>2</v>
      </c>
      <c r="F12" s="65">
        <f>VLOOKUP($A12,'Return Data'!$B$7:$R$2843,6,0)</f>
        <v>3.2237</v>
      </c>
      <c r="G12" s="66">
        <f t="shared" si="1"/>
        <v>1</v>
      </c>
      <c r="H12" s="65">
        <f>VLOOKUP($A12,'Return Data'!$B$7:$R$2843,7,0)</f>
        <v>3.1785000000000001</v>
      </c>
      <c r="I12" s="66">
        <f t="shared" si="2"/>
        <v>1</v>
      </c>
      <c r="J12" s="65">
        <f>VLOOKUP($A12,'Return Data'!$B$7:$R$2843,8,0)</f>
        <v>3.1442999999999999</v>
      </c>
      <c r="K12" s="66">
        <f t="shared" si="3"/>
        <v>1</v>
      </c>
      <c r="L12" s="65">
        <f>VLOOKUP($A12,'Return Data'!$B$7:$R$2843,9,0)</f>
        <v>3.0931000000000002</v>
      </c>
      <c r="M12" s="66">
        <f t="shared" si="4"/>
        <v>3</v>
      </c>
      <c r="N12" s="65">
        <f>VLOOKUP($A12,'Return Data'!$B$7:$R$2843,10,0)</f>
        <v>3.1560999999999999</v>
      </c>
      <c r="O12" s="66">
        <f t="shared" si="5"/>
        <v>5</v>
      </c>
      <c r="P12" s="65">
        <f>VLOOKUP($A12,'Return Data'!$B$7:$R$2843,11,0)</f>
        <v>3.2052999999999998</v>
      </c>
      <c r="Q12" s="66">
        <f t="shared" ref="Q12:Q37" si="8">RANK(P12,P$8:P$37,0)</f>
        <v>4</v>
      </c>
      <c r="R12" s="65">
        <f>VLOOKUP($A12,'Return Data'!$B$7:$R$2843,12,0)</f>
        <v>3.1848000000000001</v>
      </c>
      <c r="S12" s="66">
        <f t="shared" ref="S12" si="9">RANK(R12,R$8:R$37,0)</f>
        <v>4</v>
      </c>
      <c r="T12" s="65"/>
      <c r="U12" s="66"/>
      <c r="V12" s="65"/>
      <c r="W12" s="66"/>
      <c r="X12" s="65"/>
      <c r="Y12" s="66"/>
      <c r="Z12" s="65">
        <f>VLOOKUP($A12,'Return Data'!$B$7:$R$2843,16,0)</f>
        <v>3.3965000000000001</v>
      </c>
      <c r="AA12" s="67">
        <f t="shared" si="7"/>
        <v>28</v>
      </c>
    </row>
    <row r="13" spans="1:27" x14ac:dyDescent="0.3">
      <c r="A13" s="63" t="s">
        <v>1291</v>
      </c>
      <c r="B13" s="64">
        <f>VLOOKUP($A13,'Return Data'!$B$7:$R$2843,3,0)</f>
        <v>44455</v>
      </c>
      <c r="C13" s="65">
        <f>VLOOKUP($A13,'Return Data'!$B$7:$R$2843,4,0)</f>
        <v>1081.1396</v>
      </c>
      <c r="D13" s="65">
        <f>VLOOKUP($A13,'Return Data'!$B$7:$R$2843,5,0)</f>
        <v>3.1467999999999998</v>
      </c>
      <c r="E13" s="66">
        <f t="shared" si="0"/>
        <v>18</v>
      </c>
      <c r="F13" s="65">
        <f>VLOOKUP($A13,'Return Data'!$B$7:$R$2843,6,0)</f>
        <v>3.1055999999999999</v>
      </c>
      <c r="G13" s="66">
        <f t="shared" si="1"/>
        <v>22</v>
      </c>
      <c r="H13" s="65">
        <f>VLOOKUP($A13,'Return Data'!$B$7:$R$2843,7,0)</f>
        <v>3.0760000000000001</v>
      </c>
      <c r="I13" s="66">
        <f t="shared" si="2"/>
        <v>23</v>
      </c>
      <c r="J13" s="65">
        <f>VLOOKUP($A13,'Return Data'!$B$7:$R$2843,8,0)</f>
        <v>3.0116000000000001</v>
      </c>
      <c r="K13" s="66">
        <f t="shared" si="3"/>
        <v>22</v>
      </c>
      <c r="L13" s="65">
        <f>VLOOKUP($A13,'Return Data'!$B$7:$R$2843,9,0)</f>
        <v>3.0106999999999999</v>
      </c>
      <c r="M13" s="66">
        <f t="shared" si="4"/>
        <v>24</v>
      </c>
      <c r="N13" s="65">
        <f>VLOOKUP($A13,'Return Data'!$B$7:$R$2843,10,0)</f>
        <v>3.0842999999999998</v>
      </c>
      <c r="O13" s="66">
        <f t="shared" si="5"/>
        <v>21</v>
      </c>
      <c r="P13" s="65">
        <f>VLOOKUP($A13,'Return Data'!$B$7:$R$2843,11,0)</f>
        <v>3.1274000000000002</v>
      </c>
      <c r="Q13" s="66">
        <f t="shared" si="8"/>
        <v>24</v>
      </c>
      <c r="R13" s="65">
        <f>VLOOKUP($A13,'Return Data'!$B$7:$R$2843,12,0)</f>
        <v>3.1027999999999998</v>
      </c>
      <c r="S13" s="66">
        <f t="shared" ref="S13:S37" si="10">RANK(R13,R$8:R$37,0)</f>
        <v>25</v>
      </c>
      <c r="T13" s="65">
        <f>VLOOKUP($A13,'Return Data'!$B$7:$R$2843,13,0)</f>
        <v>3.0888</v>
      </c>
      <c r="U13" s="66">
        <f t="shared" ref="U13:U37" si="11">RANK(T13,T$8:T$37,0)</f>
        <v>21</v>
      </c>
      <c r="V13" s="65"/>
      <c r="W13" s="66"/>
      <c r="X13" s="65"/>
      <c r="Y13" s="66"/>
      <c r="Z13" s="65">
        <f>VLOOKUP($A13,'Return Data'!$B$7:$R$2843,16,0)</f>
        <v>3.6846000000000001</v>
      </c>
      <c r="AA13" s="67">
        <f t="shared" si="7"/>
        <v>22</v>
      </c>
    </row>
    <row r="14" spans="1:27" x14ac:dyDescent="0.3">
      <c r="A14" s="63" t="s">
        <v>1293</v>
      </c>
      <c r="B14" s="64">
        <f>VLOOKUP($A14,'Return Data'!$B$7:$R$2843,3,0)</f>
        <v>44455</v>
      </c>
      <c r="C14" s="65">
        <f>VLOOKUP($A14,'Return Data'!$B$7:$R$2843,4,0)</f>
        <v>1118.2284999999999</v>
      </c>
      <c r="D14" s="65">
        <f>VLOOKUP($A14,'Return Data'!$B$7:$R$2843,5,0)</f>
        <v>3.1762000000000001</v>
      </c>
      <c r="E14" s="66">
        <f t="shared" si="0"/>
        <v>9</v>
      </c>
      <c r="F14" s="65">
        <f>VLOOKUP($A14,'Return Data'!$B$7:$R$2843,6,0)</f>
        <v>3.1463000000000001</v>
      </c>
      <c r="G14" s="66">
        <f t="shared" si="1"/>
        <v>8</v>
      </c>
      <c r="H14" s="65">
        <f>VLOOKUP($A14,'Return Data'!$B$7:$R$2843,7,0)</f>
        <v>3.1246999999999998</v>
      </c>
      <c r="I14" s="66">
        <f t="shared" si="2"/>
        <v>8</v>
      </c>
      <c r="J14" s="65">
        <f>VLOOKUP($A14,'Return Data'!$B$7:$R$2843,8,0)</f>
        <v>3.0585</v>
      </c>
      <c r="K14" s="66">
        <f t="shared" si="3"/>
        <v>7</v>
      </c>
      <c r="L14" s="65">
        <f>VLOOKUP($A14,'Return Data'!$B$7:$R$2843,9,0)</f>
        <v>3.0518999999999998</v>
      </c>
      <c r="M14" s="66">
        <f t="shared" si="4"/>
        <v>6</v>
      </c>
      <c r="N14" s="65">
        <f>VLOOKUP($A14,'Return Data'!$B$7:$R$2843,10,0)</f>
        <v>3.1154000000000002</v>
      </c>
      <c r="O14" s="66">
        <f t="shared" si="5"/>
        <v>8</v>
      </c>
      <c r="P14" s="65">
        <f>VLOOKUP($A14,'Return Data'!$B$7:$R$2843,11,0)</f>
        <v>3.1394000000000002</v>
      </c>
      <c r="Q14" s="66">
        <f t="shared" si="8"/>
        <v>16</v>
      </c>
      <c r="R14" s="65">
        <f>VLOOKUP($A14,'Return Data'!$B$7:$R$2843,12,0)</f>
        <v>3.1181000000000001</v>
      </c>
      <c r="S14" s="66">
        <f t="shared" si="10"/>
        <v>16</v>
      </c>
      <c r="T14" s="65">
        <f>VLOOKUP($A14,'Return Data'!$B$7:$R$2843,13,0)</f>
        <v>3.1116999999999999</v>
      </c>
      <c r="U14" s="66">
        <f t="shared" si="11"/>
        <v>12</v>
      </c>
      <c r="V14" s="65"/>
      <c r="W14" s="66"/>
      <c r="X14" s="65"/>
      <c r="Y14" s="66"/>
      <c r="Z14" s="65">
        <f>VLOOKUP($A14,'Return Data'!$B$7:$R$2843,16,0)</f>
        <v>4.2385000000000002</v>
      </c>
      <c r="AA14" s="67">
        <f t="shared" si="7"/>
        <v>8</v>
      </c>
    </row>
    <row r="15" spans="1:27" x14ac:dyDescent="0.3">
      <c r="A15" s="63" t="s">
        <v>1295</v>
      </c>
      <c r="B15" s="64">
        <f>VLOOKUP($A15,'Return Data'!$B$7:$R$2843,3,0)</f>
        <v>44455</v>
      </c>
      <c r="C15" s="65">
        <f>VLOOKUP($A15,'Return Data'!$B$7:$R$2843,4,0)</f>
        <v>1082.9806000000001</v>
      </c>
      <c r="D15" s="65">
        <f>VLOOKUP($A15,'Return Data'!$B$7:$R$2843,5,0)</f>
        <v>3.1414</v>
      </c>
      <c r="E15" s="66">
        <f t="shared" si="0"/>
        <v>20</v>
      </c>
      <c r="F15" s="65">
        <f>VLOOKUP($A15,'Return Data'!$B$7:$R$2843,6,0)</f>
        <v>3.1071</v>
      </c>
      <c r="G15" s="66">
        <f t="shared" si="1"/>
        <v>21</v>
      </c>
      <c r="H15" s="65">
        <f>VLOOKUP($A15,'Return Data'!$B$7:$R$2843,7,0)</f>
        <v>3.0828000000000002</v>
      </c>
      <c r="I15" s="66">
        <f t="shared" si="2"/>
        <v>22</v>
      </c>
      <c r="J15" s="65">
        <f>VLOOKUP($A15,'Return Data'!$B$7:$R$2843,8,0)</f>
        <v>3.01</v>
      </c>
      <c r="K15" s="66">
        <f t="shared" si="3"/>
        <v>24</v>
      </c>
      <c r="L15" s="65">
        <f>VLOOKUP($A15,'Return Data'!$B$7:$R$2843,9,0)</f>
        <v>2.992</v>
      </c>
      <c r="M15" s="66">
        <f t="shared" si="4"/>
        <v>25</v>
      </c>
      <c r="N15" s="65">
        <f>VLOOKUP($A15,'Return Data'!$B$7:$R$2843,10,0)</f>
        <v>3.0602999999999998</v>
      </c>
      <c r="O15" s="66">
        <f t="shared" si="5"/>
        <v>28</v>
      </c>
      <c r="P15" s="65">
        <f>VLOOKUP($A15,'Return Data'!$B$7:$R$2843,11,0)</f>
        <v>3.1009000000000002</v>
      </c>
      <c r="Q15" s="66">
        <f t="shared" si="8"/>
        <v>27</v>
      </c>
      <c r="R15" s="65">
        <f>VLOOKUP($A15,'Return Data'!$B$7:$R$2843,12,0)</f>
        <v>3.1070000000000002</v>
      </c>
      <c r="S15" s="66">
        <f t="shared" si="10"/>
        <v>23</v>
      </c>
      <c r="T15" s="65">
        <f>VLOOKUP($A15,'Return Data'!$B$7:$R$2843,13,0)</f>
        <v>3.1215999999999999</v>
      </c>
      <c r="U15" s="66">
        <f t="shared" si="11"/>
        <v>9</v>
      </c>
      <c r="V15" s="65"/>
      <c r="W15" s="66"/>
      <c r="X15" s="65"/>
      <c r="Y15" s="66"/>
      <c r="Z15" s="65">
        <f>VLOOKUP($A15,'Return Data'!$B$7:$R$2843,16,0)</f>
        <v>3.7686999999999999</v>
      </c>
      <c r="AA15" s="67">
        <f t="shared" si="7"/>
        <v>18</v>
      </c>
    </row>
    <row r="16" spans="1:27" x14ac:dyDescent="0.3">
      <c r="A16" s="63" t="s">
        <v>1298</v>
      </c>
      <c r="B16" s="64">
        <f>VLOOKUP($A16,'Return Data'!$B$7:$R$2843,3,0)</f>
        <v>44455</v>
      </c>
      <c r="C16" s="65">
        <f>VLOOKUP($A16,'Return Data'!$B$7:$R$2843,4,0)</f>
        <v>1090.9413999999999</v>
      </c>
      <c r="D16" s="65">
        <f>VLOOKUP($A16,'Return Data'!$B$7:$R$2843,5,0)</f>
        <v>3.1118000000000001</v>
      </c>
      <c r="E16" s="66">
        <f t="shared" si="0"/>
        <v>27</v>
      </c>
      <c r="F16" s="65">
        <f>VLOOKUP($A16,'Return Data'!$B$7:$R$2843,6,0)</f>
        <v>3.0710000000000002</v>
      </c>
      <c r="G16" s="66">
        <f t="shared" si="1"/>
        <v>27</v>
      </c>
      <c r="H16" s="65">
        <f>VLOOKUP($A16,'Return Data'!$B$7:$R$2843,7,0)</f>
        <v>3.0516999999999999</v>
      </c>
      <c r="I16" s="66">
        <f t="shared" si="2"/>
        <v>27</v>
      </c>
      <c r="J16" s="65">
        <f>VLOOKUP($A16,'Return Data'!$B$7:$R$2843,8,0)</f>
        <v>2.9847000000000001</v>
      </c>
      <c r="K16" s="66">
        <f t="shared" si="3"/>
        <v>27</v>
      </c>
      <c r="L16" s="65">
        <f>VLOOKUP($A16,'Return Data'!$B$7:$R$2843,9,0)</f>
        <v>2.9826000000000001</v>
      </c>
      <c r="M16" s="66">
        <f t="shared" si="4"/>
        <v>27</v>
      </c>
      <c r="N16" s="65">
        <f>VLOOKUP($A16,'Return Data'!$B$7:$R$2843,10,0)</f>
        <v>3.0663</v>
      </c>
      <c r="O16" s="66">
        <f t="shared" si="5"/>
        <v>25</v>
      </c>
      <c r="P16" s="65">
        <f>VLOOKUP($A16,'Return Data'!$B$7:$R$2843,11,0)</f>
        <v>3.1015999999999999</v>
      </c>
      <c r="Q16" s="66">
        <f t="shared" si="8"/>
        <v>26</v>
      </c>
      <c r="R16" s="65">
        <f>VLOOKUP($A16,'Return Data'!$B$7:$R$2843,12,0)</f>
        <v>3.0762</v>
      </c>
      <c r="S16" s="66">
        <f t="shared" si="10"/>
        <v>27</v>
      </c>
      <c r="T16" s="65">
        <f>VLOOKUP($A16,'Return Data'!$B$7:$R$2843,13,0)</f>
        <v>3.0528</v>
      </c>
      <c r="U16" s="66">
        <f t="shared" si="11"/>
        <v>24</v>
      </c>
      <c r="V16" s="65"/>
      <c r="W16" s="66"/>
      <c r="X16" s="65"/>
      <c r="Y16" s="66"/>
      <c r="Z16" s="65">
        <f>VLOOKUP($A16,'Return Data'!$B$7:$R$2843,16,0)</f>
        <v>3.7544</v>
      </c>
      <c r="AA16" s="67">
        <f t="shared" si="7"/>
        <v>19</v>
      </c>
    </row>
    <row r="17" spans="1:27" x14ac:dyDescent="0.3">
      <c r="A17" s="63" t="s">
        <v>1300</v>
      </c>
      <c r="B17" s="64">
        <f>VLOOKUP($A17,'Return Data'!$B$7:$R$2843,3,0)</f>
        <v>44455</v>
      </c>
      <c r="C17" s="65">
        <f>VLOOKUP($A17,'Return Data'!$B$7:$R$2843,4,0)</f>
        <v>3102.2555000000002</v>
      </c>
      <c r="D17" s="65">
        <f>VLOOKUP($A17,'Return Data'!$B$7:$R$2843,5,0)</f>
        <v>3.1711</v>
      </c>
      <c r="E17" s="66">
        <f t="shared" si="0"/>
        <v>10</v>
      </c>
      <c r="F17" s="65">
        <f>VLOOKUP($A17,'Return Data'!$B$7:$R$2843,6,0)</f>
        <v>3.1269</v>
      </c>
      <c r="G17" s="66">
        <f t="shared" si="1"/>
        <v>13</v>
      </c>
      <c r="H17" s="65">
        <f>VLOOKUP($A17,'Return Data'!$B$7:$R$2843,7,0)</f>
        <v>3.0863999999999998</v>
      </c>
      <c r="I17" s="66">
        <f t="shared" si="2"/>
        <v>20</v>
      </c>
      <c r="J17" s="65">
        <f>VLOOKUP($A17,'Return Data'!$B$7:$R$2843,8,0)</f>
        <v>3.0034000000000001</v>
      </c>
      <c r="K17" s="66">
        <f t="shared" si="3"/>
        <v>25</v>
      </c>
      <c r="L17" s="65">
        <f>VLOOKUP($A17,'Return Data'!$B$7:$R$2843,9,0)</f>
        <v>3.0122</v>
      </c>
      <c r="M17" s="66">
        <f t="shared" si="4"/>
        <v>23</v>
      </c>
      <c r="N17" s="65">
        <f>VLOOKUP($A17,'Return Data'!$B$7:$R$2843,10,0)</f>
        <v>3.0779999999999998</v>
      </c>
      <c r="O17" s="66">
        <f t="shared" si="5"/>
        <v>24</v>
      </c>
      <c r="P17" s="65">
        <f>VLOOKUP($A17,'Return Data'!$B$7:$R$2843,11,0)</f>
        <v>3.129</v>
      </c>
      <c r="Q17" s="66">
        <f t="shared" si="8"/>
        <v>22</v>
      </c>
      <c r="R17" s="65">
        <f>VLOOKUP($A17,'Return Data'!$B$7:$R$2843,12,0)</f>
        <v>3.1067999999999998</v>
      </c>
      <c r="S17" s="66">
        <f t="shared" si="10"/>
        <v>24</v>
      </c>
      <c r="T17" s="65">
        <f>VLOOKUP($A17,'Return Data'!$B$7:$R$2843,13,0)</f>
        <v>3.08</v>
      </c>
      <c r="U17" s="66">
        <f t="shared" si="11"/>
        <v>22</v>
      </c>
      <c r="V17" s="65">
        <f>VLOOKUP($A17,'Return Data'!$B$7:$R$2843,17,0)</f>
        <v>3.4925000000000002</v>
      </c>
      <c r="W17" s="66">
        <f>RANK(V17,V$8:V$37,0)</f>
        <v>5</v>
      </c>
      <c r="X17" s="65">
        <f>VLOOKUP($A17,'Return Data'!$B$7:$R$2843,14,0)</f>
        <v>4.3444000000000003</v>
      </c>
      <c r="Y17" s="66">
        <f>RANK(X17,X$8:X$37,0)</f>
        <v>4</v>
      </c>
      <c r="Z17" s="65">
        <f>VLOOKUP($A17,'Return Data'!$B$7:$R$2843,16,0)</f>
        <v>6.1475999999999997</v>
      </c>
      <c r="AA17" s="67">
        <f t="shared" si="7"/>
        <v>4</v>
      </c>
    </row>
    <row r="18" spans="1:27" x14ac:dyDescent="0.3">
      <c r="A18" s="63" t="s">
        <v>1301</v>
      </c>
      <c r="B18" s="64">
        <f>VLOOKUP($A18,'Return Data'!$B$7:$R$2843,3,0)</f>
        <v>44455</v>
      </c>
      <c r="C18" s="65">
        <f>VLOOKUP($A18,'Return Data'!$B$7:$R$2843,4,0)</f>
        <v>1092.0766000000001</v>
      </c>
      <c r="D18" s="65">
        <f>VLOOKUP($A18,'Return Data'!$B$7:$R$2843,5,0)</f>
        <v>3.1955</v>
      </c>
      <c r="E18" s="66">
        <f t="shared" si="0"/>
        <v>4</v>
      </c>
      <c r="F18" s="65">
        <f>VLOOKUP($A18,'Return Data'!$B$7:$R$2843,6,0)</f>
        <v>3.1770999999999998</v>
      </c>
      <c r="G18" s="66">
        <f t="shared" si="1"/>
        <v>3</v>
      </c>
      <c r="H18" s="65">
        <f>VLOOKUP($A18,'Return Data'!$B$7:$R$2843,7,0)</f>
        <v>3.1556000000000002</v>
      </c>
      <c r="I18" s="66">
        <f t="shared" si="2"/>
        <v>2</v>
      </c>
      <c r="J18" s="65">
        <f>VLOOKUP($A18,'Return Data'!$B$7:$R$2843,8,0)</f>
        <v>3.1012</v>
      </c>
      <c r="K18" s="66">
        <f t="shared" si="3"/>
        <v>3</v>
      </c>
      <c r="L18" s="65">
        <f>VLOOKUP($A18,'Return Data'!$B$7:$R$2843,9,0)</f>
        <v>3.0920000000000001</v>
      </c>
      <c r="M18" s="66">
        <f t="shared" si="4"/>
        <v>4</v>
      </c>
      <c r="N18" s="65">
        <f>VLOOKUP($A18,'Return Data'!$B$7:$R$2843,10,0)</f>
        <v>3.1745000000000001</v>
      </c>
      <c r="O18" s="66">
        <f t="shared" si="5"/>
        <v>2</v>
      </c>
      <c r="P18" s="65">
        <f>VLOOKUP($A18,'Return Data'!$B$7:$R$2843,11,0)</f>
        <v>3.2088000000000001</v>
      </c>
      <c r="Q18" s="66">
        <f t="shared" si="8"/>
        <v>3</v>
      </c>
      <c r="R18" s="65">
        <f>VLOOKUP($A18,'Return Data'!$B$7:$R$2843,12,0)</f>
        <v>3.1916000000000002</v>
      </c>
      <c r="S18" s="66">
        <f t="shared" si="10"/>
        <v>2</v>
      </c>
      <c r="T18" s="65">
        <f>VLOOKUP($A18,'Return Data'!$B$7:$R$2843,13,0)</f>
        <v>3.1676000000000002</v>
      </c>
      <c r="U18" s="66">
        <f t="shared" si="11"/>
        <v>3</v>
      </c>
      <c r="V18" s="65"/>
      <c r="W18" s="66"/>
      <c r="X18" s="65"/>
      <c r="Y18" s="66"/>
      <c r="Z18" s="65">
        <f>VLOOKUP($A18,'Return Data'!$B$7:$R$2843,16,0)</f>
        <v>3.8567999999999998</v>
      </c>
      <c r="AA18" s="67">
        <f t="shared" si="7"/>
        <v>17</v>
      </c>
    </row>
    <row r="19" spans="1:27" x14ac:dyDescent="0.3">
      <c r="A19" s="63" t="s">
        <v>1304</v>
      </c>
      <c r="B19" s="64">
        <f>VLOOKUP($A19,'Return Data'!$B$7:$R$2843,3,0)</f>
        <v>44455</v>
      </c>
      <c r="C19" s="65">
        <f>VLOOKUP($A19,'Return Data'!$B$7:$R$2843,4,0)</f>
        <v>112.59139999999999</v>
      </c>
      <c r="D19" s="65">
        <f>VLOOKUP($A19,'Return Data'!$B$7:$R$2843,5,0)</f>
        <v>3.1448</v>
      </c>
      <c r="E19" s="66">
        <f t="shared" si="0"/>
        <v>19</v>
      </c>
      <c r="F19" s="65">
        <f>VLOOKUP($A19,'Return Data'!$B$7:$R$2843,6,0)</f>
        <v>3.1128999999999998</v>
      </c>
      <c r="G19" s="66">
        <f t="shared" si="1"/>
        <v>18</v>
      </c>
      <c r="H19" s="65">
        <f>VLOOKUP($A19,'Return Data'!$B$7:$R$2843,7,0)</f>
        <v>3.0908000000000002</v>
      </c>
      <c r="I19" s="66">
        <f t="shared" si="2"/>
        <v>18</v>
      </c>
      <c r="J19" s="65">
        <f>VLOOKUP($A19,'Return Data'!$B$7:$R$2843,8,0)</f>
        <v>3.0137</v>
      </c>
      <c r="K19" s="66">
        <f t="shared" si="3"/>
        <v>20</v>
      </c>
      <c r="L19" s="65">
        <f>VLOOKUP($A19,'Return Data'!$B$7:$R$2843,9,0)</f>
        <v>3.0131999999999999</v>
      </c>
      <c r="M19" s="66">
        <f t="shared" si="4"/>
        <v>22</v>
      </c>
      <c r="N19" s="65">
        <f>VLOOKUP($A19,'Return Data'!$B$7:$R$2843,10,0)</f>
        <v>3.0819999999999999</v>
      </c>
      <c r="O19" s="66">
        <f t="shared" si="5"/>
        <v>23</v>
      </c>
      <c r="P19" s="65">
        <f>VLOOKUP($A19,'Return Data'!$B$7:$R$2843,11,0)</f>
        <v>3.1436000000000002</v>
      </c>
      <c r="Q19" s="66">
        <f t="shared" si="8"/>
        <v>15</v>
      </c>
      <c r="R19" s="65">
        <f>VLOOKUP($A19,'Return Data'!$B$7:$R$2843,12,0)</f>
        <v>3.1179999999999999</v>
      </c>
      <c r="S19" s="66">
        <f t="shared" si="10"/>
        <v>17</v>
      </c>
      <c r="T19" s="65">
        <f>VLOOKUP($A19,'Return Data'!$B$7:$R$2843,13,0)</f>
        <v>3.0939000000000001</v>
      </c>
      <c r="U19" s="66">
        <f t="shared" si="11"/>
        <v>16</v>
      </c>
      <c r="V19" s="65"/>
      <c r="W19" s="66"/>
      <c r="X19" s="65"/>
      <c r="Y19" s="66"/>
      <c r="Z19" s="65">
        <f>VLOOKUP($A19,'Return Data'!$B$7:$R$2843,16,0)</f>
        <v>4.2610000000000001</v>
      </c>
      <c r="AA19" s="67">
        <f t="shared" si="7"/>
        <v>7</v>
      </c>
    </row>
    <row r="20" spans="1:27" x14ac:dyDescent="0.3">
      <c r="A20" s="63" t="s">
        <v>1305</v>
      </c>
      <c r="B20" s="64">
        <f>VLOOKUP($A20,'Return Data'!$B$7:$R$2843,3,0)</f>
        <v>44455</v>
      </c>
      <c r="C20" s="65">
        <f>VLOOKUP($A20,'Return Data'!$B$7:$R$2843,4,0)</f>
        <v>1113.7795000000001</v>
      </c>
      <c r="D20" s="65">
        <f>VLOOKUP($A20,'Return Data'!$B$7:$R$2843,5,0)</f>
        <v>3.1398000000000001</v>
      </c>
      <c r="E20" s="66">
        <f t="shared" si="0"/>
        <v>22</v>
      </c>
      <c r="F20" s="65">
        <f>VLOOKUP($A20,'Return Data'!$B$7:$R$2843,6,0)</f>
        <v>3.0988000000000002</v>
      </c>
      <c r="G20" s="66">
        <f t="shared" si="1"/>
        <v>25</v>
      </c>
      <c r="H20" s="65">
        <f>VLOOKUP($A20,'Return Data'!$B$7:$R$2843,7,0)</f>
        <v>3.0653999999999999</v>
      </c>
      <c r="I20" s="66">
        <f t="shared" si="2"/>
        <v>25</v>
      </c>
      <c r="J20" s="65">
        <f>VLOOKUP($A20,'Return Data'!$B$7:$R$2843,8,0)</f>
        <v>3.0116000000000001</v>
      </c>
      <c r="K20" s="66">
        <f t="shared" si="3"/>
        <v>22</v>
      </c>
      <c r="L20" s="65">
        <f>VLOOKUP($A20,'Return Data'!$B$7:$R$2843,9,0)</f>
        <v>3.0198999999999998</v>
      </c>
      <c r="M20" s="66">
        <f t="shared" si="4"/>
        <v>18</v>
      </c>
      <c r="N20" s="65">
        <f>VLOOKUP($A20,'Return Data'!$B$7:$R$2843,10,0)</f>
        <v>3.0914000000000001</v>
      </c>
      <c r="O20" s="66">
        <f t="shared" si="5"/>
        <v>19</v>
      </c>
      <c r="P20" s="65">
        <f>VLOOKUP($A20,'Return Data'!$B$7:$R$2843,11,0)</f>
        <v>3.1352000000000002</v>
      </c>
      <c r="Q20" s="66">
        <f t="shared" si="8"/>
        <v>20</v>
      </c>
      <c r="R20" s="65">
        <f>VLOOKUP($A20,'Return Data'!$B$7:$R$2843,12,0)</f>
        <v>3.1091000000000002</v>
      </c>
      <c r="S20" s="66">
        <f t="shared" si="10"/>
        <v>21</v>
      </c>
      <c r="T20" s="65">
        <f>VLOOKUP($A20,'Return Data'!$B$7:$R$2843,13,0)</f>
        <v>3.0907</v>
      </c>
      <c r="U20" s="66">
        <f t="shared" si="11"/>
        <v>20</v>
      </c>
      <c r="V20" s="65"/>
      <c r="W20" s="66"/>
      <c r="X20" s="65"/>
      <c r="Y20" s="66"/>
      <c r="Z20" s="65">
        <f>VLOOKUP($A20,'Return Data'!$B$7:$R$2843,16,0)</f>
        <v>4.1295000000000002</v>
      </c>
      <c r="AA20" s="67">
        <f t="shared" si="7"/>
        <v>10</v>
      </c>
    </row>
    <row r="21" spans="1:27" x14ac:dyDescent="0.3">
      <c r="A21" s="63" t="s">
        <v>1307</v>
      </c>
      <c r="B21" s="64">
        <f>VLOOKUP($A21,'Return Data'!$B$7:$R$2843,3,0)</f>
        <v>44455</v>
      </c>
      <c r="C21" s="65">
        <f>VLOOKUP($A21,'Return Data'!$B$7:$R$2843,4,0)</f>
        <v>1082.4111</v>
      </c>
      <c r="D21" s="65">
        <f>VLOOKUP($A21,'Return Data'!$B$7:$R$2843,5,0)</f>
        <v>3.0722</v>
      </c>
      <c r="E21" s="66">
        <f t="shared" si="0"/>
        <v>29</v>
      </c>
      <c r="F21" s="65">
        <f>VLOOKUP($A21,'Return Data'!$B$7:$R$2843,6,0)</f>
        <v>3.0356000000000001</v>
      </c>
      <c r="G21" s="66">
        <f t="shared" si="1"/>
        <v>29</v>
      </c>
      <c r="H21" s="65">
        <f>VLOOKUP($A21,'Return Data'!$B$7:$R$2843,7,0)</f>
        <v>3.0177999999999998</v>
      </c>
      <c r="I21" s="66">
        <f t="shared" si="2"/>
        <v>29</v>
      </c>
      <c r="J21" s="65">
        <f>VLOOKUP($A21,'Return Data'!$B$7:$R$2843,8,0)</f>
        <v>2.9571000000000001</v>
      </c>
      <c r="K21" s="66">
        <f t="shared" si="3"/>
        <v>28</v>
      </c>
      <c r="L21" s="65">
        <f>VLOOKUP($A21,'Return Data'!$B$7:$R$2843,9,0)</f>
        <v>2.9685000000000001</v>
      </c>
      <c r="M21" s="66">
        <f t="shared" si="4"/>
        <v>28</v>
      </c>
      <c r="N21" s="65">
        <f>VLOOKUP($A21,'Return Data'!$B$7:$R$2843,10,0)</f>
        <v>3.0327999999999999</v>
      </c>
      <c r="O21" s="66">
        <f t="shared" si="5"/>
        <v>29</v>
      </c>
      <c r="P21" s="65">
        <f>VLOOKUP($A21,'Return Data'!$B$7:$R$2843,11,0)</f>
        <v>3.0779000000000001</v>
      </c>
      <c r="Q21" s="66">
        <f t="shared" si="8"/>
        <v>30</v>
      </c>
      <c r="R21" s="65">
        <f>VLOOKUP($A21,'Return Data'!$B$7:$R$2843,12,0)</f>
        <v>3.0613000000000001</v>
      </c>
      <c r="S21" s="66">
        <f t="shared" si="10"/>
        <v>29</v>
      </c>
      <c r="T21" s="65">
        <f>VLOOKUP($A21,'Return Data'!$B$7:$R$2843,13,0)</f>
        <v>3.0396999999999998</v>
      </c>
      <c r="U21" s="66">
        <f t="shared" si="11"/>
        <v>26</v>
      </c>
      <c r="V21" s="65"/>
      <c r="W21" s="66"/>
      <c r="X21" s="65"/>
      <c r="Y21" s="66"/>
      <c r="Z21" s="65">
        <f>VLOOKUP($A21,'Return Data'!$B$7:$R$2843,16,0)</f>
        <v>3.6745000000000001</v>
      </c>
      <c r="AA21" s="67">
        <f t="shared" si="7"/>
        <v>23</v>
      </c>
    </row>
    <row r="22" spans="1:27" x14ac:dyDescent="0.3">
      <c r="A22" s="63" t="s">
        <v>1309</v>
      </c>
      <c r="B22" s="64">
        <f>VLOOKUP($A22,'Return Data'!$B$7:$R$2843,3,0)</f>
        <v>44455</v>
      </c>
      <c r="C22" s="65">
        <f>VLOOKUP($A22,'Return Data'!$B$7:$R$2843,4,0)</f>
        <v>1055.4766999999999</v>
      </c>
      <c r="D22" s="65">
        <f>VLOOKUP($A22,'Return Data'!$B$7:$R$2843,5,0)</f>
        <v>3.1368</v>
      </c>
      <c r="E22" s="66">
        <f t="shared" si="0"/>
        <v>23</v>
      </c>
      <c r="F22" s="65">
        <f>VLOOKUP($A22,'Return Data'!$B$7:$R$2843,6,0)</f>
        <v>3.1120000000000001</v>
      </c>
      <c r="G22" s="66">
        <f t="shared" si="1"/>
        <v>20</v>
      </c>
      <c r="H22" s="65">
        <f>VLOOKUP($A22,'Return Data'!$B$7:$R$2843,7,0)</f>
        <v>3.0840000000000001</v>
      </c>
      <c r="I22" s="66">
        <f t="shared" si="2"/>
        <v>21</v>
      </c>
      <c r="J22" s="65">
        <f>VLOOKUP($A22,'Return Data'!$B$7:$R$2843,8,0)</f>
        <v>3.016</v>
      </c>
      <c r="K22" s="66">
        <f t="shared" si="3"/>
        <v>19</v>
      </c>
      <c r="L22" s="65">
        <f>VLOOKUP($A22,'Return Data'!$B$7:$R$2843,9,0)</f>
        <v>3.0169000000000001</v>
      </c>
      <c r="M22" s="66">
        <f t="shared" si="4"/>
        <v>20</v>
      </c>
      <c r="N22" s="65">
        <f>VLOOKUP($A22,'Return Data'!$B$7:$R$2843,10,0)</f>
        <v>3.0838000000000001</v>
      </c>
      <c r="O22" s="66">
        <f t="shared" si="5"/>
        <v>22</v>
      </c>
      <c r="P22" s="65">
        <f>VLOOKUP($A22,'Return Data'!$B$7:$R$2843,11,0)</f>
        <v>3.1286</v>
      </c>
      <c r="Q22" s="66">
        <f t="shared" si="8"/>
        <v>23</v>
      </c>
      <c r="R22" s="65">
        <f>VLOOKUP($A22,'Return Data'!$B$7:$R$2843,12,0)</f>
        <v>3.1088</v>
      </c>
      <c r="S22" s="66">
        <f t="shared" ref="S22" si="12">RANK(R22,R$8:R$37,0)</f>
        <v>22</v>
      </c>
      <c r="T22" s="65"/>
      <c r="U22" s="66"/>
      <c r="V22" s="65"/>
      <c r="W22" s="66"/>
      <c r="X22" s="65"/>
      <c r="Y22" s="66"/>
      <c r="Z22" s="65">
        <f>VLOOKUP($A22,'Return Data'!$B$7:$R$2843,16,0)</f>
        <v>3.2456</v>
      </c>
      <c r="AA22" s="67">
        <f t="shared" si="7"/>
        <v>30</v>
      </c>
    </row>
    <row r="23" spans="1:27" x14ac:dyDescent="0.3">
      <c r="A23" s="63" t="s">
        <v>1311</v>
      </c>
      <c r="B23" s="64">
        <f>VLOOKUP($A23,'Return Data'!$B$7:$R$2843,3,0)</f>
        <v>44455</v>
      </c>
      <c r="C23" s="65">
        <f>VLOOKUP($A23,'Return Data'!$B$7:$R$2843,4,0)</f>
        <v>1065.5609999999999</v>
      </c>
      <c r="D23" s="65">
        <f>VLOOKUP($A23,'Return Data'!$B$7:$R$2843,5,0)</f>
        <v>3.0968</v>
      </c>
      <c r="E23" s="66">
        <f t="shared" si="0"/>
        <v>28</v>
      </c>
      <c r="F23" s="65">
        <f>VLOOKUP($A23,'Return Data'!$B$7:$R$2843,6,0)</f>
        <v>3.0630999999999999</v>
      </c>
      <c r="G23" s="66">
        <f t="shared" si="1"/>
        <v>28</v>
      </c>
      <c r="H23" s="65">
        <f>VLOOKUP($A23,'Return Data'!$B$7:$R$2843,7,0)</f>
        <v>3.0268999999999999</v>
      </c>
      <c r="I23" s="66">
        <f t="shared" si="2"/>
        <v>28</v>
      </c>
      <c r="J23" s="65">
        <f>VLOOKUP($A23,'Return Data'!$B$7:$R$2843,8,0)</f>
        <v>2.9558</v>
      </c>
      <c r="K23" s="66">
        <f t="shared" si="3"/>
        <v>29</v>
      </c>
      <c r="L23" s="65">
        <f>VLOOKUP($A23,'Return Data'!$B$7:$R$2843,9,0)</f>
        <v>2.9655999999999998</v>
      </c>
      <c r="M23" s="66">
        <f t="shared" si="4"/>
        <v>29</v>
      </c>
      <c r="N23" s="65">
        <f>VLOOKUP($A23,'Return Data'!$B$7:$R$2843,10,0)</f>
        <v>3.0659000000000001</v>
      </c>
      <c r="O23" s="66">
        <f t="shared" si="5"/>
        <v>26</v>
      </c>
      <c r="P23" s="65">
        <f>VLOOKUP($A23,'Return Data'!$B$7:$R$2843,11,0)</f>
        <v>3.0901000000000001</v>
      </c>
      <c r="Q23" s="66">
        <f t="shared" si="8"/>
        <v>29</v>
      </c>
      <c r="R23" s="65">
        <f>VLOOKUP($A23,'Return Data'!$B$7:$R$2843,12,0)</f>
        <v>3.0665</v>
      </c>
      <c r="S23" s="66">
        <f t="shared" si="10"/>
        <v>28</v>
      </c>
      <c r="T23" s="65">
        <f>VLOOKUP($A23,'Return Data'!$B$7:$R$2843,13,0)</f>
        <v>3.04</v>
      </c>
      <c r="U23" s="66">
        <f t="shared" si="11"/>
        <v>25</v>
      </c>
      <c r="V23" s="65"/>
      <c r="W23" s="66"/>
      <c r="X23" s="65"/>
      <c r="Y23" s="66"/>
      <c r="Z23" s="65">
        <f>VLOOKUP($A23,'Return Data'!$B$7:$R$2843,16,0)</f>
        <v>3.4011999999999998</v>
      </c>
      <c r="AA23" s="67">
        <f t="shared" si="7"/>
        <v>27</v>
      </c>
    </row>
    <row r="24" spans="1:27" x14ac:dyDescent="0.3">
      <c r="A24" s="63" t="s">
        <v>1313</v>
      </c>
      <c r="B24" s="64">
        <f>VLOOKUP($A24,'Return Data'!$B$7:$R$2843,3,0)</f>
        <v>44455</v>
      </c>
      <c r="C24" s="65">
        <f>VLOOKUP($A24,'Return Data'!$B$7:$R$2843,4,0)</f>
        <v>1061.3273999999999</v>
      </c>
      <c r="D24" s="65">
        <f>VLOOKUP($A24,'Return Data'!$B$7:$R$2843,5,0)</f>
        <v>3.1366999999999998</v>
      </c>
      <c r="E24" s="66">
        <f t="shared" si="0"/>
        <v>24</v>
      </c>
      <c r="F24" s="65">
        <f>VLOOKUP($A24,'Return Data'!$B$7:$R$2843,6,0)</f>
        <v>3.1200999999999999</v>
      </c>
      <c r="G24" s="66">
        <f t="shared" si="1"/>
        <v>16</v>
      </c>
      <c r="H24" s="65">
        <f>VLOOKUP($A24,'Return Data'!$B$7:$R$2843,7,0)</f>
        <v>3.1305000000000001</v>
      </c>
      <c r="I24" s="66">
        <f t="shared" si="2"/>
        <v>6</v>
      </c>
      <c r="J24" s="65">
        <f>VLOOKUP($A24,'Return Data'!$B$7:$R$2843,8,0)</f>
        <v>3.0537999999999998</v>
      </c>
      <c r="K24" s="66">
        <f t="shared" si="3"/>
        <v>9</v>
      </c>
      <c r="L24" s="65">
        <f>VLOOKUP($A24,'Return Data'!$B$7:$R$2843,9,0)</f>
        <v>3.0446</v>
      </c>
      <c r="M24" s="66">
        <f t="shared" si="4"/>
        <v>10</v>
      </c>
      <c r="N24" s="65">
        <f>VLOOKUP($A24,'Return Data'!$B$7:$R$2843,10,0)</f>
        <v>3.1055999999999999</v>
      </c>
      <c r="O24" s="66">
        <f t="shared" si="5"/>
        <v>12</v>
      </c>
      <c r="P24" s="65">
        <f>VLOOKUP($A24,'Return Data'!$B$7:$R$2843,11,0)</f>
        <v>3.1817000000000002</v>
      </c>
      <c r="Q24" s="66">
        <f t="shared" si="8"/>
        <v>7</v>
      </c>
      <c r="R24" s="65">
        <f>VLOOKUP($A24,'Return Data'!$B$7:$R$2843,12,0)</f>
        <v>3.1602999999999999</v>
      </c>
      <c r="S24" s="66">
        <f t="shared" ref="S24" si="13">RANK(R24,R$8:R$37,0)</f>
        <v>6</v>
      </c>
      <c r="T24" s="65"/>
      <c r="U24" s="66"/>
      <c r="V24" s="65"/>
      <c r="W24" s="66"/>
      <c r="X24" s="65"/>
      <c r="Y24" s="66"/>
      <c r="Z24" s="65">
        <f>VLOOKUP($A24,'Return Data'!$B$7:$R$2843,16,0)</f>
        <v>3.3828999999999998</v>
      </c>
      <c r="AA24" s="67">
        <f t="shared" si="7"/>
        <v>29</v>
      </c>
    </row>
    <row r="25" spans="1:27" x14ac:dyDescent="0.3">
      <c r="A25" s="63" t="s">
        <v>1315</v>
      </c>
      <c r="B25" s="64">
        <f>VLOOKUP($A25,'Return Data'!$B$7:$R$2843,3,0)</f>
        <v>44455</v>
      </c>
      <c r="C25" s="65">
        <f>VLOOKUP($A25,'Return Data'!$B$7:$R$2843,4,0)</f>
        <v>1113.7945999999999</v>
      </c>
      <c r="D25" s="65">
        <f>VLOOKUP($A25,'Return Data'!$B$7:$R$2843,5,0)</f>
        <v>3.1233</v>
      </c>
      <c r="E25" s="66">
        <f t="shared" si="0"/>
        <v>25</v>
      </c>
      <c r="F25" s="65">
        <f>VLOOKUP($A25,'Return Data'!$B$7:$R$2843,6,0)</f>
        <v>3.0998000000000001</v>
      </c>
      <c r="G25" s="66">
        <f t="shared" si="1"/>
        <v>24</v>
      </c>
      <c r="H25" s="65">
        <f>VLOOKUP($A25,'Return Data'!$B$7:$R$2843,7,0)</f>
        <v>3.0752999999999999</v>
      </c>
      <c r="I25" s="66">
        <f t="shared" si="2"/>
        <v>24</v>
      </c>
      <c r="J25" s="65">
        <f>VLOOKUP($A25,'Return Data'!$B$7:$R$2843,8,0)</f>
        <v>3.0131999999999999</v>
      </c>
      <c r="K25" s="66">
        <f t="shared" si="3"/>
        <v>21</v>
      </c>
      <c r="L25" s="65">
        <f>VLOOKUP($A25,'Return Data'!$B$7:$R$2843,9,0)</f>
        <v>3.0148999999999999</v>
      </c>
      <c r="M25" s="66">
        <f t="shared" si="4"/>
        <v>21</v>
      </c>
      <c r="N25" s="65">
        <f>VLOOKUP($A25,'Return Data'!$B$7:$R$2843,10,0)</f>
        <v>3.0863999999999998</v>
      </c>
      <c r="O25" s="66">
        <f t="shared" si="5"/>
        <v>20</v>
      </c>
      <c r="P25" s="65">
        <f>VLOOKUP($A25,'Return Data'!$B$7:$R$2843,11,0)</f>
        <v>3.1309999999999998</v>
      </c>
      <c r="Q25" s="66">
        <f t="shared" si="8"/>
        <v>21</v>
      </c>
      <c r="R25" s="65">
        <f>VLOOKUP($A25,'Return Data'!$B$7:$R$2843,12,0)</f>
        <v>3.1120999999999999</v>
      </c>
      <c r="S25" s="66">
        <f t="shared" si="10"/>
        <v>20</v>
      </c>
      <c r="T25" s="65">
        <f>VLOOKUP($A25,'Return Data'!$B$7:$R$2843,13,0)</f>
        <v>3.0920000000000001</v>
      </c>
      <c r="U25" s="66">
        <f t="shared" si="11"/>
        <v>18</v>
      </c>
      <c r="V25" s="65"/>
      <c r="W25" s="66"/>
      <c r="X25" s="65"/>
      <c r="Y25" s="66"/>
      <c r="Z25" s="65">
        <f>VLOOKUP($A25,'Return Data'!$B$7:$R$2843,16,0)</f>
        <v>4.1170999999999998</v>
      </c>
      <c r="AA25" s="67">
        <f t="shared" si="7"/>
        <v>11</v>
      </c>
    </row>
    <row r="26" spans="1:27" x14ac:dyDescent="0.3">
      <c r="A26" s="63" t="s">
        <v>1317</v>
      </c>
      <c r="B26" s="64">
        <f>VLOOKUP($A26,'Return Data'!$B$7:$R$2843,3,0)</f>
        <v>44455</v>
      </c>
      <c r="C26" s="65">
        <f>VLOOKUP($A26,'Return Data'!$B$7:$R$2843,4,0)</f>
        <v>2715.2323333333302</v>
      </c>
      <c r="D26" s="65">
        <f>VLOOKUP($A26,'Return Data'!$B$7:$R$2843,5,0)</f>
        <v>3.1884000000000001</v>
      </c>
      <c r="E26" s="66">
        <f t="shared" si="0"/>
        <v>7</v>
      </c>
      <c r="F26" s="65">
        <f>VLOOKUP($A26,'Return Data'!$B$7:$R$2843,6,0)</f>
        <v>3.1307</v>
      </c>
      <c r="G26" s="66">
        <f t="shared" si="1"/>
        <v>11</v>
      </c>
      <c r="H26" s="65">
        <f>VLOOKUP($A26,'Return Data'!$B$7:$R$2843,7,0)</f>
        <v>3.1318000000000001</v>
      </c>
      <c r="I26" s="66">
        <f t="shared" si="2"/>
        <v>5</v>
      </c>
      <c r="J26" s="65">
        <f>VLOOKUP($A26,'Return Data'!$B$7:$R$2843,8,0)</f>
        <v>3.0687000000000002</v>
      </c>
      <c r="K26" s="66">
        <f t="shared" si="3"/>
        <v>6</v>
      </c>
      <c r="L26" s="65">
        <f>VLOOKUP($A26,'Return Data'!$B$7:$R$2843,9,0)</f>
        <v>3.0447000000000002</v>
      </c>
      <c r="M26" s="66">
        <f t="shared" si="4"/>
        <v>9</v>
      </c>
      <c r="N26" s="65">
        <f>VLOOKUP($A26,'Return Data'!$B$7:$R$2843,10,0)</f>
        <v>3.1131000000000002</v>
      </c>
      <c r="O26" s="66">
        <f t="shared" si="5"/>
        <v>10</v>
      </c>
      <c r="P26" s="65">
        <f>VLOOKUP($A26,'Return Data'!$B$7:$R$2843,11,0)</f>
        <v>3.1642000000000001</v>
      </c>
      <c r="Q26" s="66">
        <f t="shared" si="8"/>
        <v>11</v>
      </c>
      <c r="R26" s="65">
        <f>VLOOKUP($A26,'Return Data'!$B$7:$R$2843,12,0)</f>
        <v>3.1435</v>
      </c>
      <c r="S26" s="66">
        <f t="shared" si="10"/>
        <v>12</v>
      </c>
      <c r="T26" s="65">
        <f>VLOOKUP($A26,'Return Data'!$B$7:$R$2843,13,0)</f>
        <v>3.1114999999999999</v>
      </c>
      <c r="U26" s="66">
        <f t="shared" si="11"/>
        <v>13</v>
      </c>
      <c r="V26" s="65">
        <f>VLOOKUP($A26,'Return Data'!$B$7:$R$2843,17,0)</f>
        <v>3.5438999999999998</v>
      </c>
      <c r="W26" s="66">
        <f t="shared" ref="W26:W36" si="14">RANK(V26,V$8:V$37,0)</f>
        <v>2</v>
      </c>
      <c r="X26" s="65">
        <f>VLOOKUP($A26,'Return Data'!$B$7:$R$2843,14,0)</f>
        <v>4.3945999999999996</v>
      </c>
      <c r="Y26" s="66">
        <f t="shared" ref="Y26:Y36" si="15">RANK(X26,X$8:X$37,0)</f>
        <v>2</v>
      </c>
      <c r="Z26" s="65">
        <f>VLOOKUP($A26,'Return Data'!$B$7:$R$2843,16,0)</f>
        <v>6.548</v>
      </c>
      <c r="AA26" s="67">
        <f t="shared" si="7"/>
        <v>1</v>
      </c>
    </row>
    <row r="27" spans="1:27" x14ac:dyDescent="0.3">
      <c r="A27" s="63" t="s">
        <v>1319</v>
      </c>
      <c r="B27" s="64">
        <f>VLOOKUP($A27,'Return Data'!$B$7:$R$2843,3,0)</f>
        <v>44455</v>
      </c>
      <c r="C27" s="65">
        <f>VLOOKUP($A27,'Return Data'!$B$7:$R$2843,4,0)</f>
        <v>1082.2238</v>
      </c>
      <c r="D27" s="65">
        <f>VLOOKUP($A27,'Return Data'!$B$7:$R$2843,5,0)</f>
        <v>3.2246000000000001</v>
      </c>
      <c r="E27" s="66">
        <f t="shared" si="0"/>
        <v>3</v>
      </c>
      <c r="F27" s="65">
        <f>VLOOKUP($A27,'Return Data'!$B$7:$R$2843,6,0)</f>
        <v>3.1812999999999998</v>
      </c>
      <c r="G27" s="66">
        <f t="shared" si="1"/>
        <v>2</v>
      </c>
      <c r="H27" s="65">
        <f>VLOOKUP($A27,'Return Data'!$B$7:$R$2843,7,0)</f>
        <v>3.1114999999999999</v>
      </c>
      <c r="I27" s="66">
        <f t="shared" si="2"/>
        <v>12</v>
      </c>
      <c r="J27" s="65">
        <f>VLOOKUP($A27,'Return Data'!$B$7:$R$2843,8,0)</f>
        <v>3.052</v>
      </c>
      <c r="K27" s="66">
        <f t="shared" si="3"/>
        <v>10</v>
      </c>
      <c r="L27" s="65">
        <f>VLOOKUP($A27,'Return Data'!$B$7:$R$2843,9,0)</f>
        <v>3.0491999999999999</v>
      </c>
      <c r="M27" s="66">
        <f t="shared" si="4"/>
        <v>7</v>
      </c>
      <c r="N27" s="65">
        <f>VLOOKUP($A27,'Return Data'!$B$7:$R$2843,10,0)</f>
        <v>3.1301999999999999</v>
      </c>
      <c r="O27" s="66">
        <f t="shared" si="5"/>
        <v>6</v>
      </c>
      <c r="P27" s="65">
        <f>VLOOKUP($A27,'Return Data'!$B$7:$R$2843,11,0)</f>
        <v>3.1760000000000002</v>
      </c>
      <c r="Q27" s="66">
        <f t="shared" si="8"/>
        <v>8</v>
      </c>
      <c r="R27" s="65">
        <f>VLOOKUP($A27,'Return Data'!$B$7:$R$2843,12,0)</f>
        <v>3.1450999999999998</v>
      </c>
      <c r="S27" s="66">
        <f t="shared" si="10"/>
        <v>11</v>
      </c>
      <c r="T27" s="65">
        <f>VLOOKUP($A27,'Return Data'!$B$7:$R$2843,13,0)</f>
        <v>3.1137000000000001</v>
      </c>
      <c r="U27" s="66">
        <f t="shared" si="11"/>
        <v>11</v>
      </c>
      <c r="V27" s="65"/>
      <c r="W27" s="66"/>
      <c r="X27" s="65"/>
      <c r="Y27" s="66"/>
      <c r="Z27" s="65">
        <f>VLOOKUP($A27,'Return Data'!$B$7:$R$2843,16,0)</f>
        <v>3.6871</v>
      </c>
      <c r="AA27" s="67">
        <f t="shared" si="7"/>
        <v>21</v>
      </c>
    </row>
    <row r="28" spans="1:27" x14ac:dyDescent="0.3">
      <c r="A28" s="63" t="s">
        <v>1321</v>
      </c>
      <c r="B28" s="64">
        <f>VLOOKUP($A28,'Return Data'!$B$7:$R$2843,3,0)</f>
        <v>44455</v>
      </c>
      <c r="C28" s="65">
        <f>VLOOKUP($A28,'Return Data'!$B$7:$R$2843,4,0)</f>
        <v>1080.6313</v>
      </c>
      <c r="D28" s="65">
        <f>VLOOKUP($A28,'Return Data'!$B$7:$R$2843,5,0)</f>
        <v>3.2496</v>
      </c>
      <c r="E28" s="66">
        <f t="shared" si="0"/>
        <v>1</v>
      </c>
      <c r="F28" s="65">
        <f>VLOOKUP($A28,'Return Data'!$B$7:$R$2843,6,0)</f>
        <v>3.177</v>
      </c>
      <c r="G28" s="66">
        <f t="shared" si="1"/>
        <v>4</v>
      </c>
      <c r="H28" s="65">
        <f>VLOOKUP($A28,'Return Data'!$B$7:$R$2843,7,0)</f>
        <v>3.1392000000000002</v>
      </c>
      <c r="I28" s="66">
        <f t="shared" si="2"/>
        <v>4</v>
      </c>
      <c r="J28" s="65">
        <f>VLOOKUP($A28,'Return Data'!$B$7:$R$2843,8,0)</f>
        <v>3.0928</v>
      </c>
      <c r="K28" s="66">
        <f t="shared" si="3"/>
        <v>4</v>
      </c>
      <c r="L28" s="65">
        <f>VLOOKUP($A28,'Return Data'!$B$7:$R$2843,9,0)</f>
        <v>3.0952999999999999</v>
      </c>
      <c r="M28" s="66">
        <f t="shared" si="4"/>
        <v>2</v>
      </c>
      <c r="N28" s="65">
        <f>VLOOKUP($A28,'Return Data'!$B$7:$R$2843,10,0)</f>
        <v>3.1608000000000001</v>
      </c>
      <c r="O28" s="66">
        <f t="shared" si="5"/>
        <v>4</v>
      </c>
      <c r="P28" s="65">
        <f>VLOOKUP($A28,'Return Data'!$B$7:$R$2843,11,0)</f>
        <v>3.2029000000000001</v>
      </c>
      <c r="Q28" s="66">
        <f t="shared" si="8"/>
        <v>5</v>
      </c>
      <c r="R28" s="65">
        <f>VLOOKUP($A28,'Return Data'!$B$7:$R$2843,12,0)</f>
        <v>3.1676000000000002</v>
      </c>
      <c r="S28" s="66">
        <f t="shared" si="10"/>
        <v>5</v>
      </c>
      <c r="T28" s="65">
        <f>VLOOKUP($A28,'Return Data'!$B$7:$R$2843,13,0)</f>
        <v>3.1425000000000001</v>
      </c>
      <c r="U28" s="66">
        <f t="shared" si="11"/>
        <v>4</v>
      </c>
      <c r="V28" s="65"/>
      <c r="W28" s="66"/>
      <c r="X28" s="65"/>
      <c r="Y28" s="66"/>
      <c r="Z28" s="65">
        <f>VLOOKUP($A28,'Return Data'!$B$7:$R$2843,16,0)</f>
        <v>3.6665999999999999</v>
      </c>
      <c r="AA28" s="67">
        <f t="shared" si="7"/>
        <v>24</v>
      </c>
    </row>
    <row r="29" spans="1:27" x14ac:dyDescent="0.3">
      <c r="A29" s="63" t="s">
        <v>1323</v>
      </c>
      <c r="B29" s="64">
        <f>VLOOKUP($A29,'Return Data'!$B$7:$R$2843,3,0)</f>
        <v>44455</v>
      </c>
      <c r="C29" s="65">
        <f>VLOOKUP($A29,'Return Data'!$B$7:$R$2843,4,0)</f>
        <v>1069.9154000000001</v>
      </c>
      <c r="D29" s="65">
        <f>VLOOKUP($A29,'Return Data'!$B$7:$R$2843,5,0)</f>
        <v>3.19</v>
      </c>
      <c r="E29" s="66">
        <f t="shared" si="0"/>
        <v>6</v>
      </c>
      <c r="F29" s="65">
        <f>VLOOKUP($A29,'Return Data'!$B$7:$R$2843,6,0)</f>
        <v>3.1553</v>
      </c>
      <c r="G29" s="66">
        <f t="shared" si="1"/>
        <v>7</v>
      </c>
      <c r="H29" s="65">
        <f>VLOOKUP($A29,'Return Data'!$B$7:$R$2843,7,0)</f>
        <v>3.1229</v>
      </c>
      <c r="I29" s="66">
        <f t="shared" si="2"/>
        <v>9</v>
      </c>
      <c r="J29" s="65">
        <f>VLOOKUP($A29,'Return Data'!$B$7:$R$2843,8,0)</f>
        <v>3.0743999999999998</v>
      </c>
      <c r="K29" s="66">
        <f t="shared" si="3"/>
        <v>5</v>
      </c>
      <c r="L29" s="65">
        <f>VLOOKUP($A29,'Return Data'!$B$7:$R$2843,9,0)</f>
        <v>3.0741999999999998</v>
      </c>
      <c r="M29" s="66">
        <f t="shared" si="4"/>
        <v>5</v>
      </c>
      <c r="N29" s="65">
        <f>VLOOKUP($A29,'Return Data'!$B$7:$R$2843,10,0)</f>
        <v>3.1617999999999999</v>
      </c>
      <c r="O29" s="66">
        <f t="shared" si="5"/>
        <v>3</v>
      </c>
      <c r="P29" s="65">
        <f>VLOOKUP($A29,'Return Data'!$B$7:$R$2843,11,0)</f>
        <v>3.2113</v>
      </c>
      <c r="Q29" s="66">
        <f t="shared" si="8"/>
        <v>2</v>
      </c>
      <c r="R29" s="65">
        <f>VLOOKUP($A29,'Return Data'!$B$7:$R$2843,12,0)</f>
        <v>3.1960999999999999</v>
      </c>
      <c r="S29" s="66">
        <f t="shared" si="10"/>
        <v>1</v>
      </c>
      <c r="T29" s="65">
        <f>VLOOKUP($A29,'Return Data'!$B$7:$R$2843,13,0)</f>
        <v>3.1772</v>
      </c>
      <c r="U29" s="66">
        <f t="shared" ref="U29" si="16">RANK(T29,T$8:T$37,0)</f>
        <v>1</v>
      </c>
      <c r="V29" s="65"/>
      <c r="W29" s="66"/>
      <c r="X29" s="65"/>
      <c r="Y29" s="66"/>
      <c r="Z29" s="65">
        <f>VLOOKUP($A29,'Return Data'!$B$7:$R$2843,16,0)</f>
        <v>3.5762</v>
      </c>
      <c r="AA29" s="67">
        <f t="shared" si="7"/>
        <v>25</v>
      </c>
    </row>
    <row r="30" spans="1:27" x14ac:dyDescent="0.3">
      <c r="A30" s="63" t="s">
        <v>1325</v>
      </c>
      <c r="B30" s="64">
        <f>VLOOKUP($A30,'Return Data'!$B$7:$R$2843,3,0)</f>
        <v>44455</v>
      </c>
      <c r="C30" s="65">
        <f>VLOOKUP($A30,'Return Data'!$B$7:$R$2843,4,0)</f>
        <v>112.07599999999999</v>
      </c>
      <c r="D30" s="65">
        <f>VLOOKUP($A30,'Return Data'!$B$7:$R$2843,5,0)</f>
        <v>3.1593</v>
      </c>
      <c r="E30" s="66">
        <f t="shared" si="0"/>
        <v>16</v>
      </c>
      <c r="F30" s="65">
        <f>VLOOKUP($A30,'Return Data'!$B$7:$R$2843,6,0)</f>
        <v>3.1055000000000001</v>
      </c>
      <c r="G30" s="66">
        <f t="shared" si="1"/>
        <v>23</v>
      </c>
      <c r="H30" s="65">
        <f>VLOOKUP($A30,'Return Data'!$B$7:$R$2843,7,0)</f>
        <v>3.0911</v>
      </c>
      <c r="I30" s="66">
        <f t="shared" si="2"/>
        <v>17</v>
      </c>
      <c r="J30" s="65">
        <f>VLOOKUP($A30,'Return Data'!$B$7:$R$2843,8,0)</f>
        <v>3.0253000000000001</v>
      </c>
      <c r="K30" s="66">
        <f t="shared" si="3"/>
        <v>18</v>
      </c>
      <c r="L30" s="65">
        <f>VLOOKUP($A30,'Return Data'!$B$7:$R$2843,9,0)</f>
        <v>3.0196999999999998</v>
      </c>
      <c r="M30" s="66">
        <f t="shared" si="4"/>
        <v>19</v>
      </c>
      <c r="N30" s="65">
        <f>VLOOKUP($A30,'Return Data'!$B$7:$R$2843,10,0)</f>
        <v>3.0948000000000002</v>
      </c>
      <c r="O30" s="66">
        <f t="shared" si="5"/>
        <v>17</v>
      </c>
      <c r="P30" s="65">
        <f>VLOOKUP($A30,'Return Data'!$B$7:$R$2843,11,0)</f>
        <v>3.1392000000000002</v>
      </c>
      <c r="Q30" s="66">
        <f t="shared" si="8"/>
        <v>17</v>
      </c>
      <c r="R30" s="65">
        <f>VLOOKUP($A30,'Return Data'!$B$7:$R$2843,12,0)</f>
        <v>3.1149</v>
      </c>
      <c r="S30" s="66">
        <f t="shared" si="10"/>
        <v>19</v>
      </c>
      <c r="T30" s="65">
        <f>VLOOKUP($A30,'Return Data'!$B$7:$R$2843,13,0)</f>
        <v>3.0996999999999999</v>
      </c>
      <c r="U30" s="66">
        <f t="shared" si="11"/>
        <v>15</v>
      </c>
      <c r="V30" s="65"/>
      <c r="W30" s="66"/>
      <c r="X30" s="65"/>
      <c r="Y30" s="66"/>
      <c r="Z30" s="65">
        <f>VLOOKUP($A30,'Return Data'!$B$7:$R$2843,16,0)</f>
        <v>4.2361000000000004</v>
      </c>
      <c r="AA30" s="67">
        <f t="shared" si="7"/>
        <v>9</v>
      </c>
    </row>
    <row r="31" spans="1:27" x14ac:dyDescent="0.3">
      <c r="A31" s="63" t="s">
        <v>1327</v>
      </c>
      <c r="B31" s="64">
        <f>VLOOKUP($A31,'Return Data'!$B$7:$R$2843,3,0)</f>
        <v>44455</v>
      </c>
      <c r="C31" s="65">
        <f>VLOOKUP($A31,'Return Data'!$B$7:$R$2843,4,0)</f>
        <v>1077.799</v>
      </c>
      <c r="D31" s="65">
        <f>VLOOKUP($A31,'Return Data'!$B$7:$R$2843,5,0)</f>
        <v>3.1903999999999999</v>
      </c>
      <c r="E31" s="66">
        <f t="shared" si="0"/>
        <v>5</v>
      </c>
      <c r="F31" s="65">
        <f>VLOOKUP($A31,'Return Data'!$B$7:$R$2843,6,0)</f>
        <v>3.1604999999999999</v>
      </c>
      <c r="G31" s="66">
        <f t="shared" si="1"/>
        <v>5</v>
      </c>
      <c r="H31" s="65">
        <f>VLOOKUP($A31,'Return Data'!$B$7:$R$2843,7,0)</f>
        <v>3.1547999999999998</v>
      </c>
      <c r="I31" s="66">
        <f t="shared" si="2"/>
        <v>3</v>
      </c>
      <c r="J31" s="65">
        <f>VLOOKUP($A31,'Return Data'!$B$7:$R$2843,8,0)</f>
        <v>3.1023999999999998</v>
      </c>
      <c r="K31" s="66">
        <f t="shared" si="3"/>
        <v>2</v>
      </c>
      <c r="L31" s="65">
        <f>VLOOKUP($A31,'Return Data'!$B$7:$R$2843,9,0)</f>
        <v>3.0960000000000001</v>
      </c>
      <c r="M31" s="66">
        <f t="shared" si="4"/>
        <v>1</v>
      </c>
      <c r="N31" s="65">
        <f>VLOOKUP($A31,'Return Data'!$B$7:$R$2843,10,0)</f>
        <v>3.1783000000000001</v>
      </c>
      <c r="O31" s="66">
        <f t="shared" si="5"/>
        <v>1</v>
      </c>
      <c r="P31" s="65">
        <f>VLOOKUP($A31,'Return Data'!$B$7:$R$2843,11,0)</f>
        <v>3.2187999999999999</v>
      </c>
      <c r="Q31" s="66">
        <f t="shared" si="8"/>
        <v>1</v>
      </c>
      <c r="R31" s="65">
        <f>VLOOKUP($A31,'Return Data'!$B$7:$R$2843,12,0)</f>
        <v>3.1899000000000002</v>
      </c>
      <c r="S31" s="66">
        <f t="shared" si="10"/>
        <v>3</v>
      </c>
      <c r="T31" s="65">
        <f>VLOOKUP($A31,'Return Data'!$B$7:$R$2843,13,0)</f>
        <v>3.1695000000000002</v>
      </c>
      <c r="U31" s="66">
        <f t="shared" si="11"/>
        <v>2</v>
      </c>
      <c r="V31" s="65"/>
      <c r="W31" s="66"/>
      <c r="X31" s="65"/>
      <c r="Y31" s="66"/>
      <c r="Z31" s="65">
        <f>VLOOKUP($A31,'Return Data'!$B$7:$R$2843,16,0)</f>
        <v>3.7084000000000001</v>
      </c>
      <c r="AA31" s="67">
        <f t="shared" si="7"/>
        <v>20</v>
      </c>
    </row>
    <row r="32" spans="1:27" x14ac:dyDescent="0.3">
      <c r="A32" s="63" t="s">
        <v>1329</v>
      </c>
      <c r="B32" s="64">
        <f>VLOOKUP($A32,'Return Data'!$B$7:$R$2843,3,0)</f>
        <v>44455</v>
      </c>
      <c r="C32" s="65">
        <f>VLOOKUP($A32,'Return Data'!$B$7:$R$2843,4,0)</f>
        <v>3400.51</v>
      </c>
      <c r="D32" s="65">
        <f>VLOOKUP($A32,'Return Data'!$B$7:$R$2843,5,0)</f>
        <v>3.1602999999999999</v>
      </c>
      <c r="E32" s="66">
        <f t="shared" si="0"/>
        <v>15</v>
      </c>
      <c r="F32" s="65">
        <f>VLOOKUP($A32,'Return Data'!$B$7:$R$2843,6,0)</f>
        <v>3.1225000000000001</v>
      </c>
      <c r="G32" s="66">
        <f t="shared" si="1"/>
        <v>15</v>
      </c>
      <c r="H32" s="65">
        <f>VLOOKUP($A32,'Return Data'!$B$7:$R$2843,7,0)</f>
        <v>3.1023000000000001</v>
      </c>
      <c r="I32" s="66">
        <f t="shared" si="2"/>
        <v>15</v>
      </c>
      <c r="J32" s="65">
        <f>VLOOKUP($A32,'Return Data'!$B$7:$R$2843,8,0)</f>
        <v>3.0306000000000002</v>
      </c>
      <c r="K32" s="66">
        <f t="shared" si="3"/>
        <v>16</v>
      </c>
      <c r="L32" s="65">
        <f>VLOOKUP($A32,'Return Data'!$B$7:$R$2843,9,0)</f>
        <v>3.0295999999999998</v>
      </c>
      <c r="M32" s="66">
        <f t="shared" si="4"/>
        <v>15</v>
      </c>
      <c r="N32" s="65">
        <f>VLOOKUP($A32,'Return Data'!$B$7:$R$2843,10,0)</f>
        <v>3.0947</v>
      </c>
      <c r="O32" s="66">
        <f t="shared" si="5"/>
        <v>18</v>
      </c>
      <c r="P32" s="65">
        <f>VLOOKUP($A32,'Return Data'!$B$7:$R$2843,11,0)</f>
        <v>3.1501000000000001</v>
      </c>
      <c r="Q32" s="66">
        <f t="shared" si="8"/>
        <v>13</v>
      </c>
      <c r="R32" s="65">
        <f>VLOOKUP($A32,'Return Data'!$B$7:$R$2843,12,0)</f>
        <v>3.1215999999999999</v>
      </c>
      <c r="S32" s="66">
        <f t="shared" si="10"/>
        <v>15</v>
      </c>
      <c r="T32" s="65">
        <f>VLOOKUP($A32,'Return Data'!$B$7:$R$2843,13,0)</f>
        <v>3.0937999999999999</v>
      </c>
      <c r="U32" s="66">
        <f t="shared" si="11"/>
        <v>17</v>
      </c>
      <c r="V32" s="65">
        <f>VLOOKUP($A32,'Return Data'!$B$7:$R$2843,17,0)</f>
        <v>3.5135000000000001</v>
      </c>
      <c r="W32" s="66">
        <f t="shared" si="14"/>
        <v>4</v>
      </c>
      <c r="X32" s="65">
        <f>VLOOKUP($A32,'Return Data'!$B$7:$R$2843,14,0)</f>
        <v>4.375</v>
      </c>
      <c r="Y32" s="66">
        <f t="shared" si="15"/>
        <v>3</v>
      </c>
      <c r="Z32" s="65">
        <f>VLOOKUP($A32,'Return Data'!$B$7:$R$2843,16,0)</f>
        <v>6.4398</v>
      </c>
      <c r="AA32" s="67">
        <f t="shared" si="7"/>
        <v>3</v>
      </c>
    </row>
    <row r="33" spans="1:27" x14ac:dyDescent="0.3">
      <c r="A33" s="63" t="s">
        <v>1331</v>
      </c>
      <c r="B33" s="64">
        <f>VLOOKUP($A33,'Return Data'!$B$7:$R$2843,3,0)</f>
        <v>44455</v>
      </c>
      <c r="C33" s="65">
        <f>VLOOKUP($A33,'Return Data'!$B$7:$R$2843,4,0)</f>
        <v>1110.1411000000001</v>
      </c>
      <c r="D33" s="65">
        <f>VLOOKUP($A33,'Return Data'!$B$7:$R$2843,5,0)</f>
        <v>3.1204999999999998</v>
      </c>
      <c r="E33" s="66">
        <f t="shared" si="0"/>
        <v>26</v>
      </c>
      <c r="F33" s="65">
        <f>VLOOKUP($A33,'Return Data'!$B$7:$R$2843,6,0)</f>
        <v>3.0870000000000002</v>
      </c>
      <c r="G33" s="66">
        <f t="shared" si="1"/>
        <v>26</v>
      </c>
      <c r="H33" s="65">
        <f>VLOOKUP($A33,'Return Data'!$B$7:$R$2843,7,0)</f>
        <v>3.0567000000000002</v>
      </c>
      <c r="I33" s="66">
        <f t="shared" si="2"/>
        <v>26</v>
      </c>
      <c r="J33" s="65">
        <f>VLOOKUP($A33,'Return Data'!$B$7:$R$2843,8,0)</f>
        <v>2.9929999999999999</v>
      </c>
      <c r="K33" s="66">
        <f t="shared" si="3"/>
        <v>26</v>
      </c>
      <c r="L33" s="65">
        <f>VLOOKUP($A33,'Return Data'!$B$7:$R$2843,9,0)</f>
        <v>2.9883000000000002</v>
      </c>
      <c r="M33" s="66">
        <f t="shared" si="4"/>
        <v>26</v>
      </c>
      <c r="N33" s="65">
        <f>VLOOKUP($A33,'Return Data'!$B$7:$R$2843,10,0)</f>
        <v>3.0630000000000002</v>
      </c>
      <c r="O33" s="66">
        <f t="shared" si="5"/>
        <v>27</v>
      </c>
      <c r="P33" s="65">
        <f>VLOOKUP($A33,'Return Data'!$B$7:$R$2843,11,0)</f>
        <v>3.1150000000000002</v>
      </c>
      <c r="Q33" s="66">
        <f t="shared" si="8"/>
        <v>25</v>
      </c>
      <c r="R33" s="65">
        <f>VLOOKUP($A33,'Return Data'!$B$7:$R$2843,12,0)</f>
        <v>3.0926</v>
      </c>
      <c r="S33" s="66">
        <f t="shared" si="10"/>
        <v>26</v>
      </c>
      <c r="T33" s="65">
        <f>VLOOKUP($A33,'Return Data'!$B$7:$R$2843,13,0)</f>
        <v>3.0687000000000002</v>
      </c>
      <c r="U33" s="66">
        <f t="shared" si="11"/>
        <v>23</v>
      </c>
      <c r="V33" s="65"/>
      <c r="W33" s="66"/>
      <c r="X33" s="65"/>
      <c r="Y33" s="66"/>
      <c r="Z33" s="65">
        <f>VLOOKUP($A33,'Return Data'!$B$7:$R$2843,16,0)</f>
        <v>4.2751999999999999</v>
      </c>
      <c r="AA33" s="67">
        <f t="shared" si="7"/>
        <v>6</v>
      </c>
    </row>
    <row r="34" spans="1:27" x14ac:dyDescent="0.3">
      <c r="A34" s="63" t="s">
        <v>1333</v>
      </c>
      <c r="B34" s="64">
        <f>VLOOKUP($A34,'Return Data'!$B$7:$R$2843,3,0)</f>
        <v>44455</v>
      </c>
      <c r="C34" s="65">
        <f>VLOOKUP($A34,'Return Data'!$B$7:$R$2843,4,0)</f>
        <v>1101.7112</v>
      </c>
      <c r="D34" s="65">
        <f>VLOOKUP($A34,'Return Data'!$B$7:$R$2843,5,0)</f>
        <v>3.1642000000000001</v>
      </c>
      <c r="E34" s="66">
        <f t="shared" si="0"/>
        <v>13</v>
      </c>
      <c r="F34" s="65">
        <f>VLOOKUP($A34,'Return Data'!$B$7:$R$2843,6,0)</f>
        <v>3.1128</v>
      </c>
      <c r="G34" s="66">
        <f t="shared" si="1"/>
        <v>19</v>
      </c>
      <c r="H34" s="65">
        <f>VLOOKUP($A34,'Return Data'!$B$7:$R$2843,7,0)</f>
        <v>3.0962000000000001</v>
      </c>
      <c r="I34" s="66">
        <f t="shared" si="2"/>
        <v>16</v>
      </c>
      <c r="J34" s="65">
        <f>VLOOKUP($A34,'Return Data'!$B$7:$R$2843,8,0)</f>
        <v>3.0306999999999999</v>
      </c>
      <c r="K34" s="66">
        <f t="shared" si="3"/>
        <v>15</v>
      </c>
      <c r="L34" s="65">
        <f>VLOOKUP($A34,'Return Data'!$B$7:$R$2843,9,0)</f>
        <v>3.0249000000000001</v>
      </c>
      <c r="M34" s="66">
        <f t="shared" si="4"/>
        <v>16</v>
      </c>
      <c r="N34" s="65">
        <f>VLOOKUP($A34,'Return Data'!$B$7:$R$2843,10,0)</f>
        <v>3.0964</v>
      </c>
      <c r="O34" s="66">
        <f t="shared" si="5"/>
        <v>16</v>
      </c>
      <c r="P34" s="65">
        <f>VLOOKUP($A34,'Return Data'!$B$7:$R$2843,11,0)</f>
        <v>3.1724999999999999</v>
      </c>
      <c r="Q34" s="66">
        <f t="shared" si="8"/>
        <v>9</v>
      </c>
      <c r="R34" s="65">
        <f>VLOOKUP($A34,'Return Data'!$B$7:$R$2843,12,0)</f>
        <v>3.1461999999999999</v>
      </c>
      <c r="S34" s="66">
        <f t="shared" si="10"/>
        <v>10</v>
      </c>
      <c r="T34" s="65">
        <f>VLOOKUP($A34,'Return Data'!$B$7:$R$2843,13,0)</f>
        <v>3.1242000000000001</v>
      </c>
      <c r="U34" s="66">
        <f t="shared" si="11"/>
        <v>6</v>
      </c>
      <c r="V34" s="65"/>
      <c r="W34" s="66"/>
      <c r="X34" s="65"/>
      <c r="Y34" s="66"/>
      <c r="Z34" s="65">
        <f>VLOOKUP($A34,'Return Data'!$B$7:$R$2843,16,0)</f>
        <v>3.9744000000000002</v>
      </c>
      <c r="AA34" s="67">
        <f t="shared" si="7"/>
        <v>13</v>
      </c>
    </row>
    <row r="35" spans="1:27" x14ac:dyDescent="0.3">
      <c r="A35" s="63" t="s">
        <v>1335</v>
      </c>
      <c r="B35" s="64">
        <f>VLOOKUP($A35,'Return Data'!$B$7:$R$2843,3,0)</f>
        <v>44455</v>
      </c>
      <c r="C35" s="65">
        <f>VLOOKUP($A35,'Return Data'!$B$7:$R$2843,4,0)</f>
        <v>1099.4802999999999</v>
      </c>
      <c r="D35" s="65">
        <f>VLOOKUP($A35,'Return Data'!$B$7:$R$2843,5,0)</f>
        <v>3.1408</v>
      </c>
      <c r="E35" s="66">
        <f t="shared" si="0"/>
        <v>21</v>
      </c>
      <c r="F35" s="65">
        <f>VLOOKUP($A35,'Return Data'!$B$7:$R$2843,6,0)</f>
        <v>3.1246999999999998</v>
      </c>
      <c r="G35" s="66">
        <f t="shared" si="1"/>
        <v>14</v>
      </c>
      <c r="H35" s="65">
        <f>VLOOKUP($A35,'Return Data'!$B$7:$R$2843,7,0)</f>
        <v>3.1133999999999999</v>
      </c>
      <c r="I35" s="66">
        <f t="shared" si="2"/>
        <v>11</v>
      </c>
      <c r="J35" s="65">
        <f>VLOOKUP($A35,'Return Data'!$B$7:$R$2843,8,0)</f>
        <v>3.0337000000000001</v>
      </c>
      <c r="K35" s="66">
        <f t="shared" si="3"/>
        <v>14</v>
      </c>
      <c r="L35" s="65">
        <f>VLOOKUP($A35,'Return Data'!$B$7:$R$2843,9,0)</f>
        <v>3.0236999999999998</v>
      </c>
      <c r="M35" s="66">
        <f t="shared" si="4"/>
        <v>17</v>
      </c>
      <c r="N35" s="65">
        <f>VLOOKUP($A35,'Return Data'!$B$7:$R$2843,10,0)</f>
        <v>3.1038999999999999</v>
      </c>
      <c r="O35" s="66">
        <f t="shared" si="5"/>
        <v>14</v>
      </c>
      <c r="P35" s="65">
        <f>VLOOKUP($A35,'Return Data'!$B$7:$R$2843,11,0)</f>
        <v>3.1372</v>
      </c>
      <c r="Q35" s="66">
        <f t="shared" si="8"/>
        <v>19</v>
      </c>
      <c r="R35" s="65">
        <f>VLOOKUP($A35,'Return Data'!$B$7:$R$2843,12,0)</f>
        <v>3.1171000000000002</v>
      </c>
      <c r="S35" s="66">
        <f t="shared" si="10"/>
        <v>18</v>
      </c>
      <c r="T35" s="65">
        <f>VLOOKUP($A35,'Return Data'!$B$7:$R$2843,13,0)</f>
        <v>3.0914999999999999</v>
      </c>
      <c r="U35" s="66">
        <f t="shared" si="11"/>
        <v>19</v>
      </c>
      <c r="V35" s="65"/>
      <c r="W35" s="66"/>
      <c r="X35" s="65"/>
      <c r="Y35" s="66"/>
      <c r="Z35" s="65">
        <f>VLOOKUP($A35,'Return Data'!$B$7:$R$2843,16,0)</f>
        <v>3.8965999999999998</v>
      </c>
      <c r="AA35" s="67">
        <f t="shared" si="7"/>
        <v>16</v>
      </c>
    </row>
    <row r="36" spans="1:27" x14ac:dyDescent="0.3">
      <c r="A36" s="63" t="s">
        <v>1337</v>
      </c>
      <c r="B36" s="64">
        <f>VLOOKUP($A36,'Return Data'!$B$7:$R$2843,3,0)</f>
        <v>44455</v>
      </c>
      <c r="C36" s="65">
        <f>VLOOKUP($A36,'Return Data'!$B$7:$R$2843,4,0)</f>
        <v>2858.585</v>
      </c>
      <c r="D36" s="65">
        <f>VLOOKUP($A36,'Return Data'!$B$7:$R$2843,5,0)</f>
        <v>3.1682000000000001</v>
      </c>
      <c r="E36" s="66">
        <f t="shared" si="0"/>
        <v>11</v>
      </c>
      <c r="F36" s="65">
        <f>VLOOKUP($A36,'Return Data'!$B$7:$R$2843,6,0)</f>
        <v>3.1341999999999999</v>
      </c>
      <c r="G36" s="66">
        <f t="shared" si="1"/>
        <v>10</v>
      </c>
      <c r="H36" s="65">
        <f>VLOOKUP($A36,'Return Data'!$B$7:$R$2843,7,0)</f>
        <v>3.1074999999999999</v>
      </c>
      <c r="I36" s="66">
        <f t="shared" si="2"/>
        <v>13</v>
      </c>
      <c r="J36" s="65">
        <f>VLOOKUP($A36,'Return Data'!$B$7:$R$2843,8,0)</f>
        <v>3.0373999999999999</v>
      </c>
      <c r="K36" s="66">
        <f t="shared" si="3"/>
        <v>12</v>
      </c>
      <c r="L36" s="65">
        <f>VLOOKUP($A36,'Return Data'!$B$7:$R$2843,9,0)</f>
        <v>3.0375000000000001</v>
      </c>
      <c r="M36" s="66">
        <f t="shared" si="4"/>
        <v>12</v>
      </c>
      <c r="N36" s="65">
        <f>VLOOKUP($A36,'Return Data'!$B$7:$R$2843,10,0)</f>
        <v>3.0983999999999998</v>
      </c>
      <c r="O36" s="66">
        <f t="shared" si="5"/>
        <v>15</v>
      </c>
      <c r="P36" s="65">
        <f>VLOOKUP($A36,'Return Data'!$B$7:$R$2843,11,0)</f>
        <v>3.1444999999999999</v>
      </c>
      <c r="Q36" s="66">
        <f t="shared" si="8"/>
        <v>14</v>
      </c>
      <c r="R36" s="65">
        <f>VLOOKUP($A36,'Return Data'!$B$7:$R$2843,12,0)</f>
        <v>3.1246999999999998</v>
      </c>
      <c r="S36" s="66">
        <f t="shared" si="10"/>
        <v>14</v>
      </c>
      <c r="T36" s="65">
        <f>VLOOKUP($A36,'Return Data'!$B$7:$R$2843,13,0)</f>
        <v>3.1038999999999999</v>
      </c>
      <c r="U36" s="66">
        <f t="shared" si="11"/>
        <v>14</v>
      </c>
      <c r="V36" s="65">
        <f>VLOOKUP($A36,'Return Data'!$B$7:$R$2843,17,0)</f>
        <v>3.5447000000000002</v>
      </c>
      <c r="W36" s="66">
        <f t="shared" si="14"/>
        <v>1</v>
      </c>
      <c r="X36" s="65">
        <f>VLOOKUP($A36,'Return Data'!$B$7:$R$2843,14,0)</f>
        <v>4.4054000000000002</v>
      </c>
      <c r="Y36" s="66">
        <f t="shared" si="15"/>
        <v>1</v>
      </c>
      <c r="Z36" s="65">
        <f>VLOOKUP($A36,'Return Data'!$B$7:$R$2843,16,0)</f>
        <v>6.5399000000000003</v>
      </c>
      <c r="AA36" s="67">
        <f t="shared" si="7"/>
        <v>2</v>
      </c>
    </row>
    <row r="37" spans="1:27" x14ac:dyDescent="0.3">
      <c r="A37" s="63" t="s">
        <v>1339</v>
      </c>
      <c r="B37" s="64">
        <f>VLOOKUP($A37,'Return Data'!$B$7:$R$2843,3,0)</f>
        <v>44455</v>
      </c>
      <c r="C37" s="65">
        <f>VLOOKUP($A37,'Return Data'!$B$7:$R$2843,4,0)</f>
        <v>1074.2668000000001</v>
      </c>
      <c r="D37" s="65">
        <f>VLOOKUP($A37,'Return Data'!$B$7:$R$2843,5,0)</f>
        <v>2.9630000000000001</v>
      </c>
      <c r="E37" s="66">
        <f t="shared" si="0"/>
        <v>30</v>
      </c>
      <c r="F37" s="65">
        <f>VLOOKUP($A37,'Return Data'!$B$7:$R$2843,6,0)</f>
        <v>2.9136000000000002</v>
      </c>
      <c r="G37" s="66">
        <f t="shared" si="1"/>
        <v>30</v>
      </c>
      <c r="H37" s="65">
        <f>VLOOKUP($A37,'Return Data'!$B$7:$R$2843,7,0)</f>
        <v>2.8915999999999999</v>
      </c>
      <c r="I37" s="66">
        <f t="shared" si="2"/>
        <v>30</v>
      </c>
      <c r="J37" s="65">
        <f>VLOOKUP($A37,'Return Data'!$B$7:$R$2843,8,0)</f>
        <v>2.8328000000000002</v>
      </c>
      <c r="K37" s="66">
        <f t="shared" si="3"/>
        <v>30</v>
      </c>
      <c r="L37" s="65">
        <f>VLOOKUP($A37,'Return Data'!$B$7:$R$2843,9,0)</f>
        <v>2.8367</v>
      </c>
      <c r="M37" s="66">
        <f t="shared" si="4"/>
        <v>30</v>
      </c>
      <c r="N37" s="65">
        <f>VLOOKUP($A37,'Return Data'!$B$7:$R$2843,10,0)</f>
        <v>2.9855</v>
      </c>
      <c r="O37" s="66">
        <f t="shared" si="5"/>
        <v>30</v>
      </c>
      <c r="P37" s="65">
        <f>VLOOKUP($A37,'Return Data'!$B$7:$R$2843,11,0)</f>
        <v>3.0935999999999999</v>
      </c>
      <c r="Q37" s="66">
        <f t="shared" si="8"/>
        <v>28</v>
      </c>
      <c r="R37" s="65">
        <f>VLOOKUP($A37,'Return Data'!$B$7:$R$2843,12,0)</f>
        <v>3.0579000000000001</v>
      </c>
      <c r="S37" s="66">
        <f t="shared" si="10"/>
        <v>30</v>
      </c>
      <c r="T37" s="65">
        <f>VLOOKUP($A37,'Return Data'!$B$7:$R$2843,13,0)</f>
        <v>3.0213999999999999</v>
      </c>
      <c r="U37" s="66">
        <f t="shared" si="11"/>
        <v>27</v>
      </c>
      <c r="V37" s="65"/>
      <c r="W37" s="66"/>
      <c r="X37" s="65"/>
      <c r="Y37" s="66"/>
      <c r="Z37" s="65">
        <f>VLOOKUP($A37,'Return Data'!$B$7:$R$2843,16,0)</f>
        <v>3.524</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3.1541233333333327</v>
      </c>
      <c r="E39" s="74"/>
      <c r="F39" s="75">
        <f>AVERAGE(F8:F37)</f>
        <v>3.1185433333333341</v>
      </c>
      <c r="G39" s="74"/>
      <c r="H39" s="75">
        <f>AVERAGE(H8:H37)</f>
        <v>3.0936733333333333</v>
      </c>
      <c r="I39" s="74"/>
      <c r="J39" s="75">
        <f>AVERAGE(J8:J37)</f>
        <v>3.0289333333333337</v>
      </c>
      <c r="K39" s="74"/>
      <c r="L39" s="75">
        <f>AVERAGE(L8:L37)</f>
        <v>3.0251566666666667</v>
      </c>
      <c r="M39" s="74"/>
      <c r="N39" s="75">
        <f>AVERAGE(N8:N37)</f>
        <v>3.100540000000001</v>
      </c>
      <c r="O39" s="74"/>
      <c r="P39" s="75">
        <f>AVERAGE(P8:P37)</f>
        <v>3.1493866666666657</v>
      </c>
      <c r="Q39" s="74"/>
      <c r="R39" s="75">
        <f>AVERAGE(R8:R37)</f>
        <v>3.1277599999999999</v>
      </c>
      <c r="S39" s="74"/>
      <c r="T39" s="75">
        <f>AVERAGE(T8:T37)</f>
        <v>3.1036333333333337</v>
      </c>
      <c r="U39" s="74"/>
      <c r="V39" s="75">
        <f>AVERAGE(V8:V37)</f>
        <v>3.5265</v>
      </c>
      <c r="W39" s="74"/>
      <c r="X39" s="75">
        <f>AVERAGE(X8:X37)</f>
        <v>4.3798500000000002</v>
      </c>
      <c r="Y39" s="74"/>
      <c r="Z39" s="75">
        <f>AVERAGE(Z8:Z37)</f>
        <v>4.1776833333333343</v>
      </c>
      <c r="AA39" s="76"/>
    </row>
    <row r="40" spans="1:27" x14ac:dyDescent="0.3">
      <c r="A40" s="73" t="s">
        <v>28</v>
      </c>
      <c r="B40" s="74"/>
      <c r="C40" s="74"/>
      <c r="D40" s="75">
        <f>MIN(D8:D37)</f>
        <v>2.9630000000000001</v>
      </c>
      <c r="E40" s="74"/>
      <c r="F40" s="75">
        <f>MIN(F8:F37)</f>
        <v>2.9136000000000002</v>
      </c>
      <c r="G40" s="74"/>
      <c r="H40" s="75">
        <f>MIN(H8:H37)</f>
        <v>2.8915999999999999</v>
      </c>
      <c r="I40" s="74"/>
      <c r="J40" s="75">
        <f>MIN(J8:J37)</f>
        <v>2.8328000000000002</v>
      </c>
      <c r="K40" s="74"/>
      <c r="L40" s="75">
        <f>MIN(L8:L37)</f>
        <v>2.8367</v>
      </c>
      <c r="M40" s="74"/>
      <c r="N40" s="75">
        <f>MIN(N8:N37)</f>
        <v>2.9855</v>
      </c>
      <c r="O40" s="74"/>
      <c r="P40" s="75">
        <f>MIN(P8:P37)</f>
        <v>3.0779000000000001</v>
      </c>
      <c r="Q40" s="74"/>
      <c r="R40" s="75">
        <f>MIN(R8:R37)</f>
        <v>3.0579000000000001</v>
      </c>
      <c r="S40" s="74"/>
      <c r="T40" s="75">
        <f>MIN(T8:T37)</f>
        <v>3.0213999999999999</v>
      </c>
      <c r="U40" s="74"/>
      <c r="V40" s="75">
        <f>MIN(V8:V37)</f>
        <v>3.4925000000000002</v>
      </c>
      <c r="W40" s="74"/>
      <c r="X40" s="75">
        <f>MIN(X8:X37)</f>
        <v>4.3444000000000003</v>
      </c>
      <c r="Y40" s="74"/>
      <c r="Z40" s="75">
        <f>MIN(Z8:Z37)</f>
        <v>3.2456</v>
      </c>
      <c r="AA40" s="76"/>
    </row>
    <row r="41" spans="1:27" ht="15" thickBot="1" x14ac:dyDescent="0.35">
      <c r="A41" s="77" t="s">
        <v>29</v>
      </c>
      <c r="B41" s="78"/>
      <c r="C41" s="78"/>
      <c r="D41" s="79">
        <f>MAX(D8:D37)</f>
        <v>3.2496</v>
      </c>
      <c r="E41" s="78"/>
      <c r="F41" s="79">
        <f>MAX(F8:F37)</f>
        <v>3.2237</v>
      </c>
      <c r="G41" s="78"/>
      <c r="H41" s="79">
        <f>MAX(H8:H37)</f>
        <v>3.1785000000000001</v>
      </c>
      <c r="I41" s="78"/>
      <c r="J41" s="79">
        <f>MAX(J8:J37)</f>
        <v>3.1442999999999999</v>
      </c>
      <c r="K41" s="78"/>
      <c r="L41" s="79">
        <f>MAX(L8:L37)</f>
        <v>3.0960000000000001</v>
      </c>
      <c r="M41" s="78"/>
      <c r="N41" s="79">
        <f>MAX(N8:N37)</f>
        <v>3.1783000000000001</v>
      </c>
      <c r="O41" s="78"/>
      <c r="P41" s="79">
        <f>MAX(P8:P37)</f>
        <v>3.2187999999999999</v>
      </c>
      <c r="Q41" s="78"/>
      <c r="R41" s="79">
        <f>MAX(R8:R37)</f>
        <v>3.1960999999999999</v>
      </c>
      <c r="S41" s="78"/>
      <c r="T41" s="79">
        <f>MAX(T8:T37)</f>
        <v>3.1772</v>
      </c>
      <c r="U41" s="78"/>
      <c r="V41" s="79">
        <f>MAX(V8:V37)</f>
        <v>3.5447000000000002</v>
      </c>
      <c r="W41" s="78"/>
      <c r="X41" s="79">
        <f>MAX(X8:X37)</f>
        <v>4.4054000000000002</v>
      </c>
      <c r="Y41" s="78"/>
      <c r="Z41" s="79">
        <f>MAX(Z8:Z37)</f>
        <v>6.548</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44455</v>
      </c>
      <c r="C8" s="65">
        <f>VLOOKUP($A8,'Return Data'!$B$7:$R$2843,4,0)</f>
        <v>1125.2965999999999</v>
      </c>
      <c r="D8" s="65">
        <f>VLOOKUP($A8,'Return Data'!$B$7:$R$2843,5,0)</f>
        <v>3.0459999999999998</v>
      </c>
      <c r="E8" s="66">
        <f t="shared" ref="E8:E37" si="0">RANK(D8,D$8:D$37,0)</f>
        <v>21</v>
      </c>
      <c r="F8" s="65">
        <f>VLOOKUP($A8,'Return Data'!$B$7:$R$2843,6,0)</f>
        <v>3.0097</v>
      </c>
      <c r="G8" s="66">
        <f t="shared" ref="G8:G37" si="1">RANK(F8,F$8:F$37,0)</f>
        <v>24</v>
      </c>
      <c r="H8" s="65">
        <f>VLOOKUP($A8,'Return Data'!$B$7:$R$2843,7,0)</f>
        <v>2.9704999999999999</v>
      </c>
      <c r="I8" s="66">
        <f t="shared" ref="I8:I37" si="2">RANK(H8,H$8:H$37,0)</f>
        <v>25</v>
      </c>
      <c r="J8" s="65">
        <f>VLOOKUP($A8,'Return Data'!$B$7:$R$2843,8,0)</f>
        <v>2.9182999999999999</v>
      </c>
      <c r="K8" s="66">
        <f t="shared" ref="K8:K37" si="3">RANK(J8,J$8:J$37,0)</f>
        <v>22</v>
      </c>
      <c r="L8" s="65">
        <f>VLOOKUP($A8,'Return Data'!$B$7:$R$2843,9,0)</f>
        <v>2.9198</v>
      </c>
      <c r="M8" s="66">
        <f t="shared" ref="M8:M37" si="4">RANK(L8,L$8:L$37,0)</f>
        <v>21</v>
      </c>
      <c r="N8" s="65">
        <f>VLOOKUP($A8,'Return Data'!$B$7:$R$2843,10,0)</f>
        <v>3.0026000000000002</v>
      </c>
      <c r="O8" s="66">
        <f t="shared" ref="O8:O37" si="5">RANK(N8,N$8:N$37,0)</f>
        <v>20</v>
      </c>
      <c r="P8" s="65">
        <f>VLOOKUP($A8,'Return Data'!$B$7:$R$2843,11,0)</f>
        <v>3.0703999999999998</v>
      </c>
      <c r="Q8" s="66">
        <f>RANK(P8,P$8:P$37,0)</f>
        <v>11</v>
      </c>
      <c r="R8" s="65">
        <f>VLOOKUP($A8,'Return Data'!$B$7:$R$2843,12,0)</f>
        <v>3.0447000000000002</v>
      </c>
      <c r="S8" s="66">
        <f>RANK(R8,R$8:R$37,0)</f>
        <v>13</v>
      </c>
      <c r="T8" s="65">
        <f>VLOOKUP($A8,'Return Data'!$B$7:$R$2843,13,0)</f>
        <v>3.008</v>
      </c>
      <c r="U8" s="66">
        <f>RANK(T8,T$8:T$37,0)</f>
        <v>15</v>
      </c>
      <c r="V8" s="65">
        <f>VLOOKUP($A8,'Return Data'!$B$7:$R$2843,17,0)</f>
        <v>3.4157000000000002</v>
      </c>
      <c r="W8" s="66">
        <f t="shared" ref="W8" si="6">RANK(V8,V$8:V$37,0)</f>
        <v>3</v>
      </c>
      <c r="X8" s="65"/>
      <c r="Y8" s="66"/>
      <c r="Z8" s="65">
        <f>VLOOKUP($A8,'Return Data'!$B$7:$R$2843,16,0)</f>
        <v>4.1889000000000003</v>
      </c>
      <c r="AA8" s="67">
        <f t="shared" ref="AA8:AA37" si="7">RANK(Z8,Z$8:Z$37,0)</f>
        <v>5</v>
      </c>
    </row>
    <row r="9" spans="1:27" x14ac:dyDescent="0.3">
      <c r="A9" s="63" t="s">
        <v>1284</v>
      </c>
      <c r="B9" s="64">
        <f>VLOOKUP($A9,'Return Data'!$B$7:$R$2843,3,0)</f>
        <v>44455</v>
      </c>
      <c r="C9" s="65">
        <f>VLOOKUP($A9,'Return Data'!$B$7:$R$2843,4,0)</f>
        <v>1102.1895999999999</v>
      </c>
      <c r="D9" s="65">
        <f>VLOOKUP($A9,'Return Data'!$B$7:$R$2843,5,0)</f>
        <v>3.1297000000000001</v>
      </c>
      <c r="E9" s="66">
        <f t="shared" si="0"/>
        <v>4</v>
      </c>
      <c r="F9" s="65">
        <f>VLOOKUP($A9,'Return Data'!$B$7:$R$2843,6,0)</f>
        <v>3.0971000000000002</v>
      </c>
      <c r="G9" s="66">
        <f t="shared" si="1"/>
        <v>3</v>
      </c>
      <c r="H9" s="65">
        <f>VLOOKUP($A9,'Return Data'!$B$7:$R$2843,7,0)</f>
        <v>3.0707</v>
      </c>
      <c r="I9" s="66">
        <f t="shared" si="2"/>
        <v>3</v>
      </c>
      <c r="J9" s="65">
        <f>VLOOKUP($A9,'Return Data'!$B$7:$R$2843,8,0)</f>
        <v>2.9969000000000001</v>
      </c>
      <c r="K9" s="66">
        <f t="shared" si="3"/>
        <v>3</v>
      </c>
      <c r="L9" s="65">
        <f>VLOOKUP($A9,'Return Data'!$B$7:$R$2843,9,0)</f>
        <v>2.9756</v>
      </c>
      <c r="M9" s="66">
        <f t="shared" si="4"/>
        <v>9</v>
      </c>
      <c r="N9" s="65">
        <f>VLOOKUP($A9,'Return Data'!$B$7:$R$2843,10,0)</f>
        <v>3.0539999999999998</v>
      </c>
      <c r="O9" s="66">
        <f t="shared" si="5"/>
        <v>7</v>
      </c>
      <c r="P9" s="65">
        <f>VLOOKUP($A9,'Return Data'!$B$7:$R$2843,11,0)</f>
        <v>3.1080999999999999</v>
      </c>
      <c r="Q9" s="66">
        <f>RANK(P9,P$8:P$37,0)</f>
        <v>7</v>
      </c>
      <c r="R9" s="65">
        <f>VLOOKUP($A9,'Return Data'!$B$7:$R$2843,12,0)</f>
        <v>3.0907</v>
      </c>
      <c r="S9" s="66">
        <f>RANK(R9,R$8:R$37,0)</f>
        <v>5</v>
      </c>
      <c r="T9" s="65">
        <f>VLOOKUP($A9,'Return Data'!$B$7:$R$2843,13,0)</f>
        <v>3.0668000000000002</v>
      </c>
      <c r="U9" s="66">
        <f>RANK(T9,T$8:T$37,0)</f>
        <v>6</v>
      </c>
      <c r="V9" s="65"/>
      <c r="W9" s="66"/>
      <c r="X9" s="65"/>
      <c r="Y9" s="66"/>
      <c r="Z9" s="65">
        <f>VLOOKUP($A9,'Return Data'!$B$7:$R$2843,16,0)</f>
        <v>3.9531999999999998</v>
      </c>
      <c r="AA9" s="67">
        <f t="shared" si="7"/>
        <v>12</v>
      </c>
    </row>
    <row r="10" spans="1:27" x14ac:dyDescent="0.3">
      <c r="A10" s="63" t="s">
        <v>1286</v>
      </c>
      <c r="B10" s="64">
        <f>VLOOKUP($A10,'Return Data'!$B$7:$R$2843,3,0)</f>
        <v>44455</v>
      </c>
      <c r="C10" s="65">
        <f>VLOOKUP($A10,'Return Data'!$B$7:$R$2843,4,0)</f>
        <v>1095.3230000000001</v>
      </c>
      <c r="D10" s="65">
        <f>VLOOKUP($A10,'Return Data'!$B$7:$R$2843,5,0)</f>
        <v>3.0926999999999998</v>
      </c>
      <c r="E10" s="66">
        <f t="shared" si="0"/>
        <v>9</v>
      </c>
      <c r="F10" s="65">
        <f>VLOOKUP($A10,'Return Data'!$B$7:$R$2843,6,0)</f>
        <v>3.0853999999999999</v>
      </c>
      <c r="G10" s="66">
        <f t="shared" si="1"/>
        <v>4</v>
      </c>
      <c r="H10" s="65">
        <f>VLOOKUP($A10,'Return Data'!$B$7:$R$2843,7,0)</f>
        <v>3.0609000000000002</v>
      </c>
      <c r="I10" s="66">
        <f t="shared" si="2"/>
        <v>4</v>
      </c>
      <c r="J10" s="65">
        <f>VLOOKUP($A10,'Return Data'!$B$7:$R$2843,8,0)</f>
        <v>2.9699</v>
      </c>
      <c r="K10" s="66">
        <f t="shared" si="3"/>
        <v>10</v>
      </c>
      <c r="L10" s="65">
        <f>VLOOKUP($A10,'Return Data'!$B$7:$R$2843,9,0)</f>
        <v>2.9889000000000001</v>
      </c>
      <c r="M10" s="66">
        <f t="shared" si="4"/>
        <v>5</v>
      </c>
      <c r="N10" s="65">
        <f>VLOOKUP($A10,'Return Data'!$B$7:$R$2843,10,0)</f>
        <v>3.0684</v>
      </c>
      <c r="O10" s="66">
        <f t="shared" si="5"/>
        <v>4</v>
      </c>
      <c r="P10" s="65">
        <f>VLOOKUP($A10,'Return Data'!$B$7:$R$2843,11,0)</f>
        <v>3.1107</v>
      </c>
      <c r="Q10" s="66">
        <f>RANK(P10,P$8:P$37,0)</f>
        <v>5</v>
      </c>
      <c r="R10" s="65">
        <f>VLOOKUP($A10,'Return Data'!$B$7:$R$2843,12,0)</f>
        <v>3.1015000000000001</v>
      </c>
      <c r="S10" s="66">
        <f>RANK(R10,R$8:R$37,0)</f>
        <v>2</v>
      </c>
      <c r="T10" s="65">
        <f>VLOOKUP($A10,'Return Data'!$B$7:$R$2843,13,0)</f>
        <v>3.077</v>
      </c>
      <c r="U10" s="66">
        <f>RANK(T10,T$8:T$37,0)</f>
        <v>3</v>
      </c>
      <c r="V10" s="65"/>
      <c r="W10" s="66"/>
      <c r="X10" s="65"/>
      <c r="Y10" s="66"/>
      <c r="Z10" s="65">
        <f>VLOOKUP($A10,'Return Data'!$B$7:$R$2843,16,0)</f>
        <v>3.8637999999999999</v>
      </c>
      <c r="AA10" s="67">
        <f t="shared" si="7"/>
        <v>14</v>
      </c>
    </row>
    <row r="11" spans="1:27" x14ac:dyDescent="0.3">
      <c r="A11" s="63" t="s">
        <v>1288</v>
      </c>
      <c r="B11" s="64">
        <f>VLOOKUP($A11,'Return Data'!$B$7:$R$2843,3,0)</f>
        <v>44455</v>
      </c>
      <c r="C11" s="65">
        <f>VLOOKUP($A11,'Return Data'!$B$7:$R$2843,4,0)</f>
        <v>1096.1138000000001</v>
      </c>
      <c r="D11" s="65">
        <f>VLOOKUP($A11,'Return Data'!$B$7:$R$2843,5,0)</f>
        <v>3.0605000000000002</v>
      </c>
      <c r="E11" s="66">
        <f t="shared" si="0"/>
        <v>19</v>
      </c>
      <c r="F11" s="65">
        <f>VLOOKUP($A11,'Return Data'!$B$7:$R$2843,6,0)</f>
        <v>3.0198999999999998</v>
      </c>
      <c r="G11" s="66">
        <f t="shared" si="1"/>
        <v>20</v>
      </c>
      <c r="H11" s="65">
        <f>VLOOKUP($A11,'Return Data'!$B$7:$R$2843,7,0)</f>
        <v>3.0024999999999999</v>
      </c>
      <c r="I11" s="66">
        <f t="shared" si="2"/>
        <v>17</v>
      </c>
      <c r="J11" s="65">
        <f>VLOOKUP($A11,'Return Data'!$B$7:$R$2843,8,0)</f>
        <v>2.9339</v>
      </c>
      <c r="K11" s="66">
        <f t="shared" si="3"/>
        <v>17</v>
      </c>
      <c r="L11" s="65">
        <f>VLOOKUP($A11,'Return Data'!$B$7:$R$2843,9,0)</f>
        <v>2.9310999999999998</v>
      </c>
      <c r="M11" s="66">
        <f t="shared" si="4"/>
        <v>17</v>
      </c>
      <c r="N11" s="65">
        <f>VLOOKUP($A11,'Return Data'!$B$7:$R$2843,10,0)</f>
        <v>3.0032000000000001</v>
      </c>
      <c r="O11" s="66">
        <f t="shared" si="5"/>
        <v>19</v>
      </c>
      <c r="P11" s="65">
        <f>VLOOKUP($A11,'Return Data'!$B$7:$R$2843,11,0)</f>
        <v>3.0373000000000001</v>
      </c>
      <c r="Q11" s="66">
        <f>RANK(P11,P$8:P$37,0)</f>
        <v>23</v>
      </c>
      <c r="R11" s="65">
        <f>VLOOKUP($A11,'Return Data'!$B$7:$R$2843,12,0)</f>
        <v>3.0303</v>
      </c>
      <c r="S11" s="66">
        <f>RANK(R11,R$8:R$37,0)</f>
        <v>17</v>
      </c>
      <c r="T11" s="65">
        <f>VLOOKUP($A11,'Return Data'!$B$7:$R$2843,13,0)</f>
        <v>3.0156999999999998</v>
      </c>
      <c r="U11" s="66">
        <f>RANK(T11,T$8:T$37,0)</f>
        <v>11</v>
      </c>
      <c r="V11" s="65"/>
      <c r="W11" s="66"/>
      <c r="X11" s="65"/>
      <c r="Y11" s="66"/>
      <c r="Z11" s="65">
        <f>VLOOKUP($A11,'Return Data'!$B$7:$R$2843,16,0)</f>
        <v>3.835</v>
      </c>
      <c r="AA11" s="67">
        <f t="shared" si="7"/>
        <v>15</v>
      </c>
    </row>
    <row r="12" spans="1:27" x14ac:dyDescent="0.3">
      <c r="A12" s="63" t="s">
        <v>1290</v>
      </c>
      <c r="B12" s="64">
        <f>VLOOKUP($A12,'Return Data'!$B$7:$R$2843,3,0)</f>
        <v>44455</v>
      </c>
      <c r="C12" s="65">
        <f>VLOOKUP($A12,'Return Data'!$B$7:$R$2843,4,0)</f>
        <v>1054.7156</v>
      </c>
      <c r="D12" s="65">
        <f>VLOOKUP($A12,'Return Data'!$B$7:$R$2843,5,0)</f>
        <v>3.1564000000000001</v>
      </c>
      <c r="E12" s="66">
        <f t="shared" si="0"/>
        <v>1</v>
      </c>
      <c r="F12" s="65">
        <f>VLOOKUP($A12,'Return Data'!$B$7:$R$2843,6,0)</f>
        <v>3.1419000000000001</v>
      </c>
      <c r="G12" s="66">
        <f t="shared" si="1"/>
        <v>1</v>
      </c>
      <c r="H12" s="65">
        <f>VLOOKUP($A12,'Return Data'!$B$7:$R$2843,7,0)</f>
        <v>3.0971000000000002</v>
      </c>
      <c r="I12" s="66">
        <f t="shared" si="2"/>
        <v>2</v>
      </c>
      <c r="J12" s="65">
        <f>VLOOKUP($A12,'Return Data'!$B$7:$R$2843,8,0)</f>
        <v>3.0636000000000001</v>
      </c>
      <c r="K12" s="66">
        <f t="shared" si="3"/>
        <v>1</v>
      </c>
      <c r="L12" s="65">
        <f>VLOOKUP($A12,'Return Data'!$B$7:$R$2843,9,0)</f>
        <v>3.0123000000000002</v>
      </c>
      <c r="M12" s="66">
        <f t="shared" si="4"/>
        <v>2</v>
      </c>
      <c r="N12" s="65">
        <f>VLOOKUP($A12,'Return Data'!$B$7:$R$2843,10,0)</f>
        <v>3.0743999999999998</v>
      </c>
      <c r="O12" s="66">
        <f t="shared" si="5"/>
        <v>2</v>
      </c>
      <c r="P12" s="65">
        <f>VLOOKUP($A12,'Return Data'!$B$7:$R$2843,11,0)</f>
        <v>3.1202000000000001</v>
      </c>
      <c r="Q12" s="66">
        <f t="shared" ref="Q12:Q37" si="8">RANK(P12,P$8:P$37,0)</f>
        <v>2</v>
      </c>
      <c r="R12" s="65">
        <f>VLOOKUP($A12,'Return Data'!$B$7:$R$2843,12,0)</f>
        <v>3.0964999999999998</v>
      </c>
      <c r="S12" s="66">
        <f>RANK(R12,R$8:R$37,0)</f>
        <v>4</v>
      </c>
      <c r="T12" s="65"/>
      <c r="U12" s="66"/>
      <c r="V12" s="65"/>
      <c r="W12" s="66"/>
      <c r="X12" s="65"/>
      <c r="Y12" s="66"/>
      <c r="Z12" s="65">
        <f>VLOOKUP($A12,'Return Data'!$B$7:$R$2843,16,0)</f>
        <v>3.3027000000000002</v>
      </c>
      <c r="AA12" s="67">
        <f t="shared" si="7"/>
        <v>28</v>
      </c>
    </row>
    <row r="13" spans="1:27" x14ac:dyDescent="0.3">
      <c r="A13" s="63" t="s">
        <v>1292</v>
      </c>
      <c r="B13" s="64">
        <f>VLOOKUP($A13,'Return Data'!$B$7:$R$2843,3,0)</f>
        <v>44455</v>
      </c>
      <c r="C13" s="65">
        <f>VLOOKUP($A13,'Return Data'!$B$7:$R$2843,4,0)</f>
        <v>1080.521</v>
      </c>
      <c r="D13" s="65">
        <f>VLOOKUP($A13,'Return Data'!$B$7:$R$2843,5,0)</f>
        <v>3.1248999999999998</v>
      </c>
      <c r="E13" s="66">
        <f t="shared" si="0"/>
        <v>5</v>
      </c>
      <c r="F13" s="65">
        <f>VLOOKUP($A13,'Return Data'!$B$7:$R$2843,6,0)</f>
        <v>3.0849000000000002</v>
      </c>
      <c r="G13" s="66">
        <f t="shared" si="1"/>
        <v>5</v>
      </c>
      <c r="H13" s="65">
        <f>VLOOKUP($A13,'Return Data'!$B$7:$R$2843,7,0)</f>
        <v>3.0554999999999999</v>
      </c>
      <c r="I13" s="66">
        <f t="shared" si="2"/>
        <v>6</v>
      </c>
      <c r="J13" s="65">
        <f>VLOOKUP($A13,'Return Data'!$B$7:$R$2843,8,0)</f>
        <v>2.9914999999999998</v>
      </c>
      <c r="K13" s="66">
        <f t="shared" si="3"/>
        <v>5</v>
      </c>
      <c r="L13" s="65">
        <f>VLOOKUP($A13,'Return Data'!$B$7:$R$2843,9,0)</f>
        <v>2.9906000000000001</v>
      </c>
      <c r="M13" s="66">
        <f t="shared" si="4"/>
        <v>4</v>
      </c>
      <c r="N13" s="65">
        <f>VLOOKUP($A13,'Return Data'!$B$7:$R$2843,10,0)</f>
        <v>3.0642</v>
      </c>
      <c r="O13" s="66">
        <f t="shared" si="5"/>
        <v>5</v>
      </c>
      <c r="P13" s="65">
        <f>VLOOKUP($A13,'Return Data'!$B$7:$R$2843,11,0)</f>
        <v>3.1113</v>
      </c>
      <c r="Q13" s="66">
        <f t="shared" si="8"/>
        <v>4</v>
      </c>
      <c r="R13" s="65">
        <f>VLOOKUP($A13,'Return Data'!$B$7:$R$2843,12,0)</f>
        <v>3.0851999999999999</v>
      </c>
      <c r="S13" s="66">
        <f t="shared" ref="S13:S37" si="9">RANK(R13,R$8:R$37,0)</f>
        <v>7</v>
      </c>
      <c r="T13" s="65">
        <f>VLOOKUP($A13,'Return Data'!$B$7:$R$2843,13,0)</f>
        <v>3.0703</v>
      </c>
      <c r="U13" s="66">
        <f t="shared" ref="U13:U37" si="10">RANK(T13,T$8:T$37,0)</f>
        <v>4</v>
      </c>
      <c r="V13" s="65"/>
      <c r="W13" s="66"/>
      <c r="X13" s="65"/>
      <c r="Y13" s="66"/>
      <c r="Z13" s="65">
        <f>VLOOKUP($A13,'Return Data'!$B$7:$R$2843,16,0)</f>
        <v>3.6570999999999998</v>
      </c>
      <c r="AA13" s="67">
        <f t="shared" si="7"/>
        <v>20</v>
      </c>
    </row>
    <row r="14" spans="1:27" x14ac:dyDescent="0.3">
      <c r="A14" s="63" t="s">
        <v>1294</v>
      </c>
      <c r="B14" s="64">
        <f>VLOOKUP($A14,'Return Data'!$B$7:$R$2843,3,0)</f>
        <v>44455</v>
      </c>
      <c r="C14" s="65">
        <f>VLOOKUP($A14,'Return Data'!$B$7:$R$2843,4,0)</f>
        <v>1115.6596999999999</v>
      </c>
      <c r="D14" s="65">
        <f>VLOOKUP($A14,'Return Data'!$B$7:$R$2843,5,0)</f>
        <v>3.105</v>
      </c>
      <c r="E14" s="66">
        <f t="shared" si="0"/>
        <v>7</v>
      </c>
      <c r="F14" s="65">
        <f>VLOOKUP($A14,'Return Data'!$B$7:$R$2843,6,0)</f>
        <v>3.0760999999999998</v>
      </c>
      <c r="G14" s="66">
        <f t="shared" si="1"/>
        <v>6</v>
      </c>
      <c r="H14" s="65">
        <f>VLOOKUP($A14,'Return Data'!$B$7:$R$2843,7,0)</f>
        <v>3.0547</v>
      </c>
      <c r="I14" s="66">
        <f t="shared" si="2"/>
        <v>7</v>
      </c>
      <c r="J14" s="65">
        <f>VLOOKUP($A14,'Return Data'!$B$7:$R$2843,8,0)</f>
        <v>2.9885000000000002</v>
      </c>
      <c r="K14" s="66">
        <f t="shared" si="3"/>
        <v>6</v>
      </c>
      <c r="L14" s="65">
        <f>VLOOKUP($A14,'Return Data'!$B$7:$R$2843,9,0)</f>
        <v>2.9817</v>
      </c>
      <c r="M14" s="66">
        <f t="shared" si="4"/>
        <v>7</v>
      </c>
      <c r="N14" s="65">
        <f>VLOOKUP($A14,'Return Data'!$B$7:$R$2843,10,0)</f>
        <v>3.0449000000000002</v>
      </c>
      <c r="O14" s="66">
        <f t="shared" si="5"/>
        <v>8</v>
      </c>
      <c r="P14" s="65">
        <f>VLOOKUP($A14,'Return Data'!$B$7:$R$2843,11,0)</f>
        <v>3.0655000000000001</v>
      </c>
      <c r="Q14" s="66">
        <f t="shared" si="8"/>
        <v>13</v>
      </c>
      <c r="R14" s="65">
        <f>VLOOKUP($A14,'Return Data'!$B$7:$R$2843,12,0)</f>
        <v>3.0381</v>
      </c>
      <c r="S14" s="66">
        <f t="shared" si="9"/>
        <v>15</v>
      </c>
      <c r="T14" s="65">
        <f>VLOOKUP($A14,'Return Data'!$B$7:$R$2843,13,0)</f>
        <v>3.0327999999999999</v>
      </c>
      <c r="U14" s="66">
        <f t="shared" si="10"/>
        <v>9</v>
      </c>
      <c r="V14" s="65"/>
      <c r="W14" s="66"/>
      <c r="X14" s="65"/>
      <c r="Y14" s="66"/>
      <c r="Z14" s="65">
        <f>VLOOKUP($A14,'Return Data'!$B$7:$R$2843,16,0)</f>
        <v>4.1494</v>
      </c>
      <c r="AA14" s="67">
        <f t="shared" si="7"/>
        <v>8</v>
      </c>
    </row>
    <row r="15" spans="1:27" x14ac:dyDescent="0.3">
      <c r="A15" s="63" t="s">
        <v>1296</v>
      </c>
      <c r="B15" s="64">
        <f>VLOOKUP($A15,'Return Data'!$B$7:$R$2843,3,0)</f>
        <v>44455</v>
      </c>
      <c r="C15" s="65">
        <f>VLOOKUP($A15,'Return Data'!$B$7:$R$2843,4,0)</f>
        <v>1081.5033000000001</v>
      </c>
      <c r="D15" s="65">
        <f>VLOOKUP($A15,'Return Data'!$B$7:$R$2843,5,0)</f>
        <v>3.0916999999999999</v>
      </c>
      <c r="E15" s="66">
        <f t="shared" si="0"/>
        <v>10</v>
      </c>
      <c r="F15" s="65">
        <f>VLOOKUP($A15,'Return Data'!$B$7:$R$2843,6,0)</f>
        <v>3.0573000000000001</v>
      </c>
      <c r="G15" s="66">
        <f t="shared" si="1"/>
        <v>10</v>
      </c>
      <c r="H15" s="65">
        <f>VLOOKUP($A15,'Return Data'!$B$7:$R$2843,7,0)</f>
        <v>3.0329000000000002</v>
      </c>
      <c r="I15" s="66">
        <f t="shared" si="2"/>
        <v>10</v>
      </c>
      <c r="J15" s="65">
        <f>VLOOKUP($A15,'Return Data'!$B$7:$R$2843,8,0)</f>
        <v>2.96</v>
      </c>
      <c r="K15" s="66">
        <f t="shared" si="3"/>
        <v>12</v>
      </c>
      <c r="L15" s="65">
        <f>VLOOKUP($A15,'Return Data'!$B$7:$R$2843,9,0)</f>
        <v>2.9418000000000002</v>
      </c>
      <c r="M15" s="66">
        <f t="shared" si="4"/>
        <v>14</v>
      </c>
      <c r="N15" s="65">
        <f>VLOOKUP($A15,'Return Data'!$B$7:$R$2843,10,0)</f>
        <v>3.01</v>
      </c>
      <c r="O15" s="66">
        <f t="shared" si="5"/>
        <v>16</v>
      </c>
      <c r="P15" s="65">
        <f>VLOOKUP($A15,'Return Data'!$B$7:$R$2843,11,0)</f>
        <v>3.0501</v>
      </c>
      <c r="Q15" s="66">
        <f t="shared" si="8"/>
        <v>17</v>
      </c>
      <c r="R15" s="65">
        <f>VLOOKUP($A15,'Return Data'!$B$7:$R$2843,12,0)</f>
        <v>3.0558000000000001</v>
      </c>
      <c r="S15" s="66">
        <f t="shared" si="9"/>
        <v>10</v>
      </c>
      <c r="T15" s="65">
        <f>VLOOKUP($A15,'Return Data'!$B$7:$R$2843,13,0)</f>
        <v>3.07</v>
      </c>
      <c r="U15" s="66">
        <f t="shared" si="10"/>
        <v>5</v>
      </c>
      <c r="V15" s="65"/>
      <c r="W15" s="66"/>
      <c r="X15" s="65"/>
      <c r="Y15" s="66"/>
      <c r="Z15" s="65">
        <f>VLOOKUP($A15,'Return Data'!$B$7:$R$2843,16,0)</f>
        <v>3.7029999999999998</v>
      </c>
      <c r="AA15" s="67">
        <f t="shared" si="7"/>
        <v>17</v>
      </c>
    </row>
    <row r="16" spans="1:27" x14ac:dyDescent="0.3">
      <c r="A16" s="63" t="s">
        <v>1297</v>
      </c>
      <c r="B16" s="64">
        <f>VLOOKUP($A16,'Return Data'!$B$7:$R$2843,3,0)</f>
        <v>44455</v>
      </c>
      <c r="C16" s="65">
        <f>VLOOKUP($A16,'Return Data'!$B$7:$R$2843,4,0)</f>
        <v>1089.4843000000001</v>
      </c>
      <c r="D16" s="65">
        <f>VLOOKUP($A16,'Return Data'!$B$7:$R$2843,5,0)</f>
        <v>3.0623</v>
      </c>
      <c r="E16" s="66">
        <f t="shared" si="0"/>
        <v>18</v>
      </c>
      <c r="F16" s="65">
        <f>VLOOKUP($A16,'Return Data'!$B$7:$R$2843,6,0)</f>
        <v>3.0204</v>
      </c>
      <c r="G16" s="66">
        <f t="shared" si="1"/>
        <v>19</v>
      </c>
      <c r="H16" s="65">
        <f>VLOOKUP($A16,'Return Data'!$B$7:$R$2843,7,0)</f>
        <v>3.0015999999999998</v>
      </c>
      <c r="I16" s="66">
        <f t="shared" si="2"/>
        <v>18</v>
      </c>
      <c r="J16" s="65">
        <f>VLOOKUP($A16,'Return Data'!$B$7:$R$2843,8,0)</f>
        <v>2.9344999999999999</v>
      </c>
      <c r="K16" s="66">
        <f t="shared" si="3"/>
        <v>16</v>
      </c>
      <c r="L16" s="65">
        <f>VLOOKUP($A16,'Return Data'!$B$7:$R$2843,9,0)</f>
        <v>2.9319999999999999</v>
      </c>
      <c r="M16" s="66">
        <f t="shared" si="4"/>
        <v>16</v>
      </c>
      <c r="N16" s="65">
        <f>VLOOKUP($A16,'Return Data'!$B$7:$R$2843,10,0)</f>
        <v>3.0150000000000001</v>
      </c>
      <c r="O16" s="66">
        <f t="shared" si="5"/>
        <v>14</v>
      </c>
      <c r="P16" s="65">
        <f>VLOOKUP($A16,'Return Data'!$B$7:$R$2843,11,0)</f>
        <v>3.0497999999999998</v>
      </c>
      <c r="Q16" s="66">
        <f t="shared" si="8"/>
        <v>18</v>
      </c>
      <c r="R16" s="65">
        <f>VLOOKUP($A16,'Return Data'!$B$7:$R$2843,12,0)</f>
        <v>3.0240999999999998</v>
      </c>
      <c r="S16" s="66">
        <f t="shared" si="9"/>
        <v>19</v>
      </c>
      <c r="T16" s="65">
        <f>VLOOKUP($A16,'Return Data'!$B$7:$R$2843,13,0)</f>
        <v>3.0005000000000002</v>
      </c>
      <c r="U16" s="66">
        <f t="shared" si="10"/>
        <v>17</v>
      </c>
      <c r="V16" s="65"/>
      <c r="W16" s="66"/>
      <c r="X16" s="65"/>
      <c r="Y16" s="66"/>
      <c r="Z16" s="65">
        <f>VLOOKUP($A16,'Return Data'!$B$7:$R$2843,16,0)</f>
        <v>3.6957</v>
      </c>
      <c r="AA16" s="67">
        <f t="shared" si="7"/>
        <v>19</v>
      </c>
    </row>
    <row r="17" spans="1:27" x14ac:dyDescent="0.3">
      <c r="A17" s="63" t="s">
        <v>1299</v>
      </c>
      <c r="B17" s="64">
        <f>VLOOKUP($A17,'Return Data'!$B$7:$R$2843,3,0)</f>
        <v>44455</v>
      </c>
      <c r="C17" s="65">
        <f>VLOOKUP($A17,'Return Data'!$B$7:$R$2843,4,0)</f>
        <v>3082.819</v>
      </c>
      <c r="D17" s="65">
        <f>VLOOKUP($A17,'Return Data'!$B$7:$R$2843,5,0)</f>
        <v>3.0714999999999999</v>
      </c>
      <c r="E17" s="66">
        <f t="shared" si="0"/>
        <v>15</v>
      </c>
      <c r="F17" s="65">
        <f>VLOOKUP($A17,'Return Data'!$B$7:$R$2843,6,0)</f>
        <v>3.0270000000000001</v>
      </c>
      <c r="G17" s="66">
        <f t="shared" si="1"/>
        <v>17</v>
      </c>
      <c r="H17" s="65">
        <f>VLOOKUP($A17,'Return Data'!$B$7:$R$2843,7,0)</f>
        <v>2.9864999999999999</v>
      </c>
      <c r="I17" s="66">
        <f t="shared" si="2"/>
        <v>22</v>
      </c>
      <c r="J17" s="65">
        <f>VLOOKUP($A17,'Return Data'!$B$7:$R$2843,8,0)</f>
        <v>2.9036</v>
      </c>
      <c r="K17" s="66">
        <f t="shared" si="3"/>
        <v>26</v>
      </c>
      <c r="L17" s="65">
        <f>VLOOKUP($A17,'Return Data'!$B$7:$R$2843,9,0)</f>
        <v>2.9119999999999999</v>
      </c>
      <c r="M17" s="66">
        <f t="shared" si="4"/>
        <v>26</v>
      </c>
      <c r="N17" s="65">
        <f>VLOOKUP($A17,'Return Data'!$B$7:$R$2843,10,0)</f>
        <v>2.9775999999999998</v>
      </c>
      <c r="O17" s="66">
        <f t="shared" si="5"/>
        <v>26</v>
      </c>
      <c r="P17" s="65">
        <f>VLOOKUP($A17,'Return Data'!$B$7:$R$2843,11,0)</f>
        <v>3.0274999999999999</v>
      </c>
      <c r="Q17" s="66">
        <f t="shared" si="8"/>
        <v>26</v>
      </c>
      <c r="R17" s="65">
        <f>VLOOKUP($A17,'Return Data'!$B$7:$R$2843,12,0)</f>
        <v>3.0045000000000002</v>
      </c>
      <c r="S17" s="66">
        <f t="shared" si="9"/>
        <v>25</v>
      </c>
      <c r="T17" s="65">
        <f>VLOOKUP($A17,'Return Data'!$B$7:$R$2843,13,0)</f>
        <v>2.9769000000000001</v>
      </c>
      <c r="U17" s="66">
        <f t="shared" si="10"/>
        <v>23</v>
      </c>
      <c r="V17" s="65">
        <f>VLOOKUP($A17,'Return Data'!$B$7:$R$2843,17,0)</f>
        <v>3.3883999999999999</v>
      </c>
      <c r="W17" s="66">
        <f>RANK(V17,V$8:V$37,0)</f>
        <v>4</v>
      </c>
      <c r="X17" s="65">
        <f>VLOOKUP($A17,'Return Data'!$B$7:$R$2843,14,0)</f>
        <v>4.2397</v>
      </c>
      <c r="Y17" s="66">
        <f>RANK(X17,X$8:X$37,0)</f>
        <v>3</v>
      </c>
      <c r="Z17" s="65">
        <f>VLOOKUP($A17,'Return Data'!$B$7:$R$2843,16,0)</f>
        <v>5.9055</v>
      </c>
      <c r="AA17" s="67">
        <f t="shared" si="7"/>
        <v>4</v>
      </c>
    </row>
    <row r="18" spans="1:27" x14ac:dyDescent="0.3">
      <c r="A18" s="63" t="s">
        <v>1302</v>
      </c>
      <c r="B18" s="64">
        <f>VLOOKUP($A18,'Return Data'!$B$7:$R$2843,3,0)</f>
        <v>44455</v>
      </c>
      <c r="C18" s="65">
        <f>VLOOKUP($A18,'Return Data'!$B$7:$R$2843,4,0)</f>
        <v>1088.2639999999999</v>
      </c>
      <c r="D18" s="65">
        <f>VLOOKUP($A18,'Return Data'!$B$7:$R$2843,5,0)</f>
        <v>3.0457000000000001</v>
      </c>
      <c r="E18" s="66">
        <f t="shared" si="0"/>
        <v>22</v>
      </c>
      <c r="F18" s="65">
        <f>VLOOKUP($A18,'Return Data'!$B$7:$R$2843,6,0)</f>
        <v>3.0270999999999999</v>
      </c>
      <c r="G18" s="66">
        <f t="shared" si="1"/>
        <v>16</v>
      </c>
      <c r="H18" s="65">
        <f>VLOOKUP($A18,'Return Data'!$B$7:$R$2843,7,0)</f>
        <v>3.0049999999999999</v>
      </c>
      <c r="I18" s="66">
        <f t="shared" si="2"/>
        <v>16</v>
      </c>
      <c r="J18" s="65">
        <f>VLOOKUP($A18,'Return Data'!$B$7:$R$2843,8,0)</f>
        <v>2.9508000000000001</v>
      </c>
      <c r="K18" s="66">
        <f t="shared" si="3"/>
        <v>14</v>
      </c>
      <c r="L18" s="65">
        <f>VLOOKUP($A18,'Return Data'!$B$7:$R$2843,9,0)</f>
        <v>2.9415</v>
      </c>
      <c r="M18" s="66">
        <f t="shared" si="4"/>
        <v>15</v>
      </c>
      <c r="N18" s="65">
        <f>VLOOKUP($A18,'Return Data'!$B$7:$R$2843,10,0)</f>
        <v>3.0232999999999999</v>
      </c>
      <c r="O18" s="66">
        <f t="shared" si="5"/>
        <v>12</v>
      </c>
      <c r="P18" s="65">
        <f>VLOOKUP($A18,'Return Data'!$B$7:$R$2843,11,0)</f>
        <v>3.0564</v>
      </c>
      <c r="Q18" s="66">
        <f t="shared" si="8"/>
        <v>15</v>
      </c>
      <c r="R18" s="65">
        <f>VLOOKUP($A18,'Return Data'!$B$7:$R$2843,12,0)</f>
        <v>3.0379999999999998</v>
      </c>
      <c r="S18" s="66">
        <f t="shared" si="9"/>
        <v>16</v>
      </c>
      <c r="T18" s="65">
        <f>VLOOKUP($A18,'Return Data'!$B$7:$R$2843,13,0)</f>
        <v>3.0129000000000001</v>
      </c>
      <c r="U18" s="66">
        <f t="shared" si="10"/>
        <v>12</v>
      </c>
      <c r="V18" s="65"/>
      <c r="W18" s="66"/>
      <c r="X18" s="65"/>
      <c r="Y18" s="66"/>
      <c r="Z18" s="65">
        <f>VLOOKUP($A18,'Return Data'!$B$7:$R$2843,16,0)</f>
        <v>3.7008000000000001</v>
      </c>
      <c r="AA18" s="67">
        <f t="shared" si="7"/>
        <v>18</v>
      </c>
    </row>
    <row r="19" spans="1:27" x14ac:dyDescent="0.3">
      <c r="A19" s="63" t="s">
        <v>1303</v>
      </c>
      <c r="B19" s="64">
        <f>VLOOKUP($A19,'Return Data'!$B$7:$R$2843,3,0)</f>
        <v>44455</v>
      </c>
      <c r="C19" s="65">
        <f>VLOOKUP($A19,'Return Data'!$B$7:$R$2843,4,0)</f>
        <v>112.27200000000001</v>
      </c>
      <c r="D19" s="65">
        <f>VLOOKUP($A19,'Return Data'!$B$7:$R$2843,5,0)</f>
        <v>3.0562</v>
      </c>
      <c r="E19" s="66">
        <f t="shared" si="0"/>
        <v>20</v>
      </c>
      <c r="F19" s="65">
        <f>VLOOKUP($A19,'Return Data'!$B$7:$R$2843,6,0)</f>
        <v>3.0133999999999999</v>
      </c>
      <c r="G19" s="66">
        <f t="shared" si="1"/>
        <v>23</v>
      </c>
      <c r="H19" s="65">
        <f>VLOOKUP($A19,'Return Data'!$B$7:$R$2843,7,0)</f>
        <v>2.988</v>
      </c>
      <c r="I19" s="66">
        <f t="shared" si="2"/>
        <v>21</v>
      </c>
      <c r="J19" s="65">
        <f>VLOOKUP($A19,'Return Data'!$B$7:$R$2843,8,0)</f>
        <v>2.9129</v>
      </c>
      <c r="K19" s="66">
        <f t="shared" si="3"/>
        <v>24</v>
      </c>
      <c r="L19" s="65">
        <f>VLOOKUP($A19,'Return Data'!$B$7:$R$2843,9,0)</f>
        <v>2.9131999999999998</v>
      </c>
      <c r="M19" s="66">
        <f t="shared" si="4"/>
        <v>25</v>
      </c>
      <c r="N19" s="65">
        <f>VLOOKUP($A19,'Return Data'!$B$7:$R$2843,10,0)</f>
        <v>2.9809999999999999</v>
      </c>
      <c r="O19" s="66">
        <f t="shared" si="5"/>
        <v>25</v>
      </c>
      <c r="P19" s="65">
        <f>VLOOKUP($A19,'Return Data'!$B$7:$R$2843,11,0)</f>
        <v>3.0419999999999998</v>
      </c>
      <c r="Q19" s="66">
        <f t="shared" si="8"/>
        <v>21</v>
      </c>
      <c r="R19" s="65">
        <f>VLOOKUP($A19,'Return Data'!$B$7:$R$2843,12,0)</f>
        <v>3.0156000000000001</v>
      </c>
      <c r="S19" s="66">
        <f t="shared" si="9"/>
        <v>22</v>
      </c>
      <c r="T19" s="65">
        <f>VLOOKUP($A19,'Return Data'!$B$7:$R$2843,13,0)</f>
        <v>2.9908000000000001</v>
      </c>
      <c r="U19" s="66">
        <f t="shared" si="10"/>
        <v>19</v>
      </c>
      <c r="V19" s="65"/>
      <c r="W19" s="66"/>
      <c r="X19" s="65"/>
      <c r="Y19" s="66"/>
      <c r="Z19" s="65">
        <f>VLOOKUP($A19,'Return Data'!$B$7:$R$2843,16,0)</f>
        <v>4.1567999999999996</v>
      </c>
      <c r="AA19" s="67">
        <f t="shared" si="7"/>
        <v>7</v>
      </c>
    </row>
    <row r="20" spans="1:27" x14ac:dyDescent="0.3">
      <c r="A20" s="63" t="s">
        <v>1306</v>
      </c>
      <c r="B20" s="64">
        <f>VLOOKUP($A20,'Return Data'!$B$7:$R$2843,3,0)</f>
        <v>44455</v>
      </c>
      <c r="C20" s="65">
        <f>VLOOKUP($A20,'Return Data'!$B$7:$R$2843,4,0)</f>
        <v>1110.2372</v>
      </c>
      <c r="D20" s="65">
        <f>VLOOKUP($A20,'Return Data'!$B$7:$R$2843,5,0)</f>
        <v>3.0379999999999998</v>
      </c>
      <c r="E20" s="66">
        <f t="shared" si="0"/>
        <v>24</v>
      </c>
      <c r="F20" s="65">
        <f>VLOOKUP($A20,'Return Data'!$B$7:$R$2843,6,0)</f>
        <v>2.9979</v>
      </c>
      <c r="G20" s="66">
        <f t="shared" si="1"/>
        <v>26</v>
      </c>
      <c r="H20" s="65">
        <f>VLOOKUP($A20,'Return Data'!$B$7:$R$2843,7,0)</f>
        <v>2.9651999999999998</v>
      </c>
      <c r="I20" s="66">
        <f t="shared" si="2"/>
        <v>26</v>
      </c>
      <c r="J20" s="65">
        <f>VLOOKUP($A20,'Return Data'!$B$7:$R$2843,8,0)</f>
        <v>2.9110999999999998</v>
      </c>
      <c r="K20" s="66">
        <f t="shared" si="3"/>
        <v>25</v>
      </c>
      <c r="L20" s="65">
        <f>VLOOKUP($A20,'Return Data'!$B$7:$R$2843,9,0)</f>
        <v>2.9192999999999998</v>
      </c>
      <c r="M20" s="66">
        <f t="shared" si="4"/>
        <v>22</v>
      </c>
      <c r="N20" s="65">
        <f>VLOOKUP($A20,'Return Data'!$B$7:$R$2843,10,0)</f>
        <v>2.9903</v>
      </c>
      <c r="O20" s="66">
        <f t="shared" si="5"/>
        <v>23</v>
      </c>
      <c r="P20" s="65">
        <f>VLOOKUP($A20,'Return Data'!$B$7:$R$2843,11,0)</f>
        <v>3.0333000000000001</v>
      </c>
      <c r="Q20" s="66">
        <f t="shared" si="8"/>
        <v>24</v>
      </c>
      <c r="R20" s="65">
        <f>VLOOKUP($A20,'Return Data'!$B$7:$R$2843,12,0)</f>
        <v>3.0030999999999999</v>
      </c>
      <c r="S20" s="66">
        <f t="shared" si="9"/>
        <v>26</v>
      </c>
      <c r="T20" s="65">
        <f>VLOOKUP($A20,'Return Data'!$B$7:$R$2843,13,0)</f>
        <v>2.9771000000000001</v>
      </c>
      <c r="U20" s="66">
        <f t="shared" si="10"/>
        <v>22</v>
      </c>
      <c r="V20" s="65"/>
      <c r="W20" s="66"/>
      <c r="X20" s="65"/>
      <c r="Y20" s="66"/>
      <c r="Z20" s="65">
        <f>VLOOKUP($A20,'Return Data'!$B$7:$R$2843,16,0)</f>
        <v>4.0049999999999999</v>
      </c>
      <c r="AA20" s="67">
        <f t="shared" si="7"/>
        <v>11</v>
      </c>
    </row>
    <row r="21" spans="1:27" x14ac:dyDescent="0.3">
      <c r="A21" s="63" t="s">
        <v>1308</v>
      </c>
      <c r="B21" s="64">
        <f>VLOOKUP($A21,'Return Data'!$B$7:$R$2843,3,0)</f>
        <v>44455</v>
      </c>
      <c r="C21" s="65">
        <f>VLOOKUP($A21,'Return Data'!$B$7:$R$2843,4,0)</f>
        <v>1080.0223000000001</v>
      </c>
      <c r="D21" s="65">
        <f>VLOOKUP($A21,'Return Data'!$B$7:$R$2843,5,0)</f>
        <v>2.9742999999999999</v>
      </c>
      <c r="E21" s="66">
        <f t="shared" si="0"/>
        <v>29</v>
      </c>
      <c r="F21" s="65">
        <f>VLOOKUP($A21,'Return Data'!$B$7:$R$2843,6,0)</f>
        <v>2.9262999999999999</v>
      </c>
      <c r="G21" s="66">
        <f t="shared" si="1"/>
        <v>29</v>
      </c>
      <c r="H21" s="65">
        <f>VLOOKUP($A21,'Return Data'!$B$7:$R$2843,7,0)</f>
        <v>2.9177</v>
      </c>
      <c r="I21" s="66">
        <f t="shared" si="2"/>
        <v>29</v>
      </c>
      <c r="J21" s="65">
        <f>VLOOKUP($A21,'Return Data'!$B$7:$R$2843,8,0)</f>
        <v>2.8559999999999999</v>
      </c>
      <c r="K21" s="66">
        <f t="shared" si="3"/>
        <v>28</v>
      </c>
      <c r="L21" s="65">
        <f>VLOOKUP($A21,'Return Data'!$B$7:$R$2843,9,0)</f>
        <v>2.8681000000000001</v>
      </c>
      <c r="M21" s="66">
        <f t="shared" si="4"/>
        <v>28</v>
      </c>
      <c r="N21" s="65">
        <f>VLOOKUP($A21,'Return Data'!$B$7:$R$2843,10,0)</f>
        <v>2.9316</v>
      </c>
      <c r="O21" s="66">
        <f t="shared" si="5"/>
        <v>29</v>
      </c>
      <c r="P21" s="65">
        <f>VLOOKUP($A21,'Return Data'!$B$7:$R$2843,11,0)</f>
        <v>2.9752999999999998</v>
      </c>
      <c r="Q21" s="66">
        <f t="shared" si="8"/>
        <v>30</v>
      </c>
      <c r="R21" s="65">
        <f>VLOOKUP($A21,'Return Data'!$B$7:$R$2843,12,0)</f>
        <v>2.9584000000000001</v>
      </c>
      <c r="S21" s="66">
        <f t="shared" si="9"/>
        <v>30</v>
      </c>
      <c r="T21" s="65">
        <f>VLOOKUP($A21,'Return Data'!$B$7:$R$2843,13,0)</f>
        <v>2.9361999999999999</v>
      </c>
      <c r="U21" s="66">
        <f t="shared" si="10"/>
        <v>27</v>
      </c>
      <c r="V21" s="65"/>
      <c r="W21" s="66"/>
      <c r="X21" s="65"/>
      <c r="Y21" s="66"/>
      <c r="Z21" s="65">
        <f>VLOOKUP($A21,'Return Data'!$B$7:$R$2843,16,0)</f>
        <v>3.5701999999999998</v>
      </c>
      <c r="AA21" s="67">
        <f t="shared" si="7"/>
        <v>22</v>
      </c>
    </row>
    <row r="22" spans="1:27" x14ac:dyDescent="0.3">
      <c r="A22" s="63" t="s">
        <v>1310</v>
      </c>
      <c r="B22" s="64">
        <f>VLOOKUP($A22,'Return Data'!$B$7:$R$2843,3,0)</f>
        <v>44455</v>
      </c>
      <c r="C22" s="65">
        <f>VLOOKUP($A22,'Return Data'!$B$7:$R$2843,4,0)</f>
        <v>1054.4025999999999</v>
      </c>
      <c r="D22" s="65">
        <f>VLOOKUP($A22,'Return Data'!$B$7:$R$2843,5,0)</f>
        <v>3.0777000000000001</v>
      </c>
      <c r="E22" s="66">
        <f t="shared" si="0"/>
        <v>14</v>
      </c>
      <c r="F22" s="65">
        <f>VLOOKUP($A22,'Return Data'!$B$7:$R$2843,6,0)</f>
        <v>3.0528</v>
      </c>
      <c r="G22" s="66">
        <f t="shared" si="1"/>
        <v>11</v>
      </c>
      <c r="H22" s="65">
        <f>VLOOKUP($A22,'Return Data'!$B$7:$R$2843,7,0)</f>
        <v>3.0238</v>
      </c>
      <c r="I22" s="66">
        <f t="shared" si="2"/>
        <v>13</v>
      </c>
      <c r="J22" s="65">
        <f>VLOOKUP($A22,'Return Data'!$B$7:$R$2843,8,0)</f>
        <v>2.9559000000000002</v>
      </c>
      <c r="K22" s="66">
        <f t="shared" si="3"/>
        <v>13</v>
      </c>
      <c r="L22" s="65">
        <f>VLOOKUP($A22,'Return Data'!$B$7:$R$2843,9,0)</f>
        <v>2.9567999999999999</v>
      </c>
      <c r="M22" s="66">
        <f t="shared" si="4"/>
        <v>11</v>
      </c>
      <c r="N22" s="65">
        <f>VLOOKUP($A22,'Return Data'!$B$7:$R$2843,10,0)</f>
        <v>3.0234000000000001</v>
      </c>
      <c r="O22" s="66">
        <f t="shared" si="5"/>
        <v>11</v>
      </c>
      <c r="P22" s="65">
        <f>VLOOKUP($A22,'Return Data'!$B$7:$R$2843,11,0)</f>
        <v>3.0676000000000001</v>
      </c>
      <c r="Q22" s="66">
        <f t="shared" si="8"/>
        <v>12</v>
      </c>
      <c r="R22" s="65">
        <f>VLOOKUP($A22,'Return Data'!$B$7:$R$2843,12,0)</f>
        <v>3.0472999999999999</v>
      </c>
      <c r="S22" s="66">
        <f>RANK(R22,R$8:R$37,0)</f>
        <v>12</v>
      </c>
      <c r="T22" s="65"/>
      <c r="U22" s="66"/>
      <c r="V22" s="65"/>
      <c r="W22" s="66"/>
      <c r="X22" s="65"/>
      <c r="Y22" s="66"/>
      <c r="Z22" s="65">
        <f>VLOOKUP($A22,'Return Data'!$B$7:$R$2843,16,0)</f>
        <v>3.1833999999999998</v>
      </c>
      <c r="AA22" s="67">
        <f t="shared" si="7"/>
        <v>30</v>
      </c>
    </row>
    <row r="23" spans="1:27" x14ac:dyDescent="0.3">
      <c r="A23" s="63" t="s">
        <v>1312</v>
      </c>
      <c r="B23" s="64">
        <f>VLOOKUP($A23,'Return Data'!$B$7:$R$2843,3,0)</f>
        <v>44455</v>
      </c>
      <c r="C23" s="65">
        <f>VLOOKUP($A23,'Return Data'!$B$7:$R$2843,4,0)</f>
        <v>1063.5414000000001</v>
      </c>
      <c r="D23" s="65">
        <f>VLOOKUP($A23,'Return Data'!$B$7:$R$2843,5,0)</f>
        <v>2.9998</v>
      </c>
      <c r="E23" s="66">
        <f t="shared" si="0"/>
        <v>28</v>
      </c>
      <c r="F23" s="65">
        <f>VLOOKUP($A23,'Return Data'!$B$7:$R$2843,6,0)</f>
        <v>2.9636</v>
      </c>
      <c r="G23" s="66">
        <f t="shared" si="1"/>
        <v>28</v>
      </c>
      <c r="H23" s="65">
        <f>VLOOKUP($A23,'Return Data'!$B$7:$R$2843,7,0)</f>
        <v>2.9270999999999998</v>
      </c>
      <c r="I23" s="66">
        <f t="shared" si="2"/>
        <v>28</v>
      </c>
      <c r="J23" s="65">
        <f>VLOOKUP($A23,'Return Data'!$B$7:$R$2843,8,0)</f>
        <v>2.8557999999999999</v>
      </c>
      <c r="K23" s="66">
        <f t="shared" si="3"/>
        <v>29</v>
      </c>
      <c r="L23" s="65">
        <f>VLOOKUP($A23,'Return Data'!$B$7:$R$2843,9,0)</f>
        <v>2.8654000000000002</v>
      </c>
      <c r="M23" s="66">
        <f t="shared" si="4"/>
        <v>29</v>
      </c>
      <c r="N23" s="65">
        <f>VLOOKUP($A23,'Return Data'!$B$7:$R$2843,10,0)</f>
        <v>2.9651999999999998</v>
      </c>
      <c r="O23" s="66">
        <f t="shared" si="5"/>
        <v>27</v>
      </c>
      <c r="P23" s="65">
        <f>VLOOKUP($A23,'Return Data'!$B$7:$R$2843,11,0)</f>
        <v>2.9885000000000002</v>
      </c>
      <c r="Q23" s="66">
        <f t="shared" si="8"/>
        <v>29</v>
      </c>
      <c r="R23" s="65">
        <f>VLOOKUP($A23,'Return Data'!$B$7:$R$2843,12,0)</f>
        <v>2.9641999999999999</v>
      </c>
      <c r="S23" s="66">
        <f t="shared" si="9"/>
        <v>29</v>
      </c>
      <c r="T23" s="65">
        <f>VLOOKUP($A23,'Return Data'!$B$7:$R$2843,13,0)</f>
        <v>2.9367999999999999</v>
      </c>
      <c r="U23" s="66">
        <f t="shared" si="10"/>
        <v>26</v>
      </c>
      <c r="V23" s="65"/>
      <c r="W23" s="66"/>
      <c r="X23" s="65"/>
      <c r="Y23" s="66"/>
      <c r="Z23" s="65">
        <f>VLOOKUP($A23,'Return Data'!$B$7:$R$2843,16,0)</f>
        <v>3.2978999999999998</v>
      </c>
      <c r="AA23" s="67">
        <f t="shared" si="7"/>
        <v>29</v>
      </c>
    </row>
    <row r="24" spans="1:27" x14ac:dyDescent="0.3">
      <c r="A24" s="63" t="s">
        <v>1314</v>
      </c>
      <c r="B24" s="64">
        <f>VLOOKUP($A24,'Return Data'!$B$7:$R$2843,3,0)</f>
        <v>44455</v>
      </c>
      <c r="C24" s="65">
        <f>VLOOKUP($A24,'Return Data'!$B$7:$R$2843,4,0)</f>
        <v>1060.0097000000001</v>
      </c>
      <c r="D24" s="65">
        <f>VLOOKUP($A24,'Return Data'!$B$7:$R$2843,5,0)</f>
        <v>3.0649000000000002</v>
      </c>
      <c r="E24" s="66">
        <f t="shared" si="0"/>
        <v>16</v>
      </c>
      <c r="F24" s="65">
        <f>VLOOKUP($A24,'Return Data'!$B$7:$R$2843,6,0)</f>
        <v>3.0516000000000001</v>
      </c>
      <c r="G24" s="66">
        <f t="shared" si="1"/>
        <v>12</v>
      </c>
      <c r="H24" s="65">
        <f>VLOOKUP($A24,'Return Data'!$B$7:$R$2843,7,0)</f>
        <v>3.0605000000000002</v>
      </c>
      <c r="I24" s="66">
        <f t="shared" si="2"/>
        <v>5</v>
      </c>
      <c r="J24" s="65">
        <f>VLOOKUP($A24,'Return Data'!$B$7:$R$2843,8,0)</f>
        <v>2.9836</v>
      </c>
      <c r="K24" s="66">
        <f t="shared" si="3"/>
        <v>7</v>
      </c>
      <c r="L24" s="65">
        <f>VLOOKUP($A24,'Return Data'!$B$7:$R$2843,9,0)</f>
        <v>2.9742999999999999</v>
      </c>
      <c r="M24" s="66">
        <f t="shared" si="4"/>
        <v>10</v>
      </c>
      <c r="N24" s="65">
        <f>VLOOKUP($A24,'Return Data'!$B$7:$R$2843,10,0)</f>
        <v>3.0348999999999999</v>
      </c>
      <c r="O24" s="66">
        <f t="shared" si="5"/>
        <v>10</v>
      </c>
      <c r="P24" s="65">
        <f>VLOOKUP($A24,'Return Data'!$B$7:$R$2843,11,0)</f>
        <v>3.1105</v>
      </c>
      <c r="Q24" s="66">
        <f t="shared" si="8"/>
        <v>6</v>
      </c>
      <c r="R24" s="65">
        <f>VLOOKUP($A24,'Return Data'!$B$7:$R$2843,12,0)</f>
        <v>3.0886999999999998</v>
      </c>
      <c r="S24" s="66">
        <f>RANK(R24,R$8:R$37,0)</f>
        <v>6</v>
      </c>
      <c r="T24" s="65"/>
      <c r="U24" s="66"/>
      <c r="V24" s="65"/>
      <c r="W24" s="66"/>
      <c r="X24" s="65"/>
      <c r="Y24" s="66"/>
      <c r="Z24" s="65">
        <f>VLOOKUP($A24,'Return Data'!$B$7:$R$2843,16,0)</f>
        <v>3.3111000000000002</v>
      </c>
      <c r="AA24" s="67">
        <f t="shared" si="7"/>
        <v>27</v>
      </c>
    </row>
    <row r="25" spans="1:27" x14ac:dyDescent="0.3">
      <c r="A25" s="63" t="s">
        <v>1316</v>
      </c>
      <c r="B25" s="64">
        <f>VLOOKUP($A25,'Return Data'!$B$7:$R$2843,3,0)</f>
        <v>44455</v>
      </c>
      <c r="C25" s="65">
        <f>VLOOKUP($A25,'Return Data'!$B$7:$R$2843,4,0)</f>
        <v>1111.5006000000001</v>
      </c>
      <c r="D25" s="65">
        <f>VLOOKUP($A25,'Return Data'!$B$7:$R$2843,5,0)</f>
        <v>3.0213999999999999</v>
      </c>
      <c r="E25" s="66">
        <f t="shared" si="0"/>
        <v>26</v>
      </c>
      <c r="F25" s="65">
        <f>VLOOKUP($A25,'Return Data'!$B$7:$R$2843,6,0)</f>
        <v>2.9988999999999999</v>
      </c>
      <c r="G25" s="66">
        <f t="shared" si="1"/>
        <v>25</v>
      </c>
      <c r="H25" s="65">
        <f>VLOOKUP($A25,'Return Data'!$B$7:$R$2843,7,0)</f>
        <v>2.9744999999999999</v>
      </c>
      <c r="I25" s="66">
        <f t="shared" si="2"/>
        <v>24</v>
      </c>
      <c r="J25" s="65">
        <f>VLOOKUP($A25,'Return Data'!$B$7:$R$2843,8,0)</f>
        <v>2.9129999999999998</v>
      </c>
      <c r="K25" s="66">
        <f t="shared" si="3"/>
        <v>23</v>
      </c>
      <c r="L25" s="65">
        <f>VLOOKUP($A25,'Return Data'!$B$7:$R$2843,9,0)</f>
        <v>2.9144000000000001</v>
      </c>
      <c r="M25" s="66">
        <f t="shared" si="4"/>
        <v>24</v>
      </c>
      <c r="N25" s="65">
        <f>VLOOKUP($A25,'Return Data'!$B$7:$R$2843,10,0)</f>
        <v>2.9853999999999998</v>
      </c>
      <c r="O25" s="66">
        <f t="shared" si="5"/>
        <v>24</v>
      </c>
      <c r="P25" s="65">
        <f>VLOOKUP($A25,'Return Data'!$B$7:$R$2843,11,0)</f>
        <v>3.0293000000000001</v>
      </c>
      <c r="Q25" s="66">
        <f t="shared" si="8"/>
        <v>25</v>
      </c>
      <c r="R25" s="65">
        <f>VLOOKUP($A25,'Return Data'!$B$7:$R$2843,12,0)</f>
        <v>3.0095999999999998</v>
      </c>
      <c r="S25" s="66">
        <f t="shared" si="9"/>
        <v>24</v>
      </c>
      <c r="T25" s="65">
        <f>VLOOKUP($A25,'Return Data'!$B$7:$R$2843,13,0)</f>
        <v>2.9887999999999999</v>
      </c>
      <c r="U25" s="66">
        <f t="shared" si="10"/>
        <v>20</v>
      </c>
      <c r="V25" s="65"/>
      <c r="W25" s="66"/>
      <c r="X25" s="65"/>
      <c r="Y25" s="66"/>
      <c r="Z25" s="65">
        <f>VLOOKUP($A25,'Return Data'!$B$7:$R$2843,16,0)</f>
        <v>4.0366999999999997</v>
      </c>
      <c r="AA25" s="67">
        <f t="shared" si="7"/>
        <v>10</v>
      </c>
    </row>
    <row r="26" spans="1:27" x14ac:dyDescent="0.3">
      <c r="A26" s="63" t="s">
        <v>1318</v>
      </c>
      <c r="B26" s="64">
        <f>VLOOKUP($A26,'Return Data'!$B$7:$R$2843,3,0)</f>
        <v>44455</v>
      </c>
      <c r="C26" s="65">
        <f>VLOOKUP($A26,'Return Data'!$B$7:$R$2843,4,0)</f>
        <v>2584.6605</v>
      </c>
      <c r="D26" s="65">
        <f>VLOOKUP($A26,'Return Data'!$B$7:$R$2843,5,0)</f>
        <v>3.0859000000000001</v>
      </c>
      <c r="E26" s="66">
        <f t="shared" si="0"/>
        <v>12</v>
      </c>
      <c r="F26" s="65">
        <f>VLOOKUP($A26,'Return Data'!$B$7:$R$2843,6,0)</f>
        <v>3.0291000000000001</v>
      </c>
      <c r="G26" s="66">
        <f t="shared" si="1"/>
        <v>15</v>
      </c>
      <c r="H26" s="65">
        <f>VLOOKUP($A26,'Return Data'!$B$7:$R$2843,7,0)</f>
        <v>3.0312000000000001</v>
      </c>
      <c r="I26" s="66">
        <f t="shared" si="2"/>
        <v>11</v>
      </c>
      <c r="J26" s="65">
        <f>VLOOKUP($A26,'Return Data'!$B$7:$R$2843,8,0)</f>
        <v>2.9683000000000002</v>
      </c>
      <c r="K26" s="66">
        <f t="shared" si="3"/>
        <v>11</v>
      </c>
      <c r="L26" s="65">
        <f>VLOOKUP($A26,'Return Data'!$B$7:$R$2843,9,0)</f>
        <v>2.9443999999999999</v>
      </c>
      <c r="M26" s="66">
        <f t="shared" si="4"/>
        <v>13</v>
      </c>
      <c r="N26" s="65">
        <f>VLOOKUP($A26,'Return Data'!$B$7:$R$2843,10,0)</f>
        <v>3.0123000000000002</v>
      </c>
      <c r="O26" s="66">
        <f t="shared" si="5"/>
        <v>15</v>
      </c>
      <c r="P26" s="65">
        <f>VLOOKUP($A26,'Return Data'!$B$7:$R$2843,11,0)</f>
        <v>3.0626000000000002</v>
      </c>
      <c r="Q26" s="66">
        <f t="shared" si="8"/>
        <v>14</v>
      </c>
      <c r="R26" s="65">
        <f>VLOOKUP($A26,'Return Data'!$B$7:$R$2843,12,0)</f>
        <v>3.0411000000000001</v>
      </c>
      <c r="S26" s="66">
        <f t="shared" si="9"/>
        <v>14</v>
      </c>
      <c r="T26" s="65">
        <f>VLOOKUP($A26,'Return Data'!$B$7:$R$2843,13,0)</f>
        <v>3.0084</v>
      </c>
      <c r="U26" s="66">
        <f t="shared" si="10"/>
        <v>14</v>
      </c>
      <c r="V26" s="65">
        <f>VLOOKUP($A26,'Return Data'!$B$7:$R$2843,17,0)</f>
        <v>3.2585999999999999</v>
      </c>
      <c r="W26" s="66">
        <f t="shared" ref="W26:W36" si="11">RANK(V26,V$8:V$37,0)</f>
        <v>5</v>
      </c>
      <c r="X26" s="65">
        <f>VLOOKUP($A26,'Return Data'!$B$7:$R$2843,14,0)</f>
        <v>3.9508999999999999</v>
      </c>
      <c r="Y26" s="66">
        <f t="shared" ref="Y26:Y36" si="12">RANK(X26,X$8:X$37,0)</f>
        <v>4</v>
      </c>
      <c r="Z26" s="65">
        <f>VLOOKUP($A26,'Return Data'!$B$7:$R$2843,16,0)</f>
        <v>6.6201999999999996</v>
      </c>
      <c r="AA26" s="67">
        <f t="shared" si="7"/>
        <v>1</v>
      </c>
    </row>
    <row r="27" spans="1:27" x14ac:dyDescent="0.3">
      <c r="A27" s="63" t="s">
        <v>1320</v>
      </c>
      <c r="B27" s="64">
        <f>VLOOKUP($A27,'Return Data'!$B$7:$R$2843,3,0)</f>
        <v>44455</v>
      </c>
      <c r="C27" s="65">
        <f>VLOOKUP($A27,'Return Data'!$B$7:$R$2843,4,0)</f>
        <v>1079.1741</v>
      </c>
      <c r="D27" s="65">
        <f>VLOOKUP($A27,'Return Data'!$B$7:$R$2843,5,0)</f>
        <v>3.0916000000000001</v>
      </c>
      <c r="E27" s="66">
        <f t="shared" si="0"/>
        <v>11</v>
      </c>
      <c r="F27" s="65">
        <f>VLOOKUP($A27,'Return Data'!$B$7:$R$2843,6,0)</f>
        <v>3.0503999999999998</v>
      </c>
      <c r="G27" s="66">
        <f t="shared" si="1"/>
        <v>13</v>
      </c>
      <c r="H27" s="65">
        <f>VLOOKUP($A27,'Return Data'!$B$7:$R$2843,7,0)</f>
        <v>2.9809999999999999</v>
      </c>
      <c r="I27" s="66">
        <f t="shared" si="2"/>
        <v>23</v>
      </c>
      <c r="J27" s="65">
        <f>VLOOKUP($A27,'Return Data'!$B$7:$R$2843,8,0)</f>
        <v>2.9216000000000002</v>
      </c>
      <c r="K27" s="66">
        <f t="shared" si="3"/>
        <v>21</v>
      </c>
      <c r="L27" s="65">
        <f>VLOOKUP($A27,'Return Data'!$B$7:$R$2843,9,0)</f>
        <v>2.9188000000000001</v>
      </c>
      <c r="M27" s="66">
        <f t="shared" si="4"/>
        <v>23</v>
      </c>
      <c r="N27" s="65">
        <f>VLOOKUP($A27,'Return Data'!$B$7:$R$2843,10,0)</f>
        <v>2.9990000000000001</v>
      </c>
      <c r="O27" s="66">
        <f t="shared" si="5"/>
        <v>21</v>
      </c>
      <c r="P27" s="65">
        <f>VLOOKUP($A27,'Return Data'!$B$7:$R$2843,11,0)</f>
        <v>3.0436999999999999</v>
      </c>
      <c r="Q27" s="66">
        <f t="shared" si="8"/>
        <v>20</v>
      </c>
      <c r="R27" s="65">
        <f>VLOOKUP($A27,'Return Data'!$B$7:$R$2843,12,0)</f>
        <v>3.0118999999999998</v>
      </c>
      <c r="S27" s="66">
        <f t="shared" si="9"/>
        <v>23</v>
      </c>
      <c r="T27" s="65">
        <f>VLOOKUP($A27,'Return Data'!$B$7:$R$2843,13,0)</f>
        <v>2.9794999999999998</v>
      </c>
      <c r="U27" s="66">
        <f t="shared" si="10"/>
        <v>21</v>
      </c>
      <c r="V27" s="65"/>
      <c r="W27" s="66"/>
      <c r="X27" s="65"/>
      <c r="Y27" s="66"/>
      <c r="Z27" s="65">
        <f>VLOOKUP($A27,'Return Data'!$B$7:$R$2843,16,0)</f>
        <v>3.5522999999999998</v>
      </c>
      <c r="AA27" s="67">
        <f t="shared" si="7"/>
        <v>24</v>
      </c>
    </row>
    <row r="28" spans="1:27" x14ac:dyDescent="0.3">
      <c r="A28" s="63" t="s">
        <v>1322</v>
      </c>
      <c r="B28" s="64">
        <f>VLOOKUP($A28,'Return Data'!$B$7:$R$2843,3,0)</f>
        <v>44455</v>
      </c>
      <c r="C28" s="65">
        <f>VLOOKUP($A28,'Return Data'!$B$7:$R$2843,4,0)</f>
        <v>1078.2701999999999</v>
      </c>
      <c r="D28" s="65">
        <f>VLOOKUP($A28,'Return Data'!$B$7:$R$2843,5,0)</f>
        <v>3.1484000000000001</v>
      </c>
      <c r="E28" s="66">
        <f t="shared" si="0"/>
        <v>2</v>
      </c>
      <c r="F28" s="65">
        <f>VLOOKUP($A28,'Return Data'!$B$7:$R$2843,6,0)</f>
        <v>3.0743999999999998</v>
      </c>
      <c r="G28" s="66">
        <f t="shared" si="1"/>
        <v>7</v>
      </c>
      <c r="H28" s="65">
        <f>VLOOKUP($A28,'Return Data'!$B$7:$R$2843,7,0)</f>
        <v>3.0377000000000001</v>
      </c>
      <c r="I28" s="66">
        <f t="shared" si="2"/>
        <v>9</v>
      </c>
      <c r="J28" s="65">
        <f>VLOOKUP($A28,'Return Data'!$B$7:$R$2843,8,0)</f>
        <v>2.9916999999999998</v>
      </c>
      <c r="K28" s="66">
        <f t="shared" si="3"/>
        <v>4</v>
      </c>
      <c r="L28" s="65">
        <f>VLOOKUP($A28,'Return Data'!$B$7:$R$2843,9,0)</f>
        <v>2.9944999999999999</v>
      </c>
      <c r="M28" s="66">
        <f t="shared" si="4"/>
        <v>3</v>
      </c>
      <c r="N28" s="65">
        <f>VLOOKUP($A28,'Return Data'!$B$7:$R$2843,10,0)</f>
        <v>3.056</v>
      </c>
      <c r="O28" s="66">
        <f t="shared" si="5"/>
        <v>6</v>
      </c>
      <c r="P28" s="65">
        <f>VLOOKUP($A28,'Return Data'!$B$7:$R$2843,11,0)</f>
        <v>3.0992999999999999</v>
      </c>
      <c r="Q28" s="66">
        <f t="shared" si="8"/>
        <v>8</v>
      </c>
      <c r="R28" s="65">
        <f>VLOOKUP($A28,'Return Data'!$B$7:$R$2843,12,0)</f>
        <v>3.0638999999999998</v>
      </c>
      <c r="S28" s="66">
        <f t="shared" si="9"/>
        <v>8</v>
      </c>
      <c r="T28" s="65">
        <f>VLOOKUP($A28,'Return Data'!$B$7:$R$2843,13,0)</f>
        <v>3.0383</v>
      </c>
      <c r="U28" s="66">
        <f t="shared" si="10"/>
        <v>8</v>
      </c>
      <c r="V28" s="65"/>
      <c r="W28" s="66"/>
      <c r="X28" s="65"/>
      <c r="Y28" s="66"/>
      <c r="Z28" s="65">
        <f>VLOOKUP($A28,'Return Data'!$B$7:$R$2843,16,0)</f>
        <v>3.5613999999999999</v>
      </c>
      <c r="AA28" s="67">
        <f t="shared" si="7"/>
        <v>23</v>
      </c>
    </row>
    <row r="29" spans="1:27" x14ac:dyDescent="0.3">
      <c r="A29" s="63" t="s">
        <v>1324</v>
      </c>
      <c r="B29" s="64">
        <f>VLOOKUP($A29,'Return Data'!$B$7:$R$2843,3,0)</f>
        <v>44455</v>
      </c>
      <c r="C29" s="65">
        <f>VLOOKUP($A29,'Return Data'!$B$7:$R$2843,4,0)</f>
        <v>1067.8824999999999</v>
      </c>
      <c r="D29" s="65">
        <f>VLOOKUP($A29,'Return Data'!$B$7:$R$2843,5,0)</f>
        <v>3.097</v>
      </c>
      <c r="E29" s="66">
        <f t="shared" si="0"/>
        <v>8</v>
      </c>
      <c r="F29" s="65">
        <f>VLOOKUP($A29,'Return Data'!$B$7:$R$2843,6,0)</f>
        <v>3.0575999999999999</v>
      </c>
      <c r="G29" s="66">
        <f t="shared" si="1"/>
        <v>9</v>
      </c>
      <c r="H29" s="65">
        <f>VLOOKUP($A29,'Return Data'!$B$7:$R$2843,7,0)</f>
        <v>3.0295999999999998</v>
      </c>
      <c r="I29" s="66">
        <f t="shared" si="2"/>
        <v>12</v>
      </c>
      <c r="J29" s="65">
        <f>VLOOKUP($A29,'Return Data'!$B$7:$R$2843,8,0)</f>
        <v>2.9826999999999999</v>
      </c>
      <c r="K29" s="66">
        <f t="shared" si="3"/>
        <v>8</v>
      </c>
      <c r="L29" s="65">
        <f>VLOOKUP($A29,'Return Data'!$B$7:$R$2843,9,0)</f>
        <v>2.9830999999999999</v>
      </c>
      <c r="M29" s="66">
        <f t="shared" si="4"/>
        <v>6</v>
      </c>
      <c r="N29" s="65">
        <f>VLOOKUP($A29,'Return Data'!$B$7:$R$2843,10,0)</f>
        <v>3.0741999999999998</v>
      </c>
      <c r="O29" s="66">
        <f t="shared" si="5"/>
        <v>3</v>
      </c>
      <c r="P29" s="65">
        <f>VLOOKUP($A29,'Return Data'!$B$7:$R$2843,11,0)</f>
        <v>3.1175999999999999</v>
      </c>
      <c r="Q29" s="66">
        <f t="shared" si="8"/>
        <v>3</v>
      </c>
      <c r="R29" s="65">
        <f>VLOOKUP($A29,'Return Data'!$B$7:$R$2843,12,0)</f>
        <v>3.1008</v>
      </c>
      <c r="S29" s="66">
        <f t="shared" si="9"/>
        <v>3</v>
      </c>
      <c r="T29" s="65">
        <f>VLOOKUP($A29,'Return Data'!$B$7:$R$2843,13,0)</f>
        <v>3.0794999999999999</v>
      </c>
      <c r="U29" s="66">
        <f t="shared" ref="U29" si="13">RANK(T29,T$8:T$37,0)</f>
        <v>2</v>
      </c>
      <c r="V29" s="65"/>
      <c r="W29" s="66"/>
      <c r="X29" s="65"/>
      <c r="Y29" s="66"/>
      <c r="Z29" s="65">
        <f>VLOOKUP($A29,'Return Data'!$B$7:$R$2843,16,0)</f>
        <v>3.4738000000000002</v>
      </c>
      <c r="AA29" s="67">
        <f t="shared" si="7"/>
        <v>25</v>
      </c>
    </row>
    <row r="30" spans="1:27" x14ac:dyDescent="0.3">
      <c r="A30" s="63" t="s">
        <v>1326</v>
      </c>
      <c r="B30" s="64">
        <f>VLOOKUP($A30,'Return Data'!$B$7:$R$2843,3,0)</f>
        <v>44455</v>
      </c>
      <c r="C30" s="65">
        <f>VLOOKUP($A30,'Return Data'!$B$7:$R$2843,4,0)</f>
        <v>111.7808</v>
      </c>
      <c r="D30" s="65">
        <f>VLOOKUP($A30,'Return Data'!$B$7:$R$2843,5,0)</f>
        <v>3.0369999999999999</v>
      </c>
      <c r="E30" s="66">
        <f t="shared" si="0"/>
        <v>25</v>
      </c>
      <c r="F30" s="65">
        <f>VLOOKUP($A30,'Return Data'!$B$7:$R$2843,6,0)</f>
        <v>3.0156999999999998</v>
      </c>
      <c r="G30" s="66">
        <f t="shared" si="1"/>
        <v>21</v>
      </c>
      <c r="H30" s="65">
        <f>VLOOKUP($A30,'Return Data'!$B$7:$R$2843,7,0)</f>
        <v>3.0011999999999999</v>
      </c>
      <c r="I30" s="66">
        <f t="shared" si="2"/>
        <v>19</v>
      </c>
      <c r="J30" s="65">
        <f>VLOOKUP($A30,'Return Data'!$B$7:$R$2843,8,0)</f>
        <v>2.9327999999999999</v>
      </c>
      <c r="K30" s="66">
        <f t="shared" si="3"/>
        <v>19</v>
      </c>
      <c r="L30" s="65">
        <f>VLOOKUP($A30,'Return Data'!$B$7:$R$2843,9,0)</f>
        <v>2.9291999999999998</v>
      </c>
      <c r="M30" s="66">
        <f t="shared" si="4"/>
        <v>18</v>
      </c>
      <c r="N30" s="65">
        <f>VLOOKUP($A30,'Return Data'!$B$7:$R$2843,10,0)</f>
        <v>3.004</v>
      </c>
      <c r="O30" s="66">
        <f t="shared" si="5"/>
        <v>18</v>
      </c>
      <c r="P30" s="65">
        <f>VLOOKUP($A30,'Return Data'!$B$7:$R$2843,11,0)</f>
        <v>3.0476999999999999</v>
      </c>
      <c r="Q30" s="66">
        <f t="shared" si="8"/>
        <v>19</v>
      </c>
      <c r="R30" s="65">
        <f>VLOOKUP($A30,'Return Data'!$B$7:$R$2843,12,0)</f>
        <v>3.0228000000000002</v>
      </c>
      <c r="S30" s="66">
        <f t="shared" si="9"/>
        <v>20</v>
      </c>
      <c r="T30" s="65">
        <f>VLOOKUP($A30,'Return Data'!$B$7:$R$2843,13,0)</f>
        <v>3.0070000000000001</v>
      </c>
      <c r="U30" s="66">
        <f t="shared" si="10"/>
        <v>16</v>
      </c>
      <c r="V30" s="65"/>
      <c r="W30" s="66"/>
      <c r="X30" s="65"/>
      <c r="Y30" s="66"/>
      <c r="Z30" s="65">
        <f>VLOOKUP($A30,'Return Data'!$B$7:$R$2843,16,0)</f>
        <v>4.1360999999999999</v>
      </c>
      <c r="AA30" s="67">
        <f t="shared" si="7"/>
        <v>9</v>
      </c>
    </row>
    <row r="31" spans="1:27" x14ac:dyDescent="0.3">
      <c r="A31" s="63" t="s">
        <v>1328</v>
      </c>
      <c r="B31" s="64">
        <f>VLOOKUP($A31,'Return Data'!$B$7:$R$2843,3,0)</f>
        <v>44455</v>
      </c>
      <c r="C31" s="65">
        <f>VLOOKUP($A31,'Return Data'!$B$7:$R$2843,4,0)</f>
        <v>1075.7185999999999</v>
      </c>
      <c r="D31" s="65">
        <f>VLOOKUP($A31,'Return Data'!$B$7:$R$2843,5,0)</f>
        <v>3.1355</v>
      </c>
      <c r="E31" s="66">
        <f t="shared" si="0"/>
        <v>3</v>
      </c>
      <c r="F31" s="65">
        <f>VLOOKUP($A31,'Return Data'!$B$7:$R$2843,6,0)</f>
        <v>3.11</v>
      </c>
      <c r="G31" s="66">
        <f t="shared" si="1"/>
        <v>2</v>
      </c>
      <c r="H31" s="65">
        <f>VLOOKUP($A31,'Return Data'!$B$7:$R$2843,7,0)</f>
        <v>3.1046</v>
      </c>
      <c r="I31" s="66">
        <f t="shared" si="2"/>
        <v>1</v>
      </c>
      <c r="J31" s="65">
        <f>VLOOKUP($A31,'Return Data'!$B$7:$R$2843,8,0)</f>
        <v>3.052</v>
      </c>
      <c r="K31" s="66">
        <f t="shared" si="3"/>
        <v>2</v>
      </c>
      <c r="L31" s="65">
        <f>VLOOKUP($A31,'Return Data'!$B$7:$R$2843,9,0)</f>
        <v>3.0459000000000001</v>
      </c>
      <c r="M31" s="66">
        <f t="shared" si="4"/>
        <v>1</v>
      </c>
      <c r="N31" s="65">
        <f>VLOOKUP($A31,'Return Data'!$B$7:$R$2843,10,0)</f>
        <v>3.1278000000000001</v>
      </c>
      <c r="O31" s="66">
        <f t="shared" si="5"/>
        <v>1</v>
      </c>
      <c r="P31" s="65">
        <f>VLOOKUP($A31,'Return Data'!$B$7:$R$2843,11,0)</f>
        <v>3.1638000000000002</v>
      </c>
      <c r="Q31" s="66">
        <f t="shared" si="8"/>
        <v>1</v>
      </c>
      <c r="R31" s="65">
        <f>VLOOKUP($A31,'Return Data'!$B$7:$R$2843,12,0)</f>
        <v>3.1189</v>
      </c>
      <c r="S31" s="66">
        <f t="shared" si="9"/>
        <v>1</v>
      </c>
      <c r="T31" s="65">
        <f>VLOOKUP($A31,'Return Data'!$B$7:$R$2843,13,0)</f>
        <v>3.09</v>
      </c>
      <c r="U31" s="66">
        <f t="shared" si="10"/>
        <v>1</v>
      </c>
      <c r="V31" s="65"/>
      <c r="W31" s="66"/>
      <c r="X31" s="65"/>
      <c r="Y31" s="66"/>
      <c r="Z31" s="65">
        <f>VLOOKUP($A31,'Return Data'!$B$7:$R$2843,16,0)</f>
        <v>3.6111</v>
      </c>
      <c r="AA31" s="67">
        <f t="shared" si="7"/>
        <v>21</v>
      </c>
    </row>
    <row r="32" spans="1:27" x14ac:dyDescent="0.3">
      <c r="A32" s="63" t="s">
        <v>1330</v>
      </c>
      <c r="B32" s="64">
        <f>VLOOKUP($A32,'Return Data'!$B$7:$R$2843,3,0)</f>
        <v>44455</v>
      </c>
      <c r="C32" s="65">
        <f>VLOOKUP($A32,'Return Data'!$B$7:$R$2843,4,0)</f>
        <v>3366.5237999999999</v>
      </c>
      <c r="D32" s="65">
        <f>VLOOKUP($A32,'Return Data'!$B$7:$R$2843,5,0)</f>
        <v>3.0804999999999998</v>
      </c>
      <c r="E32" s="66">
        <f t="shared" si="0"/>
        <v>13</v>
      </c>
      <c r="F32" s="65">
        <f>VLOOKUP($A32,'Return Data'!$B$7:$R$2843,6,0)</f>
        <v>3.0423</v>
      </c>
      <c r="G32" s="66">
        <f t="shared" si="1"/>
        <v>14</v>
      </c>
      <c r="H32" s="65">
        <f>VLOOKUP($A32,'Return Data'!$B$7:$R$2843,7,0)</f>
        <v>3.0223</v>
      </c>
      <c r="I32" s="66">
        <f t="shared" si="2"/>
        <v>14</v>
      </c>
      <c r="J32" s="65">
        <f>VLOOKUP($A32,'Return Data'!$B$7:$R$2843,8,0)</f>
        <v>2.9504000000000001</v>
      </c>
      <c r="K32" s="66">
        <f t="shared" si="3"/>
        <v>15</v>
      </c>
      <c r="L32" s="65">
        <f>VLOOKUP($A32,'Return Data'!$B$7:$R$2843,9,0)</f>
        <v>2.9538000000000002</v>
      </c>
      <c r="M32" s="66">
        <f t="shared" si="4"/>
        <v>12</v>
      </c>
      <c r="N32" s="65">
        <f>VLOOKUP($A32,'Return Data'!$B$7:$R$2843,10,0)</f>
        <v>3.0222000000000002</v>
      </c>
      <c r="O32" s="66">
        <f t="shared" si="5"/>
        <v>13</v>
      </c>
      <c r="P32" s="65">
        <f>VLOOKUP($A32,'Return Data'!$B$7:$R$2843,11,0)</f>
        <v>3.0779000000000001</v>
      </c>
      <c r="Q32" s="66">
        <f t="shared" si="8"/>
        <v>10</v>
      </c>
      <c r="R32" s="65">
        <f>VLOOKUP($A32,'Return Data'!$B$7:$R$2843,12,0)</f>
        <v>3.0491999999999999</v>
      </c>
      <c r="S32" s="66">
        <f t="shared" si="9"/>
        <v>11</v>
      </c>
      <c r="T32" s="65">
        <f>VLOOKUP($A32,'Return Data'!$B$7:$R$2843,13,0)</f>
        <v>3.0211000000000001</v>
      </c>
      <c r="U32" s="66">
        <f t="shared" si="10"/>
        <v>10</v>
      </c>
      <c r="V32" s="65">
        <f>VLOOKUP($A32,'Return Data'!$B$7:$R$2843,17,0)</f>
        <v>3.4407000000000001</v>
      </c>
      <c r="W32" s="66">
        <f t="shared" si="11"/>
        <v>2</v>
      </c>
      <c r="X32" s="65">
        <f>VLOOKUP($A32,'Return Data'!$B$7:$R$2843,14,0)</f>
        <v>4.3047000000000004</v>
      </c>
      <c r="Y32" s="66">
        <f t="shared" si="12"/>
        <v>2</v>
      </c>
      <c r="Z32" s="65">
        <f>VLOOKUP($A32,'Return Data'!$B$7:$R$2843,16,0)</f>
        <v>6.6002999999999998</v>
      </c>
      <c r="AA32" s="67">
        <f t="shared" si="7"/>
        <v>2</v>
      </c>
    </row>
    <row r="33" spans="1:27" x14ac:dyDescent="0.3">
      <c r="A33" s="63" t="s">
        <v>1332</v>
      </c>
      <c r="B33" s="64">
        <f>VLOOKUP($A33,'Return Data'!$B$7:$R$2843,3,0)</f>
        <v>44455</v>
      </c>
      <c r="C33" s="65">
        <f>VLOOKUP($A33,'Return Data'!$B$7:$R$2843,4,0)</f>
        <v>1107.2161000000001</v>
      </c>
      <c r="D33" s="65">
        <f>VLOOKUP($A33,'Return Data'!$B$7:$R$2843,5,0)</f>
        <v>3.0034000000000001</v>
      </c>
      <c r="E33" s="66">
        <f t="shared" si="0"/>
        <v>27</v>
      </c>
      <c r="F33" s="65">
        <f>VLOOKUP($A33,'Return Data'!$B$7:$R$2843,6,0)</f>
        <v>2.972</v>
      </c>
      <c r="G33" s="66">
        <f t="shared" si="1"/>
        <v>27</v>
      </c>
      <c r="H33" s="65">
        <f>VLOOKUP($A33,'Return Data'!$B$7:$R$2843,7,0)</f>
        <v>2.9426999999999999</v>
      </c>
      <c r="I33" s="66">
        <f t="shared" si="2"/>
        <v>27</v>
      </c>
      <c r="J33" s="65">
        <f>VLOOKUP($A33,'Return Data'!$B$7:$R$2843,8,0)</f>
        <v>2.8794</v>
      </c>
      <c r="K33" s="66">
        <f t="shared" si="3"/>
        <v>27</v>
      </c>
      <c r="L33" s="65">
        <f>VLOOKUP($A33,'Return Data'!$B$7:$R$2843,9,0)</f>
        <v>2.8748</v>
      </c>
      <c r="M33" s="66">
        <f t="shared" si="4"/>
        <v>27</v>
      </c>
      <c r="N33" s="65">
        <f>VLOOKUP($A33,'Return Data'!$B$7:$R$2843,10,0)</f>
        <v>2.9489000000000001</v>
      </c>
      <c r="O33" s="66">
        <f t="shared" si="5"/>
        <v>28</v>
      </c>
      <c r="P33" s="65">
        <f>VLOOKUP($A33,'Return Data'!$B$7:$R$2843,11,0)</f>
        <v>2.9939</v>
      </c>
      <c r="Q33" s="66">
        <f t="shared" si="8"/>
        <v>28</v>
      </c>
      <c r="R33" s="65">
        <f>VLOOKUP($A33,'Return Data'!$B$7:$R$2843,12,0)</f>
        <v>2.9773000000000001</v>
      </c>
      <c r="S33" s="66">
        <f t="shared" si="9"/>
        <v>28</v>
      </c>
      <c r="T33" s="65">
        <f>VLOOKUP($A33,'Return Data'!$B$7:$R$2843,13,0)</f>
        <v>2.9558</v>
      </c>
      <c r="U33" s="66">
        <f t="shared" si="10"/>
        <v>24</v>
      </c>
      <c r="V33" s="65"/>
      <c r="W33" s="66"/>
      <c r="X33" s="65"/>
      <c r="Y33" s="66"/>
      <c r="Z33" s="65">
        <f>VLOOKUP($A33,'Return Data'!$B$7:$R$2843,16,0)</f>
        <v>4.1650999999999998</v>
      </c>
      <c r="AA33" s="67">
        <f t="shared" si="7"/>
        <v>6</v>
      </c>
    </row>
    <row r="34" spans="1:27" x14ac:dyDescent="0.3">
      <c r="A34" s="63" t="s">
        <v>1334</v>
      </c>
      <c r="B34" s="64">
        <f>VLOOKUP($A34,'Return Data'!$B$7:$R$2843,3,0)</f>
        <v>44455</v>
      </c>
      <c r="C34" s="65">
        <f>VLOOKUP($A34,'Return Data'!$B$7:$R$2843,4,0)</f>
        <v>1098.8321000000001</v>
      </c>
      <c r="D34" s="65">
        <f>VLOOKUP($A34,'Return Data'!$B$7:$R$2843,5,0)</f>
        <v>3.0629</v>
      </c>
      <c r="E34" s="66">
        <f t="shared" si="0"/>
        <v>17</v>
      </c>
      <c r="F34" s="65">
        <f>VLOOKUP($A34,'Return Data'!$B$7:$R$2843,6,0)</f>
        <v>3.0135000000000001</v>
      </c>
      <c r="G34" s="66">
        <f t="shared" si="1"/>
        <v>22</v>
      </c>
      <c r="H34" s="65">
        <f>VLOOKUP($A34,'Return Data'!$B$7:$R$2843,7,0)</f>
        <v>2.9965000000000002</v>
      </c>
      <c r="I34" s="66">
        <f t="shared" si="2"/>
        <v>20</v>
      </c>
      <c r="J34" s="65">
        <f>VLOOKUP($A34,'Return Data'!$B$7:$R$2843,8,0)</f>
        <v>2.9308999999999998</v>
      </c>
      <c r="K34" s="66">
        <f t="shared" si="3"/>
        <v>20</v>
      </c>
      <c r="L34" s="65">
        <f>VLOOKUP($A34,'Return Data'!$B$7:$R$2843,9,0)</f>
        <v>2.9247000000000001</v>
      </c>
      <c r="M34" s="66">
        <f t="shared" si="4"/>
        <v>19</v>
      </c>
      <c r="N34" s="65">
        <f>VLOOKUP($A34,'Return Data'!$B$7:$R$2843,10,0)</f>
        <v>2.9956999999999998</v>
      </c>
      <c r="O34" s="66">
        <f t="shared" si="5"/>
        <v>22</v>
      </c>
      <c r="P34" s="65">
        <f>VLOOKUP($A34,'Return Data'!$B$7:$R$2843,11,0)</f>
        <v>3.0503</v>
      </c>
      <c r="Q34" s="66">
        <f t="shared" si="8"/>
        <v>16</v>
      </c>
      <c r="R34" s="65">
        <f>VLOOKUP($A34,'Return Data'!$B$7:$R$2843,12,0)</f>
        <v>3.0297999999999998</v>
      </c>
      <c r="S34" s="66">
        <f t="shared" si="9"/>
        <v>18</v>
      </c>
      <c r="T34" s="65">
        <f>VLOOKUP($A34,'Return Data'!$B$7:$R$2843,13,0)</f>
        <v>3.0105</v>
      </c>
      <c r="U34" s="66">
        <f t="shared" si="10"/>
        <v>13</v>
      </c>
      <c r="V34" s="65"/>
      <c r="W34" s="66"/>
      <c r="X34" s="65"/>
      <c r="Y34" s="66"/>
      <c r="Z34" s="65">
        <f>VLOOKUP($A34,'Return Data'!$B$7:$R$2843,16,0)</f>
        <v>3.8647999999999998</v>
      </c>
      <c r="AA34" s="67">
        <f t="shared" si="7"/>
        <v>13</v>
      </c>
    </row>
    <row r="35" spans="1:27" x14ac:dyDescent="0.3">
      <c r="A35" s="63" t="s">
        <v>1336</v>
      </c>
      <c r="B35" s="64">
        <f>VLOOKUP($A35,'Return Data'!$B$7:$R$2843,3,0)</f>
        <v>44455</v>
      </c>
      <c r="C35" s="65">
        <f>VLOOKUP($A35,'Return Data'!$B$7:$R$2843,4,0)</f>
        <v>1096.8082999999999</v>
      </c>
      <c r="D35" s="65">
        <f>VLOOKUP($A35,'Return Data'!$B$7:$R$2843,5,0)</f>
        <v>3.0419</v>
      </c>
      <c r="E35" s="66">
        <f t="shared" si="0"/>
        <v>23</v>
      </c>
      <c r="F35" s="65">
        <f>VLOOKUP($A35,'Return Data'!$B$7:$R$2843,6,0)</f>
        <v>3.0246</v>
      </c>
      <c r="G35" s="66">
        <f t="shared" si="1"/>
        <v>18</v>
      </c>
      <c r="H35" s="65">
        <f>VLOOKUP($A35,'Return Data'!$B$7:$R$2843,7,0)</f>
        <v>3.0133999999999999</v>
      </c>
      <c r="I35" s="66">
        <f t="shared" si="2"/>
        <v>15</v>
      </c>
      <c r="J35" s="65">
        <f>VLOOKUP($A35,'Return Data'!$B$7:$R$2843,8,0)</f>
        <v>2.9331999999999998</v>
      </c>
      <c r="K35" s="66">
        <f t="shared" si="3"/>
        <v>18</v>
      </c>
      <c r="L35" s="65">
        <f>VLOOKUP($A35,'Return Data'!$B$7:$R$2843,9,0)</f>
        <v>2.9230999999999998</v>
      </c>
      <c r="M35" s="66">
        <f t="shared" si="4"/>
        <v>20</v>
      </c>
      <c r="N35" s="65">
        <f>VLOOKUP($A35,'Return Data'!$B$7:$R$2843,10,0)</f>
        <v>3.0076999999999998</v>
      </c>
      <c r="O35" s="66">
        <f t="shared" si="5"/>
        <v>17</v>
      </c>
      <c r="P35" s="65">
        <f>VLOOKUP($A35,'Return Data'!$B$7:$R$2843,11,0)</f>
        <v>3.0400999999999998</v>
      </c>
      <c r="Q35" s="66">
        <f t="shared" si="8"/>
        <v>22</v>
      </c>
      <c r="R35" s="65">
        <f>VLOOKUP($A35,'Return Data'!$B$7:$R$2843,12,0)</f>
        <v>3.0209000000000001</v>
      </c>
      <c r="S35" s="66">
        <f t="shared" si="9"/>
        <v>21</v>
      </c>
      <c r="T35" s="65">
        <f>VLOOKUP($A35,'Return Data'!$B$7:$R$2843,13,0)</f>
        <v>2.9931000000000001</v>
      </c>
      <c r="U35" s="66">
        <f t="shared" si="10"/>
        <v>18</v>
      </c>
      <c r="V35" s="65"/>
      <c r="W35" s="66"/>
      <c r="X35" s="65"/>
      <c r="Y35" s="66"/>
      <c r="Z35" s="65">
        <f>VLOOKUP($A35,'Return Data'!$B$7:$R$2843,16,0)</f>
        <v>3.7947000000000002</v>
      </c>
      <c r="AA35" s="67">
        <f t="shared" si="7"/>
        <v>16</v>
      </c>
    </row>
    <row r="36" spans="1:27" x14ac:dyDescent="0.3">
      <c r="A36" s="63" t="s">
        <v>1338</v>
      </c>
      <c r="B36" s="64">
        <f>VLOOKUP($A36,'Return Data'!$B$7:$R$2843,3,0)</f>
        <v>44455</v>
      </c>
      <c r="C36" s="65">
        <f>VLOOKUP($A36,'Return Data'!$B$7:$R$2843,4,0)</f>
        <v>2833.4825000000001</v>
      </c>
      <c r="D36" s="65">
        <f>VLOOKUP($A36,'Return Data'!$B$7:$R$2843,5,0)</f>
        <v>3.1073</v>
      </c>
      <c r="E36" s="66">
        <f t="shared" si="0"/>
        <v>6</v>
      </c>
      <c r="F36" s="65">
        <f>VLOOKUP($A36,'Return Data'!$B$7:$R$2843,6,0)</f>
        <v>3.0743</v>
      </c>
      <c r="G36" s="66">
        <f t="shared" si="1"/>
        <v>8</v>
      </c>
      <c r="H36" s="65">
        <f>VLOOKUP($A36,'Return Data'!$B$7:$R$2843,7,0)</f>
        <v>3.0476000000000001</v>
      </c>
      <c r="I36" s="66">
        <f t="shared" si="2"/>
        <v>8</v>
      </c>
      <c r="J36" s="65">
        <f>VLOOKUP($A36,'Return Data'!$B$7:$R$2843,8,0)</f>
        <v>2.9771000000000001</v>
      </c>
      <c r="K36" s="66">
        <f t="shared" si="3"/>
        <v>9</v>
      </c>
      <c r="L36" s="65">
        <f>VLOOKUP($A36,'Return Data'!$B$7:$R$2843,9,0)</f>
        <v>2.9773000000000001</v>
      </c>
      <c r="M36" s="66">
        <f t="shared" si="4"/>
        <v>8</v>
      </c>
      <c r="N36" s="65">
        <f>VLOOKUP($A36,'Return Data'!$B$7:$R$2843,10,0)</f>
        <v>3.0379</v>
      </c>
      <c r="O36" s="66">
        <f t="shared" si="5"/>
        <v>9</v>
      </c>
      <c r="P36" s="65">
        <f>VLOOKUP($A36,'Return Data'!$B$7:$R$2843,11,0)</f>
        <v>3.0836999999999999</v>
      </c>
      <c r="Q36" s="66">
        <f t="shared" si="8"/>
        <v>9</v>
      </c>
      <c r="R36" s="65">
        <f>VLOOKUP($A36,'Return Data'!$B$7:$R$2843,12,0)</f>
        <v>3.0632999999999999</v>
      </c>
      <c r="S36" s="66">
        <f t="shared" si="9"/>
        <v>9</v>
      </c>
      <c r="T36" s="65">
        <f>VLOOKUP($A36,'Return Data'!$B$7:$R$2843,13,0)</f>
        <v>3.0428000000000002</v>
      </c>
      <c r="U36" s="66">
        <f t="shared" si="10"/>
        <v>7</v>
      </c>
      <c r="V36" s="65">
        <f>VLOOKUP($A36,'Return Data'!$B$7:$R$2843,17,0)</f>
        <v>3.4784999999999999</v>
      </c>
      <c r="W36" s="66">
        <f t="shared" si="11"/>
        <v>1</v>
      </c>
      <c r="X36" s="65">
        <f>VLOOKUP($A36,'Return Data'!$B$7:$R$2843,14,0)</f>
        <v>4.3356000000000003</v>
      </c>
      <c r="Y36" s="66">
        <f t="shared" si="12"/>
        <v>1</v>
      </c>
      <c r="Z36" s="65">
        <f>VLOOKUP($A36,'Return Data'!$B$7:$R$2843,16,0)</f>
        <v>6.0315000000000003</v>
      </c>
      <c r="AA36" s="67">
        <f t="shared" si="7"/>
        <v>3</v>
      </c>
    </row>
    <row r="37" spans="1:27" x14ac:dyDescent="0.3">
      <c r="A37" s="63" t="s">
        <v>1340</v>
      </c>
      <c r="B37" s="64">
        <f>VLOOKUP($A37,'Return Data'!$B$7:$R$2843,3,0)</f>
        <v>44455</v>
      </c>
      <c r="C37" s="65">
        <f>VLOOKUP($A37,'Return Data'!$B$7:$R$2843,4,0)</f>
        <v>1072.8596</v>
      </c>
      <c r="D37" s="65">
        <f>VLOOKUP($A37,'Return Data'!$B$7:$R$2843,5,0)</f>
        <v>2.8919999999999999</v>
      </c>
      <c r="E37" s="66">
        <f t="shared" si="0"/>
        <v>30</v>
      </c>
      <c r="F37" s="65">
        <f>VLOOKUP($A37,'Return Data'!$B$7:$R$2843,6,0)</f>
        <v>2.8414000000000001</v>
      </c>
      <c r="G37" s="66">
        <f t="shared" si="1"/>
        <v>30</v>
      </c>
      <c r="H37" s="65">
        <f>VLOOKUP($A37,'Return Data'!$B$7:$R$2843,7,0)</f>
        <v>2.8174999999999999</v>
      </c>
      <c r="I37" s="66">
        <f t="shared" si="2"/>
        <v>30</v>
      </c>
      <c r="J37" s="65">
        <f>VLOOKUP($A37,'Return Data'!$B$7:$R$2843,8,0)</f>
        <v>2.7498999999999998</v>
      </c>
      <c r="K37" s="66">
        <f t="shared" si="3"/>
        <v>30</v>
      </c>
      <c r="L37" s="65">
        <f>VLOOKUP($A37,'Return Data'!$B$7:$R$2843,9,0)</f>
        <v>2.7524000000000002</v>
      </c>
      <c r="M37" s="66">
        <f t="shared" si="4"/>
        <v>30</v>
      </c>
      <c r="N37" s="65">
        <f>VLOOKUP($A37,'Return Data'!$B$7:$R$2843,10,0)</f>
        <v>2.9020999999999999</v>
      </c>
      <c r="O37" s="66">
        <f t="shared" si="5"/>
        <v>30</v>
      </c>
      <c r="P37" s="65">
        <f>VLOOKUP($A37,'Return Data'!$B$7:$R$2843,11,0)</f>
        <v>3.0156999999999998</v>
      </c>
      <c r="Q37" s="66">
        <f t="shared" si="8"/>
        <v>27</v>
      </c>
      <c r="R37" s="65">
        <f>VLOOKUP($A37,'Return Data'!$B$7:$R$2843,12,0)</f>
        <v>2.9836</v>
      </c>
      <c r="S37" s="66">
        <f t="shared" si="9"/>
        <v>27</v>
      </c>
      <c r="T37" s="65">
        <f>VLOOKUP($A37,'Return Data'!$B$7:$R$2843,13,0)</f>
        <v>2.9506999999999999</v>
      </c>
      <c r="U37" s="66">
        <f t="shared" si="10"/>
        <v>25</v>
      </c>
      <c r="V37" s="65"/>
      <c r="W37" s="66"/>
      <c r="X37" s="65"/>
      <c r="Y37" s="66"/>
      <c r="Z37" s="65">
        <f>VLOOKUP($A37,'Return Data'!$B$7:$R$2843,16,0)</f>
        <v>3.4584000000000001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3.066736666666666</v>
      </c>
      <c r="E39" s="74"/>
      <c r="F39" s="75">
        <f>AVERAGE(F8:F37)</f>
        <v>3.0318866666666651</v>
      </c>
      <c r="G39" s="74"/>
      <c r="H39" s="75">
        <f>AVERAGE(H8:H37)</f>
        <v>3.0073333333333334</v>
      </c>
      <c r="I39" s="74"/>
      <c r="J39" s="75">
        <f>AVERAGE(J8:J37)</f>
        <v>2.9423266666666668</v>
      </c>
      <c r="K39" s="74"/>
      <c r="L39" s="75">
        <f>AVERAGE(L8:L37)</f>
        <v>2.9386933333333332</v>
      </c>
      <c r="M39" s="74"/>
      <c r="N39" s="75">
        <f>AVERAGE(N8:N37)</f>
        <v>3.0145733333333333</v>
      </c>
      <c r="O39" s="74"/>
      <c r="P39" s="75">
        <f>AVERAGE(P8:P37)</f>
        <v>3.0616699999999994</v>
      </c>
      <c r="Q39" s="74"/>
      <c r="R39" s="75">
        <f>AVERAGE(R8:R37)</f>
        <v>3.0393266666666663</v>
      </c>
      <c r="S39" s="74"/>
      <c r="T39" s="75">
        <f>AVERAGE(T8:T37)</f>
        <v>3.0124925925925918</v>
      </c>
      <c r="U39" s="74"/>
      <c r="V39" s="75">
        <f>AVERAGE(V8:V37)</f>
        <v>3.3963799999999997</v>
      </c>
      <c r="W39" s="74"/>
      <c r="X39" s="75">
        <f>AVERAGE(X8:X37)</f>
        <v>4.2077249999999999</v>
      </c>
      <c r="Y39" s="74"/>
      <c r="Z39" s="75">
        <f>AVERAGE(Z8:Z37)</f>
        <v>4.0795300000000001</v>
      </c>
      <c r="AA39" s="76"/>
    </row>
    <row r="40" spans="1:27" x14ac:dyDescent="0.3">
      <c r="A40" s="73" t="s">
        <v>28</v>
      </c>
      <c r="B40" s="74"/>
      <c r="C40" s="74"/>
      <c r="D40" s="75">
        <f>MIN(D8:D37)</f>
        <v>2.8919999999999999</v>
      </c>
      <c r="E40" s="74"/>
      <c r="F40" s="75">
        <f>MIN(F8:F37)</f>
        <v>2.8414000000000001</v>
      </c>
      <c r="G40" s="74"/>
      <c r="H40" s="75">
        <f>MIN(H8:H37)</f>
        <v>2.8174999999999999</v>
      </c>
      <c r="I40" s="74"/>
      <c r="J40" s="75">
        <f>MIN(J8:J37)</f>
        <v>2.7498999999999998</v>
      </c>
      <c r="K40" s="74"/>
      <c r="L40" s="75">
        <f>MIN(L8:L37)</f>
        <v>2.7524000000000002</v>
      </c>
      <c r="M40" s="74"/>
      <c r="N40" s="75">
        <f>MIN(N8:N37)</f>
        <v>2.9020999999999999</v>
      </c>
      <c r="O40" s="74"/>
      <c r="P40" s="75">
        <f>MIN(P8:P37)</f>
        <v>2.9752999999999998</v>
      </c>
      <c r="Q40" s="74"/>
      <c r="R40" s="75">
        <f>MIN(R8:R37)</f>
        <v>2.9584000000000001</v>
      </c>
      <c r="S40" s="74"/>
      <c r="T40" s="75">
        <f>MIN(T8:T37)</f>
        <v>2.9361999999999999</v>
      </c>
      <c r="U40" s="74"/>
      <c r="V40" s="75">
        <f>MIN(V8:V37)</f>
        <v>3.2585999999999999</v>
      </c>
      <c r="W40" s="74"/>
      <c r="X40" s="75">
        <f>MIN(X8:X37)</f>
        <v>3.9508999999999999</v>
      </c>
      <c r="Y40" s="74"/>
      <c r="Z40" s="75">
        <f>MIN(Z8:Z37)</f>
        <v>3.1833999999999998</v>
      </c>
      <c r="AA40" s="76"/>
    </row>
    <row r="41" spans="1:27" ht="15" thickBot="1" x14ac:dyDescent="0.35">
      <c r="A41" s="77" t="s">
        <v>29</v>
      </c>
      <c r="B41" s="78"/>
      <c r="C41" s="78"/>
      <c r="D41" s="79">
        <f>MAX(D8:D37)</f>
        <v>3.1564000000000001</v>
      </c>
      <c r="E41" s="78"/>
      <c r="F41" s="79">
        <f>MAX(F8:F37)</f>
        <v>3.1419000000000001</v>
      </c>
      <c r="G41" s="78"/>
      <c r="H41" s="79">
        <f>MAX(H8:H37)</f>
        <v>3.1046</v>
      </c>
      <c r="I41" s="78"/>
      <c r="J41" s="79">
        <f>MAX(J8:J37)</f>
        <v>3.0636000000000001</v>
      </c>
      <c r="K41" s="78"/>
      <c r="L41" s="79">
        <f>MAX(L8:L37)</f>
        <v>3.0459000000000001</v>
      </c>
      <c r="M41" s="78"/>
      <c r="N41" s="79">
        <f>MAX(N8:N37)</f>
        <v>3.1278000000000001</v>
      </c>
      <c r="O41" s="78"/>
      <c r="P41" s="79">
        <f>MAX(P8:P37)</f>
        <v>3.1638000000000002</v>
      </c>
      <c r="Q41" s="78"/>
      <c r="R41" s="79">
        <f>MAX(R8:R37)</f>
        <v>3.1189</v>
      </c>
      <c r="S41" s="78"/>
      <c r="T41" s="79">
        <f>MAX(T8:T37)</f>
        <v>3.09</v>
      </c>
      <c r="U41" s="78"/>
      <c r="V41" s="79">
        <f>MAX(V8:V37)</f>
        <v>3.4784999999999999</v>
      </c>
      <c r="W41" s="78"/>
      <c r="X41" s="79">
        <f>MAX(X8:X37)</f>
        <v>4.3356000000000003</v>
      </c>
      <c r="Y41" s="78"/>
      <c r="Z41" s="79">
        <f>MAX(Z8:Z37)</f>
        <v>6.6201999999999996</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44455</v>
      </c>
      <c r="C8" s="65">
        <f>VLOOKUP($A8,'Return Data'!$B$7:$R$2843,4,0)</f>
        <v>565.61739999999998</v>
      </c>
      <c r="D8" s="65">
        <f>VLOOKUP($A8,'Return Data'!$B$7:$R$2843,5,0)</f>
        <v>2.1684000000000001</v>
      </c>
      <c r="E8" s="66">
        <f t="shared" ref="E8:E33" si="0">RANK(D8,D$8:D$33,0)</f>
        <v>18</v>
      </c>
      <c r="F8" s="65">
        <f>VLOOKUP($A8,'Return Data'!$B$7:$R$2843,6,0)</f>
        <v>2.3429000000000002</v>
      </c>
      <c r="G8" s="66">
        <f t="shared" ref="G8:G33" si="1">RANK(F8,F$8:F$33,0)</f>
        <v>13</v>
      </c>
      <c r="H8" s="65">
        <f>VLOOKUP($A8,'Return Data'!$B$7:$R$2843,7,0)</f>
        <v>2.8464999999999998</v>
      </c>
      <c r="I8" s="66">
        <f t="shared" ref="I8:I33" si="2">RANK(H8,H$8:H$33,0)</f>
        <v>13</v>
      </c>
      <c r="J8" s="65">
        <f>VLOOKUP($A8,'Return Data'!$B$7:$R$2843,8,0)</f>
        <v>2.8553999999999999</v>
      </c>
      <c r="K8" s="66">
        <f t="shared" ref="K8:K33" si="3">RANK(J8,J$8:J$33,0)</f>
        <v>14</v>
      </c>
      <c r="L8" s="65">
        <f>VLOOKUP($A8,'Return Data'!$B$7:$R$2843,9,0)</f>
        <v>4.7442000000000002</v>
      </c>
      <c r="M8" s="66">
        <f t="shared" ref="M8:M33" si="4">RANK(L8,L$8:L$33,0)</f>
        <v>7</v>
      </c>
      <c r="N8" s="65">
        <f>VLOOKUP($A8,'Return Data'!$B$7:$R$2843,10,0)</f>
        <v>5.1077000000000004</v>
      </c>
      <c r="O8" s="66">
        <f t="shared" ref="O8:O33" si="5">RANK(N8,N$8:N$33,0)</f>
        <v>7</v>
      </c>
      <c r="P8" s="65">
        <f>VLOOKUP($A8,'Return Data'!$B$7:$R$2843,11,0)</f>
        <v>5.7485999999999997</v>
      </c>
      <c r="Q8" s="66">
        <f t="shared" ref="Q8:Q33" si="6">RANK(P8,P$8:P$33,0)</f>
        <v>6</v>
      </c>
      <c r="R8" s="65">
        <f>VLOOKUP($A8,'Return Data'!$B$7:$R$2843,12,0)</f>
        <v>4.6813000000000002</v>
      </c>
      <c r="S8" s="66">
        <f t="shared" ref="S8:S33" si="7">RANK(R8,R$8:R$33,0)</f>
        <v>7</v>
      </c>
      <c r="T8" s="65">
        <f>VLOOKUP($A8,'Return Data'!$B$7:$R$2843,13,0)</f>
        <v>5.3476999999999997</v>
      </c>
      <c r="U8" s="66">
        <f t="shared" ref="U8:U33" si="8">RANK(T8,T$8:T$33,0)</f>
        <v>6</v>
      </c>
      <c r="V8" s="65">
        <f>VLOOKUP($A8,'Return Data'!$B$7:$R$2843,17,0)</f>
        <v>7.0309999999999997</v>
      </c>
      <c r="W8" s="66">
        <f t="shared" ref="W8:W31" si="9">RANK(V8,V$8:V$33,0)</f>
        <v>7</v>
      </c>
      <c r="X8" s="65">
        <f>VLOOKUP($A8,'Return Data'!$B$7:$R$2843,14,0)</f>
        <v>7.9316000000000004</v>
      </c>
      <c r="Y8" s="66">
        <f t="shared" ref="Y8:Y31" si="10">RANK(X8,X$8:X$33,0)</f>
        <v>2</v>
      </c>
      <c r="Z8" s="65">
        <f>VLOOKUP($A8,'Return Data'!$B$7:$R$2843,16,0)</f>
        <v>8.5182000000000002</v>
      </c>
      <c r="AA8" s="67">
        <f t="shared" ref="AA8:AA33" si="11">RANK(Z8,Z$8:Z$33,0)</f>
        <v>2</v>
      </c>
    </row>
    <row r="9" spans="1:27" x14ac:dyDescent="0.3">
      <c r="A9" s="63" t="s">
        <v>1014</v>
      </c>
      <c r="B9" s="64">
        <f>VLOOKUP($A9,'Return Data'!$B$7:$R$2843,3,0)</f>
        <v>44455</v>
      </c>
      <c r="C9" s="65">
        <f>VLOOKUP($A9,'Return Data'!$B$7:$R$2843,4,0)</f>
        <v>2536.9034999999999</v>
      </c>
      <c r="D9" s="65">
        <f>VLOOKUP($A9,'Return Data'!$B$7:$R$2843,5,0)</f>
        <v>1.5510999999999999</v>
      </c>
      <c r="E9" s="66">
        <f t="shared" si="0"/>
        <v>22</v>
      </c>
      <c r="F9" s="65">
        <f>VLOOKUP($A9,'Return Data'!$B$7:$R$2843,6,0)</f>
        <v>2.9478</v>
      </c>
      <c r="G9" s="66">
        <f t="shared" si="1"/>
        <v>10</v>
      </c>
      <c r="H9" s="65">
        <f>VLOOKUP($A9,'Return Data'!$B$7:$R$2843,7,0)</f>
        <v>2.9689999999999999</v>
      </c>
      <c r="I9" s="66">
        <f t="shared" si="2"/>
        <v>10</v>
      </c>
      <c r="J9" s="65">
        <f>VLOOKUP($A9,'Return Data'!$B$7:$R$2843,8,0)</f>
        <v>2.9649999999999999</v>
      </c>
      <c r="K9" s="66">
        <f t="shared" si="3"/>
        <v>12</v>
      </c>
      <c r="L9" s="65">
        <f>VLOOKUP($A9,'Return Data'!$B$7:$R$2843,9,0)</f>
        <v>4.5194000000000001</v>
      </c>
      <c r="M9" s="66">
        <f t="shared" si="4"/>
        <v>11</v>
      </c>
      <c r="N9" s="65">
        <f>VLOOKUP($A9,'Return Data'!$B$7:$R$2843,10,0)</f>
        <v>4.7199</v>
      </c>
      <c r="O9" s="66">
        <f t="shared" si="5"/>
        <v>11</v>
      </c>
      <c r="P9" s="65">
        <f>VLOOKUP($A9,'Return Data'!$B$7:$R$2843,11,0)</f>
        <v>5.0953999999999997</v>
      </c>
      <c r="Q9" s="66">
        <f t="shared" si="6"/>
        <v>12</v>
      </c>
      <c r="R9" s="65">
        <f>VLOOKUP($A9,'Return Data'!$B$7:$R$2843,12,0)</f>
        <v>4.3349000000000002</v>
      </c>
      <c r="S9" s="66">
        <f t="shared" si="7"/>
        <v>12</v>
      </c>
      <c r="T9" s="65">
        <f>VLOOKUP($A9,'Return Data'!$B$7:$R$2843,13,0)</f>
        <v>4.8175999999999997</v>
      </c>
      <c r="U9" s="66">
        <f t="shared" si="8"/>
        <v>12</v>
      </c>
      <c r="V9" s="65">
        <f>VLOOKUP($A9,'Return Data'!$B$7:$R$2843,17,0)</f>
        <v>6.4275000000000002</v>
      </c>
      <c r="W9" s="66">
        <f t="shared" si="9"/>
        <v>10</v>
      </c>
      <c r="X9" s="65">
        <f>VLOOKUP($A9,'Return Data'!$B$7:$R$2843,14,0)</f>
        <v>7.4920999999999998</v>
      </c>
      <c r="Y9" s="66">
        <f t="shared" si="10"/>
        <v>5</v>
      </c>
      <c r="Z9" s="65">
        <f>VLOOKUP($A9,'Return Data'!$B$7:$R$2843,16,0)</f>
        <v>8.1903000000000006</v>
      </c>
      <c r="AA9" s="67">
        <f t="shared" si="11"/>
        <v>5</v>
      </c>
    </row>
    <row r="10" spans="1:27" x14ac:dyDescent="0.3">
      <c r="A10" s="63" t="s">
        <v>1017</v>
      </c>
      <c r="B10" s="64">
        <f>VLOOKUP($A10,'Return Data'!$B$7:$R$2843,3,0)</f>
        <v>44455</v>
      </c>
      <c r="C10" s="65">
        <f>VLOOKUP($A10,'Return Data'!$B$7:$R$2843,4,0)</f>
        <v>1623.7393999999999</v>
      </c>
      <c r="D10" s="65">
        <f>VLOOKUP($A10,'Return Data'!$B$7:$R$2843,5,0)</f>
        <v>11.5624</v>
      </c>
      <c r="E10" s="66">
        <f t="shared" si="0"/>
        <v>3</v>
      </c>
      <c r="F10" s="65">
        <f>VLOOKUP($A10,'Return Data'!$B$7:$R$2843,6,0)</f>
        <v>6.7324000000000002</v>
      </c>
      <c r="G10" s="66">
        <f t="shared" si="1"/>
        <v>3</v>
      </c>
      <c r="H10" s="65">
        <f>VLOOKUP($A10,'Return Data'!$B$7:$R$2843,7,0)</f>
        <v>5.0221</v>
      </c>
      <c r="I10" s="66">
        <f t="shared" si="2"/>
        <v>2</v>
      </c>
      <c r="J10" s="65">
        <f>VLOOKUP($A10,'Return Data'!$B$7:$R$2843,8,0)</f>
        <v>4.9427000000000003</v>
      </c>
      <c r="K10" s="66">
        <f t="shared" si="3"/>
        <v>2</v>
      </c>
      <c r="L10" s="65">
        <f>VLOOKUP($A10,'Return Data'!$B$7:$R$2843,9,0)</f>
        <v>4.8735999999999997</v>
      </c>
      <c r="M10" s="66">
        <f t="shared" si="4"/>
        <v>6</v>
      </c>
      <c r="N10" s="65">
        <f>VLOOKUP($A10,'Return Data'!$B$7:$R$2843,10,0)</f>
        <v>3.9481999999999999</v>
      </c>
      <c r="O10" s="66">
        <f t="shared" si="5"/>
        <v>25</v>
      </c>
      <c r="P10" s="65">
        <f>VLOOKUP($A10,'Return Data'!$B$7:$R$2843,11,0)</f>
        <v>5.1269999999999998</v>
      </c>
      <c r="Q10" s="66">
        <f t="shared" si="6"/>
        <v>10</v>
      </c>
      <c r="R10" s="65">
        <f>VLOOKUP($A10,'Return Data'!$B$7:$R$2843,12,0)</f>
        <v>4.9541000000000004</v>
      </c>
      <c r="S10" s="66">
        <f t="shared" si="7"/>
        <v>3</v>
      </c>
      <c r="T10" s="65">
        <f>VLOOKUP($A10,'Return Data'!$B$7:$R$2843,13,0)</f>
        <v>7.8989000000000003</v>
      </c>
      <c r="U10" s="66">
        <f t="shared" si="8"/>
        <v>2</v>
      </c>
      <c r="V10" s="65">
        <f>VLOOKUP($A10,'Return Data'!$B$7:$R$2843,17,0)</f>
        <v>-4.6997</v>
      </c>
      <c r="W10" s="66">
        <f t="shared" si="9"/>
        <v>25</v>
      </c>
      <c r="X10" s="65">
        <f>VLOOKUP($A10,'Return Data'!$B$7:$R$2843,14,0)</f>
        <v>-8.6013999999999999</v>
      </c>
      <c r="Y10" s="66">
        <f t="shared" si="10"/>
        <v>25</v>
      </c>
      <c r="Z10" s="65">
        <f>VLOOKUP($A10,'Return Data'!$B$7:$R$2843,16,0)</f>
        <v>2.5510999999999999</v>
      </c>
      <c r="AA10" s="67">
        <f t="shared" si="11"/>
        <v>25</v>
      </c>
    </row>
    <row r="11" spans="1:27" x14ac:dyDescent="0.3">
      <c r="A11" s="63" t="s">
        <v>1021</v>
      </c>
      <c r="B11" s="64">
        <f>VLOOKUP($A11,'Return Data'!$B$7:$R$2843,3,0)</f>
        <v>44455</v>
      </c>
      <c r="C11" s="65">
        <f>VLOOKUP($A11,'Return Data'!$B$7:$R$2843,4,0)</f>
        <v>34.447499999999998</v>
      </c>
      <c r="D11" s="65">
        <f>VLOOKUP($A11,'Return Data'!$B$7:$R$2843,5,0)</f>
        <v>1.6954</v>
      </c>
      <c r="E11" s="66">
        <f t="shared" si="0"/>
        <v>21</v>
      </c>
      <c r="F11" s="65">
        <f>VLOOKUP($A11,'Return Data'!$B$7:$R$2843,6,0)</f>
        <v>2.1549</v>
      </c>
      <c r="G11" s="66">
        <f t="shared" si="1"/>
        <v>18</v>
      </c>
      <c r="H11" s="65">
        <f>VLOOKUP($A11,'Return Data'!$B$7:$R$2843,7,0)</f>
        <v>2.6958000000000002</v>
      </c>
      <c r="I11" s="66">
        <f t="shared" si="2"/>
        <v>16</v>
      </c>
      <c r="J11" s="65">
        <f>VLOOKUP($A11,'Return Data'!$B$7:$R$2843,8,0)</f>
        <v>2.5758000000000001</v>
      </c>
      <c r="K11" s="66">
        <f t="shared" si="3"/>
        <v>21</v>
      </c>
      <c r="L11" s="65">
        <f>VLOOKUP($A11,'Return Data'!$B$7:$R$2843,9,0)</f>
        <v>4.1672000000000002</v>
      </c>
      <c r="M11" s="66">
        <f t="shared" si="4"/>
        <v>16</v>
      </c>
      <c r="N11" s="65">
        <f>VLOOKUP($A11,'Return Data'!$B$7:$R$2843,10,0)</f>
        <v>4.7340999999999998</v>
      </c>
      <c r="O11" s="66">
        <f t="shared" si="5"/>
        <v>10</v>
      </c>
      <c r="P11" s="65">
        <f>VLOOKUP($A11,'Return Data'!$B$7:$R$2843,11,0)</f>
        <v>5.5029000000000003</v>
      </c>
      <c r="Q11" s="66">
        <f t="shared" si="6"/>
        <v>7</v>
      </c>
      <c r="R11" s="65">
        <f>VLOOKUP($A11,'Return Data'!$B$7:$R$2843,12,0)</f>
        <v>4.5747</v>
      </c>
      <c r="S11" s="66">
        <f t="shared" si="7"/>
        <v>9</v>
      </c>
      <c r="T11" s="65">
        <f>VLOOKUP($A11,'Return Data'!$B$7:$R$2843,13,0)</f>
        <v>5.1661999999999999</v>
      </c>
      <c r="U11" s="66">
        <f t="shared" si="8"/>
        <v>8</v>
      </c>
      <c r="V11" s="65">
        <f>VLOOKUP($A11,'Return Data'!$B$7:$R$2843,17,0)</f>
        <v>6.8171999999999997</v>
      </c>
      <c r="W11" s="66">
        <f t="shared" si="9"/>
        <v>8</v>
      </c>
      <c r="X11" s="65">
        <f>VLOOKUP($A11,'Return Data'!$B$7:$R$2843,14,0)</f>
        <v>7.3556999999999997</v>
      </c>
      <c r="Y11" s="66">
        <f t="shared" si="10"/>
        <v>7</v>
      </c>
      <c r="Z11" s="65">
        <f>VLOOKUP($A11,'Return Data'!$B$7:$R$2843,16,0)</f>
        <v>8.1172000000000004</v>
      </c>
      <c r="AA11" s="67">
        <f t="shared" si="11"/>
        <v>7</v>
      </c>
    </row>
    <row r="12" spans="1:27" x14ac:dyDescent="0.3">
      <c r="A12" s="63" t="s">
        <v>1022</v>
      </c>
      <c r="B12" s="64">
        <f>VLOOKUP($A12,'Return Data'!$B$7:$R$2843,3,0)</f>
        <v>44455</v>
      </c>
      <c r="C12" s="65">
        <f>VLOOKUP($A12,'Return Data'!$B$7:$R$2843,4,0)</f>
        <v>34.225000000000001</v>
      </c>
      <c r="D12" s="65">
        <f>VLOOKUP($A12,'Return Data'!$B$7:$R$2843,5,0)</f>
        <v>3.9464000000000001</v>
      </c>
      <c r="E12" s="66">
        <f t="shared" si="0"/>
        <v>9</v>
      </c>
      <c r="F12" s="65">
        <f>VLOOKUP($A12,'Return Data'!$B$7:$R$2843,6,0)</f>
        <v>1.5287999999999999</v>
      </c>
      <c r="G12" s="66">
        <f t="shared" si="1"/>
        <v>25</v>
      </c>
      <c r="H12" s="65">
        <f>VLOOKUP($A12,'Return Data'!$B$7:$R$2843,7,0)</f>
        <v>2.4998</v>
      </c>
      <c r="I12" s="66">
        <f t="shared" si="2"/>
        <v>19</v>
      </c>
      <c r="J12" s="65">
        <f>VLOOKUP($A12,'Return Data'!$B$7:$R$2843,8,0)</f>
        <v>2.7757999999999998</v>
      </c>
      <c r="K12" s="66">
        <f t="shared" si="3"/>
        <v>18</v>
      </c>
      <c r="L12" s="65">
        <f>VLOOKUP($A12,'Return Data'!$B$7:$R$2843,9,0)</f>
        <v>3.8498999999999999</v>
      </c>
      <c r="M12" s="66">
        <f t="shared" si="4"/>
        <v>25</v>
      </c>
      <c r="N12" s="65">
        <f>VLOOKUP($A12,'Return Data'!$B$7:$R$2843,10,0)</f>
        <v>4.1086</v>
      </c>
      <c r="O12" s="66">
        <f t="shared" si="5"/>
        <v>23</v>
      </c>
      <c r="P12" s="65">
        <f>VLOOKUP($A12,'Return Data'!$B$7:$R$2843,11,0)</f>
        <v>4.1516000000000002</v>
      </c>
      <c r="Q12" s="66">
        <f t="shared" si="6"/>
        <v>25</v>
      </c>
      <c r="R12" s="65">
        <f>VLOOKUP($A12,'Return Data'!$B$7:$R$2843,12,0)</f>
        <v>3.6025</v>
      </c>
      <c r="S12" s="66">
        <f t="shared" si="7"/>
        <v>24</v>
      </c>
      <c r="T12" s="65">
        <f>VLOOKUP($A12,'Return Data'!$B$7:$R$2843,13,0)</f>
        <v>4.0014000000000003</v>
      </c>
      <c r="U12" s="66">
        <f t="shared" si="8"/>
        <v>24</v>
      </c>
      <c r="V12" s="65">
        <f>VLOOKUP($A12,'Return Data'!$B$7:$R$2843,17,0)</f>
        <v>5.5167000000000002</v>
      </c>
      <c r="W12" s="66">
        <f t="shared" si="9"/>
        <v>21</v>
      </c>
      <c r="X12" s="65">
        <f>VLOOKUP($A12,'Return Data'!$B$7:$R$2843,14,0)</f>
        <v>6.6332000000000004</v>
      </c>
      <c r="Y12" s="66">
        <f t="shared" si="10"/>
        <v>13</v>
      </c>
      <c r="Z12" s="65">
        <f>VLOOKUP($A12,'Return Data'!$B$7:$R$2843,16,0)</f>
        <v>7.6999000000000004</v>
      </c>
      <c r="AA12" s="67">
        <f t="shared" si="11"/>
        <v>13</v>
      </c>
    </row>
    <row r="13" spans="1:27" x14ac:dyDescent="0.3">
      <c r="A13" s="63" t="s">
        <v>1024</v>
      </c>
      <c r="B13" s="64">
        <f>VLOOKUP($A13,'Return Data'!$B$7:$R$2843,3,0)</f>
        <v>44455</v>
      </c>
      <c r="C13" s="65">
        <f>VLOOKUP($A13,'Return Data'!$B$7:$R$2843,4,0)</f>
        <v>16.145800000000001</v>
      </c>
      <c r="D13" s="65">
        <f>VLOOKUP($A13,'Return Data'!$B$7:$R$2843,5,0)</f>
        <v>4.0696000000000003</v>
      </c>
      <c r="E13" s="66">
        <f t="shared" si="0"/>
        <v>8</v>
      </c>
      <c r="F13" s="65">
        <f>VLOOKUP($A13,'Return Data'!$B$7:$R$2843,6,0)</f>
        <v>2.2610999999999999</v>
      </c>
      <c r="G13" s="66">
        <f t="shared" si="1"/>
        <v>15</v>
      </c>
      <c r="H13" s="65">
        <f>VLOOKUP($A13,'Return Data'!$B$7:$R$2843,7,0)</f>
        <v>2.3262999999999998</v>
      </c>
      <c r="I13" s="66">
        <f t="shared" si="2"/>
        <v>23</v>
      </c>
      <c r="J13" s="65">
        <f>VLOOKUP($A13,'Return Data'!$B$7:$R$2843,8,0)</f>
        <v>2.6831999999999998</v>
      </c>
      <c r="K13" s="66">
        <f t="shared" si="3"/>
        <v>19</v>
      </c>
      <c r="L13" s="65">
        <f>VLOOKUP($A13,'Return Data'!$B$7:$R$2843,9,0)</f>
        <v>4.1650999999999998</v>
      </c>
      <c r="M13" s="66">
        <f t="shared" si="4"/>
        <v>17</v>
      </c>
      <c r="N13" s="65">
        <f>VLOOKUP($A13,'Return Data'!$B$7:$R$2843,10,0)</f>
        <v>4.5557999999999996</v>
      </c>
      <c r="O13" s="66">
        <f t="shared" si="5"/>
        <v>15</v>
      </c>
      <c r="P13" s="65">
        <f>VLOOKUP($A13,'Return Data'!$B$7:$R$2843,11,0)</f>
        <v>4.8754</v>
      </c>
      <c r="Q13" s="66">
        <f t="shared" si="6"/>
        <v>16</v>
      </c>
      <c r="R13" s="65">
        <f>VLOOKUP($A13,'Return Data'!$B$7:$R$2843,12,0)</f>
        <v>4.0632000000000001</v>
      </c>
      <c r="S13" s="66">
        <f t="shared" si="7"/>
        <v>18</v>
      </c>
      <c r="T13" s="65">
        <f>VLOOKUP($A13,'Return Data'!$B$7:$R$2843,13,0)</f>
        <v>4.4846000000000004</v>
      </c>
      <c r="U13" s="66">
        <f t="shared" si="8"/>
        <v>19</v>
      </c>
      <c r="V13" s="65">
        <f>VLOOKUP($A13,'Return Data'!$B$7:$R$2843,17,0)</f>
        <v>5.9451999999999998</v>
      </c>
      <c r="W13" s="66">
        <f t="shared" si="9"/>
        <v>18</v>
      </c>
      <c r="X13" s="65">
        <f>VLOOKUP($A13,'Return Data'!$B$7:$R$2843,14,0)</f>
        <v>7.1635</v>
      </c>
      <c r="Y13" s="66">
        <f t="shared" si="10"/>
        <v>10</v>
      </c>
      <c r="Z13" s="65">
        <f>VLOOKUP($A13,'Return Data'!$B$7:$R$2843,16,0)</f>
        <v>7.6172000000000004</v>
      </c>
      <c r="AA13" s="67">
        <f t="shared" si="11"/>
        <v>14</v>
      </c>
    </row>
    <row r="14" spans="1:27" x14ac:dyDescent="0.3">
      <c r="A14" s="63" t="s">
        <v>1931</v>
      </c>
      <c r="B14" s="64">
        <f>VLOOKUP($A14,'Return Data'!$B$7:$R$2843,3,0)</f>
        <v>44455</v>
      </c>
      <c r="C14" s="65">
        <f>VLOOKUP($A14,'Return Data'!$B$7:$R$2843,4,0)</f>
        <v>24.7742</v>
      </c>
      <c r="D14" s="65">
        <f>VLOOKUP($A14,'Return Data'!$B$7:$R$2843,5,0)</f>
        <v>3.831</v>
      </c>
      <c r="E14" s="66">
        <f t="shared" si="0"/>
        <v>10</v>
      </c>
      <c r="F14" s="65">
        <f>VLOOKUP($A14,'Return Data'!$B$7:$R$2843,6,0)</f>
        <v>10.7155</v>
      </c>
      <c r="G14" s="66">
        <f t="shared" si="1"/>
        <v>1</v>
      </c>
      <c r="H14" s="65">
        <f>VLOOKUP($A14,'Return Data'!$B$7:$R$2843,7,0)</f>
        <v>12.087999999999999</v>
      </c>
      <c r="I14" s="66">
        <f t="shared" si="2"/>
        <v>1</v>
      </c>
      <c r="J14" s="65">
        <f>VLOOKUP($A14,'Return Data'!$B$7:$R$2843,8,0)</f>
        <v>12.233000000000001</v>
      </c>
      <c r="K14" s="66">
        <f t="shared" si="3"/>
        <v>1</v>
      </c>
      <c r="L14" s="65">
        <f>VLOOKUP($A14,'Return Data'!$B$7:$R$2843,9,0)</f>
        <v>13.4656</v>
      </c>
      <c r="M14" s="66">
        <f t="shared" si="4"/>
        <v>1</v>
      </c>
      <c r="N14" s="65">
        <f>VLOOKUP($A14,'Return Data'!$B$7:$R$2843,10,0)</f>
        <v>8.4792000000000005</v>
      </c>
      <c r="O14" s="66">
        <f t="shared" si="5"/>
        <v>1</v>
      </c>
      <c r="P14" s="65">
        <f>VLOOKUP($A14,'Return Data'!$B$7:$R$2843,11,0)</f>
        <v>9.0585000000000004</v>
      </c>
      <c r="Q14" s="66">
        <f t="shared" si="6"/>
        <v>1</v>
      </c>
      <c r="R14" s="65">
        <f>VLOOKUP($A14,'Return Data'!$B$7:$R$2843,12,0)</f>
        <v>9.5847999999999995</v>
      </c>
      <c r="S14" s="66">
        <f t="shared" si="7"/>
        <v>1</v>
      </c>
      <c r="T14" s="65">
        <f>VLOOKUP($A14,'Return Data'!$B$7:$R$2843,13,0)</f>
        <v>11.9748</v>
      </c>
      <c r="U14" s="66">
        <f t="shared" si="8"/>
        <v>1</v>
      </c>
      <c r="V14" s="65">
        <f>VLOOKUP($A14,'Return Data'!$B$7:$R$2843,17,0)</f>
        <v>3.9904000000000002</v>
      </c>
      <c r="W14" s="66">
        <f t="shared" si="9"/>
        <v>24</v>
      </c>
      <c r="X14" s="65">
        <f>VLOOKUP($A14,'Return Data'!$B$7:$R$2843,14,0)</f>
        <v>5.7117000000000004</v>
      </c>
      <c r="Y14" s="66">
        <f t="shared" si="10"/>
        <v>17</v>
      </c>
      <c r="Z14" s="65">
        <f>VLOOKUP($A14,'Return Data'!$B$7:$R$2843,16,0)</f>
        <v>8.2306000000000008</v>
      </c>
      <c r="AA14" s="67">
        <f t="shared" si="11"/>
        <v>4</v>
      </c>
    </row>
    <row r="15" spans="1:27" x14ac:dyDescent="0.3">
      <c r="A15" s="63" t="s">
        <v>1031</v>
      </c>
      <c r="B15" s="64">
        <f>VLOOKUP($A15,'Return Data'!$B$7:$R$2843,3,0)</f>
        <v>44455</v>
      </c>
      <c r="C15" s="65">
        <f>VLOOKUP($A15,'Return Data'!$B$7:$R$2843,4,0)</f>
        <v>48.798999999999999</v>
      </c>
      <c r="D15" s="65">
        <f>VLOOKUP($A15,'Return Data'!$B$7:$R$2843,5,0)</f>
        <v>11.597200000000001</v>
      </c>
      <c r="E15" s="66">
        <f t="shared" si="0"/>
        <v>2</v>
      </c>
      <c r="F15" s="65">
        <f>VLOOKUP($A15,'Return Data'!$B$7:$R$2843,6,0)</f>
        <v>2.2193999999999998</v>
      </c>
      <c r="G15" s="66">
        <f t="shared" si="1"/>
        <v>16</v>
      </c>
      <c r="H15" s="65">
        <f>VLOOKUP($A15,'Return Data'!$B$7:$R$2843,7,0)</f>
        <v>2.4481000000000002</v>
      </c>
      <c r="I15" s="66">
        <f t="shared" si="2"/>
        <v>21</v>
      </c>
      <c r="J15" s="65">
        <f>VLOOKUP($A15,'Return Data'!$B$7:$R$2843,8,0)</f>
        <v>3.6648000000000001</v>
      </c>
      <c r="K15" s="66">
        <f t="shared" si="3"/>
        <v>5</v>
      </c>
      <c r="L15" s="65">
        <f>VLOOKUP($A15,'Return Data'!$B$7:$R$2843,9,0)</f>
        <v>5.6013999999999999</v>
      </c>
      <c r="M15" s="66">
        <f t="shared" si="4"/>
        <v>4</v>
      </c>
      <c r="N15" s="65">
        <f>VLOOKUP($A15,'Return Data'!$B$7:$R$2843,10,0)</f>
        <v>5.625</v>
      </c>
      <c r="O15" s="66">
        <f t="shared" si="5"/>
        <v>3</v>
      </c>
      <c r="P15" s="65">
        <f>VLOOKUP($A15,'Return Data'!$B$7:$R$2843,11,0)</f>
        <v>5.9737999999999998</v>
      </c>
      <c r="Q15" s="66">
        <f t="shared" si="6"/>
        <v>5</v>
      </c>
      <c r="R15" s="65">
        <f>VLOOKUP($A15,'Return Data'!$B$7:$R$2843,12,0)</f>
        <v>4.8779000000000003</v>
      </c>
      <c r="S15" s="66">
        <f t="shared" si="7"/>
        <v>4</v>
      </c>
      <c r="T15" s="65">
        <f>VLOOKUP($A15,'Return Data'!$B$7:$R$2843,13,0)</f>
        <v>5.8078000000000003</v>
      </c>
      <c r="U15" s="66">
        <f t="shared" si="8"/>
        <v>3</v>
      </c>
      <c r="V15" s="65">
        <f>VLOOKUP($A15,'Return Data'!$B$7:$R$2843,17,0)</f>
        <v>7.0872000000000002</v>
      </c>
      <c r="W15" s="66">
        <f t="shared" si="9"/>
        <v>4</v>
      </c>
      <c r="X15" s="65">
        <f>VLOOKUP($A15,'Return Data'!$B$7:$R$2843,14,0)</f>
        <v>7.7516999999999996</v>
      </c>
      <c r="Y15" s="66">
        <f t="shared" si="10"/>
        <v>4</v>
      </c>
      <c r="Z15" s="65">
        <f>VLOOKUP($A15,'Return Data'!$B$7:$R$2843,16,0)</f>
        <v>8.1523000000000003</v>
      </c>
      <c r="AA15" s="67">
        <f t="shared" si="11"/>
        <v>6</v>
      </c>
    </row>
    <row r="16" spans="1:27" x14ac:dyDescent="0.3">
      <c r="A16" s="63" t="s">
        <v>1033</v>
      </c>
      <c r="B16" s="64">
        <f>VLOOKUP($A16,'Return Data'!$B$7:$R$2843,3,0)</f>
        <v>44455</v>
      </c>
      <c r="C16" s="65">
        <f>VLOOKUP($A16,'Return Data'!$B$7:$R$2843,4,0)</f>
        <v>17.590900000000001</v>
      </c>
      <c r="D16" s="65">
        <f>VLOOKUP($A16,'Return Data'!$B$7:$R$2843,5,0)</f>
        <v>3.3201999999999998</v>
      </c>
      <c r="E16" s="66">
        <f t="shared" si="0"/>
        <v>12</v>
      </c>
      <c r="F16" s="65">
        <f>VLOOKUP($A16,'Return Data'!$B$7:$R$2843,6,0)</f>
        <v>1.7985</v>
      </c>
      <c r="G16" s="66">
        <f t="shared" si="1"/>
        <v>23</v>
      </c>
      <c r="H16" s="65">
        <f>VLOOKUP($A16,'Return Data'!$B$7:$R$2843,7,0)</f>
        <v>2.4910999999999999</v>
      </c>
      <c r="I16" s="66">
        <f t="shared" si="2"/>
        <v>20</v>
      </c>
      <c r="J16" s="65">
        <f>VLOOKUP($A16,'Return Data'!$B$7:$R$2843,8,0)</f>
        <v>3.0567000000000002</v>
      </c>
      <c r="K16" s="66">
        <f t="shared" si="3"/>
        <v>8</v>
      </c>
      <c r="L16" s="65">
        <f>VLOOKUP($A16,'Return Data'!$B$7:$R$2843,9,0)</f>
        <v>4.3874000000000004</v>
      </c>
      <c r="M16" s="66">
        <f t="shared" si="4"/>
        <v>12</v>
      </c>
      <c r="N16" s="65">
        <f>VLOOKUP($A16,'Return Data'!$B$7:$R$2843,10,0)</f>
        <v>4.8489000000000004</v>
      </c>
      <c r="O16" s="66">
        <f t="shared" si="5"/>
        <v>8</v>
      </c>
      <c r="P16" s="65">
        <f>VLOOKUP($A16,'Return Data'!$B$7:$R$2843,11,0)</f>
        <v>5.2493999999999996</v>
      </c>
      <c r="Q16" s="66">
        <f t="shared" si="6"/>
        <v>9</v>
      </c>
      <c r="R16" s="65">
        <f>VLOOKUP($A16,'Return Data'!$B$7:$R$2843,12,0)</f>
        <v>4.2840999999999996</v>
      </c>
      <c r="S16" s="66">
        <f t="shared" si="7"/>
        <v>13</v>
      </c>
      <c r="T16" s="65">
        <f>VLOOKUP($A16,'Return Data'!$B$7:$R$2843,13,0)</f>
        <v>4.6984000000000004</v>
      </c>
      <c r="U16" s="66">
        <f t="shared" si="8"/>
        <v>14</v>
      </c>
      <c r="V16" s="65">
        <f>VLOOKUP($A16,'Return Data'!$B$7:$R$2843,17,0)</f>
        <v>4.5579000000000001</v>
      </c>
      <c r="W16" s="66">
        <f t="shared" si="9"/>
        <v>23</v>
      </c>
      <c r="X16" s="65">
        <f>VLOOKUP($A16,'Return Data'!$B$7:$R$2843,14,0)</f>
        <v>2.5706000000000002</v>
      </c>
      <c r="Y16" s="66">
        <f t="shared" si="10"/>
        <v>22</v>
      </c>
      <c r="Z16" s="65">
        <f>VLOOKUP($A16,'Return Data'!$B$7:$R$2843,16,0)</f>
        <v>6.4134000000000002</v>
      </c>
      <c r="AA16" s="67">
        <f t="shared" si="11"/>
        <v>22</v>
      </c>
    </row>
    <row r="17" spans="1:27" x14ac:dyDescent="0.3">
      <c r="A17" s="63" t="s">
        <v>1035</v>
      </c>
      <c r="B17" s="64">
        <f>VLOOKUP($A17,'Return Data'!$B$7:$R$2843,3,0)</f>
        <v>44455</v>
      </c>
      <c r="C17" s="65">
        <f>VLOOKUP($A17,'Return Data'!$B$7:$R$2843,4,0)</f>
        <v>431.37860000000001</v>
      </c>
      <c r="D17" s="65">
        <f>VLOOKUP($A17,'Return Data'!$B$7:$R$2843,5,0)</f>
        <v>12.137499999999999</v>
      </c>
      <c r="E17" s="66">
        <f t="shared" si="0"/>
        <v>1</v>
      </c>
      <c r="F17" s="65">
        <f>VLOOKUP($A17,'Return Data'!$B$7:$R$2843,6,0)</f>
        <v>7.49</v>
      </c>
      <c r="G17" s="66">
        <f t="shared" si="1"/>
        <v>2</v>
      </c>
      <c r="H17" s="65">
        <f>VLOOKUP($A17,'Return Data'!$B$7:$R$2843,7,0)</f>
        <v>4.4192999999999998</v>
      </c>
      <c r="I17" s="66">
        <f t="shared" si="2"/>
        <v>3</v>
      </c>
      <c r="J17" s="65">
        <f>VLOOKUP($A17,'Return Data'!$B$7:$R$2843,8,0)</f>
        <v>4.3230000000000004</v>
      </c>
      <c r="K17" s="66">
        <f t="shared" si="3"/>
        <v>3</v>
      </c>
      <c r="L17" s="65">
        <f>VLOOKUP($A17,'Return Data'!$B$7:$R$2843,9,0)</f>
        <v>6.2607999999999997</v>
      </c>
      <c r="M17" s="66">
        <f t="shared" si="4"/>
        <v>2</v>
      </c>
      <c r="N17" s="65">
        <f>VLOOKUP($A17,'Return Data'!$B$7:$R$2843,10,0)</f>
        <v>6.4726999999999997</v>
      </c>
      <c r="O17" s="66">
        <f t="shared" si="5"/>
        <v>2</v>
      </c>
      <c r="P17" s="65">
        <f>VLOOKUP($A17,'Return Data'!$B$7:$R$2843,11,0)</f>
        <v>6.3326000000000002</v>
      </c>
      <c r="Q17" s="66">
        <f t="shared" si="6"/>
        <v>2</v>
      </c>
      <c r="R17" s="65">
        <f>VLOOKUP($A17,'Return Data'!$B$7:$R$2843,12,0)</f>
        <v>4.7554999999999996</v>
      </c>
      <c r="S17" s="66">
        <f t="shared" si="7"/>
        <v>5</v>
      </c>
      <c r="T17" s="65">
        <f>VLOOKUP($A17,'Return Data'!$B$7:$R$2843,13,0)</f>
        <v>5.6662999999999997</v>
      </c>
      <c r="U17" s="66">
        <f t="shared" si="8"/>
        <v>5</v>
      </c>
      <c r="V17" s="65">
        <f>VLOOKUP($A17,'Return Data'!$B$7:$R$2843,17,0)</f>
        <v>7.0721999999999996</v>
      </c>
      <c r="W17" s="66">
        <f t="shared" si="9"/>
        <v>5</v>
      </c>
      <c r="X17" s="65">
        <f>VLOOKUP($A17,'Return Data'!$B$7:$R$2843,14,0)</f>
        <v>7.7655000000000003</v>
      </c>
      <c r="Y17" s="66">
        <f t="shared" si="10"/>
        <v>3</v>
      </c>
      <c r="Z17" s="65">
        <f>VLOOKUP($A17,'Return Data'!$B$7:$R$2843,16,0)</f>
        <v>8.3506</v>
      </c>
      <c r="AA17" s="67">
        <f t="shared" si="11"/>
        <v>3</v>
      </c>
    </row>
    <row r="18" spans="1:27" x14ac:dyDescent="0.3">
      <c r="A18" s="63" t="s">
        <v>1036</v>
      </c>
      <c r="B18" s="64">
        <f>VLOOKUP($A18,'Return Data'!$B$7:$R$2843,3,0)</f>
        <v>44455</v>
      </c>
      <c r="C18" s="65">
        <f>VLOOKUP($A18,'Return Data'!$B$7:$R$2843,4,0)</f>
        <v>31.264199999999999</v>
      </c>
      <c r="D18" s="65">
        <f>VLOOKUP($A18,'Return Data'!$B$7:$R$2843,5,0)</f>
        <v>1.5178</v>
      </c>
      <c r="E18" s="66">
        <f t="shared" si="0"/>
        <v>23</v>
      </c>
      <c r="F18" s="65">
        <f>VLOOKUP($A18,'Return Data'!$B$7:$R$2843,6,0)</f>
        <v>2.8414999999999999</v>
      </c>
      <c r="G18" s="66">
        <f t="shared" si="1"/>
        <v>11</v>
      </c>
      <c r="H18" s="65">
        <f>VLOOKUP($A18,'Return Data'!$B$7:$R$2843,7,0)</f>
        <v>3.1541000000000001</v>
      </c>
      <c r="I18" s="66">
        <f t="shared" si="2"/>
        <v>8</v>
      </c>
      <c r="J18" s="65">
        <f>VLOOKUP($A18,'Return Data'!$B$7:$R$2843,8,0)</f>
        <v>2.8466999999999998</v>
      </c>
      <c r="K18" s="66">
        <f t="shared" si="3"/>
        <v>15</v>
      </c>
      <c r="L18" s="65">
        <f>VLOOKUP($A18,'Return Data'!$B$7:$R$2843,9,0)</f>
        <v>4.1501999999999999</v>
      </c>
      <c r="M18" s="66">
        <f t="shared" si="4"/>
        <v>19</v>
      </c>
      <c r="N18" s="65">
        <f>VLOOKUP($A18,'Return Data'!$B$7:$R$2843,10,0)</f>
        <v>4.2439999999999998</v>
      </c>
      <c r="O18" s="66">
        <f t="shared" si="5"/>
        <v>21</v>
      </c>
      <c r="P18" s="65">
        <f>VLOOKUP($A18,'Return Data'!$B$7:$R$2843,11,0)</f>
        <v>4.7557999999999998</v>
      </c>
      <c r="Q18" s="66">
        <f t="shared" si="6"/>
        <v>18</v>
      </c>
      <c r="R18" s="65">
        <f>VLOOKUP($A18,'Return Data'!$B$7:$R$2843,12,0)</f>
        <v>3.9579</v>
      </c>
      <c r="S18" s="66">
        <f t="shared" si="7"/>
        <v>22</v>
      </c>
      <c r="T18" s="65">
        <f>VLOOKUP($A18,'Return Data'!$B$7:$R$2843,13,0)</f>
        <v>4.3301999999999996</v>
      </c>
      <c r="U18" s="66">
        <f t="shared" si="8"/>
        <v>21</v>
      </c>
      <c r="V18" s="65">
        <f>VLOOKUP($A18,'Return Data'!$B$7:$R$2843,17,0)</f>
        <v>5.9823000000000004</v>
      </c>
      <c r="W18" s="66">
        <f t="shared" si="9"/>
        <v>17</v>
      </c>
      <c r="X18" s="65">
        <f>VLOOKUP($A18,'Return Data'!$B$7:$R$2843,14,0)</f>
        <v>7.0335999999999999</v>
      </c>
      <c r="Y18" s="66">
        <f t="shared" si="10"/>
        <v>12</v>
      </c>
      <c r="Z18" s="65">
        <f>VLOOKUP($A18,'Return Data'!$B$7:$R$2843,16,0)</f>
        <v>8.0226000000000006</v>
      </c>
      <c r="AA18" s="67">
        <f t="shared" si="11"/>
        <v>10</v>
      </c>
    </row>
    <row r="19" spans="1:27" x14ac:dyDescent="0.3">
      <c r="A19" s="63" t="s">
        <v>1039</v>
      </c>
      <c r="B19" s="64">
        <f>VLOOKUP($A19,'Return Data'!$B$7:$R$2843,3,0)</f>
        <v>44455</v>
      </c>
      <c r="C19" s="65">
        <f>VLOOKUP($A19,'Return Data'!$B$7:$R$2843,4,0)</f>
        <v>3114.6145999999999</v>
      </c>
      <c r="D19" s="65">
        <f>VLOOKUP($A19,'Return Data'!$B$7:$R$2843,5,0)</f>
        <v>3.0823</v>
      </c>
      <c r="E19" s="66">
        <f t="shared" si="0"/>
        <v>16</v>
      </c>
      <c r="F19" s="65">
        <f>VLOOKUP($A19,'Return Data'!$B$7:$R$2843,6,0)</f>
        <v>3.2852999999999999</v>
      </c>
      <c r="G19" s="66">
        <f t="shared" si="1"/>
        <v>7</v>
      </c>
      <c r="H19" s="65">
        <f>VLOOKUP($A19,'Return Data'!$B$7:$R$2843,7,0)</f>
        <v>2.9733000000000001</v>
      </c>
      <c r="I19" s="66">
        <f t="shared" si="2"/>
        <v>9</v>
      </c>
      <c r="J19" s="65">
        <f>VLOOKUP($A19,'Return Data'!$B$7:$R$2843,8,0)</f>
        <v>2.8283999999999998</v>
      </c>
      <c r="K19" s="66">
        <f t="shared" si="3"/>
        <v>16</v>
      </c>
      <c r="L19" s="65">
        <f>VLOOKUP($A19,'Return Data'!$B$7:$R$2843,9,0)</f>
        <v>4.1738999999999997</v>
      </c>
      <c r="M19" s="66">
        <f t="shared" si="4"/>
        <v>14</v>
      </c>
      <c r="N19" s="65">
        <f>VLOOKUP($A19,'Return Data'!$B$7:$R$2843,10,0)</f>
        <v>4.484</v>
      </c>
      <c r="O19" s="66">
        <f t="shared" si="5"/>
        <v>17</v>
      </c>
      <c r="P19" s="65">
        <f>VLOOKUP($A19,'Return Data'!$B$7:$R$2843,11,0)</f>
        <v>4.8930999999999996</v>
      </c>
      <c r="Q19" s="66">
        <f t="shared" si="6"/>
        <v>15</v>
      </c>
      <c r="R19" s="65">
        <f>VLOOKUP($A19,'Return Data'!$B$7:$R$2843,12,0)</f>
        <v>4.1227</v>
      </c>
      <c r="S19" s="66">
        <f t="shared" si="7"/>
        <v>16</v>
      </c>
      <c r="T19" s="65">
        <f>VLOOKUP($A19,'Return Data'!$B$7:$R$2843,13,0)</f>
        <v>4.5446</v>
      </c>
      <c r="U19" s="66">
        <f t="shared" si="8"/>
        <v>17</v>
      </c>
      <c r="V19" s="65">
        <f>VLOOKUP($A19,'Return Data'!$B$7:$R$2843,17,0)</f>
        <v>6.2728000000000002</v>
      </c>
      <c r="W19" s="66">
        <f t="shared" si="9"/>
        <v>13</v>
      </c>
      <c r="X19" s="65">
        <f>VLOOKUP($A19,'Return Data'!$B$7:$R$2843,14,0)</f>
        <v>7.3913000000000002</v>
      </c>
      <c r="Y19" s="66">
        <f t="shared" si="10"/>
        <v>6</v>
      </c>
      <c r="Z19" s="65">
        <f>VLOOKUP($A19,'Return Data'!$B$7:$R$2843,16,0)</f>
        <v>8.0294000000000008</v>
      </c>
      <c r="AA19" s="67">
        <f t="shared" si="11"/>
        <v>9</v>
      </c>
    </row>
    <row r="20" spans="1:27" x14ac:dyDescent="0.3">
      <c r="A20" s="63" t="s">
        <v>1041</v>
      </c>
      <c r="B20" s="64">
        <f>VLOOKUP($A20,'Return Data'!$B$7:$R$2843,3,0)</f>
        <v>44455</v>
      </c>
      <c r="C20" s="65">
        <f>VLOOKUP($A20,'Return Data'!$B$7:$R$2843,4,0)</f>
        <v>30.019300000000001</v>
      </c>
      <c r="D20" s="65">
        <f>VLOOKUP($A20,'Return Data'!$B$7:$R$2843,5,0)</f>
        <v>5.5938999999999997</v>
      </c>
      <c r="E20" s="66">
        <f t="shared" si="0"/>
        <v>5</v>
      </c>
      <c r="F20" s="65">
        <f>VLOOKUP($A20,'Return Data'!$B$7:$R$2843,6,0)</f>
        <v>1.9457</v>
      </c>
      <c r="G20" s="66">
        <f t="shared" si="1"/>
        <v>21</v>
      </c>
      <c r="H20" s="65">
        <f>VLOOKUP($A20,'Return Data'!$B$7:$R$2843,7,0)</f>
        <v>2.3111999999999999</v>
      </c>
      <c r="I20" s="66">
        <f t="shared" si="2"/>
        <v>24</v>
      </c>
      <c r="J20" s="65">
        <f>VLOOKUP($A20,'Return Data'!$B$7:$R$2843,8,0)</f>
        <v>2.2252000000000001</v>
      </c>
      <c r="K20" s="66">
        <f t="shared" si="3"/>
        <v>25</v>
      </c>
      <c r="L20" s="65">
        <f>VLOOKUP($A20,'Return Data'!$B$7:$R$2843,9,0)</f>
        <v>3.9338000000000002</v>
      </c>
      <c r="M20" s="66">
        <f t="shared" si="4"/>
        <v>23</v>
      </c>
      <c r="N20" s="65">
        <f>VLOOKUP($A20,'Return Data'!$B$7:$R$2843,10,0)</f>
        <v>4.2545000000000002</v>
      </c>
      <c r="O20" s="66">
        <f t="shared" si="5"/>
        <v>20</v>
      </c>
      <c r="P20" s="65">
        <f>VLOOKUP($A20,'Return Data'!$B$7:$R$2843,11,0)</f>
        <v>4.2385000000000002</v>
      </c>
      <c r="Q20" s="66">
        <f t="shared" si="6"/>
        <v>24</v>
      </c>
      <c r="R20" s="65">
        <f>VLOOKUP($A20,'Return Data'!$B$7:$R$2843,12,0)</f>
        <v>3.5975999999999999</v>
      </c>
      <c r="S20" s="66">
        <f t="shared" si="7"/>
        <v>25</v>
      </c>
      <c r="T20" s="65">
        <f>VLOOKUP($A20,'Return Data'!$B$7:$R$2843,13,0)</f>
        <v>3.9028999999999998</v>
      </c>
      <c r="U20" s="66">
        <f t="shared" si="8"/>
        <v>25</v>
      </c>
      <c r="V20" s="65">
        <f>VLOOKUP($A20,'Return Data'!$B$7:$R$2843,17,0)</f>
        <v>10.695600000000001</v>
      </c>
      <c r="W20" s="66">
        <f t="shared" si="9"/>
        <v>1</v>
      </c>
      <c r="X20" s="65">
        <f>VLOOKUP($A20,'Return Data'!$B$7:$R$2843,14,0)</f>
        <v>5.4526000000000003</v>
      </c>
      <c r="Y20" s="66">
        <f t="shared" si="10"/>
        <v>18</v>
      </c>
      <c r="Z20" s="65">
        <f>VLOOKUP($A20,'Return Data'!$B$7:$R$2843,16,0)</f>
        <v>7.2729999999999997</v>
      </c>
      <c r="AA20" s="67">
        <f t="shared" si="11"/>
        <v>18</v>
      </c>
    </row>
    <row r="21" spans="1:27" x14ac:dyDescent="0.3">
      <c r="A21" s="63" t="s">
        <v>1043</v>
      </c>
      <c r="B21" s="64">
        <f>VLOOKUP($A21,'Return Data'!$B$7:$R$2843,3,0)</f>
        <v>44455</v>
      </c>
      <c r="C21" s="65">
        <f>VLOOKUP($A21,'Return Data'!$B$7:$R$2843,4,0)</f>
        <v>2844.8787000000002</v>
      </c>
      <c r="D21" s="65">
        <f>VLOOKUP($A21,'Return Data'!$B$7:$R$2843,5,0)</f>
        <v>7.2965999999999998</v>
      </c>
      <c r="E21" s="66">
        <f t="shared" si="0"/>
        <v>4</v>
      </c>
      <c r="F21" s="65">
        <f>VLOOKUP($A21,'Return Data'!$B$7:$R$2843,6,0)</f>
        <v>6.0644</v>
      </c>
      <c r="G21" s="66">
        <f t="shared" si="1"/>
        <v>4</v>
      </c>
      <c r="H21" s="65">
        <f>VLOOKUP($A21,'Return Data'!$B$7:$R$2843,7,0)</f>
        <v>3.7183999999999999</v>
      </c>
      <c r="I21" s="66">
        <f t="shared" si="2"/>
        <v>5</v>
      </c>
      <c r="J21" s="65">
        <f>VLOOKUP($A21,'Return Data'!$B$7:$R$2843,8,0)</f>
        <v>4.3189000000000002</v>
      </c>
      <c r="K21" s="66">
        <f t="shared" si="3"/>
        <v>4</v>
      </c>
      <c r="L21" s="65">
        <f>VLOOKUP($A21,'Return Data'!$B$7:$R$2843,9,0)</f>
        <v>6.0376000000000003</v>
      </c>
      <c r="M21" s="66">
        <f t="shared" si="4"/>
        <v>3</v>
      </c>
      <c r="N21" s="65">
        <f>VLOOKUP($A21,'Return Data'!$B$7:$R$2843,10,0)</f>
        <v>5.5835999999999997</v>
      </c>
      <c r="O21" s="66">
        <f t="shared" si="5"/>
        <v>4</v>
      </c>
      <c r="P21" s="65">
        <f>VLOOKUP($A21,'Return Data'!$B$7:$R$2843,11,0)</f>
        <v>6.0871000000000004</v>
      </c>
      <c r="Q21" s="66">
        <f t="shared" si="6"/>
        <v>4</v>
      </c>
      <c r="R21" s="65">
        <f>VLOOKUP($A21,'Return Data'!$B$7:$R$2843,12,0)</f>
        <v>4.6801000000000004</v>
      </c>
      <c r="S21" s="66">
        <f t="shared" si="7"/>
        <v>8</v>
      </c>
      <c r="T21" s="65">
        <f>VLOOKUP($A21,'Return Data'!$B$7:$R$2843,13,0)</f>
        <v>5.3441999999999998</v>
      </c>
      <c r="U21" s="66">
        <f t="shared" si="8"/>
        <v>7</v>
      </c>
      <c r="V21" s="65">
        <f>VLOOKUP($A21,'Return Data'!$B$7:$R$2843,17,0)</f>
        <v>7.2853000000000003</v>
      </c>
      <c r="W21" s="66">
        <f t="shared" si="9"/>
        <v>3</v>
      </c>
      <c r="X21" s="65">
        <f>VLOOKUP($A21,'Return Data'!$B$7:$R$2843,14,0)</f>
        <v>7.9349999999999996</v>
      </c>
      <c r="Y21" s="66">
        <f t="shared" si="10"/>
        <v>1</v>
      </c>
      <c r="Z21" s="65">
        <f>VLOOKUP($A21,'Return Data'!$B$7:$R$2843,16,0)</f>
        <v>8.5220000000000002</v>
      </c>
      <c r="AA21" s="67">
        <f t="shared" si="11"/>
        <v>1</v>
      </c>
    </row>
    <row r="22" spans="1:27" x14ac:dyDescent="0.3">
      <c r="A22" s="63" t="s">
        <v>1044</v>
      </c>
      <c r="B22" s="64">
        <f>VLOOKUP($A22,'Return Data'!$B$7:$R$2843,3,0)</f>
        <v>44455</v>
      </c>
      <c r="C22" s="65">
        <f>VLOOKUP($A22,'Return Data'!$B$7:$R$2843,4,0)</f>
        <v>23.384399999999999</v>
      </c>
      <c r="D22" s="65">
        <f>VLOOKUP($A22,'Return Data'!$B$7:$R$2843,5,0)</f>
        <v>3.7465000000000002</v>
      </c>
      <c r="E22" s="66">
        <f t="shared" si="0"/>
        <v>11</v>
      </c>
      <c r="F22" s="65">
        <f>VLOOKUP($A22,'Return Data'!$B$7:$R$2843,6,0)</f>
        <v>2.1856</v>
      </c>
      <c r="G22" s="66">
        <f t="shared" si="1"/>
        <v>17</v>
      </c>
      <c r="H22" s="65">
        <f>VLOOKUP($A22,'Return Data'!$B$7:$R$2843,7,0)</f>
        <v>2.3647</v>
      </c>
      <c r="I22" s="66">
        <f t="shared" si="2"/>
        <v>22</v>
      </c>
      <c r="J22" s="65">
        <f>VLOOKUP($A22,'Return Data'!$B$7:$R$2843,8,0)</f>
        <v>2.6337999999999999</v>
      </c>
      <c r="K22" s="66">
        <f t="shared" si="3"/>
        <v>20</v>
      </c>
      <c r="L22" s="65">
        <f>VLOOKUP($A22,'Return Data'!$B$7:$R$2843,9,0)</f>
        <v>4.5411000000000001</v>
      </c>
      <c r="M22" s="66">
        <f t="shared" si="4"/>
        <v>9</v>
      </c>
      <c r="N22" s="65">
        <f>VLOOKUP($A22,'Return Data'!$B$7:$R$2843,10,0)</f>
        <v>4.8114999999999997</v>
      </c>
      <c r="O22" s="66">
        <f t="shared" si="5"/>
        <v>9</v>
      </c>
      <c r="P22" s="65">
        <f>VLOOKUP($A22,'Return Data'!$B$7:$R$2843,11,0)</f>
        <v>5.1094999999999997</v>
      </c>
      <c r="Q22" s="66">
        <f t="shared" si="6"/>
        <v>11</v>
      </c>
      <c r="R22" s="65">
        <f>VLOOKUP($A22,'Return Data'!$B$7:$R$2843,12,0)</f>
        <v>4.4109999999999996</v>
      </c>
      <c r="S22" s="66">
        <f t="shared" si="7"/>
        <v>10</v>
      </c>
      <c r="T22" s="65">
        <f>VLOOKUP($A22,'Return Data'!$B$7:$R$2843,13,0)</f>
        <v>5.0342000000000002</v>
      </c>
      <c r="U22" s="66">
        <f t="shared" si="8"/>
        <v>9</v>
      </c>
      <c r="V22" s="65">
        <f>VLOOKUP($A22,'Return Data'!$B$7:$R$2843,17,0)</f>
        <v>6.2302</v>
      </c>
      <c r="W22" s="66">
        <f t="shared" si="9"/>
        <v>14</v>
      </c>
      <c r="X22" s="65">
        <f>VLOOKUP($A22,'Return Data'!$B$7:$R$2843,14,0)</f>
        <v>6.2843</v>
      </c>
      <c r="Y22" s="66">
        <f t="shared" si="10"/>
        <v>15</v>
      </c>
      <c r="Z22" s="65">
        <f>VLOOKUP($A22,'Return Data'!$B$7:$R$2843,16,0)</f>
        <v>7.9920999999999998</v>
      </c>
      <c r="AA22" s="67">
        <f t="shared" si="11"/>
        <v>11</v>
      </c>
    </row>
    <row r="23" spans="1:27" x14ac:dyDescent="0.3">
      <c r="A23" s="63" t="s">
        <v>1047</v>
      </c>
      <c r="B23" s="64">
        <f>VLOOKUP($A23,'Return Data'!$B$7:$R$2843,3,0)</f>
        <v>44455</v>
      </c>
      <c r="C23" s="65">
        <f>VLOOKUP($A23,'Return Data'!$B$7:$R$2843,4,0)</f>
        <v>33.779000000000003</v>
      </c>
      <c r="D23" s="65">
        <f>VLOOKUP($A23,'Return Data'!$B$7:$R$2843,5,0)</f>
        <v>3.2418999999999998</v>
      </c>
      <c r="E23" s="66">
        <f t="shared" si="0"/>
        <v>13</v>
      </c>
      <c r="F23" s="65">
        <f>VLOOKUP($A23,'Return Data'!$B$7:$R$2843,6,0)</f>
        <v>2.3416000000000001</v>
      </c>
      <c r="G23" s="66">
        <f t="shared" si="1"/>
        <v>14</v>
      </c>
      <c r="H23" s="65">
        <f>VLOOKUP($A23,'Return Data'!$B$7:$R$2843,7,0)</f>
        <v>2.9346000000000001</v>
      </c>
      <c r="I23" s="66">
        <f t="shared" si="2"/>
        <v>12</v>
      </c>
      <c r="J23" s="65">
        <f>VLOOKUP($A23,'Return Data'!$B$7:$R$2843,8,0)</f>
        <v>2.7892999999999999</v>
      </c>
      <c r="K23" s="66">
        <f t="shared" si="3"/>
        <v>17</v>
      </c>
      <c r="L23" s="65">
        <f>VLOOKUP($A23,'Return Data'!$B$7:$R$2843,9,0)</f>
        <v>4.0162000000000004</v>
      </c>
      <c r="M23" s="66">
        <f t="shared" si="4"/>
        <v>21</v>
      </c>
      <c r="N23" s="65">
        <f>VLOOKUP($A23,'Return Data'!$B$7:$R$2843,10,0)</f>
        <v>4.3205999999999998</v>
      </c>
      <c r="O23" s="66">
        <f t="shared" si="5"/>
        <v>18</v>
      </c>
      <c r="P23" s="65">
        <f>VLOOKUP($A23,'Return Data'!$B$7:$R$2843,11,0)</f>
        <v>4.569</v>
      </c>
      <c r="Q23" s="66">
        <f t="shared" si="6"/>
        <v>20</v>
      </c>
      <c r="R23" s="65">
        <f>VLOOKUP($A23,'Return Data'!$B$7:$R$2843,12,0)</f>
        <v>4.7119</v>
      </c>
      <c r="S23" s="66">
        <f t="shared" si="7"/>
        <v>6</v>
      </c>
      <c r="T23" s="65">
        <f>VLOOKUP($A23,'Return Data'!$B$7:$R$2843,13,0)</f>
        <v>4.9474</v>
      </c>
      <c r="U23" s="66">
        <f t="shared" si="8"/>
        <v>10</v>
      </c>
      <c r="V23" s="65">
        <f>VLOOKUP($A23,'Return Data'!$B$7:$R$2843,17,0)</f>
        <v>6.5221999999999998</v>
      </c>
      <c r="W23" s="66">
        <f t="shared" si="9"/>
        <v>9</v>
      </c>
      <c r="X23" s="65">
        <f>VLOOKUP($A23,'Return Data'!$B$7:$R$2843,14,0)</f>
        <v>5.8185000000000002</v>
      </c>
      <c r="Y23" s="66">
        <f t="shared" si="10"/>
        <v>16</v>
      </c>
      <c r="Z23" s="65">
        <f>VLOOKUP($A23,'Return Data'!$B$7:$R$2843,16,0)</f>
        <v>7.5713999999999997</v>
      </c>
      <c r="AA23" s="67">
        <f t="shared" si="11"/>
        <v>15</v>
      </c>
    </row>
    <row r="24" spans="1:27" x14ac:dyDescent="0.3">
      <c r="A24" s="63" t="s">
        <v>1048</v>
      </c>
      <c r="B24" s="64">
        <f>VLOOKUP($A24,'Return Data'!$B$7:$R$2843,3,0)</f>
        <v>44455</v>
      </c>
      <c r="C24" s="65">
        <f>VLOOKUP($A24,'Return Data'!$B$7:$R$2843,4,0)</f>
        <v>1372.8471</v>
      </c>
      <c r="D24" s="65">
        <f>VLOOKUP($A24,'Return Data'!$B$7:$R$2843,5,0)</f>
        <v>2.0101</v>
      </c>
      <c r="E24" s="66">
        <f t="shared" si="0"/>
        <v>19</v>
      </c>
      <c r="F24" s="65">
        <f>VLOOKUP($A24,'Return Data'!$B$7:$R$2843,6,0)</f>
        <v>3.0209999999999999</v>
      </c>
      <c r="G24" s="66">
        <f t="shared" si="1"/>
        <v>9</v>
      </c>
      <c r="H24" s="65">
        <f>VLOOKUP($A24,'Return Data'!$B$7:$R$2843,7,0)</f>
        <v>2.9489999999999998</v>
      </c>
      <c r="I24" s="66">
        <f t="shared" si="2"/>
        <v>11</v>
      </c>
      <c r="J24" s="65">
        <f>VLOOKUP($A24,'Return Data'!$B$7:$R$2843,8,0)</f>
        <v>3.1779999999999999</v>
      </c>
      <c r="K24" s="66">
        <f t="shared" si="3"/>
        <v>7</v>
      </c>
      <c r="L24" s="65">
        <f>VLOOKUP($A24,'Return Data'!$B$7:$R$2843,9,0)</f>
        <v>4.6650999999999998</v>
      </c>
      <c r="M24" s="66">
        <f t="shared" si="4"/>
        <v>8</v>
      </c>
      <c r="N24" s="65">
        <f>VLOOKUP($A24,'Return Data'!$B$7:$R$2843,10,0)</f>
        <v>4.5857999999999999</v>
      </c>
      <c r="O24" s="66">
        <f t="shared" si="5"/>
        <v>12</v>
      </c>
      <c r="P24" s="65">
        <f>VLOOKUP($A24,'Return Data'!$B$7:$R$2843,11,0)</f>
        <v>5.0125999999999999</v>
      </c>
      <c r="Q24" s="66">
        <f t="shared" si="6"/>
        <v>14</v>
      </c>
      <c r="R24" s="65">
        <f>VLOOKUP($A24,'Return Data'!$B$7:$R$2843,12,0)</f>
        <v>4.2771999999999997</v>
      </c>
      <c r="S24" s="66">
        <f t="shared" si="7"/>
        <v>14</v>
      </c>
      <c r="T24" s="65">
        <f>VLOOKUP($A24,'Return Data'!$B$7:$R$2843,13,0)</f>
        <v>4.6736000000000004</v>
      </c>
      <c r="U24" s="66">
        <f t="shared" si="8"/>
        <v>15</v>
      </c>
      <c r="V24" s="65">
        <f>VLOOKUP($A24,'Return Data'!$B$7:$R$2843,17,0)</f>
        <v>6.2092000000000001</v>
      </c>
      <c r="W24" s="66">
        <f t="shared" si="9"/>
        <v>15</v>
      </c>
      <c r="X24" s="65">
        <f>VLOOKUP($A24,'Return Data'!$B$7:$R$2843,14,0)</f>
        <v>7.202</v>
      </c>
      <c r="Y24" s="66">
        <f t="shared" si="10"/>
        <v>9</v>
      </c>
      <c r="Z24" s="65">
        <f>VLOOKUP($A24,'Return Data'!$B$7:$R$2843,16,0)</f>
        <v>7.1536999999999997</v>
      </c>
      <c r="AA24" s="67">
        <f t="shared" si="11"/>
        <v>19</v>
      </c>
    </row>
    <row r="25" spans="1:27" x14ac:dyDescent="0.3">
      <c r="A25" s="63" t="s">
        <v>1050</v>
      </c>
      <c r="B25" s="64">
        <f>VLOOKUP($A25,'Return Data'!$B$7:$R$2843,3,0)</f>
        <v>44455</v>
      </c>
      <c r="C25" s="65">
        <f>VLOOKUP($A25,'Return Data'!$B$7:$R$2843,4,0)</f>
        <v>1929.4675999999999</v>
      </c>
      <c r="D25" s="65">
        <f>VLOOKUP($A25,'Return Data'!$B$7:$R$2843,5,0)</f>
        <v>3.0951</v>
      </c>
      <c r="E25" s="66">
        <f t="shared" si="0"/>
        <v>15</v>
      </c>
      <c r="F25" s="65">
        <f>VLOOKUP($A25,'Return Data'!$B$7:$R$2843,6,0)</f>
        <v>2.0459000000000001</v>
      </c>
      <c r="G25" s="66">
        <f t="shared" si="1"/>
        <v>20</v>
      </c>
      <c r="H25" s="65">
        <f>VLOOKUP($A25,'Return Data'!$B$7:$R$2843,7,0)</f>
        <v>2.5226000000000002</v>
      </c>
      <c r="I25" s="66">
        <f t="shared" si="2"/>
        <v>18</v>
      </c>
      <c r="J25" s="65">
        <f>VLOOKUP($A25,'Return Data'!$B$7:$R$2843,8,0)</f>
        <v>2.5388999999999999</v>
      </c>
      <c r="K25" s="66">
        <f t="shared" si="3"/>
        <v>22</v>
      </c>
      <c r="L25" s="65">
        <f>VLOOKUP($A25,'Return Data'!$B$7:$R$2843,9,0)</f>
        <v>4.2838000000000003</v>
      </c>
      <c r="M25" s="66">
        <f t="shared" si="4"/>
        <v>13</v>
      </c>
      <c r="N25" s="65">
        <f>VLOOKUP($A25,'Return Data'!$B$7:$R$2843,10,0)</f>
        <v>4.4988999999999999</v>
      </c>
      <c r="O25" s="66">
        <f t="shared" si="5"/>
        <v>16</v>
      </c>
      <c r="P25" s="65">
        <f>VLOOKUP($A25,'Return Data'!$B$7:$R$2843,11,0)</f>
        <v>4.7949000000000002</v>
      </c>
      <c r="Q25" s="66">
        <f t="shared" si="6"/>
        <v>17</v>
      </c>
      <c r="R25" s="65">
        <f>VLOOKUP($A25,'Return Data'!$B$7:$R$2843,12,0)</f>
        <v>4.0388999999999999</v>
      </c>
      <c r="S25" s="66">
        <f t="shared" si="7"/>
        <v>19</v>
      </c>
      <c r="T25" s="65">
        <f>VLOOKUP($A25,'Return Data'!$B$7:$R$2843,13,0)</f>
        <v>4.5198</v>
      </c>
      <c r="U25" s="66">
        <f t="shared" si="8"/>
        <v>18</v>
      </c>
      <c r="V25" s="65">
        <f>VLOOKUP($A25,'Return Data'!$B$7:$R$2843,17,0)</f>
        <v>5.7492999999999999</v>
      </c>
      <c r="W25" s="66">
        <f t="shared" si="9"/>
        <v>19</v>
      </c>
      <c r="X25" s="65">
        <f>VLOOKUP($A25,'Return Data'!$B$7:$R$2843,14,0)</f>
        <v>6.3703000000000003</v>
      </c>
      <c r="Y25" s="66">
        <f t="shared" si="10"/>
        <v>14</v>
      </c>
      <c r="Z25" s="65">
        <f>VLOOKUP($A25,'Return Data'!$B$7:$R$2843,16,0)</f>
        <v>7.2953000000000001</v>
      </c>
      <c r="AA25" s="67">
        <f t="shared" si="11"/>
        <v>17</v>
      </c>
    </row>
    <row r="26" spans="1:27" x14ac:dyDescent="0.3">
      <c r="A26" s="63" t="s">
        <v>1053</v>
      </c>
      <c r="B26" s="64">
        <f>VLOOKUP($A26,'Return Data'!$B$7:$R$2843,3,0)</f>
        <v>44455</v>
      </c>
      <c r="C26" s="65">
        <f>VLOOKUP($A26,'Return Data'!$B$7:$R$2843,4,0)</f>
        <v>3097.7269000000001</v>
      </c>
      <c r="D26" s="65">
        <f>VLOOKUP($A26,'Return Data'!$B$7:$R$2843,5,0)</f>
        <v>3.2063999999999999</v>
      </c>
      <c r="E26" s="66">
        <f t="shared" si="0"/>
        <v>14</v>
      </c>
      <c r="F26" s="65">
        <f>VLOOKUP($A26,'Return Data'!$B$7:$R$2843,6,0)</f>
        <v>2.7801999999999998</v>
      </c>
      <c r="G26" s="66">
        <f t="shared" si="1"/>
        <v>12</v>
      </c>
      <c r="H26" s="65">
        <f>VLOOKUP($A26,'Return Data'!$B$7:$R$2843,7,0)</f>
        <v>3.4192999999999998</v>
      </c>
      <c r="I26" s="66">
        <f t="shared" si="2"/>
        <v>6</v>
      </c>
      <c r="J26" s="65">
        <f>VLOOKUP($A26,'Return Data'!$B$7:$R$2843,8,0)</f>
        <v>3.3725999999999998</v>
      </c>
      <c r="K26" s="66">
        <f t="shared" si="3"/>
        <v>6</v>
      </c>
      <c r="L26" s="65">
        <f>VLOOKUP($A26,'Return Data'!$B$7:$R$2843,9,0)</f>
        <v>4.5217000000000001</v>
      </c>
      <c r="M26" s="66">
        <f t="shared" si="4"/>
        <v>10</v>
      </c>
      <c r="N26" s="65">
        <f>VLOOKUP($A26,'Return Data'!$B$7:$R$2843,10,0)</f>
        <v>5.1359000000000004</v>
      </c>
      <c r="O26" s="66">
        <f t="shared" si="5"/>
        <v>6</v>
      </c>
      <c r="P26" s="65">
        <f>VLOOKUP($A26,'Return Data'!$B$7:$R$2843,11,0)</f>
        <v>6.1365999999999996</v>
      </c>
      <c r="Q26" s="66">
        <f t="shared" si="6"/>
        <v>3</v>
      </c>
      <c r="R26" s="65">
        <f>VLOOKUP($A26,'Return Data'!$B$7:$R$2843,12,0)</f>
        <v>5.2103000000000002</v>
      </c>
      <c r="S26" s="66">
        <f t="shared" si="7"/>
        <v>2</v>
      </c>
      <c r="T26" s="65">
        <f>VLOOKUP($A26,'Return Data'!$B$7:$R$2843,13,0)</f>
        <v>5.7436999999999996</v>
      </c>
      <c r="U26" s="66">
        <f t="shared" si="8"/>
        <v>4</v>
      </c>
      <c r="V26" s="65">
        <f>VLOOKUP($A26,'Return Data'!$B$7:$R$2843,17,0)</f>
        <v>7.0625999999999998</v>
      </c>
      <c r="W26" s="66">
        <f t="shared" si="9"/>
        <v>6</v>
      </c>
      <c r="X26" s="65">
        <f>VLOOKUP($A26,'Return Data'!$B$7:$R$2843,14,0)</f>
        <v>7.2469000000000001</v>
      </c>
      <c r="Y26" s="66">
        <f t="shared" si="10"/>
        <v>8</v>
      </c>
      <c r="Z26" s="65">
        <f>VLOOKUP($A26,'Return Data'!$B$7:$R$2843,16,0)</f>
        <v>8.1096000000000004</v>
      </c>
      <c r="AA26" s="67">
        <f t="shared" si="11"/>
        <v>8</v>
      </c>
    </row>
    <row r="27" spans="1:27" x14ac:dyDescent="0.3">
      <c r="A27" s="63" t="s">
        <v>1055</v>
      </c>
      <c r="B27" s="64">
        <f>VLOOKUP($A27,'Return Data'!$B$7:$R$2843,3,0)</f>
        <v>44455</v>
      </c>
      <c r="C27" s="65">
        <f>VLOOKUP($A27,'Return Data'!$B$7:$R$2843,4,0)</f>
        <v>25.036899999999999</v>
      </c>
      <c r="D27" s="65">
        <f>VLOOKUP($A27,'Return Data'!$B$7:$R$2843,5,0)</f>
        <v>5.2489999999999997</v>
      </c>
      <c r="E27" s="66">
        <f t="shared" si="0"/>
        <v>6</v>
      </c>
      <c r="F27" s="65">
        <f>VLOOKUP($A27,'Return Data'!$B$7:$R$2843,6,0)</f>
        <v>1.7497</v>
      </c>
      <c r="G27" s="66">
        <f t="shared" si="1"/>
        <v>24</v>
      </c>
      <c r="H27" s="65">
        <f>VLOOKUP($A27,'Return Data'!$B$7:$R$2843,7,0)</f>
        <v>1.7917000000000001</v>
      </c>
      <c r="I27" s="66">
        <f t="shared" si="2"/>
        <v>25</v>
      </c>
      <c r="J27" s="65">
        <f>VLOOKUP($A27,'Return Data'!$B$7:$R$2843,8,0)</f>
        <v>2.4807000000000001</v>
      </c>
      <c r="K27" s="66">
        <f t="shared" si="3"/>
        <v>24</v>
      </c>
      <c r="L27" s="65">
        <f>VLOOKUP($A27,'Return Data'!$B$7:$R$2843,9,0)</f>
        <v>4.0327999999999999</v>
      </c>
      <c r="M27" s="66">
        <f t="shared" si="4"/>
        <v>20</v>
      </c>
      <c r="N27" s="65">
        <f>VLOOKUP($A27,'Return Data'!$B$7:$R$2843,10,0)</f>
        <v>4.0856000000000003</v>
      </c>
      <c r="O27" s="66">
        <f t="shared" si="5"/>
        <v>24</v>
      </c>
      <c r="P27" s="65">
        <f>VLOOKUP($A27,'Return Data'!$B$7:$R$2843,11,0)</f>
        <v>4.5019999999999998</v>
      </c>
      <c r="Q27" s="66">
        <f t="shared" si="6"/>
        <v>22</v>
      </c>
      <c r="R27" s="65">
        <f>VLOOKUP($A27,'Return Data'!$B$7:$R$2843,12,0)</f>
        <v>4.2523999999999997</v>
      </c>
      <c r="S27" s="66">
        <f t="shared" si="7"/>
        <v>15</v>
      </c>
      <c r="T27" s="65">
        <f>VLOOKUP($A27,'Return Data'!$B$7:$R$2843,13,0)</f>
        <v>4.8574000000000002</v>
      </c>
      <c r="U27" s="66">
        <f t="shared" si="8"/>
        <v>11</v>
      </c>
      <c r="V27" s="65">
        <f>VLOOKUP($A27,'Return Data'!$B$7:$R$2843,17,0)</f>
        <v>7.6877000000000004</v>
      </c>
      <c r="W27" s="66">
        <f t="shared" si="9"/>
        <v>2</v>
      </c>
      <c r="X27" s="65">
        <f>VLOOKUP($A27,'Return Data'!$B$7:$R$2843,14,0)</f>
        <v>-0.19189999999999999</v>
      </c>
      <c r="Y27" s="66">
        <f t="shared" si="10"/>
        <v>23</v>
      </c>
      <c r="Z27" s="65">
        <f>VLOOKUP($A27,'Return Data'!$B$7:$R$2843,16,0)</f>
        <v>5.8051000000000004</v>
      </c>
      <c r="AA27" s="67">
        <f t="shared" si="11"/>
        <v>23</v>
      </c>
    </row>
    <row r="28" spans="1:27" x14ac:dyDescent="0.3">
      <c r="A28" s="63" t="s">
        <v>1057</v>
      </c>
      <c r="B28" s="64">
        <f>VLOOKUP($A28,'Return Data'!$B$7:$R$2843,3,0)</f>
        <v>44455</v>
      </c>
      <c r="C28" s="65">
        <f>VLOOKUP($A28,'Return Data'!$B$7:$R$2843,4,0)</f>
        <v>2902.9690000000001</v>
      </c>
      <c r="D28" s="65">
        <f>VLOOKUP($A28,'Return Data'!$B$7:$R$2843,5,0)</f>
        <v>5.0891000000000002</v>
      </c>
      <c r="E28" s="66">
        <f t="shared" si="0"/>
        <v>7</v>
      </c>
      <c r="F28" s="65">
        <f>VLOOKUP($A28,'Return Data'!$B$7:$R$2843,6,0)</f>
        <v>3.3022</v>
      </c>
      <c r="G28" s="66">
        <f t="shared" si="1"/>
        <v>6</v>
      </c>
      <c r="H28" s="65">
        <f>VLOOKUP($A28,'Return Data'!$B$7:$R$2843,7,0)</f>
        <v>3.2728999999999999</v>
      </c>
      <c r="I28" s="66">
        <f t="shared" si="2"/>
        <v>7</v>
      </c>
      <c r="J28" s="65">
        <f>VLOOKUP($A28,'Return Data'!$B$7:$R$2843,8,0)</f>
        <v>2.9769000000000001</v>
      </c>
      <c r="K28" s="66">
        <f t="shared" si="3"/>
        <v>11</v>
      </c>
      <c r="L28" s="65">
        <f>VLOOKUP($A28,'Return Data'!$B$7:$R$2843,9,0)</f>
        <v>3.9855999999999998</v>
      </c>
      <c r="M28" s="66">
        <f t="shared" si="4"/>
        <v>22</v>
      </c>
      <c r="N28" s="65">
        <f>VLOOKUP($A28,'Return Data'!$B$7:$R$2843,10,0)</f>
        <v>4.3007999999999997</v>
      </c>
      <c r="O28" s="66">
        <f t="shared" si="5"/>
        <v>19</v>
      </c>
      <c r="P28" s="65">
        <f>VLOOKUP($A28,'Return Data'!$B$7:$R$2843,11,0)</f>
        <v>4.5578000000000003</v>
      </c>
      <c r="Q28" s="66">
        <f t="shared" si="6"/>
        <v>21</v>
      </c>
      <c r="R28" s="65">
        <f>VLOOKUP($A28,'Return Data'!$B$7:$R$2843,12,0)</f>
        <v>4.0137999999999998</v>
      </c>
      <c r="S28" s="66">
        <f t="shared" si="7"/>
        <v>20</v>
      </c>
      <c r="T28" s="65">
        <f>VLOOKUP($A28,'Return Data'!$B$7:$R$2843,13,0)</f>
        <v>4.2484000000000002</v>
      </c>
      <c r="U28" s="66">
        <f t="shared" si="8"/>
        <v>22</v>
      </c>
      <c r="V28" s="65">
        <f>VLOOKUP($A28,'Return Data'!$B$7:$R$2843,17,0)</f>
        <v>4.9715999999999996</v>
      </c>
      <c r="W28" s="66">
        <f t="shared" si="9"/>
        <v>22</v>
      </c>
      <c r="X28" s="65">
        <f>VLOOKUP($A28,'Return Data'!$B$7:$R$2843,14,0)</f>
        <v>-0.43590000000000001</v>
      </c>
      <c r="Y28" s="66">
        <f t="shared" si="10"/>
        <v>24</v>
      </c>
      <c r="Z28" s="65">
        <f>VLOOKUP($A28,'Return Data'!$B$7:$R$2843,16,0)</f>
        <v>5.4744999999999999</v>
      </c>
      <c r="AA28" s="67">
        <f t="shared" si="11"/>
        <v>24</v>
      </c>
    </row>
    <row r="29" spans="1:27" x14ac:dyDescent="0.3">
      <c r="A29" s="63" t="s">
        <v>1059</v>
      </c>
      <c r="B29" s="64">
        <f>VLOOKUP($A29,'Return Data'!$B$7:$R$2843,3,0)</f>
        <v>44455</v>
      </c>
      <c r="C29" s="65">
        <f>VLOOKUP($A29,'Return Data'!$B$7:$R$2843,4,0)</f>
        <v>2853.2247000000002</v>
      </c>
      <c r="D29" s="65">
        <f>VLOOKUP($A29,'Return Data'!$B$7:$R$2843,5,0)</f>
        <v>2.5728</v>
      </c>
      <c r="E29" s="66">
        <f t="shared" si="0"/>
        <v>17</v>
      </c>
      <c r="F29" s="65">
        <f>VLOOKUP($A29,'Return Data'!$B$7:$R$2843,6,0)</f>
        <v>3.1831999999999998</v>
      </c>
      <c r="G29" s="66">
        <f t="shared" si="1"/>
        <v>8</v>
      </c>
      <c r="H29" s="65">
        <f>VLOOKUP($A29,'Return Data'!$B$7:$R$2843,7,0)</f>
        <v>2.8205</v>
      </c>
      <c r="I29" s="66">
        <f t="shared" si="2"/>
        <v>14</v>
      </c>
      <c r="J29" s="65">
        <f>VLOOKUP($A29,'Return Data'!$B$7:$R$2843,8,0)</f>
        <v>2.9973999999999998</v>
      </c>
      <c r="K29" s="66">
        <f t="shared" si="3"/>
        <v>10</v>
      </c>
      <c r="L29" s="65">
        <f>VLOOKUP($A29,'Return Data'!$B$7:$R$2843,9,0)</f>
        <v>4.1707999999999998</v>
      </c>
      <c r="M29" s="66">
        <f t="shared" si="4"/>
        <v>15</v>
      </c>
      <c r="N29" s="65">
        <f>VLOOKUP($A29,'Return Data'!$B$7:$R$2843,10,0)</f>
        <v>4.5559000000000003</v>
      </c>
      <c r="O29" s="66">
        <f t="shared" si="5"/>
        <v>14</v>
      </c>
      <c r="P29" s="65">
        <f>VLOOKUP($A29,'Return Data'!$B$7:$R$2843,11,0)</f>
        <v>4.6543000000000001</v>
      </c>
      <c r="Q29" s="66">
        <f t="shared" si="6"/>
        <v>19</v>
      </c>
      <c r="R29" s="65">
        <f>VLOOKUP($A29,'Return Data'!$B$7:$R$2843,12,0)</f>
        <v>3.9622000000000002</v>
      </c>
      <c r="S29" s="66">
        <f t="shared" si="7"/>
        <v>21</v>
      </c>
      <c r="T29" s="65">
        <f>VLOOKUP($A29,'Return Data'!$B$7:$R$2843,13,0)</f>
        <v>4.4768999999999997</v>
      </c>
      <c r="U29" s="66">
        <f t="shared" si="8"/>
        <v>20</v>
      </c>
      <c r="V29" s="65">
        <f>VLOOKUP($A29,'Return Data'!$B$7:$R$2843,17,0)</f>
        <v>6.1534000000000004</v>
      </c>
      <c r="W29" s="66">
        <f t="shared" si="9"/>
        <v>16</v>
      </c>
      <c r="X29" s="65">
        <f>VLOOKUP($A29,'Return Data'!$B$7:$R$2843,14,0)</f>
        <v>7.1276999999999999</v>
      </c>
      <c r="Y29" s="66">
        <f t="shared" si="10"/>
        <v>11</v>
      </c>
      <c r="Z29" s="65">
        <f>VLOOKUP($A29,'Return Data'!$B$7:$R$2843,16,0)</f>
        <v>7.8651999999999997</v>
      </c>
      <c r="AA29" s="67">
        <f t="shared" si="11"/>
        <v>12</v>
      </c>
    </row>
    <row r="30" spans="1:27" x14ac:dyDescent="0.3">
      <c r="A30" s="63" t="s">
        <v>1060</v>
      </c>
      <c r="B30" s="64">
        <f>VLOOKUP($A30,'Return Data'!$B$7:$R$2843,3,0)</f>
        <v>44455</v>
      </c>
      <c r="C30" s="65">
        <f>VLOOKUP($A30,'Return Data'!$B$7:$R$2843,4,0)</f>
        <v>27.629799999999999</v>
      </c>
      <c r="D30" s="65">
        <f>VLOOKUP($A30,'Return Data'!$B$7:$R$2843,5,0)</f>
        <v>0.1321</v>
      </c>
      <c r="E30" s="66">
        <f t="shared" si="0"/>
        <v>25</v>
      </c>
      <c r="F30" s="65">
        <f>VLOOKUP($A30,'Return Data'!$B$7:$R$2843,6,0)</f>
        <v>1.9378</v>
      </c>
      <c r="G30" s="66">
        <f t="shared" si="1"/>
        <v>22</v>
      </c>
      <c r="H30" s="65">
        <f>VLOOKUP($A30,'Return Data'!$B$7:$R$2843,7,0)</f>
        <v>2.6244999999999998</v>
      </c>
      <c r="I30" s="66">
        <f t="shared" si="2"/>
        <v>17</v>
      </c>
      <c r="J30" s="65">
        <f>VLOOKUP($A30,'Return Data'!$B$7:$R$2843,8,0)</f>
        <v>2.5124</v>
      </c>
      <c r="K30" s="66">
        <f t="shared" si="3"/>
        <v>23</v>
      </c>
      <c r="L30" s="65">
        <f>VLOOKUP($A30,'Return Data'!$B$7:$R$2843,9,0)</f>
        <v>3.8956</v>
      </c>
      <c r="M30" s="66">
        <f t="shared" si="4"/>
        <v>24</v>
      </c>
      <c r="N30" s="65">
        <f>VLOOKUP($A30,'Return Data'!$B$7:$R$2843,10,0)</f>
        <v>4.1233000000000004</v>
      </c>
      <c r="O30" s="66">
        <f t="shared" si="5"/>
        <v>22</v>
      </c>
      <c r="P30" s="65">
        <f>VLOOKUP($A30,'Return Data'!$B$7:$R$2843,11,0)</f>
        <v>4.4454000000000002</v>
      </c>
      <c r="Q30" s="66">
        <f t="shared" si="6"/>
        <v>23</v>
      </c>
      <c r="R30" s="65">
        <f>VLOOKUP($A30,'Return Data'!$B$7:$R$2843,12,0)</f>
        <v>3.9321999999999999</v>
      </c>
      <c r="S30" s="66">
        <f t="shared" si="7"/>
        <v>23</v>
      </c>
      <c r="T30" s="65">
        <f>VLOOKUP($A30,'Return Data'!$B$7:$R$2843,13,0)</f>
        <v>4.1691000000000003</v>
      </c>
      <c r="U30" s="66">
        <f t="shared" si="8"/>
        <v>23</v>
      </c>
      <c r="V30" s="65">
        <f>VLOOKUP($A30,'Return Data'!$B$7:$R$2843,17,0)</f>
        <v>5.7106000000000003</v>
      </c>
      <c r="W30" s="66">
        <f t="shared" si="9"/>
        <v>20</v>
      </c>
      <c r="X30" s="65">
        <f>VLOOKUP($A30,'Return Data'!$B$7:$R$2843,14,0)</f>
        <v>3.2502</v>
      </c>
      <c r="Y30" s="66">
        <f t="shared" si="10"/>
        <v>20</v>
      </c>
      <c r="Z30" s="65">
        <f>VLOOKUP($A30,'Return Data'!$B$7:$R$2843,16,0)</f>
        <v>6.7458999999999998</v>
      </c>
      <c r="AA30" s="67">
        <f t="shared" si="11"/>
        <v>20</v>
      </c>
    </row>
    <row r="31" spans="1:27" x14ac:dyDescent="0.3">
      <c r="A31" s="63" t="s">
        <v>1064</v>
      </c>
      <c r="B31" s="64">
        <f>VLOOKUP($A31,'Return Data'!$B$7:$R$2843,3,0)</f>
        <v>44455</v>
      </c>
      <c r="C31" s="65">
        <f>VLOOKUP($A31,'Return Data'!$B$7:$R$2843,4,0)</f>
        <v>3185.4573999999998</v>
      </c>
      <c r="D31" s="65">
        <f>VLOOKUP($A31,'Return Data'!$B$7:$R$2843,5,0)</f>
        <v>0.98429999999999995</v>
      </c>
      <c r="E31" s="66">
        <f t="shared" si="0"/>
        <v>24</v>
      </c>
      <c r="F31" s="65">
        <f>VLOOKUP($A31,'Return Data'!$B$7:$R$2843,6,0)</f>
        <v>2.0648</v>
      </c>
      <c r="G31" s="66">
        <f t="shared" si="1"/>
        <v>19</v>
      </c>
      <c r="H31" s="65">
        <f>VLOOKUP($A31,'Return Data'!$B$7:$R$2843,7,0)</f>
        <v>2.7965</v>
      </c>
      <c r="I31" s="66">
        <f t="shared" si="2"/>
        <v>15</v>
      </c>
      <c r="J31" s="65">
        <f>VLOOKUP($A31,'Return Data'!$B$7:$R$2843,8,0)</f>
        <v>2.9329999999999998</v>
      </c>
      <c r="K31" s="66">
        <f t="shared" si="3"/>
        <v>13</v>
      </c>
      <c r="L31" s="65">
        <f>VLOOKUP($A31,'Return Data'!$B$7:$R$2843,9,0)</f>
        <v>4.1531000000000002</v>
      </c>
      <c r="M31" s="66">
        <f t="shared" si="4"/>
        <v>18</v>
      </c>
      <c r="N31" s="65">
        <f>VLOOKUP($A31,'Return Data'!$B$7:$R$2843,10,0)</f>
        <v>4.5834999999999999</v>
      </c>
      <c r="O31" s="66">
        <f t="shared" si="5"/>
        <v>13</v>
      </c>
      <c r="P31" s="65">
        <f>VLOOKUP($A31,'Return Data'!$B$7:$R$2843,11,0)</f>
        <v>5.0364000000000004</v>
      </c>
      <c r="Q31" s="66">
        <f t="shared" si="6"/>
        <v>13</v>
      </c>
      <c r="R31" s="65">
        <f>VLOOKUP($A31,'Return Data'!$B$7:$R$2843,12,0)</f>
        <v>4.1119000000000003</v>
      </c>
      <c r="S31" s="66">
        <f t="shared" si="7"/>
        <v>17</v>
      </c>
      <c r="T31" s="65">
        <f>VLOOKUP($A31,'Return Data'!$B$7:$R$2843,13,0)</f>
        <v>4.6577999999999999</v>
      </c>
      <c r="U31" s="66">
        <f t="shared" si="8"/>
        <v>16</v>
      </c>
      <c r="V31" s="65">
        <f>VLOOKUP($A31,'Return Data'!$B$7:$R$2843,17,0)</f>
        <v>6.2858999999999998</v>
      </c>
      <c r="W31" s="66">
        <f t="shared" si="9"/>
        <v>11</v>
      </c>
      <c r="X31" s="65">
        <f>VLOOKUP($A31,'Return Data'!$B$7:$R$2843,14,0)</f>
        <v>5.1467000000000001</v>
      </c>
      <c r="Y31" s="66">
        <f t="shared" si="10"/>
        <v>19</v>
      </c>
      <c r="Z31" s="65">
        <f>VLOOKUP($A31,'Return Data'!$B$7:$R$2843,16,0)</f>
        <v>7.3228</v>
      </c>
      <c r="AA31" s="67">
        <f t="shared" si="11"/>
        <v>16</v>
      </c>
    </row>
    <row r="32" spans="1:27" x14ac:dyDescent="0.3">
      <c r="A32" s="63" t="s">
        <v>1065</v>
      </c>
      <c r="B32" s="64">
        <f>VLOOKUP($A32,'Return Data'!$B$7:$R$2843,3,0)</f>
        <v>44455</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-7.6E-3</v>
      </c>
      <c r="Q32" s="66">
        <f t="shared" si="6"/>
        <v>26</v>
      </c>
      <c r="R32" s="65">
        <f>VLOOKUP($A32,'Return Data'!$B$7:$R$2843,12,0)</f>
        <v>-5.1000000000000004E-3</v>
      </c>
      <c r="S32" s="66">
        <f t="shared" si="7"/>
        <v>26</v>
      </c>
      <c r="T32" s="65">
        <f>VLOOKUP($A32,'Return Data'!$B$7:$R$2843,13,0)</f>
        <v>-3.8E-3</v>
      </c>
      <c r="U32" s="66">
        <f t="shared" si="8"/>
        <v>26</v>
      </c>
      <c r="V32" s="65"/>
      <c r="W32" s="66"/>
      <c r="X32" s="65"/>
      <c r="Y32" s="66"/>
      <c r="Z32" s="65">
        <f>VLOOKUP($A32,'Return Data'!$B$7:$R$2843,16,0)</f>
        <v>-16.043800000000001</v>
      </c>
      <c r="AA32" s="67">
        <f t="shared" si="11"/>
        <v>26</v>
      </c>
    </row>
    <row r="33" spans="1:27" x14ac:dyDescent="0.3">
      <c r="A33" s="63" t="s">
        <v>1066</v>
      </c>
      <c r="B33" s="64">
        <f>VLOOKUP($A33,'Return Data'!$B$7:$R$2843,3,0)</f>
        <v>44455</v>
      </c>
      <c r="C33" s="65">
        <f>VLOOKUP($A33,'Return Data'!$B$7:$R$2843,4,0)</f>
        <v>2705.8456000000001</v>
      </c>
      <c r="D33" s="65">
        <f>VLOOKUP($A33,'Return Data'!$B$7:$R$2843,5,0)</f>
        <v>1.8832</v>
      </c>
      <c r="E33" s="66">
        <f t="shared" si="0"/>
        <v>20</v>
      </c>
      <c r="F33" s="65">
        <f>VLOOKUP($A33,'Return Data'!$B$7:$R$2843,6,0)</f>
        <v>5.2671999999999999</v>
      </c>
      <c r="G33" s="66">
        <f t="shared" si="1"/>
        <v>5</v>
      </c>
      <c r="H33" s="65">
        <f>VLOOKUP($A33,'Return Data'!$B$7:$R$2843,7,0)</f>
        <v>3.8342000000000001</v>
      </c>
      <c r="I33" s="66">
        <f t="shared" si="2"/>
        <v>4</v>
      </c>
      <c r="J33" s="65">
        <f>VLOOKUP($A33,'Return Data'!$B$7:$R$2843,8,0)</f>
        <v>3.0179</v>
      </c>
      <c r="K33" s="66">
        <f t="shared" si="3"/>
        <v>9</v>
      </c>
      <c r="L33" s="65">
        <f>VLOOKUP($A33,'Return Data'!$B$7:$R$2843,9,0)</f>
        <v>5.3</v>
      </c>
      <c r="M33" s="66">
        <f t="shared" si="4"/>
        <v>5</v>
      </c>
      <c r="N33" s="65">
        <f>VLOOKUP($A33,'Return Data'!$B$7:$R$2843,10,0)</f>
        <v>5.3670999999999998</v>
      </c>
      <c r="O33" s="66">
        <f t="shared" si="5"/>
        <v>5</v>
      </c>
      <c r="P33" s="65">
        <f>VLOOKUP($A33,'Return Data'!$B$7:$R$2843,11,0)</f>
        <v>5.2824</v>
      </c>
      <c r="Q33" s="66">
        <f t="shared" si="6"/>
        <v>8</v>
      </c>
      <c r="R33" s="65">
        <f>VLOOKUP($A33,'Return Data'!$B$7:$R$2843,12,0)</f>
        <v>4.4077000000000002</v>
      </c>
      <c r="S33" s="66">
        <f t="shared" si="7"/>
        <v>11</v>
      </c>
      <c r="T33" s="65">
        <f>VLOOKUP($A33,'Return Data'!$B$7:$R$2843,13,0)</f>
        <v>4.7050999999999998</v>
      </c>
      <c r="U33" s="66">
        <f t="shared" si="8"/>
        <v>13</v>
      </c>
      <c r="V33" s="65">
        <f>VLOOKUP($A33,'Return Data'!$B$7:$R$2843,17,0)</f>
        <v>6.2828999999999997</v>
      </c>
      <c r="W33" s="66">
        <f>RANK(V33,V$8:V$33,0)</f>
        <v>12</v>
      </c>
      <c r="X33" s="65">
        <f>VLOOKUP($A33,'Return Data'!$B$7:$R$2843,14,0)</f>
        <v>2.8393999999999999</v>
      </c>
      <c r="Y33" s="66">
        <f>RANK(X33,X$8:X$33,0)</f>
        <v>21</v>
      </c>
      <c r="Z33" s="65">
        <f>VLOOKUP($A33,'Return Data'!$B$7:$R$2843,16,0)</f>
        <v>6.5955000000000004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4.0223192307692308</v>
      </c>
      <c r="E35" s="74"/>
      <c r="F35" s="75">
        <f>AVERAGE(F8:F33)</f>
        <v>3.2387461538461539</v>
      </c>
      <c r="G35" s="74"/>
      <c r="H35" s="75">
        <f>AVERAGE(H8:H33)</f>
        <v>3.2035961538461537</v>
      </c>
      <c r="I35" s="74"/>
      <c r="J35" s="75">
        <f>AVERAGE(J8:J33)</f>
        <v>3.2971346153846159</v>
      </c>
      <c r="K35" s="74"/>
      <c r="L35" s="75">
        <f>AVERAGE(L8:L33)</f>
        <v>4.6883038461538451</v>
      </c>
      <c r="M35" s="74"/>
      <c r="N35" s="75">
        <f>AVERAGE(N8:N33)</f>
        <v>4.6744269230769229</v>
      </c>
      <c r="O35" s="74"/>
      <c r="P35" s="75">
        <f>AVERAGE(P8:P33)</f>
        <v>5.0455000000000005</v>
      </c>
      <c r="Q35" s="74"/>
      <c r="R35" s="75">
        <f>AVERAGE(R8:R33)</f>
        <v>4.3613730769230772</v>
      </c>
      <c r="S35" s="74"/>
      <c r="T35" s="75">
        <f>AVERAGE(T8:T33)</f>
        <v>5.0005846153846161</v>
      </c>
      <c r="U35" s="74"/>
      <c r="V35" s="75">
        <f>AVERAGE(V8:V33)</f>
        <v>5.953888000000001</v>
      </c>
      <c r="W35" s="74"/>
      <c r="X35" s="75">
        <f>AVERAGE(X8:X33)</f>
        <v>5.2097959999999999</v>
      </c>
      <c r="Y35" s="74"/>
      <c r="Z35" s="75">
        <f>AVERAGE(Z8:Z33)</f>
        <v>6.4451961538461529</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-7.6E-3</v>
      </c>
      <c r="Q36" s="74"/>
      <c r="R36" s="75">
        <f>MIN(R8:R33)</f>
        <v>-5.1000000000000004E-3</v>
      </c>
      <c r="S36" s="74"/>
      <c r="T36" s="75">
        <f>MIN(T8:T33)</f>
        <v>-3.8E-3</v>
      </c>
      <c r="U36" s="74"/>
      <c r="V36" s="75">
        <f>MIN(V8:V33)</f>
        <v>-4.6997</v>
      </c>
      <c r="W36" s="74"/>
      <c r="X36" s="75">
        <f>MIN(X8:X33)</f>
        <v>-8.6013999999999999</v>
      </c>
      <c r="Y36" s="74"/>
      <c r="Z36" s="75">
        <f>MIN(Z8:Z33)</f>
        <v>-16.043800000000001</v>
      </c>
      <c r="AA36" s="76"/>
    </row>
    <row r="37" spans="1:27" ht="15" thickBot="1" x14ac:dyDescent="0.35">
      <c r="A37" s="77" t="s">
        <v>29</v>
      </c>
      <c r="B37" s="78"/>
      <c r="C37" s="78"/>
      <c r="D37" s="79">
        <f>MAX(D8:D33)</f>
        <v>12.137499999999999</v>
      </c>
      <c r="E37" s="78"/>
      <c r="F37" s="79">
        <f>MAX(F8:F33)</f>
        <v>10.7155</v>
      </c>
      <c r="G37" s="78"/>
      <c r="H37" s="79">
        <f>MAX(H8:H33)</f>
        <v>12.087999999999999</v>
      </c>
      <c r="I37" s="78"/>
      <c r="J37" s="79">
        <f>MAX(J8:J33)</f>
        <v>12.233000000000001</v>
      </c>
      <c r="K37" s="78"/>
      <c r="L37" s="79">
        <f>MAX(L8:L33)</f>
        <v>13.4656</v>
      </c>
      <c r="M37" s="78"/>
      <c r="N37" s="79">
        <f>MAX(N8:N33)</f>
        <v>8.4792000000000005</v>
      </c>
      <c r="O37" s="78"/>
      <c r="P37" s="79">
        <f>MAX(P8:P33)</f>
        <v>9.0585000000000004</v>
      </c>
      <c r="Q37" s="78"/>
      <c r="R37" s="79">
        <f>MAX(R8:R33)</f>
        <v>9.5847999999999995</v>
      </c>
      <c r="S37" s="78"/>
      <c r="T37" s="79">
        <f>MAX(T8:T33)</f>
        <v>11.9748</v>
      </c>
      <c r="U37" s="78"/>
      <c r="V37" s="79">
        <f>MAX(V8:V33)</f>
        <v>10.695600000000001</v>
      </c>
      <c r="W37" s="78"/>
      <c r="X37" s="79">
        <f>MAX(X8:X33)</f>
        <v>7.9349999999999996</v>
      </c>
      <c r="Y37" s="78"/>
      <c r="Z37" s="79">
        <f>MAX(Z8:Z33)</f>
        <v>8.5220000000000002</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44455</v>
      </c>
      <c r="C8" s="65">
        <f>VLOOKUP($A8,'Return Data'!$B$7:$R$2843,4,0)</f>
        <v>526.47580000000005</v>
      </c>
      <c r="D8" s="65">
        <f>VLOOKUP($A8,'Return Data'!$B$7:$R$2843,5,0)</f>
        <v>1.3381000000000001</v>
      </c>
      <c r="E8" s="66">
        <f t="shared" ref="E8:E33" si="0">RANK(D8,D$8:D$33,0)</f>
        <v>20</v>
      </c>
      <c r="F8" s="65">
        <f>VLOOKUP($A8,'Return Data'!$B$7:$R$2843,6,0)</f>
        <v>1.5116000000000001</v>
      </c>
      <c r="G8" s="66">
        <f t="shared" ref="G8:G33" si="1">RANK(F8,F$8:F$33,0)</f>
        <v>18</v>
      </c>
      <c r="H8" s="65">
        <f>VLOOKUP($A8,'Return Data'!$B$7:$R$2843,7,0)</f>
        <v>2.0152999999999999</v>
      </c>
      <c r="I8" s="66">
        <f t="shared" ref="I8:I33" si="2">RANK(H8,H$8:H$33,0)</f>
        <v>17</v>
      </c>
      <c r="J8" s="65">
        <f>VLOOKUP($A8,'Return Data'!$B$7:$R$2843,8,0)</f>
        <v>2.0245000000000002</v>
      </c>
      <c r="K8" s="66">
        <f t="shared" ref="K8:K33" si="3">RANK(J8,J$8:J$33,0)</f>
        <v>19</v>
      </c>
      <c r="L8" s="65">
        <f>VLOOKUP($A8,'Return Data'!$B$7:$R$2843,9,0)</f>
        <v>3.9098999999999999</v>
      </c>
      <c r="M8" s="66">
        <f t="shared" ref="M8:M33" si="4">RANK(L8,L$8:L$33,0)</f>
        <v>9</v>
      </c>
      <c r="N8" s="65">
        <f>VLOOKUP($A8,'Return Data'!$B$7:$R$2843,10,0)</f>
        <v>4.2701000000000002</v>
      </c>
      <c r="O8" s="66">
        <f t="shared" ref="O8:O33" si="5">RANK(N8,N$8:N$33,0)</f>
        <v>9</v>
      </c>
      <c r="P8" s="65">
        <f>VLOOKUP($A8,'Return Data'!$B$7:$R$2843,11,0)</f>
        <v>4.9359000000000002</v>
      </c>
      <c r="Q8" s="66">
        <f t="shared" ref="Q8:Q33" si="6">RANK(P8,P$8:P$33,0)</f>
        <v>7</v>
      </c>
      <c r="R8" s="65">
        <f>VLOOKUP($A8,'Return Data'!$B$7:$R$2843,12,0)</f>
        <v>3.8719999999999999</v>
      </c>
      <c r="S8" s="66">
        <f t="shared" ref="S8:S33" si="7">RANK(R8,R$8:R$33,0)</f>
        <v>11</v>
      </c>
      <c r="T8" s="65">
        <f>VLOOKUP($A8,'Return Data'!$B$7:$R$2843,13,0)</f>
        <v>4.5153999999999996</v>
      </c>
      <c r="U8" s="66">
        <f t="shared" ref="U8:U33" si="8">RANK(T8,T$8:T$33,0)</f>
        <v>8</v>
      </c>
      <c r="V8" s="65">
        <f>VLOOKUP($A8,'Return Data'!$B$7:$R$2843,17,0)</f>
        <v>6.1623000000000001</v>
      </c>
      <c r="W8" s="66">
        <f t="shared" ref="W8:W31" si="9">RANK(V8,V$8:V$33,0)</f>
        <v>8</v>
      </c>
      <c r="X8" s="65">
        <f>VLOOKUP($A8,'Return Data'!$B$7:$R$2843,14,0)</f>
        <v>7.0465</v>
      </c>
      <c r="Y8" s="66">
        <f t="shared" ref="Y8:Y31" si="10">RANK(X8,X$8:X$33,0)</f>
        <v>6</v>
      </c>
      <c r="Z8" s="65">
        <f>VLOOKUP($A8,'Return Data'!$B$7:$R$2843,16,0)</f>
        <v>7.3699000000000003</v>
      </c>
      <c r="AA8" s="67">
        <f t="shared" ref="AA8:AA33" si="11">RANK(Z8,Z$8:Z$33,0)</f>
        <v>14</v>
      </c>
    </row>
    <row r="9" spans="1:27" x14ac:dyDescent="0.3">
      <c r="A9" s="63" t="s">
        <v>1015</v>
      </c>
      <c r="B9" s="64">
        <f>VLOOKUP($A9,'Return Data'!$B$7:$R$2843,3,0)</f>
        <v>44455</v>
      </c>
      <c r="C9" s="65">
        <f>VLOOKUP($A9,'Return Data'!$B$7:$R$2843,4,0)</f>
        <v>2450.0065</v>
      </c>
      <c r="D9" s="65">
        <f>VLOOKUP($A9,'Return Data'!$B$7:$R$2843,5,0)</f>
        <v>1.25</v>
      </c>
      <c r="E9" s="66">
        <f t="shared" si="0"/>
        <v>21</v>
      </c>
      <c r="F9" s="65">
        <f>VLOOKUP($A9,'Return Data'!$B$7:$R$2843,6,0)</f>
        <v>2.6488999999999998</v>
      </c>
      <c r="G9" s="66">
        <f t="shared" si="1"/>
        <v>9</v>
      </c>
      <c r="H9" s="65">
        <f>VLOOKUP($A9,'Return Data'!$B$7:$R$2843,7,0)</f>
        <v>2.6701999999999999</v>
      </c>
      <c r="I9" s="66">
        <f t="shared" si="2"/>
        <v>9</v>
      </c>
      <c r="J9" s="65">
        <f>VLOOKUP($A9,'Return Data'!$B$7:$R$2843,8,0)</f>
        <v>2.6661999999999999</v>
      </c>
      <c r="K9" s="66">
        <f t="shared" si="3"/>
        <v>9</v>
      </c>
      <c r="L9" s="65">
        <f>VLOOKUP($A9,'Return Data'!$B$7:$R$2843,9,0)</f>
        <v>4.2201000000000004</v>
      </c>
      <c r="M9" s="66">
        <f t="shared" si="4"/>
        <v>7</v>
      </c>
      <c r="N9" s="65">
        <f>VLOOKUP($A9,'Return Data'!$B$7:$R$2843,10,0)</f>
        <v>4.4169</v>
      </c>
      <c r="O9" s="66">
        <f t="shared" si="5"/>
        <v>7</v>
      </c>
      <c r="P9" s="65">
        <f>VLOOKUP($A9,'Return Data'!$B$7:$R$2843,11,0)</f>
        <v>4.7785000000000002</v>
      </c>
      <c r="Q9" s="66">
        <f t="shared" si="6"/>
        <v>10</v>
      </c>
      <c r="R9" s="65">
        <f>VLOOKUP($A9,'Return Data'!$B$7:$R$2843,12,0)</f>
        <v>4.0122999999999998</v>
      </c>
      <c r="S9" s="66">
        <f t="shared" si="7"/>
        <v>8</v>
      </c>
      <c r="T9" s="65">
        <f>VLOOKUP($A9,'Return Data'!$B$7:$R$2843,13,0)</f>
        <v>4.4908999999999999</v>
      </c>
      <c r="U9" s="66">
        <f t="shared" si="8"/>
        <v>9</v>
      </c>
      <c r="V9" s="65">
        <f>VLOOKUP($A9,'Return Data'!$B$7:$R$2843,17,0)</f>
        <v>6.1010999999999997</v>
      </c>
      <c r="W9" s="66">
        <f t="shared" si="9"/>
        <v>9</v>
      </c>
      <c r="X9" s="65">
        <f>VLOOKUP($A9,'Return Data'!$B$7:$R$2843,14,0)</f>
        <v>7.1439000000000004</v>
      </c>
      <c r="Y9" s="66">
        <f t="shared" si="10"/>
        <v>2</v>
      </c>
      <c r="Z9" s="65">
        <f>VLOOKUP($A9,'Return Data'!$B$7:$R$2843,16,0)</f>
        <v>7.7901999999999996</v>
      </c>
      <c r="AA9" s="67">
        <f t="shared" si="11"/>
        <v>6</v>
      </c>
    </row>
    <row r="10" spans="1:27" x14ac:dyDescent="0.3">
      <c r="A10" s="63" t="s">
        <v>1016</v>
      </c>
      <c r="B10" s="64">
        <f>VLOOKUP($A10,'Return Data'!$B$7:$R$2843,3,0)</f>
        <v>44455</v>
      </c>
      <c r="C10" s="65">
        <f>VLOOKUP($A10,'Return Data'!$B$7:$R$2843,4,0)</f>
        <v>1581.8391999999999</v>
      </c>
      <c r="D10" s="65">
        <f>VLOOKUP($A10,'Return Data'!$B$7:$R$2843,5,0)</f>
        <v>11.3561</v>
      </c>
      <c r="E10" s="66">
        <f t="shared" si="0"/>
        <v>2</v>
      </c>
      <c r="F10" s="65">
        <f>VLOOKUP($A10,'Return Data'!$B$7:$R$2843,6,0)</f>
        <v>6.5289000000000001</v>
      </c>
      <c r="G10" s="66">
        <f t="shared" si="1"/>
        <v>3</v>
      </c>
      <c r="H10" s="65">
        <f>VLOOKUP($A10,'Return Data'!$B$7:$R$2843,7,0)</f>
        <v>4.8148</v>
      </c>
      <c r="I10" s="66">
        <f t="shared" si="2"/>
        <v>2</v>
      </c>
      <c r="J10" s="65">
        <f>VLOOKUP($A10,'Return Data'!$B$7:$R$2843,8,0)</f>
        <v>4.7346000000000004</v>
      </c>
      <c r="K10" s="66">
        <f t="shared" si="3"/>
        <v>2</v>
      </c>
      <c r="L10" s="65">
        <f>VLOOKUP($A10,'Return Data'!$B$7:$R$2843,9,0)</f>
        <v>4.6634000000000002</v>
      </c>
      <c r="M10" s="66">
        <f t="shared" si="4"/>
        <v>6</v>
      </c>
      <c r="N10" s="65">
        <f>VLOOKUP($A10,'Return Data'!$B$7:$R$2843,10,0)</f>
        <v>3.7361</v>
      </c>
      <c r="O10" s="66">
        <f t="shared" si="5"/>
        <v>23</v>
      </c>
      <c r="P10" s="65">
        <f>VLOOKUP($A10,'Return Data'!$B$7:$R$2843,11,0)</f>
        <v>4.9116</v>
      </c>
      <c r="Q10" s="66">
        <f t="shared" si="6"/>
        <v>8</v>
      </c>
      <c r="R10" s="65">
        <f>VLOOKUP($A10,'Return Data'!$B$7:$R$2843,12,0)</f>
        <v>4.7366000000000001</v>
      </c>
      <c r="S10" s="66">
        <f t="shared" si="7"/>
        <v>2</v>
      </c>
      <c r="T10" s="65">
        <f>VLOOKUP($A10,'Return Data'!$B$7:$R$2843,13,0)</f>
        <v>7.6726000000000001</v>
      </c>
      <c r="U10" s="66">
        <f t="shared" si="8"/>
        <v>2</v>
      </c>
      <c r="V10" s="65">
        <f>VLOOKUP($A10,'Return Data'!$B$7:$R$2843,17,0)</f>
        <v>-4.9335000000000004</v>
      </c>
      <c r="W10" s="66">
        <f t="shared" si="9"/>
        <v>25</v>
      </c>
      <c r="X10" s="65">
        <f>VLOOKUP($A10,'Return Data'!$B$7:$R$2843,14,0)</f>
        <v>-8.8421000000000003</v>
      </c>
      <c r="Y10" s="66">
        <f t="shared" si="10"/>
        <v>25</v>
      </c>
      <c r="Z10" s="65">
        <f>VLOOKUP($A10,'Return Data'!$B$7:$R$2843,16,0)</f>
        <v>3.8182</v>
      </c>
      <c r="AA10" s="67">
        <f t="shared" si="11"/>
        <v>24</v>
      </c>
    </row>
    <row r="11" spans="1:27" x14ac:dyDescent="0.3">
      <c r="A11" s="63" t="s">
        <v>1020</v>
      </c>
      <c r="B11" s="64">
        <f>VLOOKUP($A11,'Return Data'!$B$7:$R$2843,3,0)</f>
        <v>44455</v>
      </c>
      <c r="C11" s="65">
        <f>VLOOKUP($A11,'Return Data'!$B$7:$R$2843,4,0)</f>
        <v>32.372900000000001</v>
      </c>
      <c r="D11" s="65">
        <f>VLOOKUP($A11,'Return Data'!$B$7:$R$2843,5,0)</f>
        <v>0.90200000000000002</v>
      </c>
      <c r="E11" s="66">
        <f t="shared" si="0"/>
        <v>23</v>
      </c>
      <c r="F11" s="65">
        <f>VLOOKUP($A11,'Return Data'!$B$7:$R$2843,6,0)</f>
        <v>1.3907</v>
      </c>
      <c r="G11" s="66">
        <f t="shared" si="1"/>
        <v>21</v>
      </c>
      <c r="H11" s="65">
        <f>VLOOKUP($A11,'Return Data'!$B$7:$R$2843,7,0)</f>
        <v>1.9174</v>
      </c>
      <c r="I11" s="66">
        <f t="shared" si="2"/>
        <v>20</v>
      </c>
      <c r="J11" s="65">
        <f>VLOOKUP($A11,'Return Data'!$B$7:$R$2843,8,0)</f>
        <v>1.8051999999999999</v>
      </c>
      <c r="K11" s="66">
        <f t="shared" si="3"/>
        <v>25</v>
      </c>
      <c r="L11" s="65">
        <f>VLOOKUP($A11,'Return Data'!$B$7:$R$2843,9,0)</f>
        <v>3.3898000000000001</v>
      </c>
      <c r="M11" s="66">
        <f t="shared" si="4"/>
        <v>23</v>
      </c>
      <c r="N11" s="65">
        <f>VLOOKUP($A11,'Return Data'!$B$7:$R$2843,10,0)</f>
        <v>3.9483000000000001</v>
      </c>
      <c r="O11" s="66">
        <f t="shared" si="5"/>
        <v>18</v>
      </c>
      <c r="P11" s="65">
        <f>VLOOKUP($A11,'Return Data'!$B$7:$R$2843,11,0)</f>
        <v>4.6642999999999999</v>
      </c>
      <c r="Q11" s="66">
        <f t="shared" si="6"/>
        <v>11</v>
      </c>
      <c r="R11" s="65">
        <f>VLOOKUP($A11,'Return Data'!$B$7:$R$2843,12,0)</f>
        <v>3.7471000000000001</v>
      </c>
      <c r="S11" s="66">
        <f t="shared" si="7"/>
        <v>14</v>
      </c>
      <c r="T11" s="65">
        <f>VLOOKUP($A11,'Return Data'!$B$7:$R$2843,13,0)</f>
        <v>4.3327999999999998</v>
      </c>
      <c r="U11" s="66">
        <f t="shared" si="8"/>
        <v>13</v>
      </c>
      <c r="V11" s="65">
        <f>VLOOKUP($A11,'Return Data'!$B$7:$R$2843,17,0)</f>
        <v>5.9535</v>
      </c>
      <c r="W11" s="66">
        <f t="shared" si="9"/>
        <v>12</v>
      </c>
      <c r="X11" s="65">
        <f>VLOOKUP($A11,'Return Data'!$B$7:$R$2843,14,0)</f>
        <v>6.4908000000000001</v>
      </c>
      <c r="Y11" s="66">
        <f t="shared" si="10"/>
        <v>11</v>
      </c>
      <c r="Z11" s="65">
        <f>VLOOKUP($A11,'Return Data'!$B$7:$R$2843,16,0)</f>
        <v>7.6604999999999999</v>
      </c>
      <c r="AA11" s="67">
        <f t="shared" si="11"/>
        <v>7</v>
      </c>
    </row>
    <row r="12" spans="1:27" x14ac:dyDescent="0.3">
      <c r="A12" s="63" t="s">
        <v>1023</v>
      </c>
      <c r="B12" s="64">
        <f>VLOOKUP($A12,'Return Data'!$B$7:$R$2843,3,0)</f>
        <v>44455</v>
      </c>
      <c r="C12" s="65">
        <f>VLOOKUP($A12,'Return Data'!$B$7:$R$2843,4,0)</f>
        <v>33.6539</v>
      </c>
      <c r="D12" s="65">
        <f>VLOOKUP($A12,'Return Data'!$B$7:$R$2843,5,0)</f>
        <v>3.6879</v>
      </c>
      <c r="E12" s="66">
        <f t="shared" si="0"/>
        <v>10</v>
      </c>
      <c r="F12" s="65">
        <f>VLOOKUP($A12,'Return Data'!$B$7:$R$2843,6,0)</f>
        <v>1.2655000000000001</v>
      </c>
      <c r="G12" s="66">
        <f t="shared" si="1"/>
        <v>22</v>
      </c>
      <c r="H12" s="65">
        <f>VLOOKUP($A12,'Return Data'!$B$7:$R$2843,7,0)</f>
        <v>2.2475999999999998</v>
      </c>
      <c r="I12" s="66">
        <f t="shared" si="2"/>
        <v>14</v>
      </c>
      <c r="J12" s="65">
        <f>VLOOKUP($A12,'Return Data'!$B$7:$R$2843,8,0)</f>
        <v>2.5124</v>
      </c>
      <c r="K12" s="66">
        <f t="shared" si="3"/>
        <v>12</v>
      </c>
      <c r="L12" s="65">
        <f>VLOOKUP($A12,'Return Data'!$B$7:$R$2843,9,0)</f>
        <v>3.5878000000000001</v>
      </c>
      <c r="M12" s="66">
        <f t="shared" si="4"/>
        <v>20</v>
      </c>
      <c r="N12" s="65">
        <f>VLOOKUP($A12,'Return Data'!$B$7:$R$2843,10,0)</f>
        <v>3.8435000000000001</v>
      </c>
      <c r="O12" s="66">
        <f t="shared" si="5"/>
        <v>20</v>
      </c>
      <c r="P12" s="65">
        <f>VLOOKUP($A12,'Return Data'!$B$7:$R$2843,11,0)</f>
        <v>3.8786</v>
      </c>
      <c r="Q12" s="66">
        <f t="shared" si="6"/>
        <v>23</v>
      </c>
      <c r="R12" s="65">
        <f>VLOOKUP($A12,'Return Data'!$B$7:$R$2843,12,0)</f>
        <v>3.3351999999999999</v>
      </c>
      <c r="S12" s="66">
        <f t="shared" si="7"/>
        <v>23</v>
      </c>
      <c r="T12" s="65">
        <f>VLOOKUP($A12,'Return Data'!$B$7:$R$2843,13,0)</f>
        <v>3.7355999999999998</v>
      </c>
      <c r="U12" s="66">
        <f t="shared" si="8"/>
        <v>23</v>
      </c>
      <c r="V12" s="65">
        <f>VLOOKUP($A12,'Return Data'!$B$7:$R$2843,17,0)</f>
        <v>5.2568999999999999</v>
      </c>
      <c r="W12" s="66">
        <f t="shared" si="9"/>
        <v>19</v>
      </c>
      <c r="X12" s="65">
        <f>VLOOKUP($A12,'Return Data'!$B$7:$R$2843,14,0)</f>
        <v>6.3708</v>
      </c>
      <c r="Y12" s="66">
        <f t="shared" si="10"/>
        <v>12</v>
      </c>
      <c r="Z12" s="65">
        <f>VLOOKUP($A12,'Return Data'!$B$7:$R$2843,16,0)</f>
        <v>7.6090999999999998</v>
      </c>
      <c r="AA12" s="67">
        <f t="shared" si="11"/>
        <v>8</v>
      </c>
    </row>
    <row r="13" spans="1:27" x14ac:dyDescent="0.3">
      <c r="A13" s="63" t="s">
        <v>1025</v>
      </c>
      <c r="B13" s="64">
        <f>VLOOKUP($A13,'Return Data'!$B$7:$R$2843,3,0)</f>
        <v>44455</v>
      </c>
      <c r="C13" s="65">
        <f>VLOOKUP($A13,'Return Data'!$B$7:$R$2843,4,0)</f>
        <v>15.8195</v>
      </c>
      <c r="D13" s="65">
        <f>VLOOKUP($A13,'Return Data'!$B$7:$R$2843,5,0)</f>
        <v>3.9228000000000001</v>
      </c>
      <c r="E13" s="66">
        <f t="shared" si="0"/>
        <v>8</v>
      </c>
      <c r="F13" s="65">
        <f>VLOOKUP($A13,'Return Data'!$B$7:$R$2843,6,0)</f>
        <v>2</v>
      </c>
      <c r="G13" s="66">
        <f t="shared" si="1"/>
        <v>13</v>
      </c>
      <c r="H13" s="65">
        <f>VLOOKUP($A13,'Return Data'!$B$7:$R$2843,7,0)</f>
        <v>2.0444</v>
      </c>
      <c r="I13" s="66">
        <f t="shared" si="2"/>
        <v>16</v>
      </c>
      <c r="J13" s="65">
        <f>VLOOKUP($A13,'Return Data'!$B$7:$R$2843,8,0)</f>
        <v>2.4083999999999999</v>
      </c>
      <c r="K13" s="66">
        <f t="shared" si="3"/>
        <v>15</v>
      </c>
      <c r="L13" s="65">
        <f>VLOOKUP($A13,'Return Data'!$B$7:$R$2843,9,0)</f>
        <v>3.8752</v>
      </c>
      <c r="M13" s="66">
        <f t="shared" si="4"/>
        <v>11</v>
      </c>
      <c r="N13" s="65">
        <f>VLOOKUP($A13,'Return Data'!$B$7:$R$2843,10,0)</f>
        <v>4.2610999999999999</v>
      </c>
      <c r="O13" s="66">
        <f t="shared" si="5"/>
        <v>10</v>
      </c>
      <c r="P13" s="65">
        <f>VLOOKUP($A13,'Return Data'!$B$7:$R$2843,11,0)</f>
        <v>4.5838999999999999</v>
      </c>
      <c r="Q13" s="66">
        <f t="shared" si="6"/>
        <v>12</v>
      </c>
      <c r="R13" s="65">
        <f>VLOOKUP($A13,'Return Data'!$B$7:$R$2843,12,0)</f>
        <v>3.7755000000000001</v>
      </c>
      <c r="S13" s="66">
        <f t="shared" si="7"/>
        <v>13</v>
      </c>
      <c r="T13" s="65">
        <f>VLOOKUP($A13,'Return Data'!$B$7:$R$2843,13,0)</f>
        <v>4.1984000000000004</v>
      </c>
      <c r="U13" s="66">
        <f t="shared" si="8"/>
        <v>15</v>
      </c>
      <c r="V13" s="65">
        <f>VLOOKUP($A13,'Return Data'!$B$7:$R$2843,17,0)</f>
        <v>5.6482000000000001</v>
      </c>
      <c r="W13" s="66">
        <f t="shared" si="9"/>
        <v>15</v>
      </c>
      <c r="X13" s="65">
        <f>VLOOKUP($A13,'Return Data'!$B$7:$R$2843,14,0)</f>
        <v>6.8536000000000001</v>
      </c>
      <c r="Y13" s="66">
        <f t="shared" si="10"/>
        <v>7</v>
      </c>
      <c r="Z13" s="65">
        <f>VLOOKUP($A13,'Return Data'!$B$7:$R$2843,16,0)</f>
        <v>7.2809999999999997</v>
      </c>
      <c r="AA13" s="67">
        <f t="shared" si="11"/>
        <v>15</v>
      </c>
    </row>
    <row r="14" spans="1:27" x14ac:dyDescent="0.3">
      <c r="A14" s="63" t="s">
        <v>1930</v>
      </c>
      <c r="B14" s="64">
        <f>VLOOKUP($A14,'Return Data'!$B$7:$R$2843,3,0)</f>
        <v>44455</v>
      </c>
      <c r="C14" s="65">
        <f>VLOOKUP($A14,'Return Data'!$B$7:$R$2843,4,0)</f>
        <v>24.1219</v>
      </c>
      <c r="D14" s="65">
        <f>VLOOKUP($A14,'Return Data'!$B$7:$R$2843,5,0)</f>
        <v>3.7833000000000001</v>
      </c>
      <c r="E14" s="66">
        <f t="shared" si="0"/>
        <v>9</v>
      </c>
      <c r="F14" s="65">
        <f>VLOOKUP($A14,'Return Data'!$B$7:$R$2843,6,0)</f>
        <v>10.702299999999999</v>
      </c>
      <c r="G14" s="66">
        <f t="shared" si="1"/>
        <v>1</v>
      </c>
      <c r="H14" s="65">
        <f>VLOOKUP($A14,'Return Data'!$B$7:$R$2843,7,0)</f>
        <v>12.0899</v>
      </c>
      <c r="I14" s="66">
        <f t="shared" si="2"/>
        <v>1</v>
      </c>
      <c r="J14" s="65">
        <f>VLOOKUP($A14,'Return Data'!$B$7:$R$2843,8,0)</f>
        <v>12.2271</v>
      </c>
      <c r="K14" s="66">
        <f t="shared" si="3"/>
        <v>1</v>
      </c>
      <c r="L14" s="65">
        <f>VLOOKUP($A14,'Return Data'!$B$7:$R$2843,9,0)</f>
        <v>13.469200000000001</v>
      </c>
      <c r="M14" s="66">
        <f t="shared" si="4"/>
        <v>1</v>
      </c>
      <c r="N14" s="65">
        <f>VLOOKUP($A14,'Return Data'!$B$7:$R$2843,10,0)</f>
        <v>8.48</v>
      </c>
      <c r="O14" s="66">
        <f t="shared" si="5"/>
        <v>1</v>
      </c>
      <c r="P14" s="65">
        <f>VLOOKUP($A14,'Return Data'!$B$7:$R$2843,11,0)</f>
        <v>9.0646000000000004</v>
      </c>
      <c r="Q14" s="66">
        <f t="shared" si="6"/>
        <v>1</v>
      </c>
      <c r="R14" s="65">
        <f>VLOOKUP($A14,'Return Data'!$B$7:$R$2843,12,0)</f>
        <v>9.4624000000000006</v>
      </c>
      <c r="S14" s="66">
        <f t="shared" si="7"/>
        <v>1</v>
      </c>
      <c r="T14" s="65">
        <f>VLOOKUP($A14,'Return Data'!$B$7:$R$2843,13,0)</f>
        <v>11.777900000000001</v>
      </c>
      <c r="U14" s="66">
        <f t="shared" si="8"/>
        <v>1</v>
      </c>
      <c r="V14" s="65">
        <f>VLOOKUP($A14,'Return Data'!$B$7:$R$2843,17,0)</f>
        <v>3.7107000000000001</v>
      </c>
      <c r="W14" s="66">
        <f t="shared" si="9"/>
        <v>23</v>
      </c>
      <c r="X14" s="65">
        <f>VLOOKUP($A14,'Return Data'!$B$7:$R$2843,14,0)</f>
        <v>5.3928000000000003</v>
      </c>
      <c r="Y14" s="66">
        <f t="shared" si="10"/>
        <v>16</v>
      </c>
      <c r="Z14" s="65">
        <f>VLOOKUP($A14,'Return Data'!$B$7:$R$2843,16,0)</f>
        <v>8.2169000000000008</v>
      </c>
      <c r="AA14" s="67">
        <f t="shared" si="11"/>
        <v>1</v>
      </c>
    </row>
    <row r="15" spans="1:27" x14ac:dyDescent="0.3">
      <c r="A15" s="63" t="s">
        <v>1030</v>
      </c>
      <c r="B15" s="64">
        <f>VLOOKUP($A15,'Return Data'!$B$7:$R$2843,3,0)</f>
        <v>44455</v>
      </c>
      <c r="C15" s="65">
        <f>VLOOKUP($A15,'Return Data'!$B$7:$R$2843,4,0)</f>
        <v>46.040500000000002</v>
      </c>
      <c r="D15" s="65">
        <f>VLOOKUP($A15,'Return Data'!$B$7:$R$2843,5,0)</f>
        <v>11.1023</v>
      </c>
      <c r="E15" s="66">
        <f t="shared" si="0"/>
        <v>3</v>
      </c>
      <c r="F15" s="65">
        <f>VLOOKUP($A15,'Return Data'!$B$7:$R$2843,6,0)</f>
        <v>1.6386000000000001</v>
      </c>
      <c r="G15" s="66">
        <f t="shared" si="1"/>
        <v>17</v>
      </c>
      <c r="H15" s="65">
        <f>VLOOKUP($A15,'Return Data'!$B$7:$R$2843,7,0)</f>
        <v>1.8580000000000001</v>
      </c>
      <c r="I15" s="66">
        <f t="shared" si="2"/>
        <v>22</v>
      </c>
      <c r="J15" s="65">
        <f>VLOOKUP($A15,'Return Data'!$B$7:$R$2843,8,0)</f>
        <v>3.0728</v>
      </c>
      <c r="K15" s="66">
        <f t="shared" si="3"/>
        <v>5</v>
      </c>
      <c r="L15" s="65">
        <f>VLOOKUP($A15,'Return Data'!$B$7:$R$2843,9,0)</f>
        <v>5.0014000000000003</v>
      </c>
      <c r="M15" s="66">
        <f t="shared" si="4"/>
        <v>5</v>
      </c>
      <c r="N15" s="65">
        <f>VLOOKUP($A15,'Return Data'!$B$7:$R$2843,10,0)</f>
        <v>5.0202</v>
      </c>
      <c r="O15" s="66">
        <f t="shared" si="5"/>
        <v>4</v>
      </c>
      <c r="P15" s="65">
        <f>VLOOKUP($A15,'Return Data'!$B$7:$R$2843,11,0)</f>
        <v>5.3582000000000001</v>
      </c>
      <c r="Q15" s="66">
        <f t="shared" si="6"/>
        <v>4</v>
      </c>
      <c r="R15" s="65">
        <f>VLOOKUP($A15,'Return Data'!$B$7:$R$2843,12,0)</f>
        <v>4.2584</v>
      </c>
      <c r="S15" s="66">
        <f t="shared" si="7"/>
        <v>6</v>
      </c>
      <c r="T15" s="65">
        <f>VLOOKUP($A15,'Return Data'!$B$7:$R$2843,13,0)</f>
        <v>5.1756000000000002</v>
      </c>
      <c r="U15" s="66">
        <f t="shared" si="8"/>
        <v>4</v>
      </c>
      <c r="V15" s="65">
        <f>VLOOKUP($A15,'Return Data'!$B$7:$R$2843,17,0)</f>
        <v>6.4477000000000002</v>
      </c>
      <c r="W15" s="66">
        <f t="shared" si="9"/>
        <v>5</v>
      </c>
      <c r="X15" s="65">
        <f>VLOOKUP($A15,'Return Data'!$B$7:$R$2843,14,0)</f>
        <v>7.1066000000000003</v>
      </c>
      <c r="Y15" s="66">
        <f t="shared" si="10"/>
        <v>4</v>
      </c>
      <c r="Z15" s="65">
        <f>VLOOKUP($A15,'Return Data'!$B$7:$R$2843,16,0)</f>
        <v>7.2404000000000002</v>
      </c>
      <c r="AA15" s="67">
        <f t="shared" si="11"/>
        <v>16</v>
      </c>
    </row>
    <row r="16" spans="1:27" x14ac:dyDescent="0.3">
      <c r="A16" s="63" t="s">
        <v>1032</v>
      </c>
      <c r="B16" s="64">
        <f>VLOOKUP($A16,'Return Data'!$B$7:$R$2843,3,0)</f>
        <v>44455</v>
      </c>
      <c r="C16" s="65">
        <f>VLOOKUP($A16,'Return Data'!$B$7:$R$2843,4,0)</f>
        <v>16.483699999999999</v>
      </c>
      <c r="D16" s="65">
        <f>VLOOKUP($A16,'Return Data'!$B$7:$R$2843,5,0)</f>
        <v>2.4359000000000002</v>
      </c>
      <c r="E16" s="66">
        <f t="shared" si="0"/>
        <v>16</v>
      </c>
      <c r="F16" s="65">
        <f>VLOOKUP($A16,'Return Data'!$B$7:$R$2843,6,0)</f>
        <v>1.0334000000000001</v>
      </c>
      <c r="G16" s="66">
        <f t="shared" si="1"/>
        <v>25</v>
      </c>
      <c r="H16" s="65">
        <f>VLOOKUP($A16,'Return Data'!$B$7:$R$2843,7,0)</f>
        <v>1.6771</v>
      </c>
      <c r="I16" s="66">
        <f t="shared" si="2"/>
        <v>24</v>
      </c>
      <c r="J16" s="65">
        <f>VLOOKUP($A16,'Return Data'!$B$7:$R$2843,8,0)</f>
        <v>2.2479</v>
      </c>
      <c r="K16" s="66">
        <f t="shared" si="3"/>
        <v>18</v>
      </c>
      <c r="L16" s="65">
        <f>VLOOKUP($A16,'Return Data'!$B$7:$R$2843,9,0)</f>
        <v>3.5743</v>
      </c>
      <c r="M16" s="66">
        <f t="shared" si="4"/>
        <v>21</v>
      </c>
      <c r="N16" s="65">
        <f>VLOOKUP($A16,'Return Data'!$B$7:$R$2843,10,0)</f>
        <v>4.0311000000000003</v>
      </c>
      <c r="O16" s="66">
        <f t="shared" si="5"/>
        <v>13</v>
      </c>
      <c r="P16" s="65">
        <f>VLOOKUP($A16,'Return Data'!$B$7:$R$2843,11,0)</f>
        <v>4.4165000000000001</v>
      </c>
      <c r="Q16" s="66">
        <f t="shared" si="6"/>
        <v>16</v>
      </c>
      <c r="R16" s="65">
        <f>VLOOKUP($A16,'Return Data'!$B$7:$R$2843,12,0)</f>
        <v>3.4438</v>
      </c>
      <c r="S16" s="66">
        <f t="shared" si="7"/>
        <v>19</v>
      </c>
      <c r="T16" s="65">
        <f>VLOOKUP($A16,'Return Data'!$B$7:$R$2843,13,0)</f>
        <v>3.8468</v>
      </c>
      <c r="U16" s="66">
        <f t="shared" si="8"/>
        <v>21</v>
      </c>
      <c r="V16" s="65">
        <f>VLOOKUP($A16,'Return Data'!$B$7:$R$2843,17,0)</f>
        <v>3.7094</v>
      </c>
      <c r="W16" s="66">
        <f t="shared" si="9"/>
        <v>24</v>
      </c>
      <c r="X16" s="65">
        <f>VLOOKUP($A16,'Return Data'!$B$7:$R$2843,14,0)</f>
        <v>1.7433000000000001</v>
      </c>
      <c r="Y16" s="66">
        <f t="shared" si="10"/>
        <v>22</v>
      </c>
      <c r="Z16" s="65">
        <f>VLOOKUP($A16,'Return Data'!$B$7:$R$2843,16,0)</f>
        <v>3.4051</v>
      </c>
      <c r="AA16" s="67">
        <f t="shared" si="11"/>
        <v>25</v>
      </c>
    </row>
    <row r="17" spans="1:27" x14ac:dyDescent="0.3">
      <c r="A17" s="63" t="s">
        <v>1034</v>
      </c>
      <c r="B17" s="64">
        <f>VLOOKUP($A17,'Return Data'!$B$7:$R$2843,3,0)</f>
        <v>44455</v>
      </c>
      <c r="C17" s="65">
        <f>VLOOKUP($A17,'Return Data'!$B$7:$R$2843,4,0)</f>
        <v>427.36759999999998</v>
      </c>
      <c r="D17" s="65">
        <f>VLOOKUP($A17,'Return Data'!$B$7:$R$2843,5,0)</f>
        <v>12.0121</v>
      </c>
      <c r="E17" s="66">
        <f t="shared" si="0"/>
        <v>1</v>
      </c>
      <c r="F17" s="65">
        <f>VLOOKUP($A17,'Return Data'!$B$7:$R$2843,6,0)</f>
        <v>7.3693999999999997</v>
      </c>
      <c r="G17" s="66">
        <f t="shared" si="1"/>
        <v>2</v>
      </c>
      <c r="H17" s="65">
        <f>VLOOKUP($A17,'Return Data'!$B$7:$R$2843,7,0)</f>
        <v>4.2983000000000002</v>
      </c>
      <c r="I17" s="66">
        <f t="shared" si="2"/>
        <v>3</v>
      </c>
      <c r="J17" s="65">
        <f>VLOOKUP($A17,'Return Data'!$B$7:$R$2843,8,0)</f>
        <v>4.2032999999999996</v>
      </c>
      <c r="K17" s="66">
        <f t="shared" si="3"/>
        <v>3</v>
      </c>
      <c r="L17" s="65">
        <f>VLOOKUP($A17,'Return Data'!$B$7:$R$2843,9,0)</f>
        <v>6.14</v>
      </c>
      <c r="M17" s="66">
        <f t="shared" si="4"/>
        <v>2</v>
      </c>
      <c r="N17" s="65">
        <f>VLOOKUP($A17,'Return Data'!$B$7:$R$2843,10,0)</f>
        <v>6.3566000000000003</v>
      </c>
      <c r="O17" s="66">
        <f t="shared" si="5"/>
        <v>2</v>
      </c>
      <c r="P17" s="65">
        <f>VLOOKUP($A17,'Return Data'!$B$7:$R$2843,11,0)</f>
        <v>6.2168999999999999</v>
      </c>
      <c r="Q17" s="66">
        <f t="shared" si="6"/>
        <v>2</v>
      </c>
      <c r="R17" s="65">
        <f>VLOOKUP($A17,'Return Data'!$B$7:$R$2843,12,0)</f>
        <v>4.6401000000000003</v>
      </c>
      <c r="S17" s="66">
        <f t="shared" si="7"/>
        <v>3</v>
      </c>
      <c r="T17" s="65">
        <f>VLOOKUP($A17,'Return Data'!$B$7:$R$2843,13,0)</f>
        <v>5.5490000000000004</v>
      </c>
      <c r="U17" s="66">
        <f t="shared" si="8"/>
        <v>3</v>
      </c>
      <c r="V17" s="65">
        <f>VLOOKUP($A17,'Return Data'!$B$7:$R$2843,17,0)</f>
        <v>6.9623999999999997</v>
      </c>
      <c r="W17" s="66">
        <f t="shared" si="9"/>
        <v>2</v>
      </c>
      <c r="X17" s="65">
        <f>VLOOKUP($A17,'Return Data'!$B$7:$R$2843,14,0)</f>
        <v>7.6444999999999999</v>
      </c>
      <c r="Y17" s="66">
        <f t="shared" si="10"/>
        <v>1</v>
      </c>
      <c r="Z17" s="65">
        <f>VLOOKUP($A17,'Return Data'!$B$7:$R$2843,16,0)</f>
        <v>7.9515000000000002</v>
      </c>
      <c r="AA17" s="67">
        <f t="shared" si="11"/>
        <v>2</v>
      </c>
    </row>
    <row r="18" spans="1:27" x14ac:dyDescent="0.3">
      <c r="A18" s="63" t="s">
        <v>1037</v>
      </c>
      <c r="B18" s="64">
        <f>VLOOKUP($A18,'Return Data'!$B$7:$R$2843,3,0)</f>
        <v>44455</v>
      </c>
      <c r="C18" s="65">
        <f>VLOOKUP($A18,'Return Data'!$B$7:$R$2843,4,0)</f>
        <v>30.812000000000001</v>
      </c>
      <c r="D18" s="65">
        <f>VLOOKUP($A18,'Return Data'!$B$7:$R$2843,5,0)</f>
        <v>1.4216</v>
      </c>
      <c r="E18" s="66">
        <f t="shared" si="0"/>
        <v>19</v>
      </c>
      <c r="F18" s="65">
        <f>VLOOKUP($A18,'Return Data'!$B$7:$R$2843,6,0)</f>
        <v>2.6857000000000002</v>
      </c>
      <c r="G18" s="66">
        <f t="shared" si="1"/>
        <v>8</v>
      </c>
      <c r="H18" s="65">
        <f>VLOOKUP($A18,'Return Data'!$B$7:$R$2843,7,0)</f>
        <v>2.9462000000000002</v>
      </c>
      <c r="I18" s="66">
        <f t="shared" si="2"/>
        <v>6</v>
      </c>
      <c r="J18" s="65">
        <f>VLOOKUP($A18,'Return Data'!$B$7:$R$2843,8,0)</f>
        <v>2.6341999999999999</v>
      </c>
      <c r="K18" s="66">
        <f t="shared" si="3"/>
        <v>11</v>
      </c>
      <c r="L18" s="65">
        <f>VLOOKUP($A18,'Return Data'!$B$7:$R$2843,9,0)</f>
        <v>3.9304999999999999</v>
      </c>
      <c r="M18" s="66">
        <f t="shared" si="4"/>
        <v>8</v>
      </c>
      <c r="N18" s="65">
        <f>VLOOKUP($A18,'Return Data'!$B$7:$R$2843,10,0)</f>
        <v>4.0217000000000001</v>
      </c>
      <c r="O18" s="66">
        <f t="shared" si="5"/>
        <v>14</v>
      </c>
      <c r="P18" s="65">
        <f>VLOOKUP($A18,'Return Data'!$B$7:$R$2843,11,0)</f>
        <v>4.5373000000000001</v>
      </c>
      <c r="Q18" s="66">
        <f t="shared" si="6"/>
        <v>14</v>
      </c>
      <c r="R18" s="65">
        <f>VLOOKUP($A18,'Return Data'!$B$7:$R$2843,12,0)</f>
        <v>3.7393999999999998</v>
      </c>
      <c r="S18" s="66">
        <f t="shared" si="7"/>
        <v>16</v>
      </c>
      <c r="T18" s="65">
        <f>VLOOKUP($A18,'Return Data'!$B$7:$R$2843,13,0)</f>
        <v>4.1058000000000003</v>
      </c>
      <c r="U18" s="66">
        <f t="shared" si="8"/>
        <v>17</v>
      </c>
      <c r="V18" s="65">
        <f>VLOOKUP($A18,'Return Data'!$B$7:$R$2843,17,0)</f>
        <v>5.7512999999999996</v>
      </c>
      <c r="W18" s="66">
        <f t="shared" si="9"/>
        <v>14</v>
      </c>
      <c r="X18" s="65">
        <f>VLOOKUP($A18,'Return Data'!$B$7:$R$2843,14,0)</f>
        <v>6.8048999999999999</v>
      </c>
      <c r="Y18" s="66">
        <f t="shared" si="10"/>
        <v>8</v>
      </c>
      <c r="Z18" s="65">
        <f>VLOOKUP($A18,'Return Data'!$B$7:$R$2843,16,0)</f>
        <v>7.4435000000000002</v>
      </c>
      <c r="AA18" s="67">
        <f t="shared" si="11"/>
        <v>12</v>
      </c>
    </row>
    <row r="19" spans="1:27" x14ac:dyDescent="0.3">
      <c r="A19" s="63" t="s">
        <v>1038</v>
      </c>
      <c r="B19" s="64">
        <f>VLOOKUP($A19,'Return Data'!$B$7:$R$2843,3,0)</f>
        <v>44455</v>
      </c>
      <c r="C19" s="65">
        <f>VLOOKUP($A19,'Return Data'!$B$7:$R$2843,4,0)</f>
        <v>3021.8211000000001</v>
      </c>
      <c r="D19" s="65">
        <f>VLOOKUP($A19,'Return Data'!$B$7:$R$2843,5,0)</f>
        <v>2.7505999999999999</v>
      </c>
      <c r="E19" s="66">
        <f t="shared" si="0"/>
        <v>12</v>
      </c>
      <c r="F19" s="65">
        <f>VLOOKUP($A19,'Return Data'!$B$7:$R$2843,6,0)</f>
        <v>2.9548000000000001</v>
      </c>
      <c r="G19" s="66">
        <f t="shared" si="1"/>
        <v>7</v>
      </c>
      <c r="H19" s="65">
        <f>VLOOKUP($A19,'Return Data'!$B$7:$R$2843,7,0)</f>
        <v>2.6429999999999998</v>
      </c>
      <c r="I19" s="66">
        <f t="shared" si="2"/>
        <v>10</v>
      </c>
      <c r="J19" s="65">
        <f>VLOOKUP($A19,'Return Data'!$B$7:$R$2843,8,0)</f>
        <v>2.4980000000000002</v>
      </c>
      <c r="K19" s="66">
        <f t="shared" si="3"/>
        <v>13</v>
      </c>
      <c r="L19" s="65">
        <f>VLOOKUP($A19,'Return Data'!$B$7:$R$2843,9,0)</f>
        <v>3.8426999999999998</v>
      </c>
      <c r="M19" s="66">
        <f t="shared" si="4"/>
        <v>14</v>
      </c>
      <c r="N19" s="65">
        <f>VLOOKUP($A19,'Return Data'!$B$7:$R$2843,10,0)</f>
        <v>4.1502999999999997</v>
      </c>
      <c r="O19" s="66">
        <f t="shared" si="5"/>
        <v>12</v>
      </c>
      <c r="P19" s="65">
        <f>VLOOKUP($A19,'Return Data'!$B$7:$R$2843,11,0)</f>
        <v>4.5551000000000004</v>
      </c>
      <c r="Q19" s="66">
        <f t="shared" si="6"/>
        <v>13</v>
      </c>
      <c r="R19" s="65">
        <f>VLOOKUP($A19,'Return Data'!$B$7:$R$2843,12,0)</f>
        <v>3.7829000000000002</v>
      </c>
      <c r="S19" s="66">
        <f t="shared" si="7"/>
        <v>12</v>
      </c>
      <c r="T19" s="65">
        <f>VLOOKUP($A19,'Return Data'!$B$7:$R$2843,13,0)</f>
        <v>4.2</v>
      </c>
      <c r="U19" s="66">
        <f t="shared" si="8"/>
        <v>14</v>
      </c>
      <c r="V19" s="65">
        <f>VLOOKUP($A19,'Return Data'!$B$7:$R$2843,17,0)</f>
        <v>5.9366000000000003</v>
      </c>
      <c r="W19" s="66">
        <f t="shared" si="9"/>
        <v>13</v>
      </c>
      <c r="X19" s="65">
        <f>VLOOKUP($A19,'Return Data'!$B$7:$R$2843,14,0)</f>
        <v>7.0580999999999996</v>
      </c>
      <c r="Y19" s="66">
        <f t="shared" si="10"/>
        <v>5</v>
      </c>
      <c r="Z19" s="65">
        <f>VLOOKUP($A19,'Return Data'!$B$7:$R$2843,16,0)</f>
        <v>7.8274999999999997</v>
      </c>
      <c r="AA19" s="67">
        <f t="shared" si="11"/>
        <v>5</v>
      </c>
    </row>
    <row r="20" spans="1:27" x14ac:dyDescent="0.3">
      <c r="A20" s="63" t="s">
        <v>1040</v>
      </c>
      <c r="B20" s="64">
        <f>VLOOKUP($A20,'Return Data'!$B$7:$R$2843,3,0)</f>
        <v>44455</v>
      </c>
      <c r="C20" s="65">
        <f>VLOOKUP($A20,'Return Data'!$B$7:$R$2843,4,0)</f>
        <v>29.7014</v>
      </c>
      <c r="D20" s="65">
        <f>VLOOKUP($A20,'Return Data'!$B$7:$R$2843,5,0)</f>
        <v>5.2850000000000001</v>
      </c>
      <c r="E20" s="66">
        <f t="shared" si="0"/>
        <v>5</v>
      </c>
      <c r="F20" s="65">
        <f>VLOOKUP($A20,'Return Data'!$B$7:$R$2843,6,0)</f>
        <v>1.6388</v>
      </c>
      <c r="G20" s="66">
        <f t="shared" si="1"/>
        <v>16</v>
      </c>
      <c r="H20" s="65">
        <f>VLOOKUP($A20,'Return Data'!$B$7:$R$2843,7,0)</f>
        <v>2.0021</v>
      </c>
      <c r="I20" s="66">
        <f t="shared" si="2"/>
        <v>18</v>
      </c>
      <c r="J20" s="65">
        <f>VLOOKUP($A20,'Return Data'!$B$7:$R$2843,8,0)</f>
        <v>1.9238</v>
      </c>
      <c r="K20" s="66">
        <f t="shared" si="3"/>
        <v>21</v>
      </c>
      <c r="L20" s="65">
        <f>VLOOKUP($A20,'Return Data'!$B$7:$R$2843,9,0)</f>
        <v>3.6339000000000001</v>
      </c>
      <c r="M20" s="66">
        <f t="shared" si="4"/>
        <v>18</v>
      </c>
      <c r="N20" s="65">
        <f>VLOOKUP($A20,'Return Data'!$B$7:$R$2843,10,0)</f>
        <v>3.9514</v>
      </c>
      <c r="O20" s="66">
        <f t="shared" si="5"/>
        <v>17</v>
      </c>
      <c r="P20" s="65">
        <f>VLOOKUP($A20,'Return Data'!$B$7:$R$2843,11,0)</f>
        <v>3.9321000000000002</v>
      </c>
      <c r="Q20" s="66">
        <f t="shared" si="6"/>
        <v>22</v>
      </c>
      <c r="R20" s="65">
        <f>VLOOKUP($A20,'Return Data'!$B$7:$R$2843,12,0)</f>
        <v>3.3005</v>
      </c>
      <c r="S20" s="66">
        <f t="shared" si="7"/>
        <v>24</v>
      </c>
      <c r="T20" s="65">
        <f>VLOOKUP($A20,'Return Data'!$B$7:$R$2843,13,0)</f>
        <v>3.6509999999999998</v>
      </c>
      <c r="U20" s="66">
        <f t="shared" si="8"/>
        <v>24</v>
      </c>
      <c r="V20" s="65">
        <f>VLOOKUP($A20,'Return Data'!$B$7:$R$2843,17,0)</f>
        <v>10.5062</v>
      </c>
      <c r="W20" s="66">
        <f t="shared" si="9"/>
        <v>1</v>
      </c>
      <c r="X20" s="65">
        <f>VLOOKUP($A20,'Return Data'!$B$7:$R$2843,14,0)</f>
        <v>5.2965</v>
      </c>
      <c r="Y20" s="66">
        <f t="shared" si="10"/>
        <v>17</v>
      </c>
      <c r="Z20" s="65">
        <f>VLOOKUP($A20,'Return Data'!$B$7:$R$2843,16,0)</f>
        <v>7.5372000000000003</v>
      </c>
      <c r="AA20" s="67">
        <f t="shared" si="11"/>
        <v>11</v>
      </c>
    </row>
    <row r="21" spans="1:27" x14ac:dyDescent="0.3">
      <c r="A21" s="63" t="s">
        <v>1042</v>
      </c>
      <c r="B21" s="64">
        <f>VLOOKUP($A21,'Return Data'!$B$7:$R$2843,3,0)</f>
        <v>44455</v>
      </c>
      <c r="C21" s="65">
        <f>VLOOKUP($A21,'Return Data'!$B$7:$R$2843,4,0)</f>
        <v>2685.7800999999999</v>
      </c>
      <c r="D21" s="65">
        <f>VLOOKUP($A21,'Return Data'!$B$7:$R$2843,5,0)</f>
        <v>6.5148999999999999</v>
      </c>
      <c r="E21" s="66">
        <f t="shared" si="0"/>
        <v>4</v>
      </c>
      <c r="F21" s="65">
        <f>VLOOKUP($A21,'Return Data'!$B$7:$R$2843,6,0)</f>
        <v>5.2816000000000001</v>
      </c>
      <c r="G21" s="66">
        <f t="shared" si="1"/>
        <v>4</v>
      </c>
      <c r="H21" s="65">
        <f>VLOOKUP($A21,'Return Data'!$B$7:$R$2843,7,0)</f>
        <v>2.9371</v>
      </c>
      <c r="I21" s="66">
        <f t="shared" si="2"/>
        <v>7</v>
      </c>
      <c r="J21" s="65">
        <f>VLOOKUP($A21,'Return Data'!$B$7:$R$2843,8,0)</f>
        <v>3.5375000000000001</v>
      </c>
      <c r="K21" s="66">
        <f t="shared" si="3"/>
        <v>4</v>
      </c>
      <c r="L21" s="65">
        <f>VLOOKUP($A21,'Return Data'!$B$7:$R$2843,9,0)</f>
        <v>5.2625000000000002</v>
      </c>
      <c r="M21" s="66">
        <f t="shared" si="4"/>
        <v>3</v>
      </c>
      <c r="N21" s="65">
        <f>VLOOKUP($A21,'Return Data'!$B$7:$R$2843,10,0)</f>
        <v>4.8015999999999996</v>
      </c>
      <c r="O21" s="66">
        <f t="shared" si="5"/>
        <v>5</v>
      </c>
      <c r="P21" s="65">
        <f>VLOOKUP($A21,'Return Data'!$B$7:$R$2843,11,0)</f>
        <v>5.2854000000000001</v>
      </c>
      <c r="Q21" s="66">
        <f t="shared" si="6"/>
        <v>5</v>
      </c>
      <c r="R21" s="65">
        <f>VLOOKUP($A21,'Return Data'!$B$7:$R$2843,12,0)</f>
        <v>3.8761000000000001</v>
      </c>
      <c r="S21" s="66">
        <f t="shared" si="7"/>
        <v>9</v>
      </c>
      <c r="T21" s="65">
        <f>VLOOKUP($A21,'Return Data'!$B$7:$R$2843,13,0)</f>
        <v>4.53</v>
      </c>
      <c r="U21" s="66">
        <f t="shared" si="8"/>
        <v>7</v>
      </c>
      <c r="V21" s="65">
        <f>VLOOKUP($A21,'Return Data'!$B$7:$R$2843,17,0)</f>
        <v>6.4698000000000002</v>
      </c>
      <c r="W21" s="66">
        <f t="shared" si="9"/>
        <v>4</v>
      </c>
      <c r="X21" s="65">
        <f>VLOOKUP($A21,'Return Data'!$B$7:$R$2843,14,0)</f>
        <v>7.1216999999999997</v>
      </c>
      <c r="Y21" s="66">
        <f t="shared" si="10"/>
        <v>3</v>
      </c>
      <c r="Z21" s="65">
        <f>VLOOKUP($A21,'Return Data'!$B$7:$R$2843,16,0)</f>
        <v>7.5696000000000003</v>
      </c>
      <c r="AA21" s="67">
        <f t="shared" si="11"/>
        <v>9</v>
      </c>
    </row>
    <row r="22" spans="1:27" x14ac:dyDescent="0.3">
      <c r="A22" s="63" t="s">
        <v>1045</v>
      </c>
      <c r="B22" s="64">
        <f>VLOOKUP($A22,'Return Data'!$B$7:$R$2843,3,0)</f>
        <v>44455</v>
      </c>
      <c r="C22" s="65">
        <f>VLOOKUP($A22,'Return Data'!$B$7:$R$2843,4,0)</f>
        <v>22.592099999999999</v>
      </c>
      <c r="D22" s="65">
        <f>VLOOKUP($A22,'Return Data'!$B$7:$R$2843,5,0)</f>
        <v>3.0699000000000001</v>
      </c>
      <c r="E22" s="66">
        <f t="shared" si="0"/>
        <v>11</v>
      </c>
      <c r="F22" s="65">
        <f>VLOOKUP($A22,'Return Data'!$B$7:$R$2843,6,0)</f>
        <v>1.5081</v>
      </c>
      <c r="G22" s="66">
        <f t="shared" si="1"/>
        <v>19</v>
      </c>
      <c r="H22" s="65">
        <f>VLOOKUP($A22,'Return Data'!$B$7:$R$2843,7,0)</f>
        <v>1.7316</v>
      </c>
      <c r="I22" s="66">
        <f t="shared" si="2"/>
        <v>23</v>
      </c>
      <c r="J22" s="65">
        <f>VLOOKUP($A22,'Return Data'!$B$7:$R$2843,8,0)</f>
        <v>1.9863999999999999</v>
      </c>
      <c r="K22" s="66">
        <f t="shared" si="3"/>
        <v>20</v>
      </c>
      <c r="L22" s="65">
        <f>VLOOKUP($A22,'Return Data'!$B$7:$R$2843,9,0)</f>
        <v>3.8915000000000002</v>
      </c>
      <c r="M22" s="66">
        <f t="shared" si="4"/>
        <v>10</v>
      </c>
      <c r="N22" s="65">
        <f>VLOOKUP($A22,'Return Data'!$B$7:$R$2843,10,0)</f>
        <v>4.1540999999999997</v>
      </c>
      <c r="O22" s="66">
        <f t="shared" si="5"/>
        <v>11</v>
      </c>
      <c r="P22" s="65">
        <f>VLOOKUP($A22,'Return Data'!$B$7:$R$2843,11,0)</f>
        <v>4.4436999999999998</v>
      </c>
      <c r="Q22" s="66">
        <f t="shared" si="6"/>
        <v>15</v>
      </c>
      <c r="R22" s="65">
        <f>VLOOKUP($A22,'Return Data'!$B$7:$R$2843,12,0)</f>
        <v>3.7408000000000001</v>
      </c>
      <c r="S22" s="66">
        <f t="shared" si="7"/>
        <v>15</v>
      </c>
      <c r="T22" s="65">
        <f>VLOOKUP($A22,'Return Data'!$B$7:$R$2843,13,0)</f>
        <v>4.3533999999999997</v>
      </c>
      <c r="U22" s="66">
        <f t="shared" si="8"/>
        <v>12</v>
      </c>
      <c r="V22" s="65">
        <f>VLOOKUP($A22,'Return Data'!$B$7:$R$2843,17,0)</f>
        <v>5.6048999999999998</v>
      </c>
      <c r="W22" s="66">
        <f t="shared" si="9"/>
        <v>16</v>
      </c>
      <c r="X22" s="65">
        <f>VLOOKUP($A22,'Return Data'!$B$7:$R$2843,14,0)</f>
        <v>5.6965000000000003</v>
      </c>
      <c r="Y22" s="66">
        <f t="shared" si="10"/>
        <v>14</v>
      </c>
      <c r="Z22" s="65">
        <f>VLOOKUP($A22,'Return Data'!$B$7:$R$2843,16,0)</f>
        <v>7.8446999999999996</v>
      </c>
      <c r="AA22" s="67">
        <f t="shared" si="11"/>
        <v>3</v>
      </c>
    </row>
    <row r="23" spans="1:27" x14ac:dyDescent="0.3">
      <c r="A23" s="63" t="s">
        <v>1046</v>
      </c>
      <c r="B23" s="64">
        <f>VLOOKUP($A23,'Return Data'!$B$7:$R$2843,3,0)</f>
        <v>44455</v>
      </c>
      <c r="C23" s="65">
        <f>VLOOKUP($A23,'Return Data'!$B$7:$R$2843,4,0)</f>
        <v>31.8979</v>
      </c>
      <c r="D23" s="65">
        <f>VLOOKUP($A23,'Return Data'!$B$7:$R$2843,5,0)</f>
        <v>2.6320000000000001</v>
      </c>
      <c r="E23" s="66">
        <f t="shared" si="0"/>
        <v>13</v>
      </c>
      <c r="F23" s="65">
        <f>VLOOKUP($A23,'Return Data'!$B$7:$R$2843,6,0)</f>
        <v>1.7929999999999999</v>
      </c>
      <c r="G23" s="66">
        <f t="shared" si="1"/>
        <v>15</v>
      </c>
      <c r="H23" s="65">
        <f>VLOOKUP($A23,'Return Data'!$B$7:$R$2843,7,0)</f>
        <v>2.3877000000000002</v>
      </c>
      <c r="I23" s="66">
        <f t="shared" si="2"/>
        <v>12</v>
      </c>
      <c r="J23" s="65">
        <f>VLOOKUP($A23,'Return Data'!$B$7:$R$2843,8,0)</f>
        <v>2.2496</v>
      </c>
      <c r="K23" s="66">
        <f t="shared" si="3"/>
        <v>17</v>
      </c>
      <c r="L23" s="65">
        <f>VLOOKUP($A23,'Return Data'!$B$7:$R$2843,9,0)</f>
        <v>3.4742999999999999</v>
      </c>
      <c r="M23" s="66">
        <f t="shared" si="4"/>
        <v>22</v>
      </c>
      <c r="N23" s="65">
        <f>VLOOKUP($A23,'Return Data'!$B$7:$R$2843,10,0)</f>
        <v>3.7768999999999999</v>
      </c>
      <c r="O23" s="66">
        <f t="shared" si="5"/>
        <v>22</v>
      </c>
      <c r="P23" s="65">
        <f>VLOOKUP($A23,'Return Data'!$B$7:$R$2843,11,0)</f>
        <v>4.0168999999999997</v>
      </c>
      <c r="Q23" s="66">
        <f t="shared" si="6"/>
        <v>21</v>
      </c>
      <c r="R23" s="65">
        <f>VLOOKUP($A23,'Return Data'!$B$7:$R$2843,12,0)</f>
        <v>4.1562000000000001</v>
      </c>
      <c r="S23" s="66">
        <f t="shared" si="7"/>
        <v>7</v>
      </c>
      <c r="T23" s="65">
        <f>VLOOKUP($A23,'Return Data'!$B$7:$R$2843,13,0)</f>
        <v>4.3837999999999999</v>
      </c>
      <c r="U23" s="66">
        <f t="shared" si="8"/>
        <v>11</v>
      </c>
      <c r="V23" s="65">
        <f>VLOOKUP($A23,'Return Data'!$B$7:$R$2843,17,0)</f>
        <v>5.9622999999999999</v>
      </c>
      <c r="W23" s="66">
        <f t="shared" si="9"/>
        <v>11</v>
      </c>
      <c r="X23" s="65">
        <f>VLOOKUP($A23,'Return Data'!$B$7:$R$2843,14,0)</f>
        <v>5.2695999999999996</v>
      </c>
      <c r="Y23" s="66">
        <f t="shared" si="10"/>
        <v>18</v>
      </c>
      <c r="Z23" s="65">
        <f>VLOOKUP($A23,'Return Data'!$B$7:$R$2843,16,0)</f>
        <v>6.5442999999999998</v>
      </c>
      <c r="AA23" s="67">
        <f t="shared" si="11"/>
        <v>19</v>
      </c>
    </row>
    <row r="24" spans="1:27" x14ac:dyDescent="0.3">
      <c r="A24" s="63" t="s">
        <v>1049</v>
      </c>
      <c r="B24" s="64">
        <f>VLOOKUP($A24,'Return Data'!$B$7:$R$2843,3,0)</f>
        <v>44455</v>
      </c>
      <c r="C24" s="65">
        <f>VLOOKUP($A24,'Return Data'!$B$7:$R$2843,4,0)</f>
        <v>1318.7139</v>
      </c>
      <c r="D24" s="65">
        <f>VLOOKUP($A24,'Return Data'!$B$7:$R$2843,5,0)</f>
        <v>1.2096</v>
      </c>
      <c r="E24" s="66">
        <f t="shared" si="0"/>
        <v>22</v>
      </c>
      <c r="F24" s="65">
        <f>VLOOKUP($A24,'Return Data'!$B$7:$R$2843,6,0)</f>
        <v>2.2193000000000001</v>
      </c>
      <c r="G24" s="66">
        <f t="shared" si="1"/>
        <v>11</v>
      </c>
      <c r="H24" s="65">
        <f>VLOOKUP($A24,'Return Data'!$B$7:$R$2843,7,0)</f>
        <v>2.1482999999999999</v>
      </c>
      <c r="I24" s="66">
        <f t="shared" si="2"/>
        <v>15</v>
      </c>
      <c r="J24" s="65">
        <f>VLOOKUP($A24,'Return Data'!$B$7:$R$2843,8,0)</f>
        <v>2.3772000000000002</v>
      </c>
      <c r="K24" s="66">
        <f t="shared" si="3"/>
        <v>16</v>
      </c>
      <c r="L24" s="65">
        <f>VLOOKUP($A24,'Return Data'!$B$7:$R$2843,9,0)</f>
        <v>3.8616999999999999</v>
      </c>
      <c r="M24" s="66">
        <f t="shared" si="4"/>
        <v>13</v>
      </c>
      <c r="N24" s="65">
        <f>VLOOKUP($A24,'Return Data'!$B$7:$R$2843,10,0)</f>
        <v>3.7774000000000001</v>
      </c>
      <c r="O24" s="66">
        <f t="shared" si="5"/>
        <v>21</v>
      </c>
      <c r="P24" s="65">
        <f>VLOOKUP($A24,'Return Data'!$B$7:$R$2843,11,0)</f>
        <v>4.1867000000000001</v>
      </c>
      <c r="Q24" s="66">
        <f t="shared" si="6"/>
        <v>18</v>
      </c>
      <c r="R24" s="65">
        <f>VLOOKUP($A24,'Return Data'!$B$7:$R$2843,12,0)</f>
        <v>3.4422999999999999</v>
      </c>
      <c r="S24" s="66">
        <f t="shared" si="7"/>
        <v>20</v>
      </c>
      <c r="T24" s="65">
        <f>VLOOKUP($A24,'Return Data'!$B$7:$R$2843,13,0)</f>
        <v>3.8256000000000001</v>
      </c>
      <c r="U24" s="66">
        <f t="shared" si="8"/>
        <v>22</v>
      </c>
      <c r="V24" s="65">
        <f>VLOOKUP($A24,'Return Data'!$B$7:$R$2843,17,0)</f>
        <v>5.3471000000000002</v>
      </c>
      <c r="W24" s="66">
        <f t="shared" si="9"/>
        <v>18</v>
      </c>
      <c r="X24" s="65">
        <f>VLOOKUP($A24,'Return Data'!$B$7:$R$2843,14,0)</f>
        <v>6.3296999999999999</v>
      </c>
      <c r="Y24" s="66">
        <f t="shared" si="10"/>
        <v>13</v>
      </c>
      <c r="Z24" s="65">
        <f>VLOOKUP($A24,'Return Data'!$B$7:$R$2843,16,0)</f>
        <v>6.2179000000000002</v>
      </c>
      <c r="AA24" s="67">
        <f t="shared" si="11"/>
        <v>21</v>
      </c>
    </row>
    <row r="25" spans="1:27" x14ac:dyDescent="0.3">
      <c r="A25" s="63" t="s">
        <v>1051</v>
      </c>
      <c r="B25" s="64">
        <f>VLOOKUP($A25,'Return Data'!$B$7:$R$2843,3,0)</f>
        <v>44455</v>
      </c>
      <c r="C25" s="65">
        <f>VLOOKUP($A25,'Return Data'!$B$7:$R$2843,4,0)</f>
        <v>1814.1337000000001</v>
      </c>
      <c r="D25" s="65">
        <f>VLOOKUP($A25,'Return Data'!$B$7:$R$2843,5,0)</f>
        <v>2.4548000000000001</v>
      </c>
      <c r="E25" s="66">
        <f t="shared" si="0"/>
        <v>15</v>
      </c>
      <c r="F25" s="65">
        <f>VLOOKUP($A25,'Return Data'!$B$7:$R$2843,6,0)</f>
        <v>1.4058999999999999</v>
      </c>
      <c r="G25" s="66">
        <f t="shared" si="1"/>
        <v>20</v>
      </c>
      <c r="H25" s="65">
        <f>VLOOKUP($A25,'Return Data'!$B$7:$R$2843,7,0)</f>
        <v>1.8827</v>
      </c>
      <c r="I25" s="66">
        <f t="shared" si="2"/>
        <v>21</v>
      </c>
      <c r="J25" s="65">
        <f>VLOOKUP($A25,'Return Data'!$B$7:$R$2843,8,0)</f>
        <v>1.8984000000000001</v>
      </c>
      <c r="K25" s="66">
        <f t="shared" si="3"/>
        <v>22</v>
      </c>
      <c r="L25" s="65">
        <f>VLOOKUP($A25,'Return Data'!$B$7:$R$2843,9,0)</f>
        <v>3.6417000000000002</v>
      </c>
      <c r="M25" s="66">
        <f t="shared" si="4"/>
        <v>17</v>
      </c>
      <c r="N25" s="65">
        <f>VLOOKUP($A25,'Return Data'!$B$7:$R$2843,10,0)</f>
        <v>3.8498999999999999</v>
      </c>
      <c r="O25" s="66">
        <f t="shared" si="5"/>
        <v>19</v>
      </c>
      <c r="P25" s="65">
        <f>VLOOKUP($A25,'Return Data'!$B$7:$R$2843,11,0)</f>
        <v>4.1285999999999996</v>
      </c>
      <c r="Q25" s="66">
        <f t="shared" si="6"/>
        <v>19</v>
      </c>
      <c r="R25" s="65">
        <f>VLOOKUP($A25,'Return Data'!$B$7:$R$2843,12,0)</f>
        <v>3.3759000000000001</v>
      </c>
      <c r="S25" s="66">
        <f t="shared" si="7"/>
        <v>22</v>
      </c>
      <c r="T25" s="65">
        <f>VLOOKUP($A25,'Return Data'!$B$7:$R$2843,13,0)</f>
        <v>3.8504</v>
      </c>
      <c r="U25" s="66">
        <f t="shared" si="8"/>
        <v>20</v>
      </c>
      <c r="V25" s="65">
        <f>VLOOKUP($A25,'Return Data'!$B$7:$R$2843,17,0)</f>
        <v>5.0970000000000004</v>
      </c>
      <c r="W25" s="66">
        <f t="shared" si="9"/>
        <v>21</v>
      </c>
      <c r="X25" s="65">
        <f>VLOOKUP($A25,'Return Data'!$B$7:$R$2843,14,0)</f>
        <v>5.6890999999999998</v>
      </c>
      <c r="Y25" s="66">
        <f t="shared" si="10"/>
        <v>15</v>
      </c>
      <c r="Z25" s="65">
        <f>VLOOKUP($A25,'Return Data'!$B$7:$R$2843,16,0)</f>
        <v>4.4962</v>
      </c>
      <c r="AA25" s="67">
        <f t="shared" si="11"/>
        <v>23</v>
      </c>
    </row>
    <row r="26" spans="1:27" x14ac:dyDescent="0.3">
      <c r="A26" s="63" t="s">
        <v>1052</v>
      </c>
      <c r="B26" s="64">
        <f>VLOOKUP($A26,'Return Data'!$B$7:$R$2843,3,0)</f>
        <v>44455</v>
      </c>
      <c r="C26" s="65">
        <f>VLOOKUP($A26,'Return Data'!$B$7:$R$2843,4,0)</f>
        <v>2989.1731</v>
      </c>
      <c r="D26" s="65">
        <f>VLOOKUP($A26,'Return Data'!$B$7:$R$2843,5,0)</f>
        <v>2.5179999999999998</v>
      </c>
      <c r="E26" s="66">
        <f t="shared" si="0"/>
        <v>14</v>
      </c>
      <c r="F26" s="65">
        <f>VLOOKUP($A26,'Return Data'!$B$7:$R$2843,6,0)</f>
        <v>2.0903999999999998</v>
      </c>
      <c r="G26" s="66">
        <f t="shared" si="1"/>
        <v>12</v>
      </c>
      <c r="H26" s="65">
        <f>VLOOKUP($A26,'Return Data'!$B$7:$R$2843,7,0)</f>
        <v>2.7290000000000001</v>
      </c>
      <c r="I26" s="66">
        <f t="shared" si="2"/>
        <v>8</v>
      </c>
      <c r="J26" s="65">
        <f>VLOOKUP($A26,'Return Data'!$B$7:$R$2843,8,0)</f>
        <v>2.6817000000000002</v>
      </c>
      <c r="K26" s="66">
        <f t="shared" si="3"/>
        <v>8</v>
      </c>
      <c r="L26" s="65">
        <f>VLOOKUP($A26,'Return Data'!$B$7:$R$2843,9,0)</f>
        <v>3.8281000000000001</v>
      </c>
      <c r="M26" s="66">
        <f t="shared" si="4"/>
        <v>15</v>
      </c>
      <c r="N26" s="65">
        <f>VLOOKUP($A26,'Return Data'!$B$7:$R$2843,10,0)</f>
        <v>4.4372999999999996</v>
      </c>
      <c r="O26" s="66">
        <f t="shared" si="5"/>
        <v>6</v>
      </c>
      <c r="P26" s="65">
        <f>VLOOKUP($A26,'Return Data'!$B$7:$R$2843,11,0)</f>
        <v>5.4263000000000003</v>
      </c>
      <c r="Q26" s="66">
        <f t="shared" si="6"/>
        <v>3</v>
      </c>
      <c r="R26" s="65">
        <f>VLOOKUP($A26,'Return Data'!$B$7:$R$2843,12,0)</f>
        <v>4.4950000000000001</v>
      </c>
      <c r="S26" s="66">
        <f t="shared" si="7"/>
        <v>4</v>
      </c>
      <c r="T26" s="65">
        <f>VLOOKUP($A26,'Return Data'!$B$7:$R$2843,13,0)</f>
        <v>5.0164</v>
      </c>
      <c r="U26" s="66">
        <f t="shared" si="8"/>
        <v>5</v>
      </c>
      <c r="V26" s="65">
        <f>VLOOKUP($A26,'Return Data'!$B$7:$R$2843,17,0)</f>
        <v>6.3768000000000002</v>
      </c>
      <c r="W26" s="66">
        <f t="shared" si="9"/>
        <v>6</v>
      </c>
      <c r="X26" s="65">
        <f>VLOOKUP($A26,'Return Data'!$B$7:$R$2843,14,0)</f>
        <v>6.6783999999999999</v>
      </c>
      <c r="Y26" s="66">
        <f t="shared" si="10"/>
        <v>9</v>
      </c>
      <c r="Z26" s="65">
        <f>VLOOKUP($A26,'Return Data'!$B$7:$R$2843,16,0)</f>
        <v>7.8418999999999999</v>
      </c>
      <c r="AA26" s="67">
        <f t="shared" si="11"/>
        <v>4</v>
      </c>
    </row>
    <row r="27" spans="1:27" x14ac:dyDescent="0.3">
      <c r="A27" s="63" t="s">
        <v>1054</v>
      </c>
      <c r="B27" s="64">
        <f>VLOOKUP($A27,'Return Data'!$B$7:$R$2843,3,0)</f>
        <v>44455</v>
      </c>
      <c r="C27" s="65">
        <f>VLOOKUP($A27,'Return Data'!$B$7:$R$2843,4,0)</f>
        <v>23.7285</v>
      </c>
      <c r="D27" s="65">
        <f>VLOOKUP($A27,'Return Data'!$B$7:$R$2843,5,0)</f>
        <v>4.6153000000000004</v>
      </c>
      <c r="E27" s="66">
        <f t="shared" si="0"/>
        <v>7</v>
      </c>
      <c r="F27" s="65">
        <f>VLOOKUP($A27,'Return Data'!$B$7:$R$2843,6,0)</f>
        <v>1.1281000000000001</v>
      </c>
      <c r="G27" s="66">
        <f t="shared" si="1"/>
        <v>24</v>
      </c>
      <c r="H27" s="65">
        <f>VLOOKUP($A27,'Return Data'!$B$7:$R$2843,7,0)</f>
        <v>1.121</v>
      </c>
      <c r="I27" s="66">
        <f t="shared" si="2"/>
        <v>25</v>
      </c>
      <c r="J27" s="65">
        <f>VLOOKUP($A27,'Return Data'!$B$7:$R$2843,8,0)</f>
        <v>1.8142</v>
      </c>
      <c r="K27" s="66">
        <f t="shared" si="3"/>
        <v>24</v>
      </c>
      <c r="L27" s="65">
        <f>VLOOKUP($A27,'Return Data'!$B$7:$R$2843,9,0)</f>
        <v>3.3538000000000001</v>
      </c>
      <c r="M27" s="66">
        <f t="shared" si="4"/>
        <v>24</v>
      </c>
      <c r="N27" s="65">
        <f>VLOOKUP($A27,'Return Data'!$B$7:$R$2843,10,0)</f>
        <v>3.3961999999999999</v>
      </c>
      <c r="O27" s="66">
        <f t="shared" si="5"/>
        <v>25</v>
      </c>
      <c r="P27" s="65">
        <f>VLOOKUP($A27,'Return Data'!$B$7:$R$2843,11,0)</f>
        <v>3.8026</v>
      </c>
      <c r="Q27" s="66">
        <f t="shared" si="6"/>
        <v>24</v>
      </c>
      <c r="R27" s="65">
        <f>VLOOKUP($A27,'Return Data'!$B$7:$R$2843,12,0)</f>
        <v>3.5491999999999999</v>
      </c>
      <c r="S27" s="66">
        <f t="shared" si="7"/>
        <v>18</v>
      </c>
      <c r="T27" s="65">
        <f>VLOOKUP($A27,'Return Data'!$B$7:$R$2843,13,0)</f>
        <v>4.1399999999999997</v>
      </c>
      <c r="U27" s="66">
        <f t="shared" si="8"/>
        <v>16</v>
      </c>
      <c r="V27" s="65">
        <f>VLOOKUP($A27,'Return Data'!$B$7:$R$2843,17,0)</f>
        <v>6.9164000000000003</v>
      </c>
      <c r="W27" s="66">
        <f t="shared" si="9"/>
        <v>3</v>
      </c>
      <c r="X27" s="65">
        <f>VLOOKUP($A27,'Return Data'!$B$7:$R$2843,14,0)</f>
        <v>-0.90890000000000004</v>
      </c>
      <c r="Y27" s="66">
        <f t="shared" si="10"/>
        <v>24</v>
      </c>
      <c r="Z27" s="65">
        <f>VLOOKUP($A27,'Return Data'!$B$7:$R$2843,16,0)</f>
        <v>6.2530000000000001</v>
      </c>
      <c r="AA27" s="67">
        <f t="shared" si="11"/>
        <v>20</v>
      </c>
    </row>
    <row r="28" spans="1:27" x14ac:dyDescent="0.3">
      <c r="A28" s="63" t="s">
        <v>1056</v>
      </c>
      <c r="B28" s="64">
        <f>VLOOKUP($A28,'Return Data'!$B$7:$R$2843,3,0)</f>
        <v>44455</v>
      </c>
      <c r="C28" s="65">
        <f>VLOOKUP($A28,'Return Data'!$B$7:$R$2843,4,0)</f>
        <v>2780.9128000000001</v>
      </c>
      <c r="D28" s="65">
        <f>VLOOKUP($A28,'Return Data'!$B$7:$R$2843,5,0)</f>
        <v>4.7702999999999998</v>
      </c>
      <c r="E28" s="66">
        <f t="shared" si="0"/>
        <v>6</v>
      </c>
      <c r="F28" s="65">
        <f>VLOOKUP($A28,'Return Data'!$B$7:$R$2843,6,0)</f>
        <v>2.9828000000000001</v>
      </c>
      <c r="G28" s="66">
        <f t="shared" si="1"/>
        <v>6</v>
      </c>
      <c r="H28" s="65">
        <f>VLOOKUP($A28,'Return Data'!$B$7:$R$2843,7,0)</f>
        <v>2.9533</v>
      </c>
      <c r="I28" s="66">
        <f t="shared" si="2"/>
        <v>5</v>
      </c>
      <c r="J28" s="65">
        <f>VLOOKUP($A28,'Return Data'!$B$7:$R$2843,8,0)</f>
        <v>2.6577000000000002</v>
      </c>
      <c r="K28" s="66">
        <f t="shared" si="3"/>
        <v>10</v>
      </c>
      <c r="L28" s="65">
        <f>VLOOKUP($A28,'Return Data'!$B$7:$R$2843,9,0)</f>
        <v>3.6564999999999999</v>
      </c>
      <c r="M28" s="66">
        <f t="shared" si="4"/>
        <v>16</v>
      </c>
      <c r="N28" s="65">
        <f>VLOOKUP($A28,'Return Data'!$B$7:$R$2843,10,0)</f>
        <v>3.9754</v>
      </c>
      <c r="O28" s="66">
        <f t="shared" si="5"/>
        <v>16</v>
      </c>
      <c r="P28" s="65">
        <f>VLOOKUP($A28,'Return Data'!$B$7:$R$2843,11,0)</f>
        <v>4.2203999999999997</v>
      </c>
      <c r="Q28" s="66">
        <f t="shared" si="6"/>
        <v>17</v>
      </c>
      <c r="R28" s="65">
        <f>VLOOKUP($A28,'Return Data'!$B$7:$R$2843,12,0)</f>
        <v>3.6669999999999998</v>
      </c>
      <c r="S28" s="66">
        <f t="shared" si="7"/>
        <v>17</v>
      </c>
      <c r="T28" s="65">
        <f>VLOOKUP($A28,'Return Data'!$B$7:$R$2843,13,0)</f>
        <v>3.8993000000000002</v>
      </c>
      <c r="U28" s="66">
        <f t="shared" si="8"/>
        <v>19</v>
      </c>
      <c r="V28" s="65">
        <f>VLOOKUP($A28,'Return Data'!$B$7:$R$2843,17,0)</f>
        <v>4.7107999999999999</v>
      </c>
      <c r="W28" s="66">
        <f t="shared" si="9"/>
        <v>22</v>
      </c>
      <c r="X28" s="65">
        <f>VLOOKUP($A28,'Return Data'!$B$7:$R$2843,14,0)</f>
        <v>-0.71230000000000004</v>
      </c>
      <c r="Y28" s="66">
        <f t="shared" si="10"/>
        <v>23</v>
      </c>
      <c r="Z28" s="65">
        <f>VLOOKUP($A28,'Return Data'!$B$7:$R$2843,16,0)</f>
        <v>6.1947999999999999</v>
      </c>
      <c r="AA28" s="67">
        <f t="shared" si="11"/>
        <v>22</v>
      </c>
    </row>
    <row r="29" spans="1:27" x14ac:dyDescent="0.3">
      <c r="A29" s="63" t="s">
        <v>1058</v>
      </c>
      <c r="B29" s="64">
        <f>VLOOKUP($A29,'Return Data'!$B$7:$R$2843,3,0)</f>
        <v>44455</v>
      </c>
      <c r="C29" s="65">
        <f>VLOOKUP($A29,'Return Data'!$B$7:$R$2843,4,0)</f>
        <v>2799.8723</v>
      </c>
      <c r="D29" s="65">
        <f>VLOOKUP($A29,'Return Data'!$B$7:$R$2843,5,0)</f>
        <v>2.0272999999999999</v>
      </c>
      <c r="E29" s="66">
        <f t="shared" si="0"/>
        <v>17</v>
      </c>
      <c r="F29" s="65">
        <f>VLOOKUP($A29,'Return Data'!$B$7:$R$2843,6,0)</f>
        <v>2.6360999999999999</v>
      </c>
      <c r="G29" s="66">
        <f t="shared" si="1"/>
        <v>10</v>
      </c>
      <c r="H29" s="65">
        <f>VLOOKUP($A29,'Return Data'!$B$7:$R$2843,7,0)</f>
        <v>2.2711999999999999</v>
      </c>
      <c r="I29" s="66">
        <f t="shared" si="2"/>
        <v>13</v>
      </c>
      <c r="J29" s="65">
        <f>VLOOKUP($A29,'Return Data'!$B$7:$R$2843,8,0)</f>
        <v>2.4542999999999999</v>
      </c>
      <c r="K29" s="66">
        <f t="shared" si="3"/>
        <v>14</v>
      </c>
      <c r="L29" s="65">
        <f>VLOOKUP($A29,'Return Data'!$B$7:$R$2843,9,0)</f>
        <v>3.6337999999999999</v>
      </c>
      <c r="M29" s="66">
        <f t="shared" si="4"/>
        <v>19</v>
      </c>
      <c r="N29" s="65">
        <f>VLOOKUP($A29,'Return Data'!$B$7:$R$2843,10,0)</f>
        <v>4.0091000000000001</v>
      </c>
      <c r="O29" s="66">
        <f t="shared" si="5"/>
        <v>15</v>
      </c>
      <c r="P29" s="65">
        <f>VLOOKUP($A29,'Return Data'!$B$7:$R$2843,11,0)</f>
        <v>4.0968</v>
      </c>
      <c r="Q29" s="66">
        <f t="shared" si="6"/>
        <v>20</v>
      </c>
      <c r="R29" s="65">
        <f>VLOOKUP($A29,'Return Data'!$B$7:$R$2843,12,0)</f>
        <v>3.4365000000000001</v>
      </c>
      <c r="S29" s="66">
        <f t="shared" si="7"/>
        <v>21</v>
      </c>
      <c r="T29" s="65">
        <f>VLOOKUP($A29,'Return Data'!$B$7:$R$2843,13,0)</f>
        <v>3.9058999999999999</v>
      </c>
      <c r="U29" s="66">
        <f t="shared" si="8"/>
        <v>18</v>
      </c>
      <c r="V29" s="65">
        <f>VLOOKUP($A29,'Return Data'!$B$7:$R$2843,17,0)</f>
        <v>5.5503</v>
      </c>
      <c r="W29" s="66">
        <f t="shared" si="9"/>
        <v>17</v>
      </c>
      <c r="X29" s="65">
        <f>VLOOKUP($A29,'Return Data'!$B$7:$R$2843,14,0)</f>
        <v>6.6340000000000003</v>
      </c>
      <c r="Y29" s="66">
        <f t="shared" si="10"/>
        <v>10</v>
      </c>
      <c r="Z29" s="65">
        <f>VLOOKUP($A29,'Return Data'!$B$7:$R$2843,16,0)</f>
        <v>7.5454999999999997</v>
      </c>
      <c r="AA29" s="67">
        <f t="shared" si="11"/>
        <v>10</v>
      </c>
    </row>
    <row r="30" spans="1:27" x14ac:dyDescent="0.3">
      <c r="A30" s="63" t="s">
        <v>1061</v>
      </c>
      <c r="B30" s="64">
        <f>VLOOKUP($A30,'Return Data'!$B$7:$R$2843,3,0)</f>
        <v>44455</v>
      </c>
      <c r="C30" s="65">
        <f>VLOOKUP($A30,'Return Data'!$B$7:$R$2843,4,0)</f>
        <v>26.380400000000002</v>
      </c>
      <c r="D30" s="65">
        <f>VLOOKUP($A30,'Return Data'!$B$7:$R$2843,5,0)</f>
        <v>-0.5534</v>
      </c>
      <c r="E30" s="66">
        <f t="shared" si="0"/>
        <v>26</v>
      </c>
      <c r="F30" s="65">
        <f>VLOOKUP($A30,'Return Data'!$B$7:$R$2843,6,0)</f>
        <v>1.2454000000000001</v>
      </c>
      <c r="G30" s="66">
        <f t="shared" si="1"/>
        <v>23</v>
      </c>
      <c r="H30" s="65">
        <f>VLOOKUP($A30,'Return Data'!$B$7:$R$2843,7,0)</f>
        <v>1.9575</v>
      </c>
      <c r="I30" s="66">
        <f t="shared" si="2"/>
        <v>19</v>
      </c>
      <c r="J30" s="65">
        <f>VLOOKUP($A30,'Return Data'!$B$7:$R$2843,8,0)</f>
        <v>1.8295999999999999</v>
      </c>
      <c r="K30" s="66">
        <f t="shared" si="3"/>
        <v>23</v>
      </c>
      <c r="L30" s="65">
        <f>VLOOKUP($A30,'Return Data'!$B$7:$R$2843,9,0)</f>
        <v>3.2081</v>
      </c>
      <c r="M30" s="66">
        <f t="shared" si="4"/>
        <v>25</v>
      </c>
      <c r="N30" s="65">
        <f>VLOOKUP($A30,'Return Data'!$B$7:$R$2843,10,0)</f>
        <v>3.4327999999999999</v>
      </c>
      <c r="O30" s="66">
        <f t="shared" si="5"/>
        <v>24</v>
      </c>
      <c r="P30" s="65">
        <f>VLOOKUP($A30,'Return Data'!$B$7:$R$2843,11,0)</f>
        <v>3.6762999999999999</v>
      </c>
      <c r="Q30" s="66">
        <f t="shared" si="6"/>
        <v>25</v>
      </c>
      <c r="R30" s="65">
        <f>VLOOKUP($A30,'Return Data'!$B$7:$R$2843,12,0)</f>
        <v>3.1987000000000001</v>
      </c>
      <c r="S30" s="66">
        <f t="shared" si="7"/>
        <v>25</v>
      </c>
      <c r="T30" s="65">
        <f>VLOOKUP($A30,'Return Data'!$B$7:$R$2843,13,0)</f>
        <v>3.4830000000000001</v>
      </c>
      <c r="U30" s="66">
        <f t="shared" si="8"/>
        <v>25</v>
      </c>
      <c r="V30" s="65">
        <f>VLOOKUP($A30,'Return Data'!$B$7:$R$2843,17,0)</f>
        <v>5.1246999999999998</v>
      </c>
      <c r="W30" s="66">
        <f t="shared" si="9"/>
        <v>20</v>
      </c>
      <c r="X30" s="65">
        <f>VLOOKUP($A30,'Return Data'!$B$7:$R$2843,14,0)</f>
        <v>2.6844000000000001</v>
      </c>
      <c r="Y30" s="66">
        <f t="shared" si="10"/>
        <v>21</v>
      </c>
      <c r="Z30" s="65">
        <f>VLOOKUP($A30,'Return Data'!$B$7:$R$2843,16,0)</f>
        <v>6.9630000000000001</v>
      </c>
      <c r="AA30" s="67">
        <f t="shared" si="11"/>
        <v>18</v>
      </c>
    </row>
    <row r="31" spans="1:27" x14ac:dyDescent="0.3">
      <c r="A31" s="63" t="s">
        <v>1062</v>
      </c>
      <c r="B31" s="64">
        <f>VLOOKUP($A31,'Return Data'!$B$7:$R$2843,3,0)</f>
        <v>44455</v>
      </c>
      <c r="C31" s="65">
        <f>VLOOKUP($A31,'Return Data'!$B$7:$R$2843,4,0)</f>
        <v>3136.9425999999999</v>
      </c>
      <c r="D31" s="65">
        <f>VLOOKUP($A31,'Return Data'!$B$7:$R$2843,5,0)</f>
        <v>0.78539999999999999</v>
      </c>
      <c r="E31" s="66">
        <f t="shared" si="0"/>
        <v>24</v>
      </c>
      <c r="F31" s="65">
        <f>VLOOKUP($A31,'Return Data'!$B$7:$R$2843,6,0)</f>
        <v>1.8654999999999999</v>
      </c>
      <c r="G31" s="66">
        <f t="shared" si="1"/>
        <v>14</v>
      </c>
      <c r="H31" s="65">
        <f>VLOOKUP($A31,'Return Data'!$B$7:$R$2843,7,0)</f>
        <v>2.5990000000000002</v>
      </c>
      <c r="I31" s="66">
        <f t="shared" si="2"/>
        <v>11</v>
      </c>
      <c r="J31" s="65">
        <f>VLOOKUP($A31,'Return Data'!$B$7:$R$2843,8,0)</f>
        <v>2.7326999999999999</v>
      </c>
      <c r="K31" s="66">
        <f t="shared" si="3"/>
        <v>7</v>
      </c>
      <c r="L31" s="65">
        <f>VLOOKUP($A31,'Return Data'!$B$7:$R$2843,9,0)</f>
        <v>3.8683999999999998</v>
      </c>
      <c r="M31" s="66">
        <f t="shared" si="4"/>
        <v>12</v>
      </c>
      <c r="N31" s="65">
        <f>VLOOKUP($A31,'Return Data'!$B$7:$R$2843,10,0)</f>
        <v>4.3265000000000002</v>
      </c>
      <c r="O31" s="66">
        <f t="shared" si="5"/>
        <v>8</v>
      </c>
      <c r="P31" s="65">
        <f>VLOOKUP($A31,'Return Data'!$B$7:$R$2843,11,0)</f>
        <v>4.7937000000000003</v>
      </c>
      <c r="Q31" s="66">
        <f t="shared" si="6"/>
        <v>9</v>
      </c>
      <c r="R31" s="65">
        <f>VLOOKUP($A31,'Return Data'!$B$7:$R$2843,12,0)</f>
        <v>3.8759999999999999</v>
      </c>
      <c r="S31" s="66">
        <f t="shared" si="7"/>
        <v>10</v>
      </c>
      <c r="T31" s="65">
        <f>VLOOKUP($A31,'Return Data'!$B$7:$R$2843,13,0)</f>
        <v>4.4307999999999996</v>
      </c>
      <c r="U31" s="66">
        <f t="shared" si="8"/>
        <v>10</v>
      </c>
      <c r="V31" s="65">
        <f>VLOOKUP($A31,'Return Data'!$B$7:$R$2843,17,0)</f>
        <v>6.0872999999999999</v>
      </c>
      <c r="W31" s="66">
        <f t="shared" si="9"/>
        <v>10</v>
      </c>
      <c r="X31" s="65">
        <f>VLOOKUP($A31,'Return Data'!$B$7:$R$2843,14,0)</f>
        <v>4.9473000000000003</v>
      </c>
      <c r="Y31" s="66">
        <f t="shared" si="10"/>
        <v>19</v>
      </c>
      <c r="Z31" s="65">
        <f>VLOOKUP($A31,'Return Data'!$B$7:$R$2843,16,0)</f>
        <v>7.3883999999999999</v>
      </c>
      <c r="AA31" s="67">
        <f t="shared" si="11"/>
        <v>13</v>
      </c>
    </row>
    <row r="32" spans="1:27" x14ac:dyDescent="0.3">
      <c r="A32" s="63" t="s">
        <v>1063</v>
      </c>
      <c r="B32" s="64">
        <f>VLOOKUP($A32,'Return Data'!$B$7:$R$2843,3,0)</f>
        <v>44455</v>
      </c>
      <c r="C32" s="65">
        <f>VLOOKUP($A32,'Return Data'!$B$7:$R$2843,4,0)</f>
        <v>31.121300000000002</v>
      </c>
      <c r="D32" s="65">
        <f>VLOOKUP($A32,'Return Data'!$B$7:$R$2843,5,0)</f>
        <v>0</v>
      </c>
      <c r="E32" s="66">
        <f t="shared" si="0"/>
        <v>25</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-16.0413</v>
      </c>
      <c r="AA32" s="67">
        <f t="shared" si="11"/>
        <v>26</v>
      </c>
    </row>
    <row r="33" spans="1:27" x14ac:dyDescent="0.3">
      <c r="A33" s="63" t="s">
        <v>1067</v>
      </c>
      <c r="B33" s="64">
        <f>VLOOKUP($A33,'Return Data'!$B$7:$R$2843,3,0)</f>
        <v>44455</v>
      </c>
      <c r="C33" s="65">
        <f>VLOOKUP($A33,'Return Data'!$B$7:$R$2843,4,0)</f>
        <v>2674.2997</v>
      </c>
      <c r="D33" s="65">
        <f>VLOOKUP($A33,'Return Data'!$B$7:$R$2843,5,0)</f>
        <v>1.7524999999999999</v>
      </c>
      <c r="E33" s="66">
        <f t="shared" si="0"/>
        <v>18</v>
      </c>
      <c r="F33" s="65">
        <f>VLOOKUP($A33,'Return Data'!$B$7:$R$2843,6,0)</f>
        <v>5.1367000000000003</v>
      </c>
      <c r="G33" s="66">
        <f t="shared" si="1"/>
        <v>5</v>
      </c>
      <c r="H33" s="65">
        <f>VLOOKUP($A33,'Return Data'!$B$7:$R$2843,7,0)</f>
        <v>3.7039</v>
      </c>
      <c r="I33" s="66">
        <f t="shared" si="2"/>
        <v>4</v>
      </c>
      <c r="J33" s="65">
        <f>VLOOKUP($A33,'Return Data'!$B$7:$R$2843,8,0)</f>
        <v>2.8875999999999999</v>
      </c>
      <c r="K33" s="66">
        <f t="shared" si="3"/>
        <v>6</v>
      </c>
      <c r="L33" s="65">
        <f>VLOOKUP($A33,'Return Data'!$B$7:$R$2843,9,0)</f>
        <v>5.1694000000000004</v>
      </c>
      <c r="M33" s="66">
        <f t="shared" si="4"/>
        <v>4</v>
      </c>
      <c r="N33" s="65">
        <f>VLOOKUP($A33,'Return Data'!$B$7:$R$2843,10,0)</f>
        <v>5.2244999999999999</v>
      </c>
      <c r="O33" s="66">
        <f t="shared" si="5"/>
        <v>3</v>
      </c>
      <c r="P33" s="65">
        <f>VLOOKUP($A33,'Return Data'!$B$7:$R$2843,11,0)</f>
        <v>5.1656000000000004</v>
      </c>
      <c r="Q33" s="66">
        <f t="shared" si="6"/>
        <v>6</v>
      </c>
      <c r="R33" s="65">
        <f>VLOOKUP($A33,'Return Data'!$B$7:$R$2843,12,0)</f>
        <v>4.3023999999999996</v>
      </c>
      <c r="S33" s="66">
        <f t="shared" si="7"/>
        <v>5</v>
      </c>
      <c r="T33" s="65">
        <f>VLOOKUP($A33,'Return Data'!$B$7:$R$2843,13,0)</f>
        <v>4.6067999999999998</v>
      </c>
      <c r="U33" s="66">
        <f t="shared" si="8"/>
        <v>6</v>
      </c>
      <c r="V33" s="65">
        <f>VLOOKUP($A33,'Return Data'!$B$7:$R$2843,17,0)</f>
        <v>6.1833</v>
      </c>
      <c r="W33" s="66">
        <f>RANK(V33,V$8:V$33,0)</f>
        <v>7</v>
      </c>
      <c r="X33" s="65">
        <f>VLOOKUP($A33,'Return Data'!$B$7:$R$2843,14,0)</f>
        <v>2.7241</v>
      </c>
      <c r="Y33" s="66">
        <f>RANK(X33,X$8:X$33,0)</f>
        <v>20</v>
      </c>
      <c r="Z33" s="65">
        <f>VLOOKUP($A33,'Return Data'!$B$7:$R$2843,16,0)</f>
        <v>7.0643000000000002</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3.5786269230769241</v>
      </c>
      <c r="E35" s="74"/>
      <c r="F35" s="75">
        <f>AVERAGE(F8:F33)</f>
        <v>2.7946730769230772</v>
      </c>
      <c r="G35" s="74"/>
      <c r="H35" s="75">
        <f>AVERAGE(H8:H33)</f>
        <v>2.7556384615384619</v>
      </c>
      <c r="I35" s="74"/>
      <c r="J35" s="75">
        <f>AVERAGE(J8:J33)</f>
        <v>2.8486653846153849</v>
      </c>
      <c r="K35" s="74"/>
      <c r="L35" s="75">
        <f>AVERAGE(L8:L33)</f>
        <v>4.2341538461538457</v>
      </c>
      <c r="M35" s="74"/>
      <c r="N35" s="75">
        <f>AVERAGE(N8:N33)</f>
        <v>4.2172692307692312</v>
      </c>
      <c r="O35" s="74"/>
      <c r="P35" s="75">
        <f>AVERAGE(P8:P33)</f>
        <v>4.5797923076923075</v>
      </c>
      <c r="Q35" s="74"/>
      <c r="R35" s="75">
        <f>AVERAGE(R8:R33)</f>
        <v>3.8931153846153852</v>
      </c>
      <c r="S35" s="74"/>
      <c r="T35" s="75">
        <f>AVERAGE(T8:T33)</f>
        <v>4.526007692307692</v>
      </c>
      <c r="U35" s="74"/>
      <c r="V35" s="75">
        <f>AVERAGE(V8:V33)</f>
        <v>5.4657400000000003</v>
      </c>
      <c r="W35" s="74"/>
      <c r="X35" s="75">
        <f>AVERAGE(X8:X33)</f>
        <v>4.7305519999999994</v>
      </c>
      <c r="Y35" s="74"/>
      <c r="Z35" s="75">
        <f>AVERAGE(Z8:Z33)</f>
        <v>6.0397423076923076</v>
      </c>
      <c r="AA35" s="76"/>
    </row>
    <row r="36" spans="1:27" x14ac:dyDescent="0.3">
      <c r="A36" s="73" t="s">
        <v>28</v>
      </c>
      <c r="B36" s="74"/>
      <c r="C36" s="74"/>
      <c r="D36" s="75">
        <f>MIN(D8:D33)</f>
        <v>-0.5534</v>
      </c>
      <c r="E36" s="74"/>
      <c r="F36" s="75">
        <f>MIN(F8:F33)</f>
        <v>0</v>
      </c>
      <c r="G36" s="74"/>
      <c r="H36" s="75">
        <f>MIN(H8:H33)</f>
        <v>0</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-4.9335000000000004</v>
      </c>
      <c r="W36" s="74"/>
      <c r="X36" s="75">
        <f>MIN(X8:X33)</f>
        <v>-8.8421000000000003</v>
      </c>
      <c r="Y36" s="74"/>
      <c r="Z36" s="75">
        <f>MIN(Z8:Z33)</f>
        <v>-16.0413</v>
      </c>
      <c r="AA36" s="76"/>
    </row>
    <row r="37" spans="1:27" ht="15" thickBot="1" x14ac:dyDescent="0.35">
      <c r="A37" s="77" t="s">
        <v>29</v>
      </c>
      <c r="B37" s="78"/>
      <c r="C37" s="78"/>
      <c r="D37" s="79">
        <f>MAX(D8:D33)</f>
        <v>12.0121</v>
      </c>
      <c r="E37" s="78"/>
      <c r="F37" s="79">
        <f>MAX(F8:F33)</f>
        <v>10.702299999999999</v>
      </c>
      <c r="G37" s="78"/>
      <c r="H37" s="79">
        <f>MAX(H8:H33)</f>
        <v>12.0899</v>
      </c>
      <c r="I37" s="78"/>
      <c r="J37" s="79">
        <f>MAX(J8:J33)</f>
        <v>12.2271</v>
      </c>
      <c r="K37" s="78"/>
      <c r="L37" s="79">
        <f>MAX(L8:L33)</f>
        <v>13.469200000000001</v>
      </c>
      <c r="M37" s="78"/>
      <c r="N37" s="79">
        <f>MAX(N8:N33)</f>
        <v>8.48</v>
      </c>
      <c r="O37" s="78"/>
      <c r="P37" s="79">
        <f>MAX(P8:P33)</f>
        <v>9.0646000000000004</v>
      </c>
      <c r="Q37" s="78"/>
      <c r="R37" s="79">
        <f>MAX(R8:R33)</f>
        <v>9.4624000000000006</v>
      </c>
      <c r="S37" s="78"/>
      <c r="T37" s="79">
        <f>MAX(T8:T33)</f>
        <v>11.777900000000001</v>
      </c>
      <c r="U37" s="78"/>
      <c r="V37" s="79">
        <f>MAX(V8:V33)</f>
        <v>10.5062</v>
      </c>
      <c r="W37" s="78"/>
      <c r="X37" s="79">
        <f>MAX(X8:X33)</f>
        <v>7.6444999999999999</v>
      </c>
      <c r="Y37" s="78"/>
      <c r="Z37" s="79">
        <f>MAX(Z8:Z33)</f>
        <v>8.2169000000000008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44455</v>
      </c>
      <c r="C8" s="65">
        <f>VLOOKUP($A8,'Return Data'!$B$7:$R$2843,4,0)</f>
        <v>435.9006</v>
      </c>
      <c r="D8" s="65">
        <f>VLOOKUP($A8,'Return Data'!$B$7:$R$2843,5,0)</f>
        <v>2.9142000000000001</v>
      </c>
      <c r="E8" s="66">
        <f t="shared" ref="E8:E34" si="0">RANK(D8,D$8:D$34,0)</f>
        <v>15</v>
      </c>
      <c r="F8" s="65">
        <f>VLOOKUP($A8,'Return Data'!$B$7:$R$2843,6,0)</f>
        <v>2.4735</v>
      </c>
      <c r="G8" s="66">
        <f t="shared" ref="G8:G34" si="1">RANK(F8,F$8:F$34,0)</f>
        <v>17</v>
      </c>
      <c r="H8" s="65">
        <f>VLOOKUP($A8,'Return Data'!$B$7:$R$2843,7,0)</f>
        <v>2.9933999999999998</v>
      </c>
      <c r="I8" s="66">
        <f t="shared" ref="I8:I34" si="2">RANK(H8,H$8:H$34,0)</f>
        <v>15</v>
      </c>
      <c r="J8" s="65">
        <f>VLOOKUP($A8,'Return Data'!$B$7:$R$2843,8,0)</f>
        <v>3.0467</v>
      </c>
      <c r="K8" s="66">
        <f t="shared" ref="K8:K34" si="3">RANK(J8,J$8:J$34,0)</f>
        <v>16</v>
      </c>
      <c r="L8" s="65">
        <f>VLOOKUP($A8,'Return Data'!$B$7:$R$2843,9,0)</f>
        <v>4.2190000000000003</v>
      </c>
      <c r="M8" s="66">
        <f t="shared" ref="M8:M34" si="4">RANK(L8,L$8:L$34,0)</f>
        <v>5</v>
      </c>
      <c r="N8" s="65">
        <f>VLOOKUP($A8,'Return Data'!$B$7:$R$2843,10,0)</f>
        <v>4.5910000000000002</v>
      </c>
      <c r="O8" s="66">
        <f t="shared" ref="O8:O34" si="5">RANK(N8,N$8:N$34,0)</f>
        <v>5</v>
      </c>
      <c r="P8" s="65">
        <f>VLOOKUP($A8,'Return Data'!$B$7:$R$2843,11,0)</f>
        <v>4.8798000000000004</v>
      </c>
      <c r="Q8" s="66">
        <f t="shared" ref="Q8:Q34" si="6">RANK(P8,P$8:P$34,0)</f>
        <v>4</v>
      </c>
      <c r="R8" s="65">
        <f>VLOOKUP($A8,'Return Data'!$B$7:$R$2843,12,0)</f>
        <v>4.2633999999999999</v>
      </c>
      <c r="S8" s="66">
        <f t="shared" ref="S8:S34" si="7">RANK(R8,R$8:R$34,0)</f>
        <v>5</v>
      </c>
      <c r="T8" s="65">
        <f>VLOOKUP($A8,'Return Data'!$B$7:$R$2843,13,0)</f>
        <v>4.6661000000000001</v>
      </c>
      <c r="U8" s="66">
        <f t="shared" ref="U8:U34" si="8">RANK(T8,T$8:T$34,0)</f>
        <v>4</v>
      </c>
      <c r="V8" s="65">
        <f>VLOOKUP($A8,'Return Data'!$B$7:$R$2843,17,0)</f>
        <v>6.1119000000000003</v>
      </c>
      <c r="W8" s="66">
        <f t="shared" ref="W8:W15" si="9">RANK(V8,V$8:V$34,0)</f>
        <v>5</v>
      </c>
      <c r="X8" s="65">
        <f>VLOOKUP($A8,'Return Data'!$B$7:$R$2843,14,0)</f>
        <v>7.1508000000000003</v>
      </c>
      <c r="Y8" s="66">
        <f>RANK(X8,X$8:X$34,0)</f>
        <v>4</v>
      </c>
      <c r="Z8" s="65">
        <f>VLOOKUP($A8,'Return Data'!$B$7:$R$2843,16,0)</f>
        <v>8.2126999999999999</v>
      </c>
      <c r="AA8" s="67">
        <f t="shared" ref="AA8:AA34" si="10">RANK(Z8,Z$8:Z$34,0)</f>
        <v>4</v>
      </c>
    </row>
    <row r="9" spans="1:27" x14ac:dyDescent="0.3">
      <c r="A9" s="63" t="s">
        <v>1496</v>
      </c>
      <c r="B9" s="64">
        <f>VLOOKUP($A9,'Return Data'!$B$7:$R$2843,3,0)</f>
        <v>44455</v>
      </c>
      <c r="C9" s="65">
        <f>VLOOKUP($A9,'Return Data'!$B$7:$R$2843,4,0)</f>
        <v>12.202400000000001</v>
      </c>
      <c r="D9" s="65">
        <f>VLOOKUP($A9,'Return Data'!$B$7:$R$2843,5,0)</f>
        <v>2.6922999999999999</v>
      </c>
      <c r="E9" s="66">
        <f t="shared" si="0"/>
        <v>20</v>
      </c>
      <c r="F9" s="65">
        <f>VLOOKUP($A9,'Return Data'!$B$7:$R$2843,6,0)</f>
        <v>3.1915</v>
      </c>
      <c r="G9" s="66">
        <f t="shared" si="1"/>
        <v>6</v>
      </c>
      <c r="H9" s="65">
        <f>VLOOKUP($A9,'Return Data'!$B$7:$R$2843,7,0)</f>
        <v>3.3351999999999999</v>
      </c>
      <c r="I9" s="66">
        <f t="shared" si="2"/>
        <v>4</v>
      </c>
      <c r="J9" s="65">
        <f>VLOOKUP($A9,'Return Data'!$B$7:$R$2843,8,0)</f>
        <v>3.3588</v>
      </c>
      <c r="K9" s="66">
        <f t="shared" si="3"/>
        <v>5</v>
      </c>
      <c r="L9" s="65">
        <f>VLOOKUP($A9,'Return Data'!$B$7:$R$2843,9,0)</f>
        <v>4.0533999999999999</v>
      </c>
      <c r="M9" s="66">
        <f t="shared" si="4"/>
        <v>8</v>
      </c>
      <c r="N9" s="65">
        <f>VLOOKUP($A9,'Return Data'!$B$7:$R$2843,10,0)</f>
        <v>4.2058</v>
      </c>
      <c r="O9" s="66">
        <f t="shared" si="5"/>
        <v>7</v>
      </c>
      <c r="P9" s="65">
        <f>VLOOKUP($A9,'Return Data'!$B$7:$R$2843,11,0)</f>
        <v>4.5072999999999999</v>
      </c>
      <c r="Q9" s="66">
        <f t="shared" si="6"/>
        <v>6</v>
      </c>
      <c r="R9" s="65">
        <f>VLOOKUP($A9,'Return Data'!$B$7:$R$2843,12,0)</f>
        <v>4.2526999999999999</v>
      </c>
      <c r="S9" s="66">
        <f t="shared" si="7"/>
        <v>6</v>
      </c>
      <c r="T9" s="65">
        <f>VLOOKUP($A9,'Return Data'!$B$7:$R$2843,13,0)</f>
        <v>4.5378999999999996</v>
      </c>
      <c r="U9" s="66">
        <f t="shared" si="8"/>
        <v>6</v>
      </c>
      <c r="V9" s="65">
        <f>VLOOKUP($A9,'Return Data'!$B$7:$R$2843,17,0)</f>
        <v>5.6897000000000002</v>
      </c>
      <c r="W9" s="66">
        <f t="shared" si="9"/>
        <v>7</v>
      </c>
      <c r="X9" s="65"/>
      <c r="Y9" s="66"/>
      <c r="Z9" s="65">
        <f>VLOOKUP($A9,'Return Data'!$B$7:$R$2843,16,0)</f>
        <v>6.8150000000000004</v>
      </c>
      <c r="AA9" s="67">
        <f t="shared" si="10"/>
        <v>17</v>
      </c>
    </row>
    <row r="10" spans="1:27" x14ac:dyDescent="0.3">
      <c r="A10" s="63" t="s">
        <v>1499</v>
      </c>
      <c r="B10" s="64">
        <f>VLOOKUP($A10,'Return Data'!$B$7:$R$2843,3,0)</f>
        <v>44455</v>
      </c>
      <c r="C10" s="65">
        <f>VLOOKUP($A10,'Return Data'!$B$7:$R$2843,4,0)</f>
        <v>1224.3868</v>
      </c>
      <c r="D10" s="65">
        <f>VLOOKUP($A10,'Return Data'!$B$7:$R$2843,5,0)</f>
        <v>3.7833999999999999</v>
      </c>
      <c r="E10" s="66">
        <f t="shared" si="0"/>
        <v>5</v>
      </c>
      <c r="F10" s="65">
        <f>VLOOKUP($A10,'Return Data'!$B$7:$R$2843,6,0)</f>
        <v>3.5276000000000001</v>
      </c>
      <c r="G10" s="66">
        <f t="shared" si="1"/>
        <v>4</v>
      </c>
      <c r="H10" s="65">
        <f>VLOOKUP($A10,'Return Data'!$B$7:$R$2843,7,0)</f>
        <v>3.2915000000000001</v>
      </c>
      <c r="I10" s="66">
        <f t="shared" si="2"/>
        <v>5</v>
      </c>
      <c r="J10" s="65">
        <f>VLOOKUP($A10,'Return Data'!$B$7:$R$2843,8,0)</f>
        <v>3.2692000000000001</v>
      </c>
      <c r="K10" s="66">
        <f t="shared" si="3"/>
        <v>10</v>
      </c>
      <c r="L10" s="65">
        <f>VLOOKUP($A10,'Return Data'!$B$7:$R$2843,9,0)</f>
        <v>3.7391999999999999</v>
      </c>
      <c r="M10" s="66">
        <f t="shared" si="4"/>
        <v>16</v>
      </c>
      <c r="N10" s="65">
        <f>VLOOKUP($A10,'Return Data'!$B$7:$R$2843,10,0)</f>
        <v>4.0431999999999997</v>
      </c>
      <c r="O10" s="66">
        <f t="shared" si="5"/>
        <v>12</v>
      </c>
      <c r="P10" s="65">
        <f>VLOOKUP($A10,'Return Data'!$B$7:$R$2843,11,0)</f>
        <v>4.3053999999999997</v>
      </c>
      <c r="Q10" s="66">
        <f t="shared" si="6"/>
        <v>8</v>
      </c>
      <c r="R10" s="65">
        <f>VLOOKUP($A10,'Return Data'!$B$7:$R$2843,12,0)</f>
        <v>3.9167000000000001</v>
      </c>
      <c r="S10" s="66">
        <f t="shared" si="7"/>
        <v>10</v>
      </c>
      <c r="T10" s="65">
        <f>VLOOKUP($A10,'Return Data'!$B$7:$R$2843,13,0)</f>
        <v>4.0464000000000002</v>
      </c>
      <c r="U10" s="66">
        <f t="shared" si="8"/>
        <v>12</v>
      </c>
      <c r="V10" s="65">
        <f>VLOOKUP($A10,'Return Data'!$B$7:$R$2843,17,0)</f>
        <v>4.9725999999999999</v>
      </c>
      <c r="W10" s="66">
        <f t="shared" si="9"/>
        <v>17</v>
      </c>
      <c r="X10" s="65"/>
      <c r="Y10" s="66"/>
      <c r="Z10" s="65">
        <f>VLOOKUP($A10,'Return Data'!$B$7:$R$2843,16,0)</f>
        <v>6.3348000000000004</v>
      </c>
      <c r="AA10" s="67">
        <f t="shared" si="10"/>
        <v>20</v>
      </c>
    </row>
    <row r="11" spans="1:27" x14ac:dyDescent="0.3">
      <c r="A11" s="63" t="s">
        <v>1500</v>
      </c>
      <c r="B11" s="64">
        <f>VLOOKUP($A11,'Return Data'!$B$7:$R$2843,3,0)</f>
        <v>44455</v>
      </c>
      <c r="C11" s="65">
        <f>VLOOKUP($A11,'Return Data'!$B$7:$R$2843,4,0)</f>
        <v>2611.0756999999999</v>
      </c>
      <c r="D11" s="65">
        <f>VLOOKUP($A11,'Return Data'!$B$7:$R$2843,5,0)</f>
        <v>1.8118000000000001</v>
      </c>
      <c r="E11" s="66">
        <f t="shared" si="0"/>
        <v>25</v>
      </c>
      <c r="F11" s="65">
        <f>VLOOKUP($A11,'Return Data'!$B$7:$R$2843,6,0)</f>
        <v>1.8138000000000001</v>
      </c>
      <c r="G11" s="66">
        <f t="shared" si="1"/>
        <v>27</v>
      </c>
      <c r="H11" s="65">
        <f>VLOOKUP($A11,'Return Data'!$B$7:$R$2843,7,0)</f>
        <v>2.6419999999999999</v>
      </c>
      <c r="I11" s="66">
        <f t="shared" si="2"/>
        <v>25</v>
      </c>
      <c r="J11" s="65">
        <f>VLOOKUP($A11,'Return Data'!$B$7:$R$2843,8,0)</f>
        <v>2.9195000000000002</v>
      </c>
      <c r="K11" s="66">
        <f t="shared" si="3"/>
        <v>24</v>
      </c>
      <c r="L11" s="65">
        <f>VLOOKUP($A11,'Return Data'!$B$7:$R$2843,9,0)</f>
        <v>3.532</v>
      </c>
      <c r="M11" s="66">
        <f t="shared" si="4"/>
        <v>24</v>
      </c>
      <c r="N11" s="65">
        <f>VLOOKUP($A11,'Return Data'!$B$7:$R$2843,10,0)</f>
        <v>3.5817000000000001</v>
      </c>
      <c r="O11" s="66">
        <f t="shared" si="5"/>
        <v>24</v>
      </c>
      <c r="P11" s="65">
        <f>VLOOKUP($A11,'Return Data'!$B$7:$R$2843,11,0)</f>
        <v>3.6867999999999999</v>
      </c>
      <c r="Q11" s="66">
        <f t="shared" si="6"/>
        <v>23</v>
      </c>
      <c r="R11" s="65">
        <f>VLOOKUP($A11,'Return Data'!$B$7:$R$2843,12,0)</f>
        <v>3.4016999999999999</v>
      </c>
      <c r="S11" s="66">
        <f t="shared" si="7"/>
        <v>24</v>
      </c>
      <c r="T11" s="65">
        <f>VLOOKUP($A11,'Return Data'!$B$7:$R$2843,13,0)</f>
        <v>3.5562</v>
      </c>
      <c r="U11" s="66">
        <f t="shared" si="8"/>
        <v>23</v>
      </c>
      <c r="V11" s="65">
        <f>VLOOKUP($A11,'Return Data'!$B$7:$R$2843,17,0)</f>
        <v>4.7305000000000001</v>
      </c>
      <c r="W11" s="66">
        <f t="shared" si="9"/>
        <v>18</v>
      </c>
      <c r="X11" s="65">
        <f>VLOOKUP($A11,'Return Data'!$B$7:$R$2843,14,0)</f>
        <v>5.9509999999999996</v>
      </c>
      <c r="Y11" s="66">
        <f>RANK(X11,X$8:X$34,0)</f>
        <v>10</v>
      </c>
      <c r="Z11" s="65">
        <f>VLOOKUP($A11,'Return Data'!$B$7:$R$2843,16,0)</f>
        <v>7.8752000000000004</v>
      </c>
      <c r="AA11" s="67">
        <f t="shared" si="10"/>
        <v>5</v>
      </c>
    </row>
    <row r="12" spans="1:27" x14ac:dyDescent="0.3">
      <c r="A12" s="63" t="s">
        <v>1502</v>
      </c>
      <c r="B12" s="64">
        <f>VLOOKUP($A12,'Return Data'!$B$7:$R$2843,3,0)</f>
        <v>44455</v>
      </c>
      <c r="C12" s="65">
        <f>VLOOKUP($A12,'Return Data'!$B$7:$R$2843,4,0)</f>
        <v>3214.5787</v>
      </c>
      <c r="D12" s="65">
        <f>VLOOKUP($A12,'Return Data'!$B$7:$R$2843,5,0)</f>
        <v>3.4510000000000001</v>
      </c>
      <c r="E12" s="66">
        <f t="shared" si="0"/>
        <v>8</v>
      </c>
      <c r="F12" s="65">
        <f>VLOOKUP($A12,'Return Data'!$B$7:$R$2843,6,0)</f>
        <v>2.1903000000000001</v>
      </c>
      <c r="G12" s="66">
        <f t="shared" si="1"/>
        <v>25</v>
      </c>
      <c r="H12" s="65">
        <f>VLOOKUP($A12,'Return Data'!$B$7:$R$2843,7,0)</f>
        <v>2.5960000000000001</v>
      </c>
      <c r="I12" s="66">
        <f t="shared" si="2"/>
        <v>26</v>
      </c>
      <c r="J12" s="65">
        <f>VLOOKUP($A12,'Return Data'!$B$7:$R$2843,8,0)</f>
        <v>2.7334999999999998</v>
      </c>
      <c r="K12" s="66">
        <f t="shared" si="3"/>
        <v>25</v>
      </c>
      <c r="L12" s="65">
        <f>VLOOKUP($A12,'Return Data'!$B$7:$R$2843,9,0)</f>
        <v>3.3321999999999998</v>
      </c>
      <c r="M12" s="66">
        <f t="shared" si="4"/>
        <v>26</v>
      </c>
      <c r="N12" s="65">
        <f>VLOOKUP($A12,'Return Data'!$B$7:$R$2843,10,0)</f>
        <v>3.4653999999999998</v>
      </c>
      <c r="O12" s="66">
        <f t="shared" si="5"/>
        <v>26</v>
      </c>
      <c r="P12" s="65">
        <f>VLOOKUP($A12,'Return Data'!$B$7:$R$2843,11,0)</f>
        <v>3.4834999999999998</v>
      </c>
      <c r="Q12" s="66">
        <f t="shared" si="6"/>
        <v>25</v>
      </c>
      <c r="R12" s="65">
        <f>VLOOKUP($A12,'Return Data'!$B$7:$R$2843,12,0)</f>
        <v>3.2723</v>
      </c>
      <c r="S12" s="66">
        <f t="shared" si="7"/>
        <v>25</v>
      </c>
      <c r="T12" s="65">
        <f>VLOOKUP($A12,'Return Data'!$B$7:$R$2843,13,0)</f>
        <v>3.3719000000000001</v>
      </c>
      <c r="U12" s="66">
        <f t="shared" si="8"/>
        <v>25</v>
      </c>
      <c r="V12" s="65">
        <f>VLOOKUP($A12,'Return Data'!$B$7:$R$2843,17,0)</f>
        <v>4.6170999999999998</v>
      </c>
      <c r="W12" s="66">
        <f t="shared" si="9"/>
        <v>19</v>
      </c>
      <c r="X12" s="65">
        <f>VLOOKUP($A12,'Return Data'!$B$7:$R$2843,14,0)</f>
        <v>5.5532000000000004</v>
      </c>
      <c r="Y12" s="66">
        <f>RANK(X12,X$8:X$34,0)</f>
        <v>13</v>
      </c>
      <c r="Z12" s="65">
        <f>VLOOKUP($A12,'Return Data'!$B$7:$R$2843,16,0)</f>
        <v>7.2561999999999998</v>
      </c>
      <c r="AA12" s="67">
        <f t="shared" si="10"/>
        <v>15</v>
      </c>
    </row>
    <row r="13" spans="1:27" x14ac:dyDescent="0.3">
      <c r="A13" s="63" t="s">
        <v>1504</v>
      </c>
      <c r="B13" s="64">
        <f>VLOOKUP($A13,'Return Data'!$B$7:$R$2843,3,0)</f>
        <v>44455</v>
      </c>
      <c r="C13" s="65">
        <f>VLOOKUP($A13,'Return Data'!$B$7:$R$2843,4,0)</f>
        <v>2904.1089000000002</v>
      </c>
      <c r="D13" s="65">
        <f>VLOOKUP($A13,'Return Data'!$B$7:$R$2843,5,0)</f>
        <v>3.2894000000000001</v>
      </c>
      <c r="E13" s="66">
        <f t="shared" si="0"/>
        <v>11</v>
      </c>
      <c r="F13" s="65">
        <f>VLOOKUP($A13,'Return Data'!$B$7:$R$2843,6,0)</f>
        <v>2.6827000000000001</v>
      </c>
      <c r="G13" s="66">
        <f t="shared" si="1"/>
        <v>15</v>
      </c>
      <c r="H13" s="65">
        <f>VLOOKUP($A13,'Return Data'!$B$7:$R$2843,7,0)</f>
        <v>2.9716</v>
      </c>
      <c r="I13" s="66">
        <f t="shared" si="2"/>
        <v>18</v>
      </c>
      <c r="J13" s="65">
        <f>VLOOKUP($A13,'Return Data'!$B$7:$R$2843,8,0)</f>
        <v>2.976</v>
      </c>
      <c r="K13" s="66">
        <f t="shared" si="3"/>
        <v>18</v>
      </c>
      <c r="L13" s="65">
        <f>VLOOKUP($A13,'Return Data'!$B$7:$R$2843,9,0)</f>
        <v>3.8022</v>
      </c>
      <c r="M13" s="66">
        <f t="shared" si="4"/>
        <v>15</v>
      </c>
      <c r="N13" s="65">
        <f>VLOOKUP($A13,'Return Data'!$B$7:$R$2843,10,0)</f>
        <v>3.9325999999999999</v>
      </c>
      <c r="O13" s="66">
        <f t="shared" si="5"/>
        <v>16</v>
      </c>
      <c r="P13" s="65">
        <f>VLOOKUP($A13,'Return Data'!$B$7:$R$2843,11,0)</f>
        <v>3.9782000000000002</v>
      </c>
      <c r="Q13" s="66">
        <f t="shared" si="6"/>
        <v>17</v>
      </c>
      <c r="R13" s="65">
        <f>VLOOKUP($A13,'Return Data'!$B$7:$R$2843,12,0)</f>
        <v>3.7244000000000002</v>
      </c>
      <c r="S13" s="66">
        <f t="shared" si="7"/>
        <v>18</v>
      </c>
      <c r="T13" s="65">
        <f>VLOOKUP($A13,'Return Data'!$B$7:$R$2843,13,0)</f>
        <v>3.8696000000000002</v>
      </c>
      <c r="U13" s="66">
        <f t="shared" si="8"/>
        <v>18</v>
      </c>
      <c r="V13" s="65">
        <f>VLOOKUP($A13,'Return Data'!$B$7:$R$2843,17,0)</f>
        <v>5.0026999999999999</v>
      </c>
      <c r="W13" s="66">
        <f t="shared" si="9"/>
        <v>16</v>
      </c>
      <c r="X13" s="65">
        <f>VLOOKUP($A13,'Return Data'!$B$7:$R$2843,14,0)</f>
        <v>5.6910999999999996</v>
      </c>
      <c r="Y13" s="66">
        <f>RANK(X13,X$8:X$34,0)</f>
        <v>12</v>
      </c>
      <c r="Z13" s="65">
        <f>VLOOKUP($A13,'Return Data'!$B$7:$R$2843,16,0)</f>
        <v>7.4005999999999998</v>
      </c>
      <c r="AA13" s="67">
        <f t="shared" si="10"/>
        <v>12</v>
      </c>
    </row>
    <row r="14" spans="1:27" x14ac:dyDescent="0.3">
      <c r="A14" s="63" t="s">
        <v>1509</v>
      </c>
      <c r="B14" s="64">
        <f>VLOOKUP($A14,'Return Data'!$B$7:$R$2843,3,0)</f>
        <v>44455</v>
      </c>
      <c r="C14" s="65">
        <f>VLOOKUP($A14,'Return Data'!$B$7:$R$2843,4,0)</f>
        <v>31.380700000000001</v>
      </c>
      <c r="D14" s="65">
        <f>VLOOKUP($A14,'Return Data'!$B$7:$R$2843,5,0)</f>
        <v>4.4203999999999999</v>
      </c>
      <c r="E14" s="66">
        <f t="shared" si="0"/>
        <v>2</v>
      </c>
      <c r="F14" s="65">
        <f>VLOOKUP($A14,'Return Data'!$B$7:$R$2843,6,0)</f>
        <v>9.6616999999999997</v>
      </c>
      <c r="G14" s="66">
        <f t="shared" si="1"/>
        <v>2</v>
      </c>
      <c r="H14" s="65">
        <f>VLOOKUP($A14,'Return Data'!$B$7:$R$2843,7,0)</f>
        <v>11.3736</v>
      </c>
      <c r="I14" s="66">
        <f t="shared" si="2"/>
        <v>2</v>
      </c>
      <c r="J14" s="65">
        <f>VLOOKUP($A14,'Return Data'!$B$7:$R$2843,8,0)</f>
        <v>11.3734</v>
      </c>
      <c r="K14" s="66">
        <f t="shared" si="3"/>
        <v>2</v>
      </c>
      <c r="L14" s="65">
        <f>VLOOKUP($A14,'Return Data'!$B$7:$R$2843,9,0)</f>
        <v>13.162599999999999</v>
      </c>
      <c r="M14" s="66">
        <f t="shared" si="4"/>
        <v>1</v>
      </c>
      <c r="N14" s="65">
        <f>VLOOKUP($A14,'Return Data'!$B$7:$R$2843,10,0)</f>
        <v>14.3607</v>
      </c>
      <c r="O14" s="66">
        <f t="shared" si="5"/>
        <v>2</v>
      </c>
      <c r="P14" s="65">
        <f>VLOOKUP($A14,'Return Data'!$B$7:$R$2843,11,0)</f>
        <v>10.4291</v>
      </c>
      <c r="Q14" s="66">
        <f t="shared" si="6"/>
        <v>2</v>
      </c>
      <c r="R14" s="65">
        <f>VLOOKUP($A14,'Return Data'!$B$7:$R$2843,12,0)</f>
        <v>9.4398999999999997</v>
      </c>
      <c r="S14" s="66">
        <f t="shared" si="7"/>
        <v>2</v>
      </c>
      <c r="T14" s="65">
        <f>VLOOKUP($A14,'Return Data'!$B$7:$R$2843,13,0)</f>
        <v>9.1039999999999992</v>
      </c>
      <c r="U14" s="66">
        <f t="shared" si="8"/>
        <v>2</v>
      </c>
      <c r="V14" s="65">
        <f>VLOOKUP($A14,'Return Data'!$B$7:$R$2843,17,0)</f>
        <v>6.7873999999999999</v>
      </c>
      <c r="W14" s="66">
        <f t="shared" si="9"/>
        <v>3</v>
      </c>
      <c r="X14" s="65">
        <f>VLOOKUP($A14,'Return Data'!$B$7:$R$2843,14,0)</f>
        <v>7.8844000000000003</v>
      </c>
      <c r="Y14" s="66">
        <f>RANK(X14,X$8:X$34,0)</f>
        <v>2</v>
      </c>
      <c r="Z14" s="65">
        <f>VLOOKUP($A14,'Return Data'!$B$7:$R$2843,16,0)</f>
        <v>8.8773999999999997</v>
      </c>
      <c r="AA14" s="67">
        <f t="shared" si="10"/>
        <v>1</v>
      </c>
    </row>
    <row r="15" spans="1:27" x14ac:dyDescent="0.3">
      <c r="A15" s="63" t="s">
        <v>1510</v>
      </c>
      <c r="B15" s="64">
        <f>VLOOKUP($A15,'Return Data'!$B$7:$R$2843,3,0)</f>
        <v>44455</v>
      </c>
      <c r="C15" s="65">
        <f>VLOOKUP($A15,'Return Data'!$B$7:$R$2843,4,0)</f>
        <v>12.1693</v>
      </c>
      <c r="D15" s="65">
        <f>VLOOKUP($A15,'Return Data'!$B$7:$R$2843,5,0)</f>
        <v>2.3996</v>
      </c>
      <c r="E15" s="66">
        <f t="shared" si="0"/>
        <v>23</v>
      </c>
      <c r="F15" s="65">
        <f>VLOOKUP($A15,'Return Data'!$B$7:$R$2843,6,0)</f>
        <v>2.7</v>
      </c>
      <c r="G15" s="66">
        <f t="shared" si="1"/>
        <v>14</v>
      </c>
      <c r="H15" s="65">
        <f>VLOOKUP($A15,'Return Data'!$B$7:$R$2843,7,0)</f>
        <v>3.1726999999999999</v>
      </c>
      <c r="I15" s="66">
        <f t="shared" si="2"/>
        <v>7</v>
      </c>
      <c r="J15" s="65">
        <f>VLOOKUP($A15,'Return Data'!$B$7:$R$2843,8,0)</f>
        <v>3.282</v>
      </c>
      <c r="K15" s="66">
        <f t="shared" si="3"/>
        <v>7</v>
      </c>
      <c r="L15" s="65">
        <f>VLOOKUP($A15,'Return Data'!$B$7:$R$2843,9,0)</f>
        <v>3.9222999999999999</v>
      </c>
      <c r="M15" s="66">
        <f t="shared" si="4"/>
        <v>12</v>
      </c>
      <c r="N15" s="65">
        <f>VLOOKUP($A15,'Return Data'!$B$7:$R$2843,10,0)</f>
        <v>4.2107000000000001</v>
      </c>
      <c r="O15" s="66">
        <f t="shared" si="5"/>
        <v>6</v>
      </c>
      <c r="P15" s="65">
        <f>VLOOKUP($A15,'Return Data'!$B$7:$R$2843,11,0)</f>
        <v>4.4534000000000002</v>
      </c>
      <c r="Q15" s="66">
        <f t="shared" si="6"/>
        <v>7</v>
      </c>
      <c r="R15" s="65">
        <f>VLOOKUP($A15,'Return Data'!$B$7:$R$2843,12,0)</f>
        <v>4.0736999999999997</v>
      </c>
      <c r="S15" s="66">
        <f t="shared" si="7"/>
        <v>7</v>
      </c>
      <c r="T15" s="65">
        <f>VLOOKUP($A15,'Return Data'!$B$7:$R$2843,13,0)</f>
        <v>4.3293999999999997</v>
      </c>
      <c r="U15" s="66">
        <f t="shared" si="8"/>
        <v>7</v>
      </c>
      <c r="V15" s="65">
        <f>VLOOKUP($A15,'Return Data'!$B$7:$R$2843,17,0)</f>
        <v>5.7298</v>
      </c>
      <c r="W15" s="66">
        <f t="shared" si="9"/>
        <v>6</v>
      </c>
      <c r="X15" s="65"/>
      <c r="Y15" s="66"/>
      <c r="Z15" s="65">
        <f>VLOOKUP($A15,'Return Data'!$B$7:$R$2843,16,0)</f>
        <v>6.8082000000000003</v>
      </c>
      <c r="AA15" s="67">
        <f t="shared" si="10"/>
        <v>18</v>
      </c>
    </row>
    <row r="16" spans="1:27" x14ac:dyDescent="0.3">
      <c r="A16" s="63" t="s">
        <v>1512</v>
      </c>
      <c r="B16" s="64">
        <f>VLOOKUP($A16,'Return Data'!$B$7:$R$2843,3,0)</f>
        <v>44455</v>
      </c>
      <c r="C16" s="65">
        <f>VLOOKUP($A16,'Return Data'!$B$7:$R$2843,4,0)</f>
        <v>1080.3538000000001</v>
      </c>
      <c r="D16" s="65">
        <f>VLOOKUP($A16,'Return Data'!$B$7:$R$2843,5,0)</f>
        <v>2.6625000000000001</v>
      </c>
      <c r="E16" s="66">
        <f t="shared" si="0"/>
        <v>22</v>
      </c>
      <c r="F16" s="65">
        <f>VLOOKUP($A16,'Return Data'!$B$7:$R$2843,6,0)</f>
        <v>2.3721999999999999</v>
      </c>
      <c r="G16" s="66">
        <f t="shared" si="1"/>
        <v>22</v>
      </c>
      <c r="H16" s="65">
        <f>VLOOKUP($A16,'Return Data'!$B$7:$R$2843,7,0)</f>
        <v>3.1507000000000001</v>
      </c>
      <c r="I16" s="66">
        <f t="shared" si="2"/>
        <v>8</v>
      </c>
      <c r="J16" s="65">
        <f>VLOOKUP($A16,'Return Data'!$B$7:$R$2843,8,0)</f>
        <v>3.4037000000000002</v>
      </c>
      <c r="K16" s="66">
        <f t="shared" si="3"/>
        <v>4</v>
      </c>
      <c r="L16" s="65">
        <f>VLOOKUP($A16,'Return Data'!$B$7:$R$2843,9,0)</f>
        <v>4.1452999999999998</v>
      </c>
      <c r="M16" s="66">
        <f t="shared" si="4"/>
        <v>6</v>
      </c>
      <c r="N16" s="65">
        <f>VLOOKUP($A16,'Return Data'!$B$7:$R$2843,10,0)</f>
        <v>4.1436000000000002</v>
      </c>
      <c r="O16" s="66">
        <f t="shared" si="5"/>
        <v>9</v>
      </c>
      <c r="P16" s="65">
        <f>VLOOKUP($A16,'Return Data'!$B$7:$R$2843,11,0)</f>
        <v>4.1143000000000001</v>
      </c>
      <c r="Q16" s="66">
        <f t="shared" si="6"/>
        <v>11</v>
      </c>
      <c r="R16" s="65">
        <f>VLOOKUP($A16,'Return Data'!$B$7:$R$2843,12,0)</f>
        <v>3.8348</v>
      </c>
      <c r="S16" s="66">
        <f t="shared" si="7"/>
        <v>13</v>
      </c>
      <c r="T16" s="65">
        <f>VLOOKUP($A16,'Return Data'!$B$7:$R$2843,13,0)</f>
        <v>3.9590999999999998</v>
      </c>
      <c r="U16" s="66">
        <f t="shared" si="8"/>
        <v>15</v>
      </c>
      <c r="V16" s="65"/>
      <c r="W16" s="66"/>
      <c r="X16" s="65"/>
      <c r="Y16" s="66"/>
      <c r="Z16" s="65">
        <f>VLOOKUP($A16,'Return Data'!$B$7:$R$2843,16,0)</f>
        <v>4.8471000000000002</v>
      </c>
      <c r="AA16" s="67">
        <f t="shared" si="10"/>
        <v>25</v>
      </c>
    </row>
    <row r="17" spans="1:27" x14ac:dyDescent="0.3">
      <c r="A17" s="63" t="s">
        <v>1515</v>
      </c>
      <c r="B17" s="64">
        <f>VLOOKUP($A17,'Return Data'!$B$7:$R$2843,3,0)</f>
        <v>44455</v>
      </c>
      <c r="C17" s="65">
        <f>VLOOKUP($A17,'Return Data'!$B$7:$R$2843,4,0)</f>
        <v>23.389700000000001</v>
      </c>
      <c r="D17" s="65">
        <f>VLOOKUP($A17,'Return Data'!$B$7:$R$2843,5,0)</f>
        <v>3.2774000000000001</v>
      </c>
      <c r="E17" s="66">
        <f t="shared" si="0"/>
        <v>12</v>
      </c>
      <c r="F17" s="65">
        <f>VLOOKUP($A17,'Return Data'!$B$7:$R$2843,6,0)</f>
        <v>3.5901999999999998</v>
      </c>
      <c r="G17" s="66">
        <f t="shared" si="1"/>
        <v>3</v>
      </c>
      <c r="H17" s="65">
        <f>VLOOKUP($A17,'Return Data'!$B$7:$R$2843,7,0)</f>
        <v>3.6585999999999999</v>
      </c>
      <c r="I17" s="66">
        <f t="shared" si="2"/>
        <v>3</v>
      </c>
      <c r="J17" s="65">
        <f>VLOOKUP($A17,'Return Data'!$B$7:$R$2843,8,0)</f>
        <v>4.1531000000000002</v>
      </c>
      <c r="K17" s="66">
        <f t="shared" si="3"/>
        <v>3</v>
      </c>
      <c r="L17" s="65">
        <f>VLOOKUP($A17,'Return Data'!$B$7:$R$2843,9,0)</f>
        <v>4.7576000000000001</v>
      </c>
      <c r="M17" s="66">
        <f t="shared" si="4"/>
        <v>3</v>
      </c>
      <c r="N17" s="65">
        <f>VLOOKUP($A17,'Return Data'!$B$7:$R$2843,10,0)</f>
        <v>4.7236000000000002</v>
      </c>
      <c r="O17" s="66">
        <f t="shared" si="5"/>
        <v>4</v>
      </c>
      <c r="P17" s="65">
        <f>VLOOKUP($A17,'Return Data'!$B$7:$R$2843,11,0)</f>
        <v>5.0172999999999996</v>
      </c>
      <c r="Q17" s="66">
        <f t="shared" si="6"/>
        <v>3</v>
      </c>
      <c r="R17" s="65">
        <f>VLOOKUP($A17,'Return Data'!$B$7:$R$2843,12,0)</f>
        <v>4.7920999999999996</v>
      </c>
      <c r="S17" s="66">
        <f t="shared" si="7"/>
        <v>4</v>
      </c>
      <c r="T17" s="65">
        <f>VLOOKUP($A17,'Return Data'!$B$7:$R$2843,13,0)</f>
        <v>5.1204000000000001</v>
      </c>
      <c r="U17" s="66">
        <f t="shared" si="8"/>
        <v>3</v>
      </c>
      <c r="V17" s="65">
        <f>VLOOKUP($A17,'Return Data'!$B$7:$R$2843,17,0)</f>
        <v>6.5327000000000002</v>
      </c>
      <c r="W17" s="66">
        <f t="shared" ref="W17:W22" si="11">RANK(V17,V$8:V$34,0)</f>
        <v>4</v>
      </c>
      <c r="X17" s="65">
        <f>VLOOKUP($A17,'Return Data'!$B$7:$R$2843,14,0)</f>
        <v>7.4360999999999997</v>
      </c>
      <c r="Y17" s="66">
        <f>RANK(X17,X$8:X$34,0)</f>
        <v>3</v>
      </c>
      <c r="Z17" s="65">
        <f>VLOOKUP($A17,'Return Data'!$B$7:$R$2843,16,0)</f>
        <v>8.6132000000000009</v>
      </c>
      <c r="AA17" s="67">
        <f t="shared" si="10"/>
        <v>3</v>
      </c>
    </row>
    <row r="18" spans="1:27" x14ac:dyDescent="0.3">
      <c r="A18" s="63" t="s">
        <v>1517</v>
      </c>
      <c r="B18" s="64">
        <f>VLOOKUP($A18,'Return Data'!$B$7:$R$2843,3,0)</f>
        <v>44455</v>
      </c>
      <c r="C18" s="65">
        <f>VLOOKUP($A18,'Return Data'!$B$7:$R$2843,4,0)</f>
        <v>2306.4151999999999</v>
      </c>
      <c r="D18" s="65">
        <f>VLOOKUP($A18,'Return Data'!$B$7:$R$2843,5,0)</f>
        <v>5.0079000000000002</v>
      </c>
      <c r="E18" s="66">
        <f t="shared" si="0"/>
        <v>1</v>
      </c>
      <c r="F18" s="65">
        <f>VLOOKUP($A18,'Return Data'!$B$7:$R$2843,6,0)</f>
        <v>2.1025</v>
      </c>
      <c r="G18" s="66">
        <f t="shared" si="1"/>
        <v>26</v>
      </c>
      <c r="H18" s="65">
        <f>VLOOKUP($A18,'Return Data'!$B$7:$R$2843,7,0)</f>
        <v>2.6823999999999999</v>
      </c>
      <c r="I18" s="66">
        <f t="shared" si="2"/>
        <v>24</v>
      </c>
      <c r="J18" s="65">
        <f>VLOOKUP($A18,'Return Data'!$B$7:$R$2843,8,0)</f>
        <v>3.2725</v>
      </c>
      <c r="K18" s="66">
        <f t="shared" si="3"/>
        <v>8</v>
      </c>
      <c r="L18" s="65">
        <f>VLOOKUP($A18,'Return Data'!$B$7:$R$2843,9,0)</f>
        <v>3.948</v>
      </c>
      <c r="M18" s="66">
        <f t="shared" si="4"/>
        <v>11</v>
      </c>
      <c r="N18" s="65">
        <f>VLOOKUP($A18,'Return Data'!$B$7:$R$2843,10,0)</f>
        <v>3.8643000000000001</v>
      </c>
      <c r="O18" s="66">
        <f t="shared" si="5"/>
        <v>19</v>
      </c>
      <c r="P18" s="65">
        <f>VLOOKUP($A18,'Return Data'!$B$7:$R$2843,11,0)</f>
        <v>3.7440000000000002</v>
      </c>
      <c r="Q18" s="66">
        <f t="shared" si="6"/>
        <v>22</v>
      </c>
      <c r="R18" s="65">
        <f>VLOOKUP($A18,'Return Data'!$B$7:$R$2843,12,0)</f>
        <v>3.7877999999999998</v>
      </c>
      <c r="S18" s="66">
        <f t="shared" si="7"/>
        <v>16</v>
      </c>
      <c r="T18" s="65">
        <f>VLOOKUP($A18,'Return Data'!$B$7:$R$2843,13,0)</f>
        <v>4.1802999999999999</v>
      </c>
      <c r="U18" s="66">
        <f t="shared" si="8"/>
        <v>9</v>
      </c>
      <c r="V18" s="65">
        <f>VLOOKUP($A18,'Return Data'!$B$7:$R$2843,17,0)</f>
        <v>5.1451000000000002</v>
      </c>
      <c r="W18" s="66">
        <f t="shared" si="11"/>
        <v>13</v>
      </c>
      <c r="X18" s="65">
        <f>VLOOKUP($A18,'Return Data'!$B$7:$R$2843,14,0)</f>
        <v>6.0236000000000001</v>
      </c>
      <c r="Y18" s="66">
        <f>RANK(X18,X$8:X$34,0)</f>
        <v>9</v>
      </c>
      <c r="Z18" s="65">
        <f>VLOOKUP($A18,'Return Data'!$B$7:$R$2843,16,0)</f>
        <v>7.5186999999999999</v>
      </c>
      <c r="AA18" s="67">
        <f t="shared" si="10"/>
        <v>11</v>
      </c>
    </row>
    <row r="19" spans="1:27" x14ac:dyDescent="0.3">
      <c r="A19" s="63" t="s">
        <v>1518</v>
      </c>
      <c r="B19" s="64">
        <f>VLOOKUP($A19,'Return Data'!$B$7:$R$2843,3,0)</f>
        <v>44455</v>
      </c>
      <c r="C19" s="65">
        <f>VLOOKUP($A19,'Return Data'!$B$7:$R$2843,4,0)</f>
        <v>12.173400000000001</v>
      </c>
      <c r="D19" s="65">
        <f>VLOOKUP($A19,'Return Data'!$B$7:$R$2843,5,0)</f>
        <v>2.6987000000000001</v>
      </c>
      <c r="E19" s="66">
        <f t="shared" si="0"/>
        <v>18</v>
      </c>
      <c r="F19" s="65">
        <f>VLOOKUP($A19,'Return Data'!$B$7:$R$2843,6,0)</f>
        <v>2.7991000000000001</v>
      </c>
      <c r="G19" s="66">
        <f t="shared" si="1"/>
        <v>10</v>
      </c>
      <c r="H19" s="65">
        <f>VLOOKUP($A19,'Return Data'!$B$7:$R$2843,7,0)</f>
        <v>3.0001000000000002</v>
      </c>
      <c r="I19" s="66">
        <f t="shared" si="2"/>
        <v>14</v>
      </c>
      <c r="J19" s="65">
        <f>VLOOKUP($A19,'Return Data'!$B$7:$R$2843,8,0)</f>
        <v>2.7012999999999998</v>
      </c>
      <c r="K19" s="66">
        <f t="shared" si="3"/>
        <v>26</v>
      </c>
      <c r="L19" s="65">
        <f>VLOOKUP($A19,'Return Data'!$B$7:$R$2843,9,0)</f>
        <v>3.6012</v>
      </c>
      <c r="M19" s="66">
        <f t="shared" si="4"/>
        <v>19</v>
      </c>
      <c r="N19" s="65">
        <f>VLOOKUP($A19,'Return Data'!$B$7:$R$2843,10,0)</f>
        <v>3.7505000000000002</v>
      </c>
      <c r="O19" s="66">
        <f t="shared" si="5"/>
        <v>21</v>
      </c>
      <c r="P19" s="65">
        <f>VLOOKUP($A19,'Return Data'!$B$7:$R$2843,11,0)</f>
        <v>3.7947000000000002</v>
      </c>
      <c r="Q19" s="66">
        <f t="shared" si="6"/>
        <v>20</v>
      </c>
      <c r="R19" s="65">
        <f>VLOOKUP($A19,'Return Data'!$B$7:$R$2843,12,0)</f>
        <v>3.5213000000000001</v>
      </c>
      <c r="S19" s="66">
        <f t="shared" si="7"/>
        <v>22</v>
      </c>
      <c r="T19" s="65">
        <f>VLOOKUP($A19,'Return Data'!$B$7:$R$2843,13,0)</f>
        <v>3.6562999999999999</v>
      </c>
      <c r="U19" s="66">
        <f t="shared" si="8"/>
        <v>22</v>
      </c>
      <c r="V19" s="65">
        <f>VLOOKUP($A19,'Return Data'!$B$7:$R$2843,17,0)</f>
        <v>5.1135000000000002</v>
      </c>
      <c r="W19" s="66">
        <f t="shared" si="11"/>
        <v>14</v>
      </c>
      <c r="X19" s="65"/>
      <c r="Y19" s="66"/>
      <c r="Z19" s="65">
        <f>VLOOKUP($A19,'Return Data'!$B$7:$R$2843,16,0)</f>
        <v>6.4065000000000003</v>
      </c>
      <c r="AA19" s="67">
        <f t="shared" si="10"/>
        <v>19</v>
      </c>
    </row>
    <row r="20" spans="1:27" x14ac:dyDescent="0.3">
      <c r="A20" s="63" t="s">
        <v>1523</v>
      </c>
      <c r="B20" s="64">
        <f>VLOOKUP($A20,'Return Data'!$B$7:$R$2843,3,0)</f>
        <v>44455</v>
      </c>
      <c r="C20" s="65">
        <f>VLOOKUP($A20,'Return Data'!$B$7:$R$2843,4,0)</f>
        <v>2262.8780000000002</v>
      </c>
      <c r="D20" s="65">
        <f>VLOOKUP($A20,'Return Data'!$B$7:$R$2843,5,0)</f>
        <v>2.7907000000000002</v>
      </c>
      <c r="E20" s="66">
        <f t="shared" si="0"/>
        <v>17</v>
      </c>
      <c r="F20" s="65">
        <f>VLOOKUP($A20,'Return Data'!$B$7:$R$2843,6,0)</f>
        <v>2.8788</v>
      </c>
      <c r="G20" s="66">
        <f t="shared" si="1"/>
        <v>9</v>
      </c>
      <c r="H20" s="65">
        <f>VLOOKUP($A20,'Return Data'!$B$7:$R$2843,7,0)</f>
        <v>2.9803999999999999</v>
      </c>
      <c r="I20" s="66">
        <f t="shared" si="2"/>
        <v>16</v>
      </c>
      <c r="J20" s="65">
        <f>VLOOKUP($A20,'Return Data'!$B$7:$R$2843,8,0)</f>
        <v>3.1819000000000002</v>
      </c>
      <c r="K20" s="66">
        <f t="shared" si="3"/>
        <v>12</v>
      </c>
      <c r="L20" s="65">
        <f>VLOOKUP($A20,'Return Data'!$B$7:$R$2843,9,0)</f>
        <v>3.9746000000000001</v>
      </c>
      <c r="M20" s="66">
        <f t="shared" si="4"/>
        <v>10</v>
      </c>
      <c r="N20" s="65">
        <f>VLOOKUP($A20,'Return Data'!$B$7:$R$2843,10,0)</f>
        <v>4.0814000000000004</v>
      </c>
      <c r="O20" s="66">
        <f t="shared" si="5"/>
        <v>11</v>
      </c>
      <c r="P20" s="65">
        <f>VLOOKUP($A20,'Return Data'!$B$7:$R$2843,11,0)</f>
        <v>4.1093999999999999</v>
      </c>
      <c r="Q20" s="66">
        <f t="shared" si="6"/>
        <v>13</v>
      </c>
      <c r="R20" s="65">
        <f>VLOOKUP($A20,'Return Data'!$B$7:$R$2843,12,0)</f>
        <v>3.8388</v>
      </c>
      <c r="S20" s="66">
        <f t="shared" si="7"/>
        <v>12</v>
      </c>
      <c r="T20" s="65">
        <f>VLOOKUP($A20,'Return Data'!$B$7:$R$2843,13,0)</f>
        <v>3.9575999999999998</v>
      </c>
      <c r="U20" s="66">
        <f t="shared" si="8"/>
        <v>16</v>
      </c>
      <c r="V20" s="65">
        <f>VLOOKUP($A20,'Return Data'!$B$7:$R$2843,17,0)</f>
        <v>5.1821999999999999</v>
      </c>
      <c r="W20" s="66">
        <f t="shared" si="11"/>
        <v>12</v>
      </c>
      <c r="X20" s="65">
        <f>VLOOKUP($A20,'Return Data'!$B$7:$R$2843,14,0)</f>
        <v>6.3895999999999997</v>
      </c>
      <c r="Y20" s="66">
        <f>RANK(X20,X$8:X$34,0)</f>
        <v>7</v>
      </c>
      <c r="Z20" s="65">
        <f>VLOOKUP($A20,'Return Data'!$B$7:$R$2843,16,0)</f>
        <v>7.7698</v>
      </c>
      <c r="AA20" s="67">
        <f t="shared" si="10"/>
        <v>8</v>
      </c>
    </row>
    <row r="21" spans="1:27" x14ac:dyDescent="0.3">
      <c r="A21" s="63" t="s">
        <v>1527</v>
      </c>
      <c r="B21" s="64">
        <f>VLOOKUP($A21,'Return Data'!$B$7:$R$2843,3,0)</f>
        <v>44455</v>
      </c>
      <c r="C21" s="65">
        <f>VLOOKUP($A21,'Return Data'!$B$7:$R$2843,4,0)</f>
        <v>35.301900000000003</v>
      </c>
      <c r="D21" s="65">
        <f>VLOOKUP($A21,'Return Data'!$B$7:$R$2843,5,0)</f>
        <v>2.6884000000000001</v>
      </c>
      <c r="E21" s="66">
        <f t="shared" si="0"/>
        <v>21</v>
      </c>
      <c r="F21" s="65">
        <f>VLOOKUP($A21,'Return Data'!$B$7:$R$2843,6,0)</f>
        <v>2.9302000000000001</v>
      </c>
      <c r="G21" s="66">
        <f t="shared" si="1"/>
        <v>8</v>
      </c>
      <c r="H21" s="65">
        <f>VLOOKUP($A21,'Return Data'!$B$7:$R$2843,7,0)</f>
        <v>2.7044000000000001</v>
      </c>
      <c r="I21" s="66">
        <f t="shared" si="2"/>
        <v>23</v>
      </c>
      <c r="J21" s="65">
        <f>VLOOKUP($A21,'Return Data'!$B$7:$R$2843,8,0)</f>
        <v>2.6688000000000001</v>
      </c>
      <c r="K21" s="66">
        <f t="shared" si="3"/>
        <v>27</v>
      </c>
      <c r="L21" s="65">
        <f>VLOOKUP($A21,'Return Data'!$B$7:$R$2843,9,0)</f>
        <v>3.6004</v>
      </c>
      <c r="M21" s="66">
        <f t="shared" si="4"/>
        <v>20</v>
      </c>
      <c r="N21" s="65">
        <f>VLOOKUP($A21,'Return Data'!$B$7:$R$2843,10,0)</f>
        <v>4.0278999999999998</v>
      </c>
      <c r="O21" s="66">
        <f t="shared" si="5"/>
        <v>14</v>
      </c>
      <c r="P21" s="65">
        <f>VLOOKUP($A21,'Return Data'!$B$7:$R$2843,11,0)</f>
        <v>4.0727000000000002</v>
      </c>
      <c r="Q21" s="66">
        <f t="shared" si="6"/>
        <v>15</v>
      </c>
      <c r="R21" s="65">
        <f>VLOOKUP($A21,'Return Data'!$B$7:$R$2843,12,0)</f>
        <v>3.7509000000000001</v>
      </c>
      <c r="S21" s="66">
        <f t="shared" si="7"/>
        <v>17</v>
      </c>
      <c r="T21" s="65">
        <f>VLOOKUP($A21,'Return Data'!$B$7:$R$2843,13,0)</f>
        <v>4.0262000000000002</v>
      </c>
      <c r="U21" s="66">
        <f t="shared" si="8"/>
        <v>14</v>
      </c>
      <c r="V21" s="65">
        <f>VLOOKUP($A21,'Return Data'!$B$7:$R$2843,17,0)</f>
        <v>5.4787999999999997</v>
      </c>
      <c r="W21" s="66">
        <f t="shared" si="11"/>
        <v>9</v>
      </c>
      <c r="X21" s="65">
        <f>VLOOKUP($A21,'Return Data'!$B$7:$R$2843,14,0)</f>
        <v>6.5965999999999996</v>
      </c>
      <c r="Y21" s="66">
        <f>RANK(X21,X$8:X$34,0)</f>
        <v>5</v>
      </c>
      <c r="Z21" s="65">
        <f>VLOOKUP($A21,'Return Data'!$B$7:$R$2843,16,0)</f>
        <v>7.8440000000000003</v>
      </c>
      <c r="AA21" s="67">
        <f t="shared" si="10"/>
        <v>6</v>
      </c>
    </row>
    <row r="22" spans="1:27" x14ac:dyDescent="0.3">
      <c r="A22" s="63" t="s">
        <v>1529</v>
      </c>
      <c r="B22" s="64">
        <f>VLOOKUP($A22,'Return Data'!$B$7:$R$2843,3,0)</f>
        <v>44455</v>
      </c>
      <c r="C22" s="65">
        <f>VLOOKUP($A22,'Return Data'!$B$7:$R$2843,4,0)</f>
        <v>35.680799999999998</v>
      </c>
      <c r="D22" s="65">
        <f>VLOOKUP($A22,'Return Data'!$B$7:$R$2843,5,0)</f>
        <v>4.0922999999999998</v>
      </c>
      <c r="E22" s="66">
        <f t="shared" si="0"/>
        <v>4</v>
      </c>
      <c r="F22" s="65">
        <f>VLOOKUP($A22,'Return Data'!$B$7:$R$2843,6,0)</f>
        <v>2.6261999999999999</v>
      </c>
      <c r="G22" s="66">
        <f t="shared" si="1"/>
        <v>16</v>
      </c>
      <c r="H22" s="65">
        <f>VLOOKUP($A22,'Return Data'!$B$7:$R$2843,7,0)</f>
        <v>3.0560999999999998</v>
      </c>
      <c r="I22" s="66">
        <f t="shared" si="2"/>
        <v>12</v>
      </c>
      <c r="J22" s="65">
        <f>VLOOKUP($A22,'Return Data'!$B$7:$R$2843,8,0)</f>
        <v>3.0139</v>
      </c>
      <c r="K22" s="66">
        <f t="shared" si="3"/>
        <v>17</v>
      </c>
      <c r="L22" s="65">
        <f>VLOOKUP($A22,'Return Data'!$B$7:$R$2843,9,0)</f>
        <v>3.5015000000000001</v>
      </c>
      <c r="M22" s="66">
        <f t="shared" si="4"/>
        <v>25</v>
      </c>
      <c r="N22" s="65">
        <f>VLOOKUP($A22,'Return Data'!$B$7:$R$2843,10,0)</f>
        <v>3.7715000000000001</v>
      </c>
      <c r="O22" s="66">
        <f t="shared" si="5"/>
        <v>20</v>
      </c>
      <c r="P22" s="65">
        <f>VLOOKUP($A22,'Return Data'!$B$7:$R$2843,11,0)</f>
        <v>3.7898000000000001</v>
      </c>
      <c r="Q22" s="66">
        <f t="shared" si="6"/>
        <v>21</v>
      </c>
      <c r="R22" s="65">
        <f>VLOOKUP($A22,'Return Data'!$B$7:$R$2843,12,0)</f>
        <v>3.5661999999999998</v>
      </c>
      <c r="S22" s="66">
        <f t="shared" si="7"/>
        <v>21</v>
      </c>
      <c r="T22" s="65">
        <f>VLOOKUP($A22,'Return Data'!$B$7:$R$2843,13,0)</f>
        <v>3.6633</v>
      </c>
      <c r="U22" s="66">
        <f t="shared" si="8"/>
        <v>21</v>
      </c>
      <c r="V22" s="65">
        <f>VLOOKUP($A22,'Return Data'!$B$7:$R$2843,17,0)</f>
        <v>5.0804999999999998</v>
      </c>
      <c r="W22" s="66">
        <f t="shared" si="11"/>
        <v>15</v>
      </c>
      <c r="X22" s="65">
        <f>VLOOKUP($A22,'Return Data'!$B$7:$R$2843,14,0)</f>
        <v>6.2759999999999998</v>
      </c>
      <c r="Y22" s="66">
        <f>RANK(X22,X$8:X$34,0)</f>
        <v>8</v>
      </c>
      <c r="Z22" s="65">
        <f>VLOOKUP($A22,'Return Data'!$B$7:$R$2843,16,0)</f>
        <v>7.7786</v>
      </c>
      <c r="AA22" s="67">
        <f t="shared" si="10"/>
        <v>7</v>
      </c>
    </row>
    <row r="23" spans="1:27" x14ac:dyDescent="0.3">
      <c r="A23" s="63" t="s">
        <v>1530</v>
      </c>
      <c r="B23" s="64">
        <f>VLOOKUP($A23,'Return Data'!$B$7:$R$2843,3,0)</f>
        <v>44455</v>
      </c>
      <c r="C23" s="65">
        <f>VLOOKUP($A23,'Return Data'!$B$7:$R$2843,4,0)</f>
        <v>1076.6637000000001</v>
      </c>
      <c r="D23" s="65">
        <f>VLOOKUP($A23,'Return Data'!$B$7:$R$2843,5,0)</f>
        <v>3.4481000000000002</v>
      </c>
      <c r="E23" s="66">
        <f t="shared" si="0"/>
        <v>9</v>
      </c>
      <c r="F23" s="65">
        <f>VLOOKUP($A23,'Return Data'!$B$7:$R$2843,6,0)</f>
        <v>2.3871000000000002</v>
      </c>
      <c r="G23" s="66">
        <f t="shared" si="1"/>
        <v>20</v>
      </c>
      <c r="H23" s="65">
        <f>VLOOKUP($A23,'Return Data'!$B$7:$R$2843,7,0)</f>
        <v>2.9035000000000002</v>
      </c>
      <c r="I23" s="66">
        <f t="shared" si="2"/>
        <v>20</v>
      </c>
      <c r="J23" s="65">
        <f>VLOOKUP($A23,'Return Data'!$B$7:$R$2843,8,0)</f>
        <v>3.2627000000000002</v>
      </c>
      <c r="K23" s="66">
        <f t="shared" si="3"/>
        <v>11</v>
      </c>
      <c r="L23" s="65">
        <f>VLOOKUP($A23,'Return Data'!$B$7:$R$2843,9,0)</f>
        <v>3.5783</v>
      </c>
      <c r="M23" s="66">
        <f t="shared" si="4"/>
        <v>21</v>
      </c>
      <c r="N23" s="65">
        <f>VLOOKUP($A23,'Return Data'!$B$7:$R$2843,10,0)</f>
        <v>3.6663999999999999</v>
      </c>
      <c r="O23" s="66">
        <f t="shared" si="5"/>
        <v>23</v>
      </c>
      <c r="P23" s="65">
        <f>VLOOKUP($A23,'Return Data'!$B$7:$R$2843,11,0)</f>
        <v>3.5768</v>
      </c>
      <c r="Q23" s="66">
        <f t="shared" si="6"/>
        <v>24</v>
      </c>
      <c r="R23" s="65">
        <f>VLOOKUP($A23,'Return Data'!$B$7:$R$2843,12,0)</f>
        <v>3.4272</v>
      </c>
      <c r="S23" s="66">
        <f t="shared" si="7"/>
        <v>23</v>
      </c>
      <c r="T23" s="65">
        <f>VLOOKUP($A23,'Return Data'!$B$7:$R$2843,13,0)</f>
        <v>3.5432000000000001</v>
      </c>
      <c r="U23" s="66">
        <f t="shared" si="8"/>
        <v>24</v>
      </c>
      <c r="V23" s="65"/>
      <c r="W23" s="66"/>
      <c r="X23" s="65"/>
      <c r="Y23" s="66"/>
      <c r="Z23" s="65">
        <f>VLOOKUP($A23,'Return Data'!$B$7:$R$2843,16,0)</f>
        <v>4.1760999999999999</v>
      </c>
      <c r="AA23" s="67">
        <f t="shared" si="10"/>
        <v>27</v>
      </c>
    </row>
    <row r="24" spans="1:27" x14ac:dyDescent="0.3">
      <c r="A24" s="63" t="s">
        <v>1532</v>
      </c>
      <c r="B24" s="64">
        <f>VLOOKUP($A24,'Return Data'!$B$7:$R$2843,3,0)</f>
        <v>44455</v>
      </c>
      <c r="C24" s="65">
        <f>VLOOKUP($A24,'Return Data'!$B$7:$R$2843,4,0)</f>
        <v>1107.5413000000001</v>
      </c>
      <c r="D24" s="65">
        <f>VLOOKUP($A24,'Return Data'!$B$7:$R$2843,5,0)</f>
        <v>2.8673999999999999</v>
      </c>
      <c r="E24" s="66">
        <f t="shared" si="0"/>
        <v>16</v>
      </c>
      <c r="F24" s="65">
        <f>VLOOKUP($A24,'Return Data'!$B$7:$R$2843,6,0)</f>
        <v>2.2953000000000001</v>
      </c>
      <c r="G24" s="66">
        <f t="shared" si="1"/>
        <v>24</v>
      </c>
      <c r="H24" s="65">
        <f>VLOOKUP($A24,'Return Data'!$B$7:$R$2843,7,0)</f>
        <v>3.0568</v>
      </c>
      <c r="I24" s="66">
        <f t="shared" si="2"/>
        <v>11</v>
      </c>
      <c r="J24" s="65">
        <f>VLOOKUP($A24,'Return Data'!$B$7:$R$2843,8,0)</f>
        <v>3.1772999999999998</v>
      </c>
      <c r="K24" s="66">
        <f t="shared" si="3"/>
        <v>13</v>
      </c>
      <c r="L24" s="65">
        <f>VLOOKUP($A24,'Return Data'!$B$7:$R$2843,9,0)</f>
        <v>3.8946999999999998</v>
      </c>
      <c r="M24" s="66">
        <f t="shared" si="4"/>
        <v>14</v>
      </c>
      <c r="N24" s="65">
        <f>VLOOKUP($A24,'Return Data'!$B$7:$R$2843,10,0)</f>
        <v>4.1201999999999996</v>
      </c>
      <c r="O24" s="66">
        <f t="shared" si="5"/>
        <v>10</v>
      </c>
      <c r="P24" s="65">
        <f>VLOOKUP($A24,'Return Data'!$B$7:$R$2843,11,0)</f>
        <v>4.1879</v>
      </c>
      <c r="Q24" s="66">
        <f t="shared" si="6"/>
        <v>10</v>
      </c>
      <c r="R24" s="65">
        <f>VLOOKUP($A24,'Return Data'!$B$7:$R$2843,12,0)</f>
        <v>3.8279000000000001</v>
      </c>
      <c r="S24" s="66">
        <f t="shared" si="7"/>
        <v>14</v>
      </c>
      <c r="T24" s="65">
        <f>VLOOKUP($A24,'Return Data'!$B$7:$R$2843,13,0)</f>
        <v>4.0270000000000001</v>
      </c>
      <c r="U24" s="66">
        <f t="shared" si="8"/>
        <v>13</v>
      </c>
      <c r="V24" s="65"/>
      <c r="W24" s="66"/>
      <c r="X24" s="65"/>
      <c r="Y24" s="66"/>
      <c r="Z24" s="65">
        <f>VLOOKUP($A24,'Return Data'!$B$7:$R$2843,16,0)</f>
        <v>5.4703999999999997</v>
      </c>
      <c r="AA24" s="67">
        <f t="shared" si="10"/>
        <v>23</v>
      </c>
    </row>
    <row r="25" spans="1:27" x14ac:dyDescent="0.3">
      <c r="A25" s="63" t="s">
        <v>1534</v>
      </c>
      <c r="B25" s="64">
        <f>VLOOKUP($A25,'Return Data'!$B$7:$R$2843,3,0)</f>
        <v>44455</v>
      </c>
      <c r="C25" s="65">
        <f>VLOOKUP($A25,'Return Data'!$B$7:$R$2843,4,0)</f>
        <v>14.165900000000001</v>
      </c>
      <c r="D25" s="65">
        <f>VLOOKUP($A25,'Return Data'!$B$7:$R$2843,5,0)</f>
        <v>3.6076000000000001</v>
      </c>
      <c r="E25" s="66">
        <f t="shared" si="0"/>
        <v>7</v>
      </c>
      <c r="F25" s="65">
        <f>VLOOKUP($A25,'Return Data'!$B$7:$R$2843,6,0)</f>
        <v>3.3504999999999998</v>
      </c>
      <c r="G25" s="66">
        <f t="shared" si="1"/>
        <v>5</v>
      </c>
      <c r="H25" s="65">
        <f>VLOOKUP($A25,'Return Data'!$B$7:$R$2843,7,0)</f>
        <v>3.0569000000000002</v>
      </c>
      <c r="I25" s="66">
        <f t="shared" si="2"/>
        <v>10</v>
      </c>
      <c r="J25" s="65">
        <f>VLOOKUP($A25,'Return Data'!$B$7:$R$2843,8,0)</f>
        <v>2.9664999999999999</v>
      </c>
      <c r="K25" s="66">
        <f t="shared" si="3"/>
        <v>19</v>
      </c>
      <c r="L25" s="65">
        <f>VLOOKUP($A25,'Return Data'!$B$7:$R$2843,9,0)</f>
        <v>3.5430999999999999</v>
      </c>
      <c r="M25" s="66">
        <f t="shared" si="4"/>
        <v>23</v>
      </c>
      <c r="N25" s="65">
        <f>VLOOKUP($A25,'Return Data'!$B$7:$R$2843,10,0)</f>
        <v>3.5491000000000001</v>
      </c>
      <c r="O25" s="66">
        <f t="shared" si="5"/>
        <v>25</v>
      </c>
      <c r="P25" s="65">
        <f>VLOOKUP($A25,'Return Data'!$B$7:$R$2843,11,0)</f>
        <v>3.3679999999999999</v>
      </c>
      <c r="Q25" s="66">
        <f t="shared" si="6"/>
        <v>26</v>
      </c>
      <c r="R25" s="65">
        <f>VLOOKUP($A25,'Return Data'!$B$7:$R$2843,12,0)</f>
        <v>3.2669999999999999</v>
      </c>
      <c r="S25" s="66">
        <f t="shared" si="7"/>
        <v>26</v>
      </c>
      <c r="T25" s="65">
        <f>VLOOKUP($A25,'Return Data'!$B$7:$R$2843,13,0)</f>
        <v>3.3403999999999998</v>
      </c>
      <c r="U25" s="66">
        <f t="shared" si="8"/>
        <v>26</v>
      </c>
      <c r="V25" s="65">
        <f>VLOOKUP($A25,'Return Data'!$B$7:$R$2843,17,0)</f>
        <v>4.1277999999999997</v>
      </c>
      <c r="W25" s="66">
        <f t="shared" ref="W25:W30" si="12">RANK(V25,V$8:V$34,0)</f>
        <v>21</v>
      </c>
      <c r="X25" s="65">
        <f>VLOOKUP($A25,'Return Data'!$B$7:$R$2843,14,0)</f>
        <v>0.60229999999999995</v>
      </c>
      <c r="Y25" s="66">
        <f t="shared" ref="Y25:Y30" si="13">RANK(X25,X$8:X$34,0)</f>
        <v>17</v>
      </c>
      <c r="Z25" s="65">
        <f>VLOOKUP($A25,'Return Data'!$B$7:$R$2843,16,0)</f>
        <v>4.4306999999999999</v>
      </c>
      <c r="AA25" s="67">
        <f t="shared" si="10"/>
        <v>26</v>
      </c>
    </row>
    <row r="26" spans="1:27" x14ac:dyDescent="0.3">
      <c r="A26" s="63" t="s">
        <v>2025</v>
      </c>
      <c r="B26" s="64">
        <f>VLOOKUP($A26,'Return Data'!$B$7:$R$2843,3,0)</f>
        <v>44455</v>
      </c>
      <c r="C26" s="65">
        <f>VLOOKUP($A26,'Return Data'!$B$7:$R$2843,4,0)</f>
        <v>2345.0666000000001</v>
      </c>
      <c r="D26" s="65">
        <f>VLOOKUP($A26,'Return Data'!$B$7:$R$2843,5,0)</f>
        <v>3.2968999999999999</v>
      </c>
      <c r="E26" s="66">
        <f t="shared" si="0"/>
        <v>10</v>
      </c>
      <c r="F26" s="65">
        <f>VLOOKUP($A26,'Return Data'!$B$7:$R$2843,6,0)</f>
        <v>2.3273999999999999</v>
      </c>
      <c r="G26" s="66">
        <f t="shared" si="1"/>
        <v>23</v>
      </c>
      <c r="H26" s="65">
        <f>VLOOKUP($A26,'Return Data'!$B$7:$R$2843,7,0)</f>
        <v>2.5131000000000001</v>
      </c>
      <c r="I26" s="66">
        <f t="shared" si="2"/>
        <v>27</v>
      </c>
      <c r="J26" s="65">
        <f>VLOOKUP($A26,'Return Data'!$B$7:$R$2843,8,0)</f>
        <v>3.0663999999999998</v>
      </c>
      <c r="K26" s="66">
        <f t="shared" si="3"/>
        <v>15</v>
      </c>
      <c r="L26" s="65">
        <f>VLOOKUP($A26,'Return Data'!$B$7:$R$2843,9,0)</f>
        <v>3.1654</v>
      </c>
      <c r="M26" s="66">
        <f t="shared" si="4"/>
        <v>27</v>
      </c>
      <c r="N26" s="65">
        <f>VLOOKUP($A26,'Return Data'!$B$7:$R$2843,10,0)</f>
        <v>3.3574000000000002</v>
      </c>
      <c r="O26" s="66">
        <f t="shared" si="5"/>
        <v>27</v>
      </c>
      <c r="P26" s="65">
        <f>VLOOKUP($A26,'Return Data'!$B$7:$R$2843,11,0)</f>
        <v>3.2042000000000002</v>
      </c>
      <c r="Q26" s="66">
        <f t="shared" si="6"/>
        <v>27</v>
      </c>
      <c r="R26" s="65">
        <f>VLOOKUP($A26,'Return Data'!$B$7:$R$2843,12,0)</f>
        <v>2.9222000000000001</v>
      </c>
      <c r="S26" s="66">
        <f t="shared" si="7"/>
        <v>27</v>
      </c>
      <c r="T26" s="65">
        <f>VLOOKUP($A26,'Return Data'!$B$7:$R$2843,13,0)</f>
        <v>2.9943</v>
      </c>
      <c r="U26" s="66">
        <f t="shared" si="8"/>
        <v>27</v>
      </c>
      <c r="V26" s="65">
        <f>VLOOKUP($A26,'Return Data'!$B$7:$R$2843,17,0)</f>
        <v>4.1196999999999999</v>
      </c>
      <c r="W26" s="66">
        <f t="shared" si="12"/>
        <v>22</v>
      </c>
      <c r="X26" s="65">
        <f>VLOOKUP($A26,'Return Data'!$B$7:$R$2843,14,0)</f>
        <v>5.3334000000000001</v>
      </c>
      <c r="Y26" s="66">
        <f t="shared" si="13"/>
        <v>14</v>
      </c>
      <c r="Z26" s="65">
        <f>VLOOKUP($A26,'Return Data'!$B$7:$R$2843,16,0)</f>
        <v>7.3201000000000001</v>
      </c>
      <c r="AA26" s="67">
        <f t="shared" si="10"/>
        <v>14</v>
      </c>
    </row>
    <row r="27" spans="1:27" x14ac:dyDescent="0.3">
      <c r="A27" s="63" t="s">
        <v>1537</v>
      </c>
      <c r="B27" s="64">
        <f>VLOOKUP($A27,'Return Data'!$B$7:$R$2843,3,0)</f>
        <v>44455</v>
      </c>
      <c r="C27" s="65">
        <f>VLOOKUP($A27,'Return Data'!$B$7:$R$2843,4,0)</f>
        <v>3441.2096000000001</v>
      </c>
      <c r="D27" s="65">
        <f>VLOOKUP($A27,'Return Data'!$B$7:$R$2843,5,0)</f>
        <v>0.874</v>
      </c>
      <c r="E27" s="66">
        <f t="shared" si="0"/>
        <v>27</v>
      </c>
      <c r="F27" s="65">
        <f>VLOOKUP($A27,'Return Data'!$B$7:$R$2843,6,0)</f>
        <v>2.4510000000000001</v>
      </c>
      <c r="G27" s="66">
        <f t="shared" si="1"/>
        <v>18</v>
      </c>
      <c r="H27" s="65">
        <f>VLOOKUP($A27,'Return Data'!$B$7:$R$2843,7,0)</f>
        <v>3.2265999999999999</v>
      </c>
      <c r="I27" s="66">
        <f t="shared" si="2"/>
        <v>6</v>
      </c>
      <c r="J27" s="65">
        <f>VLOOKUP($A27,'Return Data'!$B$7:$R$2843,8,0)</f>
        <v>3.3077000000000001</v>
      </c>
      <c r="K27" s="66">
        <f t="shared" si="3"/>
        <v>6</v>
      </c>
      <c r="L27" s="65">
        <f>VLOOKUP($A27,'Return Data'!$B$7:$R$2843,9,0)</f>
        <v>4.3964999999999996</v>
      </c>
      <c r="M27" s="66">
        <f t="shared" si="4"/>
        <v>4</v>
      </c>
      <c r="N27" s="65">
        <f>VLOOKUP($A27,'Return Data'!$B$7:$R$2843,10,0)</f>
        <v>14.689299999999999</v>
      </c>
      <c r="O27" s="66">
        <f t="shared" si="5"/>
        <v>1</v>
      </c>
      <c r="P27" s="65">
        <f>VLOOKUP($A27,'Return Data'!$B$7:$R$2843,11,0)</f>
        <v>12.587999999999999</v>
      </c>
      <c r="Q27" s="66">
        <f t="shared" si="6"/>
        <v>1</v>
      </c>
      <c r="R27" s="65">
        <f>VLOOKUP($A27,'Return Data'!$B$7:$R$2843,12,0)</f>
        <v>10.1251</v>
      </c>
      <c r="S27" s="66">
        <f t="shared" si="7"/>
        <v>1</v>
      </c>
      <c r="T27" s="65">
        <f>VLOOKUP($A27,'Return Data'!$B$7:$R$2843,13,0)</f>
        <v>9.5726999999999993</v>
      </c>
      <c r="U27" s="66">
        <f t="shared" si="8"/>
        <v>1</v>
      </c>
      <c r="V27" s="65">
        <f>VLOOKUP($A27,'Return Data'!$B$7:$R$2843,17,0)</f>
        <v>7.3571</v>
      </c>
      <c r="W27" s="66">
        <f t="shared" si="12"/>
        <v>2</v>
      </c>
      <c r="X27" s="65">
        <f>VLOOKUP($A27,'Return Data'!$B$7:$R$2843,14,0)</f>
        <v>5.7582000000000004</v>
      </c>
      <c r="Y27" s="66">
        <f t="shared" si="13"/>
        <v>11</v>
      </c>
      <c r="Z27" s="65">
        <f>VLOOKUP($A27,'Return Data'!$B$7:$R$2843,16,0)</f>
        <v>7.3540000000000001</v>
      </c>
      <c r="AA27" s="67">
        <f t="shared" si="10"/>
        <v>13</v>
      </c>
    </row>
    <row r="28" spans="1:27" x14ac:dyDescent="0.3">
      <c r="A28" s="63" t="s">
        <v>1541</v>
      </c>
      <c r="B28" s="64">
        <f>VLOOKUP($A28,'Return Data'!$B$7:$R$2843,3,0)</f>
        <v>44455</v>
      </c>
      <c r="C28" s="65">
        <f>VLOOKUP($A28,'Return Data'!$B$7:$R$2843,4,0)</f>
        <v>28.081299999999999</v>
      </c>
      <c r="D28" s="65">
        <f>VLOOKUP($A28,'Return Data'!$B$7:$R$2843,5,0)</f>
        <v>4.1597999999999997</v>
      </c>
      <c r="E28" s="66">
        <f t="shared" si="0"/>
        <v>3</v>
      </c>
      <c r="F28" s="65">
        <f>VLOOKUP($A28,'Return Data'!$B$7:$R$2843,6,0)</f>
        <v>2.7302</v>
      </c>
      <c r="G28" s="66">
        <f t="shared" si="1"/>
        <v>12</v>
      </c>
      <c r="H28" s="65">
        <f>VLOOKUP($A28,'Return Data'!$B$7:$R$2843,7,0)</f>
        <v>2.7682000000000002</v>
      </c>
      <c r="I28" s="66">
        <f t="shared" si="2"/>
        <v>22</v>
      </c>
      <c r="J28" s="65">
        <f>VLOOKUP($A28,'Return Data'!$B$7:$R$2843,8,0)</f>
        <v>2.9464000000000001</v>
      </c>
      <c r="K28" s="66">
        <f t="shared" si="3"/>
        <v>22</v>
      </c>
      <c r="L28" s="65">
        <f>VLOOKUP($A28,'Return Data'!$B$7:$R$2843,9,0)</f>
        <v>3.9136000000000002</v>
      </c>
      <c r="M28" s="66">
        <f t="shared" si="4"/>
        <v>13</v>
      </c>
      <c r="N28" s="65">
        <f>VLOOKUP($A28,'Return Data'!$B$7:$R$2843,10,0)</f>
        <v>4.0331999999999999</v>
      </c>
      <c r="O28" s="66">
        <f t="shared" si="5"/>
        <v>13</v>
      </c>
      <c r="P28" s="65">
        <f>VLOOKUP($A28,'Return Data'!$B$7:$R$2843,11,0)</f>
        <v>4.0834999999999999</v>
      </c>
      <c r="Q28" s="66">
        <f t="shared" si="6"/>
        <v>14</v>
      </c>
      <c r="R28" s="65">
        <f>VLOOKUP($A28,'Return Data'!$B$7:$R$2843,12,0)</f>
        <v>3.8822000000000001</v>
      </c>
      <c r="S28" s="66">
        <f t="shared" si="7"/>
        <v>11</v>
      </c>
      <c r="T28" s="65">
        <f>VLOOKUP($A28,'Return Data'!$B$7:$R$2843,13,0)</f>
        <v>4.1109</v>
      </c>
      <c r="U28" s="66">
        <f t="shared" si="8"/>
        <v>11</v>
      </c>
      <c r="V28" s="65">
        <f>VLOOKUP($A28,'Return Data'!$B$7:$R$2843,17,0)</f>
        <v>26.488600000000002</v>
      </c>
      <c r="W28" s="66">
        <f t="shared" si="12"/>
        <v>1</v>
      </c>
      <c r="X28" s="65">
        <f>VLOOKUP($A28,'Return Data'!$B$7:$R$2843,14,0)</f>
        <v>8.4342000000000006</v>
      </c>
      <c r="Y28" s="66">
        <f t="shared" si="13"/>
        <v>1</v>
      </c>
      <c r="Z28" s="65">
        <f>VLOOKUP($A28,'Return Data'!$B$7:$R$2843,16,0)</f>
        <v>8.6547000000000001</v>
      </c>
      <c r="AA28" s="67">
        <f t="shared" si="10"/>
        <v>2</v>
      </c>
    </row>
    <row r="29" spans="1:27" x14ac:dyDescent="0.3">
      <c r="A29" s="63" t="s">
        <v>1543</v>
      </c>
      <c r="B29" s="64">
        <f>VLOOKUP($A29,'Return Data'!$B$7:$R$2843,3,0)</f>
        <v>44455</v>
      </c>
      <c r="C29" s="65">
        <f>VLOOKUP($A29,'Return Data'!$B$7:$R$2843,4,0)</f>
        <v>2298.9549000000002</v>
      </c>
      <c r="D29" s="65">
        <f>VLOOKUP($A29,'Return Data'!$B$7:$R$2843,5,0)</f>
        <v>3.7521</v>
      </c>
      <c r="E29" s="66">
        <f t="shared" si="0"/>
        <v>6</v>
      </c>
      <c r="F29" s="65">
        <f>VLOOKUP($A29,'Return Data'!$B$7:$R$2843,6,0)</f>
        <v>2.7191999999999998</v>
      </c>
      <c r="G29" s="66">
        <f t="shared" si="1"/>
        <v>13</v>
      </c>
      <c r="H29" s="65">
        <f>VLOOKUP($A29,'Return Data'!$B$7:$R$2843,7,0)</f>
        <v>2.8311999999999999</v>
      </c>
      <c r="I29" s="66">
        <f t="shared" si="2"/>
        <v>21</v>
      </c>
      <c r="J29" s="65">
        <f>VLOOKUP($A29,'Return Data'!$B$7:$R$2843,8,0)</f>
        <v>2.9651000000000001</v>
      </c>
      <c r="K29" s="66">
        <f t="shared" si="3"/>
        <v>20</v>
      </c>
      <c r="L29" s="65">
        <f>VLOOKUP($A29,'Return Data'!$B$7:$R$2843,9,0)</f>
        <v>3.5783</v>
      </c>
      <c r="M29" s="66">
        <f t="shared" si="4"/>
        <v>21</v>
      </c>
      <c r="N29" s="65">
        <f>VLOOKUP($A29,'Return Data'!$B$7:$R$2843,10,0)</f>
        <v>3.7339000000000002</v>
      </c>
      <c r="O29" s="66">
        <f t="shared" si="5"/>
        <v>22</v>
      </c>
      <c r="P29" s="65">
        <f>VLOOKUP($A29,'Return Data'!$B$7:$R$2843,11,0)</f>
        <v>3.8315999999999999</v>
      </c>
      <c r="Q29" s="66">
        <f t="shared" si="6"/>
        <v>19</v>
      </c>
      <c r="R29" s="65">
        <f>VLOOKUP($A29,'Return Data'!$B$7:$R$2843,12,0)</f>
        <v>3.6089000000000002</v>
      </c>
      <c r="S29" s="66">
        <f t="shared" si="7"/>
        <v>20</v>
      </c>
      <c r="T29" s="65">
        <f>VLOOKUP($A29,'Return Data'!$B$7:$R$2843,13,0)</f>
        <v>3.6970000000000001</v>
      </c>
      <c r="U29" s="66">
        <f t="shared" si="8"/>
        <v>20</v>
      </c>
      <c r="V29" s="65">
        <f>VLOOKUP($A29,'Return Data'!$B$7:$R$2843,17,0)</f>
        <v>4.6082999999999998</v>
      </c>
      <c r="W29" s="66">
        <f t="shared" si="12"/>
        <v>20</v>
      </c>
      <c r="X29" s="65">
        <f>VLOOKUP($A29,'Return Data'!$B$7:$R$2843,14,0)</f>
        <v>4.1571999999999996</v>
      </c>
      <c r="Y29" s="66">
        <f t="shared" si="13"/>
        <v>16</v>
      </c>
      <c r="Z29" s="65">
        <f>VLOOKUP($A29,'Return Data'!$B$7:$R$2843,16,0)</f>
        <v>6.8952</v>
      </c>
      <c r="AA29" s="67">
        <f t="shared" si="10"/>
        <v>16</v>
      </c>
    </row>
    <row r="30" spans="1:27" x14ac:dyDescent="0.3">
      <c r="A30" s="63" t="s">
        <v>1544</v>
      </c>
      <c r="B30" s="64">
        <f>VLOOKUP($A30,'Return Data'!$B$7:$R$2843,3,0)</f>
        <v>44455</v>
      </c>
      <c r="C30" s="65">
        <f>VLOOKUP($A30,'Return Data'!$B$7:$R$2843,4,0)</f>
        <v>4799.9160000000002</v>
      </c>
      <c r="D30" s="65">
        <f>VLOOKUP($A30,'Return Data'!$B$7:$R$2843,5,0)</f>
        <v>2.6959</v>
      </c>
      <c r="E30" s="66">
        <f t="shared" si="0"/>
        <v>19</v>
      </c>
      <c r="F30" s="65">
        <f>VLOOKUP($A30,'Return Data'!$B$7:$R$2843,6,0)</f>
        <v>3.0407000000000002</v>
      </c>
      <c r="G30" s="66">
        <f t="shared" si="1"/>
        <v>7</v>
      </c>
      <c r="H30" s="65">
        <f>VLOOKUP($A30,'Return Data'!$B$7:$R$2843,7,0)</f>
        <v>3.0884999999999998</v>
      </c>
      <c r="I30" s="66">
        <f t="shared" si="2"/>
        <v>9</v>
      </c>
      <c r="J30" s="65">
        <f>VLOOKUP($A30,'Return Data'!$B$7:$R$2843,8,0)</f>
        <v>3.1461999999999999</v>
      </c>
      <c r="K30" s="66">
        <f t="shared" si="3"/>
        <v>14</v>
      </c>
      <c r="L30" s="65">
        <f>VLOOKUP($A30,'Return Data'!$B$7:$R$2843,9,0)</f>
        <v>3.6703999999999999</v>
      </c>
      <c r="M30" s="66">
        <f t="shared" si="4"/>
        <v>18</v>
      </c>
      <c r="N30" s="65">
        <f>VLOOKUP($A30,'Return Data'!$B$7:$R$2843,10,0)</f>
        <v>3.8944000000000001</v>
      </c>
      <c r="O30" s="66">
        <f t="shared" si="5"/>
        <v>17</v>
      </c>
      <c r="P30" s="65">
        <f>VLOOKUP($A30,'Return Data'!$B$7:$R$2843,11,0)</f>
        <v>3.8948</v>
      </c>
      <c r="Q30" s="66">
        <f t="shared" si="6"/>
        <v>18</v>
      </c>
      <c r="R30" s="65">
        <f>VLOOKUP($A30,'Return Data'!$B$7:$R$2843,12,0)</f>
        <v>3.6406999999999998</v>
      </c>
      <c r="S30" s="66">
        <f t="shared" si="7"/>
        <v>19</v>
      </c>
      <c r="T30" s="65">
        <f>VLOOKUP($A30,'Return Data'!$B$7:$R$2843,13,0)</f>
        <v>3.8569</v>
      </c>
      <c r="U30" s="66">
        <f t="shared" si="8"/>
        <v>19</v>
      </c>
      <c r="V30" s="65">
        <f>VLOOKUP($A30,'Return Data'!$B$7:$R$2843,17,0)</f>
        <v>5.3106999999999998</v>
      </c>
      <c r="W30" s="66">
        <f t="shared" si="12"/>
        <v>10</v>
      </c>
      <c r="X30" s="65">
        <f>VLOOKUP($A30,'Return Data'!$B$7:$R$2843,14,0)</f>
        <v>6.4508000000000001</v>
      </c>
      <c r="Y30" s="66">
        <f t="shared" si="13"/>
        <v>6</v>
      </c>
      <c r="Z30" s="65">
        <f>VLOOKUP($A30,'Return Data'!$B$7:$R$2843,16,0)</f>
        <v>7.5819999999999999</v>
      </c>
      <c r="AA30" s="67">
        <f t="shared" si="10"/>
        <v>9</v>
      </c>
    </row>
    <row r="31" spans="1:27" x14ac:dyDescent="0.3">
      <c r="A31" s="63" t="s">
        <v>1546</v>
      </c>
      <c r="B31" s="64">
        <f>VLOOKUP($A31,'Return Data'!$B$7:$R$2843,3,0)</f>
        <v>44455</v>
      </c>
      <c r="C31" s="65">
        <f>VLOOKUP($A31,'Return Data'!$B$7:$R$2843,4,0)</f>
        <v>11.2684</v>
      </c>
      <c r="D31" s="65">
        <f>VLOOKUP($A31,'Return Data'!$B$7:$R$2843,5,0)</f>
        <v>1.6195999999999999</v>
      </c>
      <c r="E31" s="66">
        <f t="shared" si="0"/>
        <v>26</v>
      </c>
      <c r="F31" s="65">
        <f>VLOOKUP($A31,'Return Data'!$B$7:$R$2843,6,0)</f>
        <v>2.3757999999999999</v>
      </c>
      <c r="G31" s="66">
        <f t="shared" si="1"/>
        <v>21</v>
      </c>
      <c r="H31" s="65">
        <f>VLOOKUP($A31,'Return Data'!$B$7:$R$2843,7,0)</f>
        <v>2.9169</v>
      </c>
      <c r="I31" s="66">
        <f t="shared" si="2"/>
        <v>19</v>
      </c>
      <c r="J31" s="65">
        <f>VLOOKUP($A31,'Return Data'!$B$7:$R$2843,8,0)</f>
        <v>2.9417</v>
      </c>
      <c r="K31" s="66">
        <f t="shared" si="3"/>
        <v>23</v>
      </c>
      <c r="L31" s="65">
        <f>VLOOKUP($A31,'Return Data'!$B$7:$R$2843,9,0)</f>
        <v>3.6804000000000001</v>
      </c>
      <c r="M31" s="66">
        <f t="shared" si="4"/>
        <v>17</v>
      </c>
      <c r="N31" s="65">
        <f>VLOOKUP($A31,'Return Data'!$B$7:$R$2843,10,0)</f>
        <v>3.8858999999999999</v>
      </c>
      <c r="O31" s="66">
        <f t="shared" si="5"/>
        <v>18</v>
      </c>
      <c r="P31" s="65">
        <f>VLOOKUP($A31,'Return Data'!$B$7:$R$2843,11,0)</f>
        <v>4.0343</v>
      </c>
      <c r="Q31" s="66">
        <f t="shared" si="6"/>
        <v>16</v>
      </c>
      <c r="R31" s="65">
        <f>VLOOKUP($A31,'Return Data'!$B$7:$R$2843,12,0)</f>
        <v>3.7947000000000002</v>
      </c>
      <c r="S31" s="66">
        <f t="shared" si="7"/>
        <v>15</v>
      </c>
      <c r="T31" s="65">
        <f>VLOOKUP($A31,'Return Data'!$B$7:$R$2843,13,0)</f>
        <v>3.9348000000000001</v>
      </c>
      <c r="U31" s="66">
        <f t="shared" si="8"/>
        <v>17</v>
      </c>
      <c r="V31" s="65"/>
      <c r="W31" s="66"/>
      <c r="X31" s="65"/>
      <c r="Y31" s="66"/>
      <c r="Z31" s="65">
        <f>VLOOKUP($A31,'Return Data'!$B$7:$R$2843,16,0)</f>
        <v>5.4936999999999996</v>
      </c>
      <c r="AA31" s="67">
        <f t="shared" si="10"/>
        <v>22</v>
      </c>
    </row>
    <row r="32" spans="1:27" x14ac:dyDescent="0.3">
      <c r="A32" s="63" t="s">
        <v>1548</v>
      </c>
      <c r="B32" s="64">
        <f>VLOOKUP($A32,'Return Data'!$B$7:$R$2843,3,0)</f>
        <v>44455</v>
      </c>
      <c r="C32" s="65">
        <f>VLOOKUP($A32,'Return Data'!$B$7:$R$2843,4,0)</f>
        <v>11.654</v>
      </c>
      <c r="D32" s="65">
        <f>VLOOKUP($A32,'Return Data'!$B$7:$R$2843,5,0)</f>
        <v>3.1322000000000001</v>
      </c>
      <c r="E32" s="66">
        <f t="shared" si="0"/>
        <v>13</v>
      </c>
      <c r="F32" s="65">
        <f>VLOOKUP($A32,'Return Data'!$B$7:$R$2843,6,0)</f>
        <v>2.4016999999999999</v>
      </c>
      <c r="G32" s="66">
        <f t="shared" si="1"/>
        <v>19</v>
      </c>
      <c r="H32" s="65">
        <f>VLOOKUP($A32,'Return Data'!$B$7:$R$2843,7,0)</f>
        <v>3.0442999999999998</v>
      </c>
      <c r="I32" s="66">
        <f t="shared" si="2"/>
        <v>13</v>
      </c>
      <c r="J32" s="65">
        <f>VLOOKUP($A32,'Return Data'!$B$7:$R$2843,8,0)</f>
        <v>3.2703000000000002</v>
      </c>
      <c r="K32" s="66">
        <f t="shared" si="3"/>
        <v>9</v>
      </c>
      <c r="L32" s="65">
        <f>VLOOKUP($A32,'Return Data'!$B$7:$R$2843,9,0)</f>
        <v>4.1148999999999996</v>
      </c>
      <c r="M32" s="66">
        <f t="shared" si="4"/>
        <v>7</v>
      </c>
      <c r="N32" s="65">
        <f>VLOOKUP($A32,'Return Data'!$B$7:$R$2843,10,0)</f>
        <v>4.1763000000000003</v>
      </c>
      <c r="O32" s="66">
        <f t="shared" si="5"/>
        <v>8</v>
      </c>
      <c r="P32" s="65">
        <f>VLOOKUP($A32,'Return Data'!$B$7:$R$2843,11,0)</f>
        <v>4.2633999999999999</v>
      </c>
      <c r="Q32" s="66">
        <f t="shared" si="6"/>
        <v>9</v>
      </c>
      <c r="R32" s="65">
        <f>VLOOKUP($A32,'Return Data'!$B$7:$R$2843,12,0)</f>
        <v>3.9498000000000002</v>
      </c>
      <c r="S32" s="66">
        <f t="shared" si="7"/>
        <v>9</v>
      </c>
      <c r="T32" s="65">
        <f>VLOOKUP($A32,'Return Data'!$B$7:$R$2843,13,0)</f>
        <v>4.1531000000000002</v>
      </c>
      <c r="U32" s="66">
        <f t="shared" si="8"/>
        <v>10</v>
      </c>
      <c r="V32" s="65">
        <f>VLOOKUP($A32,'Return Data'!$B$7:$R$2843,17,0)</f>
        <v>5.1989999999999998</v>
      </c>
      <c r="W32" s="66">
        <f>RANK(V32,V$8:V$34,0)</f>
        <v>11</v>
      </c>
      <c r="X32" s="65"/>
      <c r="Y32" s="66"/>
      <c r="Z32" s="65">
        <f>VLOOKUP($A32,'Return Data'!$B$7:$R$2843,16,0)</f>
        <v>5.9413</v>
      </c>
      <c r="AA32" s="67">
        <f t="shared" si="10"/>
        <v>21</v>
      </c>
    </row>
    <row r="33" spans="1:27" x14ac:dyDescent="0.3">
      <c r="A33" s="63" t="s">
        <v>1550</v>
      </c>
      <c r="B33" s="64">
        <f>VLOOKUP($A33,'Return Data'!$B$7:$R$2843,3,0)</f>
        <v>44455</v>
      </c>
      <c r="C33" s="65">
        <f>VLOOKUP($A33,'Return Data'!$B$7:$R$2843,4,0)</f>
        <v>3476.6594</v>
      </c>
      <c r="D33" s="65">
        <f>VLOOKUP($A33,'Return Data'!$B$7:$R$2843,5,0)</f>
        <v>2.9775999999999998</v>
      </c>
      <c r="E33" s="66">
        <f t="shared" si="0"/>
        <v>14</v>
      </c>
      <c r="F33" s="65">
        <f>VLOOKUP($A33,'Return Data'!$B$7:$R$2843,6,0)</f>
        <v>2.7414000000000001</v>
      </c>
      <c r="G33" s="66">
        <f t="shared" si="1"/>
        <v>11</v>
      </c>
      <c r="H33" s="65">
        <f>VLOOKUP($A33,'Return Data'!$B$7:$R$2843,7,0)</f>
        <v>2.9752999999999998</v>
      </c>
      <c r="I33" s="66">
        <f t="shared" si="2"/>
        <v>17</v>
      </c>
      <c r="J33" s="65">
        <f>VLOOKUP($A33,'Return Data'!$B$7:$R$2843,8,0)</f>
        <v>2.9481000000000002</v>
      </c>
      <c r="K33" s="66">
        <f t="shared" si="3"/>
        <v>21</v>
      </c>
      <c r="L33" s="65">
        <f>VLOOKUP($A33,'Return Data'!$B$7:$R$2843,9,0)</f>
        <v>4.0244999999999997</v>
      </c>
      <c r="M33" s="66">
        <f t="shared" si="4"/>
        <v>9</v>
      </c>
      <c r="N33" s="65">
        <f>VLOOKUP($A33,'Return Data'!$B$7:$R$2843,10,0)</f>
        <v>3.9948000000000001</v>
      </c>
      <c r="O33" s="66">
        <f t="shared" si="5"/>
        <v>15</v>
      </c>
      <c r="P33" s="65">
        <f>VLOOKUP($A33,'Return Data'!$B$7:$R$2843,11,0)</f>
        <v>4.1097999999999999</v>
      </c>
      <c r="Q33" s="66">
        <f t="shared" si="6"/>
        <v>12</v>
      </c>
      <c r="R33" s="65">
        <f>VLOOKUP($A33,'Return Data'!$B$7:$R$2843,12,0)</f>
        <v>3.9695</v>
      </c>
      <c r="S33" s="66">
        <f t="shared" si="7"/>
        <v>8</v>
      </c>
      <c r="T33" s="65">
        <f>VLOOKUP($A33,'Return Data'!$B$7:$R$2843,13,0)</f>
        <v>4.3228</v>
      </c>
      <c r="U33" s="66">
        <f t="shared" si="8"/>
        <v>8</v>
      </c>
      <c r="V33" s="65">
        <f>VLOOKUP($A33,'Return Data'!$B$7:$R$2843,17,0)</f>
        <v>5.4829999999999997</v>
      </c>
      <c r="W33" s="66">
        <f>RANK(V33,V$8:V$34,0)</f>
        <v>8</v>
      </c>
      <c r="X33" s="65">
        <f>VLOOKUP($A33,'Return Data'!$B$7:$R$2843,14,0)</f>
        <v>4.9903000000000004</v>
      </c>
      <c r="Y33" s="66">
        <f>RANK(X33,X$8:X$34,0)</f>
        <v>15</v>
      </c>
      <c r="Z33" s="65">
        <f>VLOOKUP($A33,'Return Data'!$B$7:$R$2843,16,0)</f>
        <v>7.5259</v>
      </c>
      <c r="AA33" s="67">
        <f t="shared" si="10"/>
        <v>10</v>
      </c>
    </row>
    <row r="34" spans="1:27" x14ac:dyDescent="0.3">
      <c r="A34" s="63" t="s">
        <v>1552</v>
      </c>
      <c r="B34" s="64">
        <f>VLOOKUP($A34,'Return Data'!$B$7:$R$2843,3,0)</f>
        <v>44455</v>
      </c>
      <c r="C34" s="65">
        <f>VLOOKUP($A34,'Return Data'!$B$7:$R$2843,4,0)</f>
        <v>1119.2819999999999</v>
      </c>
      <c r="D34" s="65">
        <f>VLOOKUP($A34,'Return Data'!$B$7:$R$2843,5,0)</f>
        <v>1.8426</v>
      </c>
      <c r="E34" s="66">
        <f t="shared" si="0"/>
        <v>24</v>
      </c>
      <c r="F34" s="65">
        <f>VLOOKUP($A34,'Return Data'!$B$7:$R$2843,6,0)</f>
        <v>97.644900000000007</v>
      </c>
      <c r="G34" s="66">
        <f t="shared" si="1"/>
        <v>1</v>
      </c>
      <c r="H34" s="65">
        <f>VLOOKUP($A34,'Return Data'!$B$7:$R$2843,7,0)</f>
        <v>43.418399999999998</v>
      </c>
      <c r="I34" s="66">
        <f t="shared" si="2"/>
        <v>1</v>
      </c>
      <c r="J34" s="65">
        <f>VLOOKUP($A34,'Return Data'!$B$7:$R$2843,8,0)</f>
        <v>23.039000000000001</v>
      </c>
      <c r="K34" s="66">
        <f t="shared" si="3"/>
        <v>1</v>
      </c>
      <c r="L34" s="65">
        <f>VLOOKUP($A34,'Return Data'!$B$7:$R$2843,9,0)</f>
        <v>11.0977</v>
      </c>
      <c r="M34" s="66">
        <f t="shared" si="4"/>
        <v>2</v>
      </c>
      <c r="N34" s="65">
        <f>VLOOKUP($A34,'Return Data'!$B$7:$R$2843,10,0)</f>
        <v>5.9657</v>
      </c>
      <c r="O34" s="66">
        <f t="shared" si="5"/>
        <v>3</v>
      </c>
      <c r="P34" s="65">
        <f>VLOOKUP($A34,'Return Data'!$B$7:$R$2843,11,0)</f>
        <v>4.5677000000000003</v>
      </c>
      <c r="Q34" s="66">
        <f t="shared" si="6"/>
        <v>5</v>
      </c>
      <c r="R34" s="65">
        <f>VLOOKUP($A34,'Return Data'!$B$7:$R$2843,12,0)</f>
        <v>5.0324</v>
      </c>
      <c r="S34" s="66">
        <f t="shared" si="7"/>
        <v>3</v>
      </c>
      <c r="T34" s="65">
        <f>VLOOKUP($A34,'Return Data'!$B$7:$R$2843,13,0)</f>
        <v>4.6106999999999996</v>
      </c>
      <c r="U34" s="66">
        <f t="shared" si="8"/>
        <v>5</v>
      </c>
      <c r="V34" s="65"/>
      <c r="W34" s="66"/>
      <c r="X34" s="65"/>
      <c r="Y34" s="66"/>
      <c r="Z34" s="65">
        <f>VLOOKUP($A34,'Return Data'!$B$7:$R$2843,16,0)</f>
        <v>5.0616000000000003</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3.0464370370370375</v>
      </c>
      <c r="E36" s="74"/>
      <c r="F36" s="75">
        <f>AVERAGE(F8:F34)</f>
        <v>6.4446481481481479</v>
      </c>
      <c r="G36" s="74"/>
      <c r="H36" s="75">
        <f>AVERAGE(H8:H34)</f>
        <v>4.7929037037037041</v>
      </c>
      <c r="I36" s="74"/>
      <c r="J36" s="75">
        <f>AVERAGE(J8:J34)</f>
        <v>4.1626555555555553</v>
      </c>
      <c r="K36" s="74"/>
      <c r="L36" s="75">
        <f>AVERAGE(L8:L34)</f>
        <v>4.4425666666666679</v>
      </c>
      <c r="M36" s="74"/>
      <c r="N36" s="75">
        <f>AVERAGE(N8:N34)</f>
        <v>4.8081666666666667</v>
      </c>
      <c r="O36" s="74"/>
      <c r="P36" s="75">
        <f>AVERAGE(P8:P34)</f>
        <v>4.5953962962962969</v>
      </c>
      <c r="Q36" s="74"/>
      <c r="R36" s="75">
        <f>AVERAGE(R8:R34)</f>
        <v>4.2549740740740738</v>
      </c>
      <c r="S36" s="74"/>
      <c r="T36" s="75">
        <f>AVERAGE(T8:T34)</f>
        <v>4.3780925925925924</v>
      </c>
      <c r="U36" s="74"/>
      <c r="V36" s="75">
        <f>AVERAGE(V8:V34)</f>
        <v>6.3122136363636372</v>
      </c>
      <c r="W36" s="74"/>
      <c r="X36" s="75">
        <f>AVERAGE(X8:X34)</f>
        <v>5.9222823529411777</v>
      </c>
      <c r="Y36" s="74"/>
      <c r="Z36" s="75">
        <f>AVERAGE(Z8:Z34)</f>
        <v>6.898655555555556</v>
      </c>
      <c r="AA36" s="76"/>
    </row>
    <row r="37" spans="1:27" x14ac:dyDescent="0.3">
      <c r="A37" s="73" t="s">
        <v>28</v>
      </c>
      <c r="B37" s="74"/>
      <c r="C37" s="74"/>
      <c r="D37" s="75">
        <f>MIN(D8:D34)</f>
        <v>0.874</v>
      </c>
      <c r="E37" s="74"/>
      <c r="F37" s="75">
        <f>MIN(F8:F34)</f>
        <v>1.8138000000000001</v>
      </c>
      <c r="G37" s="74"/>
      <c r="H37" s="75">
        <f>MIN(H8:H34)</f>
        <v>2.5131000000000001</v>
      </c>
      <c r="I37" s="74"/>
      <c r="J37" s="75">
        <f>MIN(J8:J34)</f>
        <v>2.6688000000000001</v>
      </c>
      <c r="K37" s="74"/>
      <c r="L37" s="75">
        <f>MIN(L8:L34)</f>
        <v>3.1654</v>
      </c>
      <c r="M37" s="74"/>
      <c r="N37" s="75">
        <f>MIN(N8:N34)</f>
        <v>3.3574000000000002</v>
      </c>
      <c r="O37" s="74"/>
      <c r="P37" s="75">
        <f>MIN(P8:P34)</f>
        <v>3.2042000000000002</v>
      </c>
      <c r="Q37" s="74"/>
      <c r="R37" s="75">
        <f>MIN(R8:R34)</f>
        <v>2.9222000000000001</v>
      </c>
      <c r="S37" s="74"/>
      <c r="T37" s="75">
        <f>MIN(T8:T34)</f>
        <v>2.9943</v>
      </c>
      <c r="U37" s="74"/>
      <c r="V37" s="75">
        <f>MIN(V8:V34)</f>
        <v>4.1196999999999999</v>
      </c>
      <c r="W37" s="74"/>
      <c r="X37" s="75">
        <f>MIN(X8:X34)</f>
        <v>0.60229999999999995</v>
      </c>
      <c r="Y37" s="74"/>
      <c r="Z37" s="75">
        <f>MIN(Z8:Z34)</f>
        <v>4.1760999999999999</v>
      </c>
      <c r="AA37" s="76"/>
    </row>
    <row r="38" spans="1:27" ht="15" thickBot="1" x14ac:dyDescent="0.35">
      <c r="A38" s="77" t="s">
        <v>29</v>
      </c>
      <c r="B38" s="78"/>
      <c r="C38" s="78"/>
      <c r="D38" s="79">
        <f>MAX(D8:D34)</f>
        <v>5.0079000000000002</v>
      </c>
      <c r="E38" s="78"/>
      <c r="F38" s="79">
        <f>MAX(F8:F34)</f>
        <v>97.644900000000007</v>
      </c>
      <c r="G38" s="78"/>
      <c r="H38" s="79">
        <f>MAX(H8:H34)</f>
        <v>43.418399999999998</v>
      </c>
      <c r="I38" s="78"/>
      <c r="J38" s="79">
        <f>MAX(J8:J34)</f>
        <v>23.039000000000001</v>
      </c>
      <c r="K38" s="78"/>
      <c r="L38" s="79">
        <f>MAX(L8:L34)</f>
        <v>13.162599999999999</v>
      </c>
      <c r="M38" s="78"/>
      <c r="N38" s="79">
        <f>MAX(N8:N34)</f>
        <v>14.689299999999999</v>
      </c>
      <c r="O38" s="78"/>
      <c r="P38" s="79">
        <f>MAX(P8:P34)</f>
        <v>12.587999999999999</v>
      </c>
      <c r="Q38" s="78"/>
      <c r="R38" s="79">
        <f>MAX(R8:R34)</f>
        <v>10.1251</v>
      </c>
      <c r="S38" s="78"/>
      <c r="T38" s="79">
        <f>MAX(T8:T34)</f>
        <v>9.5726999999999993</v>
      </c>
      <c r="U38" s="78"/>
      <c r="V38" s="79">
        <f>MAX(V8:V34)</f>
        <v>26.488600000000002</v>
      </c>
      <c r="W38" s="78"/>
      <c r="X38" s="79">
        <f>MAX(X8:X34)</f>
        <v>8.4342000000000006</v>
      </c>
      <c r="Y38" s="78"/>
      <c r="Z38" s="79">
        <f>MAX(Z8:Z34)</f>
        <v>8.8773999999999997</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44455</v>
      </c>
      <c r="C8" s="65">
        <f>VLOOKUP($A8,'Return Data'!$B$7:$R$2843,4,0)</f>
        <v>431.35860000000002</v>
      </c>
      <c r="D8" s="65">
        <f>VLOOKUP($A8,'Return Data'!$B$7:$R$2843,5,0)</f>
        <v>2.7755999999999998</v>
      </c>
      <c r="E8" s="66">
        <f t="shared" ref="E8:E34" si="0">RANK(D8,D$8:D$34,0)</f>
        <v>9</v>
      </c>
      <c r="F8" s="65">
        <f>VLOOKUP($A8,'Return Data'!$B$7:$R$2843,6,0)</f>
        <v>2.3330000000000002</v>
      </c>
      <c r="G8" s="66">
        <f t="shared" ref="G8:G34" si="1">RANK(F8,F$8:F$34,0)</f>
        <v>12</v>
      </c>
      <c r="H8" s="65">
        <f>VLOOKUP($A8,'Return Data'!$B$7:$R$2843,7,0)</f>
        <v>2.8542999999999998</v>
      </c>
      <c r="I8" s="66">
        <f t="shared" ref="I8:I34" si="2">RANK(H8,H$8:H$34,0)</f>
        <v>9</v>
      </c>
      <c r="J8" s="65">
        <f>VLOOKUP($A8,'Return Data'!$B$7:$R$2843,8,0)</f>
        <v>2.9068000000000001</v>
      </c>
      <c r="K8" s="66">
        <f t="shared" ref="K8:K34" si="3">RANK(J8,J$8:J$34,0)</f>
        <v>10</v>
      </c>
      <c r="L8" s="65">
        <f>VLOOKUP($A8,'Return Data'!$B$7:$R$2843,9,0)</f>
        <v>4.0782999999999996</v>
      </c>
      <c r="M8" s="66">
        <f t="shared" ref="M8:M34" si="4">RANK(L8,L$8:L$34,0)</f>
        <v>4</v>
      </c>
      <c r="N8" s="65">
        <f>VLOOKUP($A8,'Return Data'!$B$7:$R$2843,10,0)</f>
        <v>4.4344000000000001</v>
      </c>
      <c r="O8" s="66">
        <f t="shared" ref="O8:O34" si="5">RANK(N8,N$8:N$34,0)</f>
        <v>4</v>
      </c>
      <c r="P8" s="65">
        <f>VLOOKUP($A8,'Return Data'!$B$7:$R$2843,11,0)</f>
        <v>4.7130000000000001</v>
      </c>
      <c r="Q8" s="66">
        <f t="shared" ref="Q8:Q34" si="6">RANK(P8,P$8:P$34,0)</f>
        <v>3</v>
      </c>
      <c r="R8" s="65">
        <f>VLOOKUP($A8,'Return Data'!$B$7:$R$2843,12,0)</f>
        <v>4.0974000000000004</v>
      </c>
      <c r="S8" s="66">
        <f>RANK(R8,R$8:R$34,0)</f>
        <v>5</v>
      </c>
      <c r="T8" s="65">
        <f>VLOOKUP($A8,'Return Data'!$B$7:$R$2843,13,0)</f>
        <v>4.5046999999999997</v>
      </c>
      <c r="U8" s="66">
        <f>RANK(T8,T$8:T$34,0)</f>
        <v>4</v>
      </c>
      <c r="V8" s="65">
        <f>VLOOKUP($A8,'Return Data'!$B$7:$R$2843,17,0)</f>
        <v>5.9617000000000004</v>
      </c>
      <c r="W8" s="66">
        <f>RANK(V8,V$8:V$34,0)</f>
        <v>4</v>
      </c>
      <c r="X8" s="65">
        <f>VLOOKUP($A8,'Return Data'!$B$7:$R$2843,14,0)</f>
        <v>7.0068000000000001</v>
      </c>
      <c r="Y8" s="66">
        <f>RANK(X8,X$8:X$34,0)</f>
        <v>3</v>
      </c>
      <c r="Z8" s="65">
        <f>VLOOKUP($A8,'Return Data'!$B$7:$R$2843,16,0)</f>
        <v>7.6139999999999999</v>
      </c>
      <c r="AA8" s="67">
        <f>RANK(Z8,Z$8:Z$34,0)</f>
        <v>4</v>
      </c>
    </row>
    <row r="9" spans="1:27" x14ac:dyDescent="0.3">
      <c r="A9" s="63" t="s">
        <v>1497</v>
      </c>
      <c r="B9" s="64">
        <f>VLOOKUP($A9,'Return Data'!$B$7:$R$2843,3,0)</f>
        <v>44455</v>
      </c>
      <c r="C9" s="65">
        <f>VLOOKUP($A9,'Return Data'!$B$7:$R$2843,4,0)</f>
        <v>11.879300000000001</v>
      </c>
      <c r="D9" s="65">
        <f>VLOOKUP($A9,'Return Data'!$B$7:$R$2843,5,0)</f>
        <v>1.8435999999999999</v>
      </c>
      <c r="E9" s="66">
        <f t="shared" si="0"/>
        <v>23</v>
      </c>
      <c r="F9" s="65">
        <f>VLOOKUP($A9,'Return Data'!$B$7:$R$2843,6,0)</f>
        <v>2.3561000000000001</v>
      </c>
      <c r="G9" s="66">
        <f t="shared" si="1"/>
        <v>11</v>
      </c>
      <c r="H9" s="65">
        <f>VLOOKUP($A9,'Return Data'!$B$7:$R$2843,7,0)</f>
        <v>2.4592000000000001</v>
      </c>
      <c r="I9" s="66">
        <f t="shared" si="2"/>
        <v>13</v>
      </c>
      <c r="J9" s="65">
        <f>VLOOKUP($A9,'Return Data'!$B$7:$R$2843,8,0)</f>
        <v>2.4824000000000002</v>
      </c>
      <c r="K9" s="66">
        <f t="shared" si="3"/>
        <v>18</v>
      </c>
      <c r="L9" s="65">
        <f>VLOOKUP($A9,'Return Data'!$B$7:$R$2843,9,0)</f>
        <v>3.1814</v>
      </c>
      <c r="M9" s="66">
        <f t="shared" si="4"/>
        <v>20</v>
      </c>
      <c r="N9" s="65">
        <f>VLOOKUP($A9,'Return Data'!$B$7:$R$2843,10,0)</f>
        <v>3.3172000000000001</v>
      </c>
      <c r="O9" s="66">
        <f t="shared" si="5"/>
        <v>21</v>
      </c>
      <c r="P9" s="65">
        <f>VLOOKUP($A9,'Return Data'!$B$7:$R$2843,11,0)</f>
        <v>3.6061999999999999</v>
      </c>
      <c r="Q9" s="66">
        <f t="shared" si="6"/>
        <v>15</v>
      </c>
      <c r="R9" s="65">
        <f>VLOOKUP($A9,'Return Data'!$B$7:$R$2843,12,0)</f>
        <v>3.3428</v>
      </c>
      <c r="S9" s="66">
        <f t="shared" ref="S9:S34" si="7">RANK(R9,R$8:R$34,0)</f>
        <v>16</v>
      </c>
      <c r="T9" s="65">
        <f>VLOOKUP($A9,'Return Data'!$B$7:$R$2843,13,0)</f>
        <v>3.6162999999999998</v>
      </c>
      <c r="U9" s="66">
        <f t="shared" ref="U9:U34" si="8">RANK(T9,T$8:T$34,0)</f>
        <v>13</v>
      </c>
      <c r="V9" s="65">
        <f>VLOOKUP($A9,'Return Data'!$B$7:$R$2843,17,0)</f>
        <v>4.7455999999999996</v>
      </c>
      <c r="W9" s="66">
        <f t="shared" ref="W9:W33" si="9">RANK(V9,V$8:V$34,0)</f>
        <v>14</v>
      </c>
      <c r="X9" s="65"/>
      <c r="Y9" s="66"/>
      <c r="Z9" s="65">
        <f>VLOOKUP($A9,'Return Data'!$B$7:$R$2843,16,0)</f>
        <v>5.8697999999999997</v>
      </c>
      <c r="AA9" s="67">
        <f t="shared" ref="AA9:AA34" si="10">RANK(Z9,Z$8:Z$34,0)</f>
        <v>19</v>
      </c>
    </row>
    <row r="10" spans="1:27" x14ac:dyDescent="0.3">
      <c r="A10" s="63" t="s">
        <v>1498</v>
      </c>
      <c r="B10" s="64">
        <f>VLOOKUP($A10,'Return Data'!$B$7:$R$2843,3,0)</f>
        <v>44455</v>
      </c>
      <c r="C10" s="65">
        <f>VLOOKUP($A10,'Return Data'!$B$7:$R$2843,4,0)</f>
        <v>1216.6815999999999</v>
      </c>
      <c r="D10" s="65">
        <f>VLOOKUP($A10,'Return Data'!$B$7:$R$2843,5,0)</f>
        <v>3.5402999999999998</v>
      </c>
      <c r="E10" s="66">
        <f t="shared" si="0"/>
        <v>5</v>
      </c>
      <c r="F10" s="65">
        <f>VLOOKUP($A10,'Return Data'!$B$7:$R$2843,6,0)</f>
        <v>3.2867999999999999</v>
      </c>
      <c r="G10" s="66">
        <f t="shared" si="1"/>
        <v>3</v>
      </c>
      <c r="H10" s="65">
        <f>VLOOKUP($A10,'Return Data'!$B$7:$R$2843,7,0)</f>
        <v>3.0510000000000002</v>
      </c>
      <c r="I10" s="66">
        <f t="shared" si="2"/>
        <v>4</v>
      </c>
      <c r="J10" s="65">
        <f>VLOOKUP($A10,'Return Data'!$B$7:$R$2843,8,0)</f>
        <v>3.0287999999999999</v>
      </c>
      <c r="K10" s="66">
        <f t="shared" si="3"/>
        <v>6</v>
      </c>
      <c r="L10" s="65">
        <f>VLOOKUP($A10,'Return Data'!$B$7:$R$2843,9,0)</f>
        <v>3.4983</v>
      </c>
      <c r="M10" s="66">
        <f t="shared" si="4"/>
        <v>9</v>
      </c>
      <c r="N10" s="65">
        <f>VLOOKUP($A10,'Return Data'!$B$7:$R$2843,10,0)</f>
        <v>3.8008000000000002</v>
      </c>
      <c r="O10" s="66">
        <f t="shared" si="5"/>
        <v>8</v>
      </c>
      <c r="P10" s="65">
        <f>VLOOKUP($A10,'Return Data'!$B$7:$R$2843,11,0)</f>
        <v>4.0827</v>
      </c>
      <c r="Q10" s="66">
        <f t="shared" si="6"/>
        <v>6</v>
      </c>
      <c r="R10" s="65">
        <f>VLOOKUP($A10,'Return Data'!$B$7:$R$2843,12,0)</f>
        <v>3.7017000000000002</v>
      </c>
      <c r="S10" s="66">
        <f t="shared" si="7"/>
        <v>7</v>
      </c>
      <c r="T10" s="65">
        <f>VLOOKUP($A10,'Return Data'!$B$7:$R$2843,13,0)</f>
        <v>3.835</v>
      </c>
      <c r="U10" s="66">
        <f t="shared" si="8"/>
        <v>8</v>
      </c>
      <c r="V10" s="65">
        <f>VLOOKUP($A10,'Return Data'!$B$7:$R$2843,17,0)</f>
        <v>4.7716000000000003</v>
      </c>
      <c r="W10" s="66">
        <f t="shared" si="9"/>
        <v>12</v>
      </c>
      <c r="X10" s="65"/>
      <c r="Y10" s="66"/>
      <c r="Z10" s="65">
        <f>VLOOKUP($A10,'Return Data'!$B$7:$R$2843,16,0)</f>
        <v>6.1313000000000004</v>
      </c>
      <c r="AA10" s="67">
        <f t="shared" si="10"/>
        <v>16</v>
      </c>
    </row>
    <row r="11" spans="1:27" x14ac:dyDescent="0.3">
      <c r="A11" s="63" t="s">
        <v>1501</v>
      </c>
      <c r="B11" s="64">
        <f>VLOOKUP($A11,'Return Data'!$B$7:$R$2843,3,0)</f>
        <v>44455</v>
      </c>
      <c r="C11" s="65">
        <f>VLOOKUP($A11,'Return Data'!$B$7:$R$2843,4,0)</f>
        <v>2559.4913999999999</v>
      </c>
      <c r="D11" s="65">
        <f>VLOOKUP($A11,'Return Data'!$B$7:$R$2843,5,0)</f>
        <v>1.6001000000000001</v>
      </c>
      <c r="E11" s="66">
        <f t="shared" si="0"/>
        <v>24</v>
      </c>
      <c r="F11" s="65">
        <f>VLOOKUP($A11,'Return Data'!$B$7:$R$2843,6,0)</f>
        <v>1.6022000000000001</v>
      </c>
      <c r="G11" s="66">
        <f t="shared" si="1"/>
        <v>23</v>
      </c>
      <c r="H11" s="65">
        <f>VLOOKUP($A11,'Return Data'!$B$7:$R$2843,7,0)</f>
        <v>2.4304999999999999</v>
      </c>
      <c r="I11" s="66">
        <f t="shared" si="2"/>
        <v>14</v>
      </c>
      <c r="J11" s="65">
        <f>VLOOKUP($A11,'Return Data'!$B$7:$R$2843,8,0)</f>
        <v>2.7079</v>
      </c>
      <c r="K11" s="66">
        <f t="shared" si="3"/>
        <v>13</v>
      </c>
      <c r="L11" s="65">
        <f>VLOOKUP($A11,'Return Data'!$B$7:$R$2843,9,0)</f>
        <v>3.3197999999999999</v>
      </c>
      <c r="M11" s="66">
        <f t="shared" si="4"/>
        <v>19</v>
      </c>
      <c r="N11" s="65">
        <f>VLOOKUP($A11,'Return Data'!$B$7:$R$2843,10,0)</f>
        <v>3.3687</v>
      </c>
      <c r="O11" s="66">
        <f t="shared" si="5"/>
        <v>20</v>
      </c>
      <c r="P11" s="65">
        <f>VLOOKUP($A11,'Return Data'!$B$7:$R$2843,11,0)</f>
        <v>3.4632999999999998</v>
      </c>
      <c r="Q11" s="66">
        <f t="shared" si="6"/>
        <v>18</v>
      </c>
      <c r="R11" s="65">
        <f>VLOOKUP($A11,'Return Data'!$B$7:$R$2843,12,0)</f>
        <v>3.1690999999999998</v>
      </c>
      <c r="S11" s="66">
        <f t="shared" si="7"/>
        <v>20</v>
      </c>
      <c r="T11" s="65">
        <f>VLOOKUP($A11,'Return Data'!$B$7:$R$2843,13,0)</f>
        <v>3.3187000000000002</v>
      </c>
      <c r="U11" s="66">
        <f t="shared" si="8"/>
        <v>20</v>
      </c>
      <c r="V11" s="65">
        <f>VLOOKUP($A11,'Return Data'!$B$7:$R$2843,17,0)</f>
        <v>4.4862000000000002</v>
      </c>
      <c r="W11" s="66">
        <f t="shared" si="9"/>
        <v>16</v>
      </c>
      <c r="X11" s="65">
        <f>VLOOKUP($A11,'Return Data'!$B$7:$R$2843,14,0)</f>
        <v>5.6986999999999997</v>
      </c>
      <c r="Y11" s="66">
        <f t="shared" ref="Y11:Y33" si="11">RANK(X11,X$8:X$34,0)</f>
        <v>9</v>
      </c>
      <c r="Z11" s="65">
        <f>VLOOKUP($A11,'Return Data'!$B$7:$R$2843,16,0)</f>
        <v>7.3921000000000001</v>
      </c>
      <c r="AA11" s="67">
        <f t="shared" si="10"/>
        <v>8</v>
      </c>
    </row>
    <row r="12" spans="1:27" x14ac:dyDescent="0.3">
      <c r="A12" s="63" t="s">
        <v>1503</v>
      </c>
      <c r="B12" s="64">
        <f>VLOOKUP($A12,'Return Data'!$B$7:$R$2843,3,0)</f>
        <v>44455</v>
      </c>
      <c r="C12" s="65">
        <f>VLOOKUP($A12,'Return Data'!$B$7:$R$2843,4,0)</f>
        <v>3085.6894000000002</v>
      </c>
      <c r="D12" s="65">
        <f>VLOOKUP($A12,'Return Data'!$B$7:$R$2843,5,0)</f>
        <v>2.8687</v>
      </c>
      <c r="E12" s="66">
        <f t="shared" si="0"/>
        <v>8</v>
      </c>
      <c r="F12" s="65">
        <f>VLOOKUP($A12,'Return Data'!$B$7:$R$2843,6,0)</f>
        <v>1.6081000000000001</v>
      </c>
      <c r="G12" s="66">
        <f t="shared" si="1"/>
        <v>22</v>
      </c>
      <c r="H12" s="65">
        <f>VLOOKUP($A12,'Return Data'!$B$7:$R$2843,7,0)</f>
        <v>2.0259999999999998</v>
      </c>
      <c r="I12" s="66">
        <f t="shared" si="2"/>
        <v>25</v>
      </c>
      <c r="J12" s="65">
        <f>VLOOKUP($A12,'Return Data'!$B$7:$R$2843,8,0)</f>
        <v>2.1680000000000001</v>
      </c>
      <c r="K12" s="66">
        <f t="shared" si="3"/>
        <v>24</v>
      </c>
      <c r="L12" s="65">
        <f>VLOOKUP($A12,'Return Data'!$B$7:$R$2843,9,0)</f>
        <v>2.7692999999999999</v>
      </c>
      <c r="M12" s="66">
        <f t="shared" si="4"/>
        <v>24</v>
      </c>
      <c r="N12" s="65">
        <f>VLOOKUP($A12,'Return Data'!$B$7:$R$2843,10,0)</f>
        <v>2.9228999999999998</v>
      </c>
      <c r="O12" s="66">
        <f t="shared" si="5"/>
        <v>24</v>
      </c>
      <c r="P12" s="65">
        <f>VLOOKUP($A12,'Return Data'!$B$7:$R$2843,11,0)</f>
        <v>2.9394999999999998</v>
      </c>
      <c r="Q12" s="66">
        <f t="shared" si="6"/>
        <v>24</v>
      </c>
      <c r="R12" s="65">
        <f>VLOOKUP($A12,'Return Data'!$B$7:$R$2843,12,0)</f>
        <v>2.7107999999999999</v>
      </c>
      <c r="S12" s="66">
        <f t="shared" si="7"/>
        <v>24</v>
      </c>
      <c r="T12" s="65">
        <f>VLOOKUP($A12,'Return Data'!$B$7:$R$2843,13,0)</f>
        <v>2.7924000000000002</v>
      </c>
      <c r="U12" s="66">
        <f t="shared" si="8"/>
        <v>24</v>
      </c>
      <c r="V12" s="65">
        <f>VLOOKUP($A12,'Return Data'!$B$7:$R$2843,17,0)</f>
        <v>4.0210999999999997</v>
      </c>
      <c r="W12" s="66">
        <f t="shared" si="9"/>
        <v>19</v>
      </c>
      <c r="X12" s="65">
        <f>VLOOKUP($A12,'Return Data'!$B$7:$R$2843,14,0)</f>
        <v>5.0021000000000004</v>
      </c>
      <c r="Y12" s="66">
        <f t="shared" si="11"/>
        <v>11</v>
      </c>
      <c r="Z12" s="65">
        <f>VLOOKUP($A12,'Return Data'!$B$7:$R$2843,16,0)</f>
        <v>7.1505999999999998</v>
      </c>
      <c r="AA12" s="67">
        <f t="shared" si="10"/>
        <v>10</v>
      </c>
    </row>
    <row r="13" spans="1:27" x14ac:dyDescent="0.3">
      <c r="A13" s="63" t="s">
        <v>1505</v>
      </c>
      <c r="B13" s="64">
        <f>VLOOKUP($A13,'Return Data'!$B$7:$R$2843,3,0)</f>
        <v>44455</v>
      </c>
      <c r="C13" s="65">
        <f>VLOOKUP($A13,'Return Data'!$B$7:$R$2843,4,0)</f>
        <v>2744.6043</v>
      </c>
      <c r="D13" s="65">
        <f>VLOOKUP($A13,'Return Data'!$B$7:$R$2843,5,0)</f>
        <v>2.6093999999999999</v>
      </c>
      <c r="E13" s="66">
        <f t="shared" si="0"/>
        <v>13</v>
      </c>
      <c r="F13" s="65">
        <f>VLOOKUP($A13,'Return Data'!$B$7:$R$2843,6,0)</f>
        <v>2.0013999999999998</v>
      </c>
      <c r="G13" s="66">
        <f t="shared" si="1"/>
        <v>18</v>
      </c>
      <c r="H13" s="65">
        <f>VLOOKUP($A13,'Return Data'!$B$7:$R$2843,7,0)</f>
        <v>2.2911000000000001</v>
      </c>
      <c r="I13" s="66">
        <f t="shared" si="2"/>
        <v>20</v>
      </c>
      <c r="J13" s="65">
        <f>VLOOKUP($A13,'Return Data'!$B$7:$R$2843,8,0)</f>
        <v>2.2955999999999999</v>
      </c>
      <c r="K13" s="66">
        <f t="shared" si="3"/>
        <v>21</v>
      </c>
      <c r="L13" s="65">
        <f>VLOOKUP($A13,'Return Data'!$B$7:$R$2843,9,0)</f>
        <v>3.1202000000000001</v>
      </c>
      <c r="M13" s="66">
        <f t="shared" si="4"/>
        <v>22</v>
      </c>
      <c r="N13" s="65">
        <f>VLOOKUP($A13,'Return Data'!$B$7:$R$2843,10,0)</f>
        <v>3.2359</v>
      </c>
      <c r="O13" s="66">
        <f t="shared" si="5"/>
        <v>22</v>
      </c>
      <c r="P13" s="65">
        <f>VLOOKUP($A13,'Return Data'!$B$7:$R$2843,11,0)</f>
        <v>3.2706</v>
      </c>
      <c r="Q13" s="66">
        <f t="shared" si="6"/>
        <v>22</v>
      </c>
      <c r="R13" s="65">
        <f>VLOOKUP($A13,'Return Data'!$B$7:$R$2843,12,0)</f>
        <v>3.0057999999999998</v>
      </c>
      <c r="S13" s="66">
        <f t="shared" si="7"/>
        <v>22</v>
      </c>
      <c r="T13" s="65">
        <f>VLOOKUP($A13,'Return Data'!$B$7:$R$2843,13,0)</f>
        <v>3.1417000000000002</v>
      </c>
      <c r="U13" s="66">
        <f t="shared" si="8"/>
        <v>22</v>
      </c>
      <c r="V13" s="65">
        <f>VLOOKUP($A13,'Return Data'!$B$7:$R$2843,17,0)</f>
        <v>4.2680999999999996</v>
      </c>
      <c r="W13" s="66">
        <f t="shared" si="9"/>
        <v>18</v>
      </c>
      <c r="X13" s="65">
        <f>VLOOKUP($A13,'Return Data'!$B$7:$R$2843,14,0)</f>
        <v>4.9316000000000004</v>
      </c>
      <c r="Y13" s="66">
        <f t="shared" si="11"/>
        <v>13</v>
      </c>
      <c r="Z13" s="65">
        <f>VLOOKUP($A13,'Return Data'!$B$7:$R$2843,16,0)</f>
        <v>6.8962000000000003</v>
      </c>
      <c r="AA13" s="67">
        <f t="shared" si="10"/>
        <v>12</v>
      </c>
    </row>
    <row r="14" spans="1:27" x14ac:dyDescent="0.3">
      <c r="A14" s="63" t="s">
        <v>1508</v>
      </c>
      <c r="B14" s="64">
        <f>VLOOKUP($A14,'Return Data'!$B$7:$R$2843,3,0)</f>
        <v>44455</v>
      </c>
      <c r="C14" s="65">
        <f>VLOOKUP($A14,'Return Data'!$B$7:$R$2843,4,0)</f>
        <v>31.187100000000001</v>
      </c>
      <c r="D14" s="65">
        <f>VLOOKUP($A14,'Return Data'!$B$7:$R$2843,5,0)</f>
        <v>4.4478999999999997</v>
      </c>
      <c r="E14" s="66">
        <f t="shared" si="0"/>
        <v>2</v>
      </c>
      <c r="F14" s="65">
        <f>VLOOKUP($A14,'Return Data'!$B$7:$R$2843,6,0)</f>
        <v>9.6435999999999993</v>
      </c>
      <c r="G14" s="66">
        <f t="shared" si="1"/>
        <v>2</v>
      </c>
      <c r="H14" s="65">
        <f>VLOOKUP($A14,'Return Data'!$B$7:$R$2843,7,0)</f>
        <v>11.3604</v>
      </c>
      <c r="I14" s="66">
        <f t="shared" si="2"/>
        <v>2</v>
      </c>
      <c r="J14" s="65">
        <f>VLOOKUP($A14,'Return Data'!$B$7:$R$2843,8,0)</f>
        <v>11.368399999999999</v>
      </c>
      <c r="K14" s="66">
        <f t="shared" si="3"/>
        <v>2</v>
      </c>
      <c r="L14" s="65">
        <f>VLOOKUP($A14,'Return Data'!$B$7:$R$2843,9,0)</f>
        <v>13.1607</v>
      </c>
      <c r="M14" s="66">
        <f t="shared" si="4"/>
        <v>1</v>
      </c>
      <c r="N14" s="65">
        <f>VLOOKUP($A14,'Return Data'!$B$7:$R$2843,10,0)</f>
        <v>14.360200000000001</v>
      </c>
      <c r="O14" s="66">
        <f t="shared" si="5"/>
        <v>1</v>
      </c>
      <c r="P14" s="65">
        <f>VLOOKUP($A14,'Return Data'!$B$7:$R$2843,11,0)</f>
        <v>10.4373</v>
      </c>
      <c r="Q14" s="66">
        <f t="shared" si="6"/>
        <v>2</v>
      </c>
      <c r="R14" s="65">
        <f>VLOOKUP($A14,'Return Data'!$B$7:$R$2843,12,0)</f>
        <v>9.4135000000000009</v>
      </c>
      <c r="S14" s="66">
        <f t="shared" si="7"/>
        <v>1</v>
      </c>
      <c r="T14" s="65">
        <f>VLOOKUP($A14,'Return Data'!$B$7:$R$2843,13,0)</f>
        <v>9.0592000000000006</v>
      </c>
      <c r="U14" s="66">
        <f t="shared" si="8"/>
        <v>1</v>
      </c>
      <c r="V14" s="65">
        <f>VLOOKUP($A14,'Return Data'!$B$7:$R$2843,17,0)</f>
        <v>6.7122000000000002</v>
      </c>
      <c r="W14" s="66">
        <f t="shared" si="9"/>
        <v>2</v>
      </c>
      <c r="X14" s="65">
        <f>VLOOKUP($A14,'Return Data'!$B$7:$R$2843,14,0)</f>
        <v>7.8048000000000002</v>
      </c>
      <c r="Y14" s="66">
        <f t="shared" si="11"/>
        <v>2</v>
      </c>
      <c r="Z14" s="65">
        <f>VLOOKUP($A14,'Return Data'!$B$7:$R$2843,16,0)</f>
        <v>8.6198999999999995</v>
      </c>
      <c r="AA14" s="67">
        <f t="shared" si="10"/>
        <v>1</v>
      </c>
    </row>
    <row r="15" spans="1:27" x14ac:dyDescent="0.3">
      <c r="A15" s="63" t="s">
        <v>1511</v>
      </c>
      <c r="B15" s="64">
        <f>VLOOKUP($A15,'Return Data'!$B$7:$R$2843,3,0)</f>
        <v>44455</v>
      </c>
      <c r="C15" s="65">
        <f>VLOOKUP($A15,'Return Data'!$B$7:$R$2843,4,0)</f>
        <v>12.0562</v>
      </c>
      <c r="D15" s="65">
        <f>VLOOKUP($A15,'Return Data'!$B$7:$R$2843,5,0)</f>
        <v>2.1194000000000002</v>
      </c>
      <c r="E15" s="66">
        <f t="shared" si="0"/>
        <v>22</v>
      </c>
      <c r="F15" s="65">
        <f>VLOOKUP($A15,'Return Data'!$B$7:$R$2843,6,0)</f>
        <v>2.5234000000000001</v>
      </c>
      <c r="G15" s="66">
        <f t="shared" si="1"/>
        <v>8</v>
      </c>
      <c r="H15" s="65">
        <f>VLOOKUP($A15,'Return Data'!$B$7:$R$2843,7,0)</f>
        <v>2.8993000000000002</v>
      </c>
      <c r="I15" s="66">
        <f t="shared" si="2"/>
        <v>6</v>
      </c>
      <c r="J15" s="65">
        <f>VLOOKUP($A15,'Return Data'!$B$7:$R$2843,8,0)</f>
        <v>2.9876999999999998</v>
      </c>
      <c r="K15" s="66">
        <f t="shared" si="3"/>
        <v>7</v>
      </c>
      <c r="L15" s="65">
        <f>VLOOKUP($A15,'Return Data'!$B$7:$R$2843,9,0)</f>
        <v>3.6274000000000002</v>
      </c>
      <c r="M15" s="66">
        <f t="shared" si="4"/>
        <v>6</v>
      </c>
      <c r="N15" s="65">
        <f>VLOOKUP($A15,'Return Data'!$B$7:$R$2843,10,0)</f>
        <v>3.9079999999999999</v>
      </c>
      <c r="O15" s="66">
        <f t="shared" si="5"/>
        <v>6</v>
      </c>
      <c r="P15" s="65">
        <f>VLOOKUP($A15,'Return Data'!$B$7:$R$2843,11,0)</f>
        <v>4.1147999999999998</v>
      </c>
      <c r="Q15" s="66">
        <f t="shared" si="6"/>
        <v>5</v>
      </c>
      <c r="R15" s="65">
        <f>VLOOKUP($A15,'Return Data'!$B$7:$R$2843,12,0)</f>
        <v>3.7383000000000002</v>
      </c>
      <c r="S15" s="66">
        <f t="shared" si="7"/>
        <v>6</v>
      </c>
      <c r="T15" s="65">
        <f>VLOOKUP($A15,'Return Data'!$B$7:$R$2843,13,0)</f>
        <v>3.9964</v>
      </c>
      <c r="U15" s="66">
        <f t="shared" si="8"/>
        <v>6</v>
      </c>
      <c r="V15" s="65">
        <f>VLOOKUP($A15,'Return Data'!$B$7:$R$2843,17,0)</f>
        <v>5.3990999999999998</v>
      </c>
      <c r="W15" s="66">
        <f t="shared" si="9"/>
        <v>6</v>
      </c>
      <c r="X15" s="65"/>
      <c r="Y15" s="66"/>
      <c r="Z15" s="65">
        <f>VLOOKUP($A15,'Return Data'!$B$7:$R$2843,16,0)</f>
        <v>6.4741999999999997</v>
      </c>
      <c r="AA15" s="67">
        <f t="shared" si="10"/>
        <v>14</v>
      </c>
    </row>
    <row r="16" spans="1:27" x14ac:dyDescent="0.3">
      <c r="A16" s="63" t="s">
        <v>1513</v>
      </c>
      <c r="B16" s="64">
        <f>VLOOKUP($A16,'Return Data'!$B$7:$R$2843,3,0)</f>
        <v>44455</v>
      </c>
      <c r="C16" s="65">
        <f>VLOOKUP($A16,'Return Data'!$B$7:$R$2843,4,0)</f>
        <v>1075.7774999999999</v>
      </c>
      <c r="D16" s="65">
        <f>VLOOKUP($A16,'Return Data'!$B$7:$R$2843,5,0)</f>
        <v>2.4056999999999999</v>
      </c>
      <c r="E16" s="66">
        <f t="shared" si="0"/>
        <v>18</v>
      </c>
      <c r="F16" s="65">
        <f>VLOOKUP($A16,'Return Data'!$B$7:$R$2843,6,0)</f>
        <v>2.1141000000000001</v>
      </c>
      <c r="G16" s="66">
        <f t="shared" si="1"/>
        <v>17</v>
      </c>
      <c r="H16" s="65">
        <f>VLOOKUP($A16,'Return Data'!$B$7:$R$2843,7,0)</f>
        <v>2.8914</v>
      </c>
      <c r="I16" s="66">
        <f t="shared" si="2"/>
        <v>7</v>
      </c>
      <c r="J16" s="65">
        <f>VLOOKUP($A16,'Return Data'!$B$7:$R$2843,8,0)</f>
        <v>3.1446000000000001</v>
      </c>
      <c r="K16" s="66">
        <f t="shared" si="3"/>
        <v>4</v>
      </c>
      <c r="L16" s="65">
        <f>VLOOKUP($A16,'Return Data'!$B$7:$R$2843,9,0)</f>
        <v>3.8854000000000002</v>
      </c>
      <c r="M16" s="66">
        <f t="shared" si="4"/>
        <v>5</v>
      </c>
      <c r="N16" s="65">
        <f>VLOOKUP($A16,'Return Data'!$B$7:$R$2843,10,0)</f>
        <v>3.8818999999999999</v>
      </c>
      <c r="O16" s="66">
        <f t="shared" si="5"/>
        <v>7</v>
      </c>
      <c r="P16" s="65">
        <f>VLOOKUP($A16,'Return Data'!$B$7:$R$2843,11,0)</f>
        <v>3.8491</v>
      </c>
      <c r="Q16" s="66">
        <f t="shared" si="6"/>
        <v>8</v>
      </c>
      <c r="R16" s="65">
        <f>VLOOKUP($A16,'Return Data'!$B$7:$R$2843,12,0)</f>
        <v>3.5642</v>
      </c>
      <c r="S16" s="66">
        <f t="shared" si="7"/>
        <v>8</v>
      </c>
      <c r="T16" s="65">
        <f>VLOOKUP($A16,'Return Data'!$B$7:$R$2843,13,0)</f>
        <v>3.6850000000000001</v>
      </c>
      <c r="U16" s="66">
        <f t="shared" si="8"/>
        <v>10</v>
      </c>
      <c r="V16" s="65"/>
      <c r="W16" s="66"/>
      <c r="X16" s="65"/>
      <c r="Y16" s="66"/>
      <c r="Z16" s="65">
        <f>VLOOKUP($A16,'Return Data'!$B$7:$R$2843,16,0)</f>
        <v>4.5749000000000004</v>
      </c>
      <c r="AA16" s="67">
        <f t="shared" si="10"/>
        <v>22</v>
      </c>
    </row>
    <row r="17" spans="1:27" x14ac:dyDescent="0.3">
      <c r="A17" s="63" t="s">
        <v>1514</v>
      </c>
      <c r="B17" s="64">
        <f>VLOOKUP($A17,'Return Data'!$B$7:$R$2843,3,0)</f>
        <v>44455</v>
      </c>
      <c r="C17" s="65">
        <f>VLOOKUP($A17,'Return Data'!$B$7:$R$2843,4,0)</f>
        <v>21.9925</v>
      </c>
      <c r="D17" s="65">
        <f>VLOOKUP($A17,'Return Data'!$B$7:$R$2843,5,0)</f>
        <v>2.6556000000000002</v>
      </c>
      <c r="E17" s="66">
        <f t="shared" si="0"/>
        <v>12</v>
      </c>
      <c r="F17" s="65">
        <f>VLOOKUP($A17,'Return Data'!$B$7:$R$2843,6,0)</f>
        <v>3.0434999999999999</v>
      </c>
      <c r="G17" s="66">
        <f t="shared" si="1"/>
        <v>4</v>
      </c>
      <c r="H17" s="65">
        <f>VLOOKUP($A17,'Return Data'!$B$7:$R$2843,7,0)</f>
        <v>3.1315</v>
      </c>
      <c r="I17" s="66">
        <f t="shared" si="2"/>
        <v>3</v>
      </c>
      <c r="J17" s="65">
        <f>VLOOKUP($A17,'Return Data'!$B$7:$R$2843,8,0)</f>
        <v>3.6206999999999998</v>
      </c>
      <c r="K17" s="66">
        <f t="shared" si="3"/>
        <v>3</v>
      </c>
      <c r="L17" s="65">
        <f>VLOOKUP($A17,'Return Data'!$B$7:$R$2843,9,0)</f>
        <v>4.2340999999999998</v>
      </c>
      <c r="M17" s="66">
        <f t="shared" si="4"/>
        <v>3</v>
      </c>
      <c r="N17" s="65">
        <f>VLOOKUP($A17,'Return Data'!$B$7:$R$2843,10,0)</f>
        <v>4.1801000000000004</v>
      </c>
      <c r="O17" s="66">
        <f t="shared" si="5"/>
        <v>5</v>
      </c>
      <c r="P17" s="65">
        <f>VLOOKUP($A17,'Return Data'!$B$7:$R$2843,11,0)</f>
        <v>4.4450000000000003</v>
      </c>
      <c r="Q17" s="66">
        <f t="shared" si="6"/>
        <v>4</v>
      </c>
      <c r="R17" s="65">
        <f>VLOOKUP($A17,'Return Data'!$B$7:$R$2843,12,0)</f>
        <v>4.2070999999999996</v>
      </c>
      <c r="S17" s="66">
        <f t="shared" si="7"/>
        <v>4</v>
      </c>
      <c r="T17" s="65">
        <f>VLOOKUP($A17,'Return Data'!$B$7:$R$2843,13,0)</f>
        <v>4.5236000000000001</v>
      </c>
      <c r="U17" s="66">
        <f t="shared" si="8"/>
        <v>3</v>
      </c>
      <c r="V17" s="65">
        <f>VLOOKUP($A17,'Return Data'!$B$7:$R$2843,17,0)</f>
        <v>5.9097999999999997</v>
      </c>
      <c r="W17" s="66">
        <f t="shared" si="9"/>
        <v>5</v>
      </c>
      <c r="X17" s="65">
        <f>VLOOKUP($A17,'Return Data'!$B$7:$R$2843,14,0)</f>
        <v>6.8228999999999997</v>
      </c>
      <c r="Y17" s="66">
        <f t="shared" si="11"/>
        <v>4</v>
      </c>
      <c r="Z17" s="65">
        <f>VLOOKUP($A17,'Return Data'!$B$7:$R$2843,16,0)</f>
        <v>7.8876999999999997</v>
      </c>
      <c r="AA17" s="67">
        <f t="shared" si="10"/>
        <v>3</v>
      </c>
    </row>
    <row r="18" spans="1:27" x14ac:dyDescent="0.3">
      <c r="A18" s="63" t="s">
        <v>1516</v>
      </c>
      <c r="B18" s="64">
        <f>VLOOKUP($A18,'Return Data'!$B$7:$R$2843,3,0)</f>
        <v>44455</v>
      </c>
      <c r="C18" s="65">
        <f>VLOOKUP($A18,'Return Data'!$B$7:$R$2843,4,0)</f>
        <v>2201.1732000000002</v>
      </c>
      <c r="D18" s="65">
        <f>VLOOKUP($A18,'Return Data'!$B$7:$R$2843,5,0)</f>
        <v>4.6883999999999997</v>
      </c>
      <c r="E18" s="66">
        <f t="shared" si="0"/>
        <v>1</v>
      </c>
      <c r="F18" s="65">
        <f>VLOOKUP($A18,'Return Data'!$B$7:$R$2843,6,0)</f>
        <v>1.7823</v>
      </c>
      <c r="G18" s="66">
        <f t="shared" si="1"/>
        <v>21</v>
      </c>
      <c r="H18" s="65">
        <f>VLOOKUP($A18,'Return Data'!$B$7:$R$2843,7,0)</f>
        <v>2.3620999999999999</v>
      </c>
      <c r="I18" s="66">
        <f t="shared" si="2"/>
        <v>16</v>
      </c>
      <c r="J18" s="65">
        <f>VLOOKUP($A18,'Return Data'!$B$7:$R$2843,8,0)</f>
        <v>2.9514999999999998</v>
      </c>
      <c r="K18" s="66">
        <f t="shared" si="3"/>
        <v>9</v>
      </c>
      <c r="L18" s="65">
        <f>VLOOKUP($A18,'Return Data'!$B$7:$R$2843,9,0)</f>
        <v>3.6265999999999998</v>
      </c>
      <c r="M18" s="66">
        <f t="shared" si="4"/>
        <v>7</v>
      </c>
      <c r="N18" s="65">
        <f>VLOOKUP($A18,'Return Data'!$B$7:$R$2843,10,0)</f>
        <v>3.5411999999999999</v>
      </c>
      <c r="O18" s="66">
        <f t="shared" si="5"/>
        <v>15</v>
      </c>
      <c r="P18" s="65">
        <f>VLOOKUP($A18,'Return Data'!$B$7:$R$2843,11,0)</f>
        <v>3.4180999999999999</v>
      </c>
      <c r="Q18" s="66">
        <f t="shared" si="6"/>
        <v>20</v>
      </c>
      <c r="R18" s="65">
        <f>VLOOKUP($A18,'Return Data'!$B$7:$R$2843,12,0)</f>
        <v>3.4588999999999999</v>
      </c>
      <c r="S18" s="66">
        <f t="shared" si="7"/>
        <v>9</v>
      </c>
      <c r="T18" s="65">
        <f>VLOOKUP($A18,'Return Data'!$B$7:$R$2843,13,0)</f>
        <v>3.8367</v>
      </c>
      <c r="U18" s="66">
        <f t="shared" si="8"/>
        <v>7</v>
      </c>
      <c r="V18" s="65">
        <f>VLOOKUP($A18,'Return Data'!$B$7:$R$2843,17,0)</f>
        <v>4.7545999999999999</v>
      </c>
      <c r="W18" s="66">
        <f t="shared" si="9"/>
        <v>13</v>
      </c>
      <c r="X18" s="65">
        <f>VLOOKUP($A18,'Return Data'!$B$7:$R$2843,14,0)</f>
        <v>5.5663</v>
      </c>
      <c r="Y18" s="66">
        <f t="shared" si="11"/>
        <v>10</v>
      </c>
      <c r="Z18" s="65">
        <f>VLOOKUP($A18,'Return Data'!$B$7:$R$2843,16,0)</f>
        <v>7.4055999999999997</v>
      </c>
      <c r="AA18" s="67">
        <f t="shared" si="10"/>
        <v>7</v>
      </c>
    </row>
    <row r="19" spans="1:27" x14ac:dyDescent="0.3">
      <c r="A19" s="63" t="s">
        <v>1519</v>
      </c>
      <c r="B19" s="64">
        <f>VLOOKUP($A19,'Return Data'!$B$7:$R$2843,3,0)</f>
        <v>44455</v>
      </c>
      <c r="C19" s="65">
        <f>VLOOKUP($A19,'Return Data'!$B$7:$R$2843,4,0)</f>
        <v>12.111499999999999</v>
      </c>
      <c r="D19" s="65">
        <f>VLOOKUP($A19,'Return Data'!$B$7:$R$2843,5,0)</f>
        <v>2.7124999999999999</v>
      </c>
      <c r="E19" s="66">
        <f t="shared" si="0"/>
        <v>10</v>
      </c>
      <c r="F19" s="65">
        <f>VLOOKUP($A19,'Return Data'!$B$7:$R$2843,6,0)</f>
        <v>2.6124000000000001</v>
      </c>
      <c r="G19" s="66">
        <f t="shared" si="1"/>
        <v>6</v>
      </c>
      <c r="H19" s="65">
        <f>VLOOKUP($A19,'Return Data'!$B$7:$R$2843,7,0)</f>
        <v>2.843</v>
      </c>
      <c r="I19" s="66">
        <f t="shared" si="2"/>
        <v>10</v>
      </c>
      <c r="J19" s="65">
        <f>VLOOKUP($A19,'Return Data'!$B$7:$R$2843,8,0)</f>
        <v>2.5640999999999998</v>
      </c>
      <c r="K19" s="66">
        <f t="shared" si="3"/>
        <v>14</v>
      </c>
      <c r="L19" s="65">
        <f>VLOOKUP($A19,'Return Data'!$B$7:$R$2843,9,0)</f>
        <v>3.4413</v>
      </c>
      <c r="M19" s="66">
        <f t="shared" si="4"/>
        <v>14</v>
      </c>
      <c r="N19" s="65">
        <f>VLOOKUP($A19,'Return Data'!$B$7:$R$2843,10,0)</f>
        <v>3.5895999999999999</v>
      </c>
      <c r="O19" s="66">
        <f t="shared" si="5"/>
        <v>12</v>
      </c>
      <c r="P19" s="65">
        <f>VLOOKUP($A19,'Return Data'!$B$7:$R$2843,11,0)</f>
        <v>3.6343000000000001</v>
      </c>
      <c r="Q19" s="66">
        <f t="shared" si="6"/>
        <v>11</v>
      </c>
      <c r="R19" s="65">
        <f>VLOOKUP($A19,'Return Data'!$B$7:$R$2843,12,0)</f>
        <v>3.3592</v>
      </c>
      <c r="S19" s="66">
        <f t="shared" si="7"/>
        <v>15</v>
      </c>
      <c r="T19" s="65">
        <f>VLOOKUP($A19,'Return Data'!$B$7:$R$2843,13,0)</f>
        <v>3.4931999999999999</v>
      </c>
      <c r="U19" s="66">
        <f t="shared" si="8"/>
        <v>17</v>
      </c>
      <c r="V19" s="65">
        <f>VLOOKUP($A19,'Return Data'!$B$7:$R$2843,17,0)</f>
        <v>4.9523999999999999</v>
      </c>
      <c r="W19" s="66">
        <f t="shared" si="9"/>
        <v>9</v>
      </c>
      <c r="X19" s="65"/>
      <c r="Y19" s="66"/>
      <c r="Z19" s="65">
        <f>VLOOKUP($A19,'Return Data'!$B$7:$R$2843,16,0)</f>
        <v>6.2354000000000003</v>
      </c>
      <c r="AA19" s="67">
        <f t="shared" si="10"/>
        <v>15</v>
      </c>
    </row>
    <row r="20" spans="1:27" x14ac:dyDescent="0.3">
      <c r="A20" s="63" t="s">
        <v>1522</v>
      </c>
      <c r="B20" s="64">
        <f>VLOOKUP($A20,'Return Data'!$B$7:$R$2843,3,0)</f>
        <v>44455</v>
      </c>
      <c r="C20" s="65">
        <f>VLOOKUP($A20,'Return Data'!$B$7:$R$2843,4,0)</f>
        <v>2162.2312000000002</v>
      </c>
      <c r="D20" s="65">
        <f>VLOOKUP($A20,'Return Data'!$B$7:$R$2843,5,0)</f>
        <v>2.1406000000000001</v>
      </c>
      <c r="E20" s="66">
        <f t="shared" si="0"/>
        <v>21</v>
      </c>
      <c r="F20" s="65">
        <f>VLOOKUP($A20,'Return Data'!$B$7:$R$2843,6,0)</f>
        <v>2.2286999999999999</v>
      </c>
      <c r="G20" s="66">
        <f t="shared" si="1"/>
        <v>14</v>
      </c>
      <c r="H20" s="65">
        <f>VLOOKUP($A20,'Return Data'!$B$7:$R$2843,7,0)</f>
        <v>2.3298999999999999</v>
      </c>
      <c r="I20" s="66">
        <f t="shared" si="2"/>
        <v>18</v>
      </c>
      <c r="J20" s="65">
        <f>VLOOKUP($A20,'Return Data'!$B$7:$R$2843,8,0)</f>
        <v>2.5310999999999999</v>
      </c>
      <c r="K20" s="66">
        <f t="shared" si="3"/>
        <v>16</v>
      </c>
      <c r="L20" s="65">
        <f>VLOOKUP($A20,'Return Data'!$B$7:$R$2843,9,0)</f>
        <v>3.3222999999999998</v>
      </c>
      <c r="M20" s="66">
        <f t="shared" si="4"/>
        <v>18</v>
      </c>
      <c r="N20" s="65">
        <f>VLOOKUP($A20,'Return Data'!$B$7:$R$2843,10,0)</f>
        <v>3.4237000000000002</v>
      </c>
      <c r="O20" s="66">
        <f t="shared" si="5"/>
        <v>18</v>
      </c>
      <c r="P20" s="65">
        <f>VLOOKUP($A20,'Return Data'!$B$7:$R$2843,11,0)</f>
        <v>3.4462000000000002</v>
      </c>
      <c r="Q20" s="66">
        <f t="shared" si="6"/>
        <v>19</v>
      </c>
      <c r="R20" s="65">
        <f>VLOOKUP($A20,'Return Data'!$B$7:$R$2843,12,0)</f>
        <v>3.1713</v>
      </c>
      <c r="S20" s="66">
        <f t="shared" si="7"/>
        <v>19</v>
      </c>
      <c r="T20" s="65">
        <f>VLOOKUP($A20,'Return Data'!$B$7:$R$2843,13,0)</f>
        <v>3.2839</v>
      </c>
      <c r="U20" s="66">
        <f t="shared" si="8"/>
        <v>21</v>
      </c>
      <c r="V20" s="65">
        <f>VLOOKUP($A20,'Return Data'!$B$7:$R$2843,17,0)</f>
        <v>4.5301999999999998</v>
      </c>
      <c r="W20" s="66">
        <f t="shared" si="9"/>
        <v>15</v>
      </c>
      <c r="X20" s="65">
        <f>VLOOKUP($A20,'Return Data'!$B$7:$R$2843,14,0)</f>
        <v>5.774</v>
      </c>
      <c r="Y20" s="66">
        <f t="shared" si="11"/>
        <v>8</v>
      </c>
      <c r="Z20" s="65">
        <f>VLOOKUP($A20,'Return Data'!$B$7:$R$2843,16,0)</f>
        <v>7.4581</v>
      </c>
      <c r="AA20" s="67">
        <f t="shared" si="10"/>
        <v>6</v>
      </c>
    </row>
    <row r="21" spans="1:27" x14ac:dyDescent="0.3">
      <c r="A21" s="63" t="s">
        <v>1526</v>
      </c>
      <c r="B21" s="64">
        <f>VLOOKUP($A21,'Return Data'!$B$7:$R$2843,3,0)</f>
        <v>44455</v>
      </c>
      <c r="C21" s="65">
        <f>VLOOKUP($A21,'Return Data'!$B$7:$R$2843,4,0)</f>
        <v>34.262799999999999</v>
      </c>
      <c r="D21" s="65">
        <f>VLOOKUP($A21,'Return Data'!$B$7:$R$2843,5,0)</f>
        <v>2.2372999999999998</v>
      </c>
      <c r="E21" s="66">
        <f t="shared" si="0"/>
        <v>20</v>
      </c>
      <c r="F21" s="65">
        <f>VLOOKUP($A21,'Return Data'!$B$7:$R$2843,6,0)</f>
        <v>2.4862000000000002</v>
      </c>
      <c r="G21" s="66">
        <f t="shared" si="1"/>
        <v>9</v>
      </c>
      <c r="H21" s="65">
        <f>VLOOKUP($A21,'Return Data'!$B$7:$R$2843,7,0)</f>
        <v>2.2685</v>
      </c>
      <c r="I21" s="66">
        <f t="shared" si="2"/>
        <v>22</v>
      </c>
      <c r="J21" s="65">
        <f>VLOOKUP($A21,'Return Data'!$B$7:$R$2843,8,0)</f>
        <v>2.2238000000000002</v>
      </c>
      <c r="K21" s="66">
        <f t="shared" si="3"/>
        <v>22</v>
      </c>
      <c r="L21" s="65">
        <f>VLOOKUP($A21,'Return Data'!$B$7:$R$2843,9,0)</f>
        <v>3.1581999999999999</v>
      </c>
      <c r="M21" s="66">
        <f t="shared" si="4"/>
        <v>21</v>
      </c>
      <c r="N21" s="65">
        <f>VLOOKUP($A21,'Return Data'!$B$7:$R$2843,10,0)</f>
        <v>3.5834000000000001</v>
      </c>
      <c r="O21" s="66">
        <f t="shared" si="5"/>
        <v>13</v>
      </c>
      <c r="P21" s="65">
        <f>VLOOKUP($A21,'Return Data'!$B$7:$R$2843,11,0)</f>
        <v>3.6238999999999999</v>
      </c>
      <c r="Q21" s="66">
        <f t="shared" si="6"/>
        <v>13</v>
      </c>
      <c r="R21" s="65">
        <f>VLOOKUP($A21,'Return Data'!$B$7:$R$2843,12,0)</f>
        <v>3.2989000000000002</v>
      </c>
      <c r="S21" s="66">
        <f t="shared" si="7"/>
        <v>17</v>
      </c>
      <c r="T21" s="65">
        <f>VLOOKUP($A21,'Return Data'!$B$7:$R$2843,13,0)</f>
        <v>3.5693000000000001</v>
      </c>
      <c r="U21" s="66">
        <f t="shared" si="8"/>
        <v>15</v>
      </c>
      <c r="V21" s="65">
        <f>VLOOKUP($A21,'Return Data'!$B$7:$R$2843,17,0)</f>
        <v>5.0152000000000001</v>
      </c>
      <c r="W21" s="66">
        <f t="shared" si="9"/>
        <v>8</v>
      </c>
      <c r="X21" s="65">
        <f>VLOOKUP($A21,'Return Data'!$B$7:$R$2843,14,0)</f>
        <v>6.1485000000000003</v>
      </c>
      <c r="Y21" s="66">
        <f t="shared" si="11"/>
        <v>6</v>
      </c>
      <c r="Z21" s="65">
        <f>VLOOKUP($A21,'Return Data'!$B$7:$R$2843,16,0)</f>
        <v>7.4653999999999998</v>
      </c>
      <c r="AA21" s="67">
        <f t="shared" si="10"/>
        <v>5</v>
      </c>
    </row>
    <row r="22" spans="1:27" x14ac:dyDescent="0.3">
      <c r="A22" s="63" t="s">
        <v>1528</v>
      </c>
      <c r="B22" s="64">
        <f>VLOOKUP($A22,'Return Data'!$B$7:$R$2843,3,0)</f>
        <v>44455</v>
      </c>
      <c r="C22" s="65">
        <f>VLOOKUP($A22,'Return Data'!$B$7:$R$2843,4,0)</f>
        <v>34.776600000000002</v>
      </c>
      <c r="D22" s="65">
        <f>VLOOKUP($A22,'Return Data'!$B$7:$R$2843,5,0)</f>
        <v>3.8837999999999999</v>
      </c>
      <c r="E22" s="66">
        <f t="shared" si="0"/>
        <v>3</v>
      </c>
      <c r="F22" s="65">
        <f>VLOOKUP($A22,'Return Data'!$B$7:$R$2843,6,0)</f>
        <v>2.4495</v>
      </c>
      <c r="G22" s="66">
        <f t="shared" si="1"/>
        <v>10</v>
      </c>
      <c r="H22" s="65">
        <f>VLOOKUP($A22,'Return Data'!$B$7:$R$2843,7,0)</f>
        <v>2.8803999999999998</v>
      </c>
      <c r="I22" s="66">
        <f t="shared" si="2"/>
        <v>8</v>
      </c>
      <c r="J22" s="65">
        <f>VLOOKUP($A22,'Return Data'!$B$7:$R$2843,8,0)</f>
        <v>2.8519000000000001</v>
      </c>
      <c r="K22" s="66">
        <f t="shared" si="3"/>
        <v>11</v>
      </c>
      <c r="L22" s="65">
        <f>VLOOKUP($A22,'Return Data'!$B$7:$R$2843,9,0)</f>
        <v>3.3380999999999998</v>
      </c>
      <c r="M22" s="66">
        <f t="shared" si="4"/>
        <v>17</v>
      </c>
      <c r="N22" s="65">
        <f>VLOOKUP($A22,'Return Data'!$B$7:$R$2843,10,0)</f>
        <v>3.609</v>
      </c>
      <c r="O22" s="66">
        <f t="shared" si="5"/>
        <v>11</v>
      </c>
      <c r="P22" s="65">
        <f>VLOOKUP($A22,'Return Data'!$B$7:$R$2843,11,0)</f>
        <v>3.6267999999999998</v>
      </c>
      <c r="Q22" s="66">
        <f t="shared" si="6"/>
        <v>12</v>
      </c>
      <c r="R22" s="65">
        <f>VLOOKUP($A22,'Return Data'!$B$7:$R$2843,12,0)</f>
        <v>3.4018999999999999</v>
      </c>
      <c r="S22" s="66">
        <f t="shared" si="7"/>
        <v>13</v>
      </c>
      <c r="T22" s="65">
        <f>VLOOKUP($A22,'Return Data'!$B$7:$R$2843,13,0)</f>
        <v>3.4975000000000001</v>
      </c>
      <c r="U22" s="66">
        <f t="shared" si="8"/>
        <v>16</v>
      </c>
      <c r="V22" s="65">
        <f>VLOOKUP($A22,'Return Data'!$B$7:$R$2843,17,0)</f>
        <v>4.8353000000000002</v>
      </c>
      <c r="W22" s="66">
        <f t="shared" si="9"/>
        <v>11</v>
      </c>
      <c r="X22" s="65">
        <f>VLOOKUP($A22,'Return Data'!$B$7:$R$2843,14,0)</f>
        <v>6.0026999999999999</v>
      </c>
      <c r="Y22" s="66">
        <f t="shared" si="11"/>
        <v>7</v>
      </c>
      <c r="Z22" s="65">
        <f>VLOOKUP($A22,'Return Data'!$B$7:$R$2843,16,0)</f>
        <v>3.8370000000000002</v>
      </c>
      <c r="AA22" s="67">
        <f t="shared" si="10"/>
        <v>27</v>
      </c>
    </row>
    <row r="23" spans="1:27" x14ac:dyDescent="0.3">
      <c r="A23" s="63" t="s">
        <v>1531</v>
      </c>
      <c r="B23" s="64">
        <f>VLOOKUP($A23,'Return Data'!$B$7:$R$2843,3,0)</f>
        <v>44455</v>
      </c>
      <c r="C23" s="65">
        <f>VLOOKUP($A23,'Return Data'!$B$7:$R$2843,4,0)</f>
        <v>1072.1968999999999</v>
      </c>
      <c r="D23" s="65">
        <f>VLOOKUP($A23,'Return Data'!$B$7:$R$2843,5,0)</f>
        <v>3.2444999999999999</v>
      </c>
      <c r="E23" s="66">
        <f t="shared" si="0"/>
        <v>6</v>
      </c>
      <c r="F23" s="65">
        <f>VLOOKUP($A23,'Return Data'!$B$7:$R$2843,6,0)</f>
        <v>2.1859000000000002</v>
      </c>
      <c r="G23" s="66">
        <f t="shared" si="1"/>
        <v>15</v>
      </c>
      <c r="H23" s="65">
        <f>VLOOKUP($A23,'Return Data'!$B$7:$R$2843,7,0)</f>
        <v>2.6985000000000001</v>
      </c>
      <c r="I23" s="66">
        <f t="shared" si="2"/>
        <v>11</v>
      </c>
      <c r="J23" s="65">
        <f>VLOOKUP($A23,'Return Data'!$B$7:$R$2843,8,0)</f>
        <v>3.0691000000000002</v>
      </c>
      <c r="K23" s="66">
        <f t="shared" si="3"/>
        <v>5</v>
      </c>
      <c r="L23" s="65">
        <f>VLOOKUP($A23,'Return Data'!$B$7:$R$2843,9,0)</f>
        <v>3.3812000000000002</v>
      </c>
      <c r="M23" s="66">
        <f t="shared" si="4"/>
        <v>15</v>
      </c>
      <c r="N23" s="65">
        <f>VLOOKUP($A23,'Return Data'!$B$7:$R$2843,10,0)</f>
        <v>3.4662000000000002</v>
      </c>
      <c r="O23" s="66">
        <f t="shared" si="5"/>
        <v>16</v>
      </c>
      <c r="P23" s="65">
        <f>VLOOKUP($A23,'Return Data'!$B$7:$R$2843,11,0)</f>
        <v>3.3855</v>
      </c>
      <c r="Q23" s="66">
        <f t="shared" si="6"/>
        <v>21</v>
      </c>
      <c r="R23" s="65">
        <f>VLOOKUP($A23,'Return Data'!$B$7:$R$2843,12,0)</f>
        <v>3.2303999999999999</v>
      </c>
      <c r="S23" s="66">
        <f t="shared" si="7"/>
        <v>18</v>
      </c>
      <c r="T23" s="65">
        <f>VLOOKUP($A23,'Return Data'!$B$7:$R$2843,13,0)</f>
        <v>3.3424999999999998</v>
      </c>
      <c r="U23" s="66">
        <f t="shared" si="8"/>
        <v>18</v>
      </c>
      <c r="V23" s="65"/>
      <c r="W23" s="66"/>
      <c r="X23" s="65"/>
      <c r="Y23" s="66"/>
      <c r="Z23" s="65">
        <f>VLOOKUP($A23,'Return Data'!$B$7:$R$2843,16,0)</f>
        <v>3.9365000000000001</v>
      </c>
      <c r="AA23" s="67">
        <f t="shared" si="10"/>
        <v>26</v>
      </c>
    </row>
    <row r="24" spans="1:27" x14ac:dyDescent="0.3">
      <c r="A24" s="63" t="s">
        <v>1533</v>
      </c>
      <c r="B24" s="64">
        <f>VLOOKUP($A24,'Return Data'!$B$7:$R$2843,3,0)</f>
        <v>44455</v>
      </c>
      <c r="C24" s="65">
        <f>VLOOKUP($A24,'Return Data'!$B$7:$R$2843,4,0)</f>
        <v>1098.6255000000001</v>
      </c>
      <c r="D24" s="65">
        <f>VLOOKUP($A24,'Return Data'!$B$7:$R$2843,5,0)</f>
        <v>2.4487000000000001</v>
      </c>
      <c r="E24" s="66">
        <f t="shared" si="0"/>
        <v>16</v>
      </c>
      <c r="F24" s="65">
        <f>VLOOKUP($A24,'Return Data'!$B$7:$R$2843,6,0)</f>
        <v>1.8741000000000001</v>
      </c>
      <c r="G24" s="66">
        <f t="shared" si="1"/>
        <v>20</v>
      </c>
      <c r="H24" s="65">
        <f>VLOOKUP($A24,'Return Data'!$B$7:$R$2843,7,0)</f>
        <v>2.6364000000000001</v>
      </c>
      <c r="I24" s="66">
        <f t="shared" si="2"/>
        <v>12</v>
      </c>
      <c r="J24" s="65">
        <f>VLOOKUP($A24,'Return Data'!$B$7:$R$2843,8,0)</f>
        <v>2.7568999999999999</v>
      </c>
      <c r="K24" s="66">
        <f t="shared" si="3"/>
        <v>12</v>
      </c>
      <c r="L24" s="65">
        <f>VLOOKUP($A24,'Return Data'!$B$7:$R$2843,9,0)</f>
        <v>3.4727000000000001</v>
      </c>
      <c r="M24" s="66">
        <f t="shared" si="4"/>
        <v>11</v>
      </c>
      <c r="N24" s="65">
        <f>VLOOKUP($A24,'Return Data'!$B$7:$R$2843,10,0)</f>
        <v>3.6956000000000002</v>
      </c>
      <c r="O24" s="66">
        <f t="shared" si="5"/>
        <v>10</v>
      </c>
      <c r="P24" s="65">
        <f>VLOOKUP($A24,'Return Data'!$B$7:$R$2843,11,0)</f>
        <v>3.7593000000000001</v>
      </c>
      <c r="Q24" s="66">
        <f t="shared" si="6"/>
        <v>9</v>
      </c>
      <c r="R24" s="65">
        <f>VLOOKUP($A24,'Return Data'!$B$7:$R$2843,12,0)</f>
        <v>3.3963000000000001</v>
      </c>
      <c r="S24" s="66">
        <f t="shared" si="7"/>
        <v>14</v>
      </c>
      <c r="T24" s="65">
        <f>VLOOKUP($A24,'Return Data'!$B$7:$R$2843,13,0)</f>
        <v>3.5909</v>
      </c>
      <c r="U24" s="66">
        <f t="shared" si="8"/>
        <v>14</v>
      </c>
      <c r="V24" s="65"/>
      <c r="W24" s="66"/>
      <c r="X24" s="65"/>
      <c r="Y24" s="66"/>
      <c r="Z24" s="65">
        <f>VLOOKUP($A24,'Return Data'!$B$7:$R$2843,16,0)</f>
        <v>5.0267999999999997</v>
      </c>
      <c r="AA24" s="67">
        <f t="shared" si="10"/>
        <v>21</v>
      </c>
    </row>
    <row r="25" spans="1:27" x14ac:dyDescent="0.3">
      <c r="A25" s="63" t="s">
        <v>1535</v>
      </c>
      <c r="B25" s="64">
        <f>VLOOKUP($A25,'Return Data'!$B$7:$R$2843,3,0)</f>
        <v>44455</v>
      </c>
      <c r="C25" s="65">
        <f>VLOOKUP($A25,'Return Data'!$B$7:$R$2843,4,0)</f>
        <v>13.696099999999999</v>
      </c>
      <c r="D25" s="65">
        <f>VLOOKUP($A25,'Return Data'!$B$7:$R$2843,5,0)</f>
        <v>2.6652</v>
      </c>
      <c r="E25" s="66">
        <f t="shared" si="0"/>
        <v>11</v>
      </c>
      <c r="F25" s="65">
        <f>VLOOKUP($A25,'Return Data'!$B$7:$R$2843,6,0)</f>
        <v>2.5767000000000002</v>
      </c>
      <c r="G25" s="66">
        <f t="shared" si="1"/>
        <v>7</v>
      </c>
      <c r="H25" s="65">
        <f>VLOOKUP($A25,'Return Data'!$B$7:$R$2843,7,0)</f>
        <v>2.2471999999999999</v>
      </c>
      <c r="I25" s="66">
        <f t="shared" si="2"/>
        <v>23</v>
      </c>
      <c r="J25" s="65">
        <f>VLOOKUP($A25,'Return Data'!$B$7:$R$2843,8,0)</f>
        <v>2.1528</v>
      </c>
      <c r="K25" s="66">
        <f t="shared" si="3"/>
        <v>25</v>
      </c>
      <c r="L25" s="65">
        <f>VLOOKUP($A25,'Return Data'!$B$7:$R$2843,9,0)</f>
        <v>2.7345999999999999</v>
      </c>
      <c r="M25" s="66">
        <f t="shared" si="4"/>
        <v>25</v>
      </c>
      <c r="N25" s="65">
        <f>VLOOKUP($A25,'Return Data'!$B$7:$R$2843,10,0)</f>
        <v>2.7416999999999998</v>
      </c>
      <c r="O25" s="66">
        <f t="shared" si="5"/>
        <v>25</v>
      </c>
      <c r="P25" s="65">
        <f>VLOOKUP($A25,'Return Data'!$B$7:$R$2843,11,0)</f>
        <v>2.5556000000000001</v>
      </c>
      <c r="Q25" s="66">
        <f t="shared" si="6"/>
        <v>26</v>
      </c>
      <c r="R25" s="65">
        <f>VLOOKUP($A25,'Return Data'!$B$7:$R$2843,12,0)</f>
        <v>2.4847999999999999</v>
      </c>
      <c r="S25" s="66">
        <f t="shared" si="7"/>
        <v>25</v>
      </c>
      <c r="T25" s="65">
        <f>VLOOKUP($A25,'Return Data'!$B$7:$R$2843,13,0)</f>
        <v>2.7471999999999999</v>
      </c>
      <c r="U25" s="66">
        <f t="shared" si="8"/>
        <v>25</v>
      </c>
      <c r="V25" s="65">
        <f>VLOOKUP($A25,'Return Data'!$B$7:$R$2843,17,0)</f>
        <v>3.8292000000000002</v>
      </c>
      <c r="W25" s="66">
        <f t="shared" si="9"/>
        <v>20</v>
      </c>
      <c r="X25" s="65">
        <f>VLOOKUP($A25,'Return Data'!$B$7:$R$2843,14,0)</f>
        <v>0.40200000000000002</v>
      </c>
      <c r="Y25" s="66">
        <f t="shared" si="11"/>
        <v>17</v>
      </c>
      <c r="Z25" s="65">
        <f>VLOOKUP($A25,'Return Data'!$B$7:$R$2843,16,0)</f>
        <v>3.9931000000000001</v>
      </c>
      <c r="AA25" s="67">
        <f t="shared" si="10"/>
        <v>25</v>
      </c>
    </row>
    <row r="26" spans="1:27" x14ac:dyDescent="0.3">
      <c r="A26" s="63" t="s">
        <v>2026</v>
      </c>
      <c r="B26" s="64">
        <f>VLOOKUP($A26,'Return Data'!$B$7:$R$2843,3,0)</f>
        <v>44455</v>
      </c>
      <c r="C26" s="65">
        <f>VLOOKUP($A26,'Return Data'!$B$7:$R$2843,4,0)</f>
        <v>2216.0601999999999</v>
      </c>
      <c r="D26" s="65">
        <f>VLOOKUP($A26,'Return Data'!$B$7:$R$2843,5,0)</f>
        <v>2.3736000000000002</v>
      </c>
      <c r="E26" s="66">
        <f t="shared" si="0"/>
        <v>19</v>
      </c>
      <c r="F26" s="65">
        <f>VLOOKUP($A26,'Return Data'!$B$7:$R$2843,6,0)</f>
        <v>1.4073</v>
      </c>
      <c r="G26" s="66">
        <f t="shared" si="1"/>
        <v>26</v>
      </c>
      <c r="H26" s="65">
        <f>VLOOKUP($A26,'Return Data'!$B$7:$R$2843,7,0)</f>
        <v>1.5923</v>
      </c>
      <c r="I26" s="66">
        <f t="shared" si="2"/>
        <v>26</v>
      </c>
      <c r="J26" s="65">
        <f>VLOOKUP($A26,'Return Data'!$B$7:$R$2843,8,0)</f>
        <v>2.1452</v>
      </c>
      <c r="K26" s="66">
        <f t="shared" si="3"/>
        <v>26</v>
      </c>
      <c r="L26" s="65">
        <f>VLOOKUP($A26,'Return Data'!$B$7:$R$2843,9,0)</f>
        <v>2.2431999999999999</v>
      </c>
      <c r="M26" s="66">
        <f t="shared" si="4"/>
        <v>27</v>
      </c>
      <c r="N26" s="65">
        <f>VLOOKUP($A26,'Return Data'!$B$7:$R$2843,10,0)</f>
        <v>2.4304000000000001</v>
      </c>
      <c r="O26" s="66">
        <f t="shared" si="5"/>
        <v>27</v>
      </c>
      <c r="P26" s="65">
        <f>VLOOKUP($A26,'Return Data'!$B$7:$R$2843,11,0)</f>
        <v>2.2715000000000001</v>
      </c>
      <c r="Q26" s="66">
        <f t="shared" si="6"/>
        <v>27</v>
      </c>
      <c r="R26" s="65">
        <f>VLOOKUP($A26,'Return Data'!$B$7:$R$2843,12,0)</f>
        <v>1.9858</v>
      </c>
      <c r="S26" s="66">
        <f t="shared" si="7"/>
        <v>27</v>
      </c>
      <c r="T26" s="65">
        <f>VLOOKUP($A26,'Return Data'!$B$7:$R$2843,13,0)</f>
        <v>2.0516999999999999</v>
      </c>
      <c r="U26" s="66">
        <f t="shared" si="8"/>
        <v>27</v>
      </c>
      <c r="V26" s="65">
        <f>VLOOKUP($A26,'Return Data'!$B$7:$R$2843,17,0)</f>
        <v>3.2808000000000002</v>
      </c>
      <c r="W26" s="66">
        <f t="shared" si="9"/>
        <v>22</v>
      </c>
      <c r="X26" s="65">
        <f>VLOOKUP($A26,'Return Data'!$B$7:$R$2843,14,0)</f>
        <v>4.4626000000000001</v>
      </c>
      <c r="Y26" s="66">
        <f t="shared" si="11"/>
        <v>14</v>
      </c>
      <c r="Z26" s="65">
        <f>VLOOKUP($A26,'Return Data'!$B$7:$R$2843,16,0)</f>
        <v>7.1127000000000002</v>
      </c>
      <c r="AA26" s="67">
        <f t="shared" si="10"/>
        <v>11</v>
      </c>
    </row>
    <row r="27" spans="1:27" x14ac:dyDescent="0.3">
      <c r="A27" s="63" t="s">
        <v>1536</v>
      </c>
      <c r="B27" s="64">
        <f>VLOOKUP($A27,'Return Data'!$B$7:$R$2843,3,0)</f>
        <v>44455</v>
      </c>
      <c r="C27" s="65">
        <f>VLOOKUP($A27,'Return Data'!$B$7:$R$2843,4,0)</f>
        <v>3213.4998000000001</v>
      </c>
      <c r="D27" s="65">
        <f>VLOOKUP($A27,'Return Data'!$B$7:$R$2843,5,0)</f>
        <v>2.3E-3</v>
      </c>
      <c r="E27" s="66">
        <f t="shared" si="0"/>
        <v>27</v>
      </c>
      <c r="F27" s="65">
        <f>VLOOKUP($A27,'Return Data'!$B$7:$R$2843,6,0)</f>
        <v>1.5798000000000001</v>
      </c>
      <c r="G27" s="66">
        <f t="shared" si="1"/>
        <v>25</v>
      </c>
      <c r="H27" s="65">
        <f>VLOOKUP($A27,'Return Data'!$B$7:$R$2843,7,0)</f>
        <v>2.3555999999999999</v>
      </c>
      <c r="I27" s="66">
        <f t="shared" si="2"/>
        <v>17</v>
      </c>
      <c r="J27" s="65">
        <f>VLOOKUP($A27,'Return Data'!$B$7:$R$2843,8,0)</f>
        <v>2.4361000000000002</v>
      </c>
      <c r="K27" s="66">
        <f t="shared" si="3"/>
        <v>19</v>
      </c>
      <c r="L27" s="65">
        <f>VLOOKUP($A27,'Return Data'!$B$7:$R$2843,9,0)</f>
        <v>3.5230999999999999</v>
      </c>
      <c r="M27" s="66">
        <f t="shared" si="4"/>
        <v>8</v>
      </c>
      <c r="N27" s="65">
        <f>VLOOKUP($A27,'Return Data'!$B$7:$R$2843,10,0)</f>
        <v>13.787800000000001</v>
      </c>
      <c r="O27" s="66">
        <f t="shared" si="5"/>
        <v>2</v>
      </c>
      <c r="P27" s="65">
        <f>VLOOKUP($A27,'Return Data'!$B$7:$R$2843,11,0)</f>
        <v>11.6968</v>
      </c>
      <c r="Q27" s="66">
        <f t="shared" si="6"/>
        <v>1</v>
      </c>
      <c r="R27" s="65">
        <f>VLOOKUP($A27,'Return Data'!$B$7:$R$2843,12,0)</f>
        <v>9.2493999999999996</v>
      </c>
      <c r="S27" s="66">
        <f t="shared" si="7"/>
        <v>2</v>
      </c>
      <c r="T27" s="65">
        <f>VLOOKUP($A27,'Return Data'!$B$7:$R$2843,13,0)</f>
        <v>8.6945999999999994</v>
      </c>
      <c r="U27" s="66">
        <f t="shared" si="8"/>
        <v>2</v>
      </c>
      <c r="V27" s="65">
        <f>VLOOKUP($A27,'Return Data'!$B$7:$R$2843,17,0)</f>
        <v>6.5126999999999997</v>
      </c>
      <c r="W27" s="66">
        <f t="shared" si="9"/>
        <v>3</v>
      </c>
      <c r="X27" s="65">
        <f>VLOOKUP($A27,'Return Data'!$B$7:$R$2843,14,0)</f>
        <v>4.9318999999999997</v>
      </c>
      <c r="Y27" s="66">
        <f t="shared" si="11"/>
        <v>12</v>
      </c>
      <c r="Z27" s="65">
        <f>VLOOKUP($A27,'Return Data'!$B$7:$R$2843,16,0)</f>
        <v>6.0755999999999997</v>
      </c>
      <c r="AA27" s="67">
        <f t="shared" si="10"/>
        <v>17</v>
      </c>
    </row>
    <row r="28" spans="1:27" x14ac:dyDescent="0.3">
      <c r="A28" s="63" t="s">
        <v>1540</v>
      </c>
      <c r="B28" s="64">
        <f>VLOOKUP($A28,'Return Data'!$B$7:$R$2843,3,0)</f>
        <v>44455</v>
      </c>
      <c r="C28" s="65">
        <f>VLOOKUP($A28,'Return Data'!$B$7:$R$2843,4,0)</f>
        <v>27.4941</v>
      </c>
      <c r="D28" s="65">
        <f>VLOOKUP($A28,'Return Data'!$B$7:$R$2843,5,0)</f>
        <v>3.8502999999999998</v>
      </c>
      <c r="E28" s="66">
        <f t="shared" si="0"/>
        <v>4</v>
      </c>
      <c r="F28" s="65">
        <f>VLOOKUP($A28,'Return Data'!$B$7:$R$2843,6,0)</f>
        <v>2.3014999999999999</v>
      </c>
      <c r="G28" s="66">
        <f t="shared" si="1"/>
        <v>13</v>
      </c>
      <c r="H28" s="65">
        <f>VLOOKUP($A28,'Return Data'!$B$7:$R$2843,7,0)</f>
        <v>2.3148</v>
      </c>
      <c r="I28" s="66">
        <f t="shared" si="2"/>
        <v>19</v>
      </c>
      <c r="J28" s="65">
        <f>VLOOKUP($A28,'Return Data'!$B$7:$R$2843,8,0)</f>
        <v>2.4963000000000002</v>
      </c>
      <c r="K28" s="66">
        <f t="shared" si="3"/>
        <v>17</v>
      </c>
      <c r="L28" s="65">
        <f>VLOOKUP($A28,'Return Data'!$B$7:$R$2843,9,0)</f>
        <v>3.4666999999999999</v>
      </c>
      <c r="M28" s="66">
        <f t="shared" si="4"/>
        <v>12</v>
      </c>
      <c r="N28" s="65">
        <f>VLOOKUP($A28,'Return Data'!$B$7:$R$2843,10,0)</f>
        <v>3.5745</v>
      </c>
      <c r="O28" s="66">
        <f t="shared" si="5"/>
        <v>14</v>
      </c>
      <c r="P28" s="65">
        <f>VLOOKUP($A28,'Return Data'!$B$7:$R$2843,11,0)</f>
        <v>3.6166999999999998</v>
      </c>
      <c r="Q28" s="66">
        <f t="shared" si="6"/>
        <v>14</v>
      </c>
      <c r="R28" s="65">
        <f>VLOOKUP($A28,'Return Data'!$B$7:$R$2843,12,0)</f>
        <v>3.4093</v>
      </c>
      <c r="S28" s="66">
        <f t="shared" si="7"/>
        <v>12</v>
      </c>
      <c r="T28" s="65">
        <f>VLOOKUP($A28,'Return Data'!$B$7:$R$2843,13,0)</f>
        <v>3.6343999999999999</v>
      </c>
      <c r="U28" s="66">
        <f t="shared" si="8"/>
        <v>12</v>
      </c>
      <c r="V28" s="65">
        <f>VLOOKUP($A28,'Return Data'!$B$7:$R$2843,17,0)</f>
        <v>25.9055</v>
      </c>
      <c r="W28" s="66">
        <f t="shared" si="9"/>
        <v>1</v>
      </c>
      <c r="X28" s="65">
        <f>VLOOKUP($A28,'Return Data'!$B$7:$R$2843,14,0)</f>
        <v>8.1348000000000003</v>
      </c>
      <c r="Y28" s="66">
        <f t="shared" si="11"/>
        <v>1</v>
      </c>
      <c r="Z28" s="65">
        <f>VLOOKUP($A28,'Return Data'!$B$7:$R$2843,16,0)</f>
        <v>7.9562999999999997</v>
      </c>
      <c r="AA28" s="67">
        <f t="shared" si="10"/>
        <v>2</v>
      </c>
    </row>
    <row r="29" spans="1:27" x14ac:dyDescent="0.3">
      <c r="A29" s="63" t="s">
        <v>1542</v>
      </c>
      <c r="B29" s="64">
        <f>VLOOKUP($A29,'Return Data'!$B$7:$R$2843,3,0)</f>
        <v>44455</v>
      </c>
      <c r="C29" s="65">
        <f>VLOOKUP($A29,'Return Data'!$B$7:$R$2843,4,0)</f>
        <v>2205.2828</v>
      </c>
      <c r="D29" s="65">
        <f>VLOOKUP($A29,'Return Data'!$B$7:$R$2843,5,0)</f>
        <v>2.9596</v>
      </c>
      <c r="E29" s="66">
        <f t="shared" si="0"/>
        <v>7</v>
      </c>
      <c r="F29" s="65">
        <f>VLOOKUP($A29,'Return Data'!$B$7:$R$2843,6,0)</f>
        <v>1.9323999999999999</v>
      </c>
      <c r="G29" s="66">
        <f t="shared" si="1"/>
        <v>19</v>
      </c>
      <c r="H29" s="65">
        <f>VLOOKUP($A29,'Return Data'!$B$7:$R$2843,7,0)</f>
        <v>2.0425</v>
      </c>
      <c r="I29" s="66">
        <f t="shared" si="2"/>
        <v>24</v>
      </c>
      <c r="J29" s="65">
        <f>VLOOKUP($A29,'Return Data'!$B$7:$R$2843,8,0)</f>
        <v>2.1757</v>
      </c>
      <c r="K29" s="66">
        <f t="shared" si="3"/>
        <v>23</v>
      </c>
      <c r="L29" s="65">
        <f>VLOOKUP($A29,'Return Data'!$B$7:$R$2843,9,0)</f>
        <v>2.7863000000000002</v>
      </c>
      <c r="M29" s="66">
        <f t="shared" si="4"/>
        <v>23</v>
      </c>
      <c r="N29" s="65">
        <f>VLOOKUP($A29,'Return Data'!$B$7:$R$2843,10,0)</f>
        <v>2.9331</v>
      </c>
      <c r="O29" s="66">
        <f t="shared" si="5"/>
        <v>23</v>
      </c>
      <c r="P29" s="65">
        <f>VLOOKUP($A29,'Return Data'!$B$7:$R$2843,11,0)</f>
        <v>3.0129999999999999</v>
      </c>
      <c r="Q29" s="66">
        <f t="shared" si="6"/>
        <v>23</v>
      </c>
      <c r="R29" s="65">
        <f>VLOOKUP($A29,'Return Data'!$B$7:$R$2843,12,0)</f>
        <v>2.78</v>
      </c>
      <c r="S29" s="66">
        <f t="shared" si="7"/>
        <v>23</v>
      </c>
      <c r="T29" s="65">
        <f>VLOOKUP($A29,'Return Data'!$B$7:$R$2843,13,0)</f>
        <v>2.8626999999999998</v>
      </c>
      <c r="U29" s="66">
        <f t="shared" si="8"/>
        <v>23</v>
      </c>
      <c r="V29" s="65">
        <f>VLOOKUP($A29,'Return Data'!$B$7:$R$2843,17,0)</f>
        <v>3.7583000000000002</v>
      </c>
      <c r="W29" s="66">
        <f t="shared" si="9"/>
        <v>21</v>
      </c>
      <c r="X29" s="65">
        <f>VLOOKUP($A29,'Return Data'!$B$7:$R$2843,14,0)</f>
        <v>3.3039999999999998</v>
      </c>
      <c r="Y29" s="66">
        <f t="shared" si="11"/>
        <v>16</v>
      </c>
      <c r="Z29" s="65">
        <f>VLOOKUP($A29,'Return Data'!$B$7:$R$2843,16,0)</f>
        <v>5.9297000000000004</v>
      </c>
      <c r="AA29" s="67">
        <f t="shared" si="10"/>
        <v>18</v>
      </c>
    </row>
    <row r="30" spans="1:27" x14ac:dyDescent="0.3">
      <c r="A30" s="63" t="s">
        <v>1545</v>
      </c>
      <c r="B30" s="64">
        <f>VLOOKUP($A30,'Return Data'!$B$7:$R$2843,3,0)</f>
        <v>44455</v>
      </c>
      <c r="C30" s="65">
        <f>VLOOKUP($A30,'Return Data'!$B$7:$R$2843,4,0)</f>
        <v>4754.0819000000001</v>
      </c>
      <c r="D30" s="65">
        <f>VLOOKUP($A30,'Return Data'!$B$7:$R$2843,5,0)</f>
        <v>2.5160999999999998</v>
      </c>
      <c r="E30" s="66">
        <f t="shared" si="0"/>
        <v>15</v>
      </c>
      <c r="F30" s="65">
        <f>VLOOKUP($A30,'Return Data'!$B$7:$R$2843,6,0)</f>
        <v>2.8605999999999998</v>
      </c>
      <c r="G30" s="66">
        <f t="shared" si="1"/>
        <v>5</v>
      </c>
      <c r="H30" s="65">
        <f>VLOOKUP($A30,'Return Data'!$B$7:$R$2843,7,0)</f>
        <v>2.9079999999999999</v>
      </c>
      <c r="I30" s="66">
        <f t="shared" si="2"/>
        <v>5</v>
      </c>
      <c r="J30" s="65">
        <f>VLOOKUP($A30,'Return Data'!$B$7:$R$2843,8,0)</f>
        <v>2.9658000000000002</v>
      </c>
      <c r="K30" s="66">
        <f t="shared" si="3"/>
        <v>8</v>
      </c>
      <c r="L30" s="65">
        <f>VLOOKUP($A30,'Return Data'!$B$7:$R$2843,9,0)</f>
        <v>3.4895999999999998</v>
      </c>
      <c r="M30" s="66">
        <f t="shared" si="4"/>
        <v>10</v>
      </c>
      <c r="N30" s="65">
        <f>VLOOKUP($A30,'Return Data'!$B$7:$R$2843,10,0)</f>
        <v>3.7118000000000002</v>
      </c>
      <c r="O30" s="66">
        <f t="shared" si="5"/>
        <v>9</v>
      </c>
      <c r="P30" s="65">
        <f>VLOOKUP($A30,'Return Data'!$B$7:$R$2843,11,0)</f>
        <v>3.7111000000000001</v>
      </c>
      <c r="Q30" s="66">
        <f t="shared" si="6"/>
        <v>10</v>
      </c>
      <c r="R30" s="65">
        <f>VLOOKUP($A30,'Return Data'!$B$7:$R$2843,12,0)</f>
        <v>3.4552999999999998</v>
      </c>
      <c r="S30" s="66">
        <f t="shared" si="7"/>
        <v>10</v>
      </c>
      <c r="T30" s="65">
        <f>VLOOKUP($A30,'Return Data'!$B$7:$R$2843,13,0)</f>
        <v>3.6709000000000001</v>
      </c>
      <c r="U30" s="66">
        <f t="shared" si="8"/>
        <v>11</v>
      </c>
      <c r="V30" s="65">
        <f>VLOOKUP($A30,'Return Data'!$B$7:$R$2843,17,0)</f>
        <v>5.13</v>
      </c>
      <c r="W30" s="66">
        <f t="shared" si="9"/>
        <v>7</v>
      </c>
      <c r="X30" s="65">
        <f>VLOOKUP($A30,'Return Data'!$B$7:$R$2843,14,0)</f>
        <v>6.2789000000000001</v>
      </c>
      <c r="Y30" s="66">
        <f t="shared" si="11"/>
        <v>5</v>
      </c>
      <c r="Z30" s="65">
        <f>VLOOKUP($A30,'Return Data'!$B$7:$R$2843,16,0)</f>
        <v>7.2260999999999997</v>
      </c>
      <c r="AA30" s="67">
        <f t="shared" si="10"/>
        <v>9</v>
      </c>
    </row>
    <row r="31" spans="1:27" x14ac:dyDescent="0.3">
      <c r="A31" s="63" t="s">
        <v>1547</v>
      </c>
      <c r="B31" s="64">
        <f>VLOOKUP($A31,'Return Data'!$B$7:$R$2843,3,0)</f>
        <v>44455</v>
      </c>
      <c r="C31" s="65">
        <f>VLOOKUP($A31,'Return Data'!$B$7:$R$2843,4,0)</f>
        <v>10.972799999999999</v>
      </c>
      <c r="D31" s="65">
        <f>VLOOKUP($A31,'Return Data'!$B$7:$R$2843,5,0)</f>
        <v>0.33260000000000001</v>
      </c>
      <c r="E31" s="66">
        <f t="shared" si="0"/>
        <v>26</v>
      </c>
      <c r="F31" s="65">
        <f>VLOOKUP($A31,'Return Data'!$B$7:$R$2843,6,0)</f>
        <v>0.998</v>
      </c>
      <c r="G31" s="66">
        <f t="shared" si="1"/>
        <v>27</v>
      </c>
      <c r="H31" s="65">
        <f>VLOOKUP($A31,'Return Data'!$B$7:$R$2843,7,0)</f>
        <v>1.5686</v>
      </c>
      <c r="I31" s="66">
        <f t="shared" si="2"/>
        <v>27</v>
      </c>
      <c r="J31" s="65">
        <f>VLOOKUP($A31,'Return Data'!$B$7:$R$2843,8,0)</f>
        <v>1.5929</v>
      </c>
      <c r="K31" s="66">
        <f t="shared" si="3"/>
        <v>27</v>
      </c>
      <c r="L31" s="65">
        <f>VLOOKUP($A31,'Return Data'!$B$7:$R$2843,9,0)</f>
        <v>2.3532000000000002</v>
      </c>
      <c r="M31" s="66">
        <f t="shared" si="4"/>
        <v>26</v>
      </c>
      <c r="N31" s="65">
        <f>VLOOKUP($A31,'Return Data'!$B$7:$R$2843,10,0)</f>
        <v>2.5545</v>
      </c>
      <c r="O31" s="66">
        <f t="shared" si="5"/>
        <v>26</v>
      </c>
      <c r="P31" s="65">
        <f>VLOOKUP($A31,'Return Data'!$B$7:$R$2843,11,0)</f>
        <v>2.6787000000000001</v>
      </c>
      <c r="Q31" s="66">
        <f t="shared" si="6"/>
        <v>25</v>
      </c>
      <c r="R31" s="65">
        <f>VLOOKUP($A31,'Return Data'!$B$7:$R$2843,12,0)</f>
        <v>2.4127000000000001</v>
      </c>
      <c r="S31" s="66">
        <f t="shared" si="7"/>
        <v>26</v>
      </c>
      <c r="T31" s="65">
        <f>VLOOKUP($A31,'Return Data'!$B$7:$R$2843,13,0)</f>
        <v>2.5783</v>
      </c>
      <c r="U31" s="66">
        <f t="shared" si="8"/>
        <v>26</v>
      </c>
      <c r="V31" s="65"/>
      <c r="W31" s="66"/>
      <c r="X31" s="65"/>
      <c r="Y31" s="66"/>
      <c r="Z31" s="65">
        <f>VLOOKUP($A31,'Return Data'!$B$7:$R$2843,16,0)</f>
        <v>4.2453000000000003</v>
      </c>
      <c r="AA31" s="67">
        <f t="shared" si="10"/>
        <v>24</v>
      </c>
    </row>
    <row r="32" spans="1:27" x14ac:dyDescent="0.3">
      <c r="A32" s="63" t="s">
        <v>1549</v>
      </c>
      <c r="B32" s="64">
        <f>VLOOKUP($A32,'Return Data'!$B$7:$R$2843,3,0)</f>
        <v>44455</v>
      </c>
      <c r="C32" s="65">
        <f>VLOOKUP($A32,'Return Data'!$B$7:$R$2843,4,0)</f>
        <v>11.4398</v>
      </c>
      <c r="D32" s="65">
        <f>VLOOKUP($A32,'Return Data'!$B$7:$R$2843,5,0)</f>
        <v>2.5527000000000002</v>
      </c>
      <c r="E32" s="66">
        <f t="shared" si="0"/>
        <v>14</v>
      </c>
      <c r="F32" s="65">
        <f>VLOOKUP($A32,'Return Data'!$B$7:$R$2843,6,0)</f>
        <v>1.5954999999999999</v>
      </c>
      <c r="G32" s="66">
        <f t="shared" si="1"/>
        <v>24</v>
      </c>
      <c r="H32" s="65">
        <f>VLOOKUP($A32,'Return Data'!$B$7:$R$2843,7,0)</f>
        <v>2.2799999999999998</v>
      </c>
      <c r="I32" s="66">
        <f t="shared" si="2"/>
        <v>21</v>
      </c>
      <c r="J32" s="65">
        <f>VLOOKUP($A32,'Return Data'!$B$7:$R$2843,8,0)</f>
        <v>2.5550000000000002</v>
      </c>
      <c r="K32" s="66">
        <f t="shared" si="3"/>
        <v>15</v>
      </c>
      <c r="L32" s="65">
        <f>VLOOKUP($A32,'Return Data'!$B$7:$R$2843,9,0)</f>
        <v>3.3512</v>
      </c>
      <c r="M32" s="66">
        <f t="shared" si="4"/>
        <v>16</v>
      </c>
      <c r="N32" s="65">
        <f>VLOOKUP($A32,'Return Data'!$B$7:$R$2843,10,0)</f>
        <v>3.4175</v>
      </c>
      <c r="O32" s="66">
        <f t="shared" si="5"/>
        <v>19</v>
      </c>
      <c r="P32" s="65">
        <f>VLOOKUP($A32,'Return Data'!$B$7:$R$2843,11,0)</f>
        <v>3.4973999999999998</v>
      </c>
      <c r="Q32" s="66">
        <f t="shared" si="6"/>
        <v>17</v>
      </c>
      <c r="R32" s="65">
        <f>VLOOKUP($A32,'Return Data'!$B$7:$R$2843,12,0)</f>
        <v>3.1577999999999999</v>
      </c>
      <c r="S32" s="66">
        <f t="shared" si="7"/>
        <v>21</v>
      </c>
      <c r="T32" s="65">
        <f>VLOOKUP($A32,'Return Data'!$B$7:$R$2843,13,0)</f>
        <v>3.3386999999999998</v>
      </c>
      <c r="U32" s="66">
        <f t="shared" si="8"/>
        <v>19</v>
      </c>
      <c r="V32" s="65">
        <f>VLOOKUP($A32,'Return Data'!$B$7:$R$2843,17,0)</f>
        <v>4.4184000000000001</v>
      </c>
      <c r="W32" s="66">
        <f t="shared" si="9"/>
        <v>17</v>
      </c>
      <c r="X32" s="65"/>
      <c r="Y32" s="66"/>
      <c r="Z32" s="65">
        <f>VLOOKUP($A32,'Return Data'!$B$7:$R$2843,16,0)</f>
        <v>5.2028999999999996</v>
      </c>
      <c r="AA32" s="67">
        <f t="shared" si="10"/>
        <v>20</v>
      </c>
    </row>
    <row r="33" spans="1:27" x14ac:dyDescent="0.3">
      <c r="A33" s="63" t="s">
        <v>1551</v>
      </c>
      <c r="B33" s="64">
        <f>VLOOKUP($A33,'Return Data'!$B$7:$R$2843,3,0)</f>
        <v>44455</v>
      </c>
      <c r="C33" s="65">
        <f>VLOOKUP($A33,'Return Data'!$B$7:$R$2843,4,0)</f>
        <v>3310.0832999999998</v>
      </c>
      <c r="D33" s="65">
        <f>VLOOKUP($A33,'Return Data'!$B$7:$R$2843,5,0)</f>
        <v>2.4173</v>
      </c>
      <c r="E33" s="66">
        <f t="shared" si="0"/>
        <v>17</v>
      </c>
      <c r="F33" s="65">
        <f>VLOOKUP($A33,'Return Data'!$B$7:$R$2843,6,0)</f>
        <v>2.1810999999999998</v>
      </c>
      <c r="G33" s="66">
        <f t="shared" si="1"/>
        <v>16</v>
      </c>
      <c r="H33" s="65">
        <f>VLOOKUP($A33,'Return Data'!$B$7:$R$2843,7,0)</f>
        <v>2.4150999999999998</v>
      </c>
      <c r="I33" s="66">
        <f t="shared" si="2"/>
        <v>15</v>
      </c>
      <c r="J33" s="65">
        <f>VLOOKUP($A33,'Return Data'!$B$7:$R$2843,8,0)</f>
        <v>2.3875000000000002</v>
      </c>
      <c r="K33" s="66">
        <f t="shared" si="3"/>
        <v>20</v>
      </c>
      <c r="L33" s="65">
        <f>VLOOKUP($A33,'Return Data'!$B$7:$R$2843,9,0)</f>
        <v>3.4626999999999999</v>
      </c>
      <c r="M33" s="66">
        <f t="shared" si="4"/>
        <v>13</v>
      </c>
      <c r="N33" s="65">
        <f>VLOOKUP($A33,'Return Data'!$B$7:$R$2843,10,0)</f>
        <v>3.4533</v>
      </c>
      <c r="O33" s="66">
        <f t="shared" si="5"/>
        <v>17</v>
      </c>
      <c r="P33" s="65">
        <f>VLOOKUP($A33,'Return Data'!$B$7:$R$2843,11,0)</f>
        <v>3.5407000000000002</v>
      </c>
      <c r="Q33" s="66">
        <f t="shared" si="6"/>
        <v>16</v>
      </c>
      <c r="R33" s="65">
        <f>VLOOKUP($A33,'Return Data'!$B$7:$R$2843,12,0)</f>
        <v>3.4195000000000002</v>
      </c>
      <c r="S33" s="66">
        <f t="shared" si="7"/>
        <v>11</v>
      </c>
      <c r="T33" s="65">
        <f>VLOOKUP($A33,'Return Data'!$B$7:$R$2843,13,0)</f>
        <v>3.7795999999999998</v>
      </c>
      <c r="U33" s="66">
        <f t="shared" si="8"/>
        <v>9</v>
      </c>
      <c r="V33" s="65">
        <f>VLOOKUP($A33,'Return Data'!$B$7:$R$2843,17,0)</f>
        <v>4.9095000000000004</v>
      </c>
      <c r="W33" s="66">
        <f t="shared" si="9"/>
        <v>10</v>
      </c>
      <c r="X33" s="65">
        <f>VLOOKUP($A33,'Return Data'!$B$7:$R$2843,14,0)</f>
        <v>4.4195000000000002</v>
      </c>
      <c r="Y33" s="66">
        <f t="shared" si="11"/>
        <v>15</v>
      </c>
      <c r="Z33" s="65">
        <f>VLOOKUP($A33,'Return Data'!$B$7:$R$2843,16,0)</f>
        <v>6.8510999999999997</v>
      </c>
      <c r="AA33" s="67">
        <f t="shared" si="10"/>
        <v>13</v>
      </c>
    </row>
    <row r="34" spans="1:27" x14ac:dyDescent="0.3">
      <c r="A34" s="63" t="s">
        <v>1553</v>
      </c>
      <c r="B34" s="64">
        <f>VLOOKUP($A34,'Return Data'!$B$7:$R$2843,3,0)</f>
        <v>44455</v>
      </c>
      <c r="C34" s="65">
        <f>VLOOKUP($A34,'Return Data'!$B$7:$R$2843,4,0)</f>
        <v>1105.9937</v>
      </c>
      <c r="D34" s="65">
        <f>VLOOKUP($A34,'Return Data'!$B$7:$R$2843,5,0)</f>
        <v>1.3399000000000001</v>
      </c>
      <c r="E34" s="66">
        <f t="shared" si="0"/>
        <v>25</v>
      </c>
      <c r="F34" s="65">
        <f>VLOOKUP($A34,'Return Data'!$B$7:$R$2843,6,0)</f>
        <v>97.1464</v>
      </c>
      <c r="G34" s="66">
        <f t="shared" si="1"/>
        <v>1</v>
      </c>
      <c r="H34" s="65">
        <f>VLOOKUP($A34,'Return Data'!$B$7:$R$2843,7,0)</f>
        <v>42.9163</v>
      </c>
      <c r="I34" s="66">
        <f t="shared" si="2"/>
        <v>1</v>
      </c>
      <c r="J34" s="65">
        <f>VLOOKUP($A34,'Return Data'!$B$7:$R$2843,8,0)</f>
        <v>22.535</v>
      </c>
      <c r="K34" s="66">
        <f t="shared" si="3"/>
        <v>1</v>
      </c>
      <c r="L34" s="65">
        <f>VLOOKUP($A34,'Return Data'!$B$7:$R$2843,9,0)</f>
        <v>10.5938</v>
      </c>
      <c r="M34" s="66">
        <f t="shared" si="4"/>
        <v>2</v>
      </c>
      <c r="N34" s="65">
        <f>VLOOKUP($A34,'Return Data'!$B$7:$R$2843,10,0)</f>
        <v>5.4588000000000001</v>
      </c>
      <c r="O34" s="66">
        <f t="shared" si="5"/>
        <v>3</v>
      </c>
      <c r="P34" s="65">
        <f>VLOOKUP($A34,'Return Data'!$B$7:$R$2843,11,0)</f>
        <v>4.0567000000000002</v>
      </c>
      <c r="Q34" s="66">
        <f t="shared" si="6"/>
        <v>7</v>
      </c>
      <c r="R34" s="65">
        <f>VLOOKUP($A34,'Return Data'!$B$7:$R$2843,12,0)</f>
        <v>4.5147000000000004</v>
      </c>
      <c r="S34" s="66">
        <f t="shared" si="7"/>
        <v>3</v>
      </c>
      <c r="T34" s="65">
        <f>VLOOKUP($A34,'Return Data'!$B$7:$R$2843,13,0)</f>
        <v>4.0891000000000002</v>
      </c>
      <c r="U34" s="66">
        <f t="shared" si="8"/>
        <v>5</v>
      </c>
      <c r="V34" s="65"/>
      <c r="W34" s="66"/>
      <c r="X34" s="65"/>
      <c r="Y34" s="66"/>
      <c r="Z34" s="65">
        <f>VLOOKUP($A34,'Return Data'!$B$7:$R$2843,16,0)</f>
        <v>4.5132000000000003</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2.5641370370370367</v>
      </c>
      <c r="E36" s="74"/>
      <c r="F36" s="75">
        <f>AVERAGE(F8:F34)</f>
        <v>5.9522444444444442</v>
      </c>
      <c r="G36" s="74"/>
      <c r="H36" s="75">
        <f>AVERAGE(H8:H34)</f>
        <v>4.2982925925925928</v>
      </c>
      <c r="I36" s="74"/>
      <c r="J36" s="75">
        <f>AVERAGE(J8:J34)</f>
        <v>3.6704296296296302</v>
      </c>
      <c r="K36" s="74"/>
      <c r="L36" s="75">
        <f>AVERAGE(L8:L34)</f>
        <v>3.9488777777777777</v>
      </c>
      <c r="M36" s="74"/>
      <c r="N36" s="75">
        <f>AVERAGE(N8:N34)</f>
        <v>4.3104518518518518</v>
      </c>
      <c r="O36" s="74"/>
      <c r="P36" s="75">
        <f>AVERAGE(P8:P34)</f>
        <v>4.0908814814814818</v>
      </c>
      <c r="Q36" s="74"/>
      <c r="R36" s="75">
        <f>AVERAGE(R8:R34)</f>
        <v>3.7458111111111116</v>
      </c>
      <c r="S36" s="74"/>
      <c r="T36" s="75">
        <f>AVERAGE(T8:T34)</f>
        <v>3.8716370370370381</v>
      </c>
      <c r="U36" s="74"/>
      <c r="V36" s="75">
        <f>AVERAGE(V8:V34)</f>
        <v>5.8230681818181829</v>
      </c>
      <c r="W36" s="74"/>
      <c r="X36" s="75">
        <f>AVERAGE(X8:X34)</f>
        <v>5.452476470588234</v>
      </c>
      <c r="Y36" s="74"/>
      <c r="Z36" s="75">
        <f>AVERAGE(Z8:Z34)</f>
        <v>6.2622777777777783</v>
      </c>
      <c r="AA36" s="76"/>
    </row>
    <row r="37" spans="1:27" x14ac:dyDescent="0.3">
      <c r="A37" s="73" t="s">
        <v>28</v>
      </c>
      <c r="B37" s="74"/>
      <c r="C37" s="74"/>
      <c r="D37" s="75">
        <f>MIN(D8:D34)</f>
        <v>2.3E-3</v>
      </c>
      <c r="E37" s="74"/>
      <c r="F37" s="75">
        <f>MIN(F8:F34)</f>
        <v>0.998</v>
      </c>
      <c r="G37" s="74"/>
      <c r="H37" s="75">
        <f>MIN(H8:H34)</f>
        <v>1.5686</v>
      </c>
      <c r="I37" s="74"/>
      <c r="J37" s="75">
        <f>MIN(J8:J34)</f>
        <v>1.5929</v>
      </c>
      <c r="K37" s="74"/>
      <c r="L37" s="75">
        <f>MIN(L8:L34)</f>
        <v>2.2431999999999999</v>
      </c>
      <c r="M37" s="74"/>
      <c r="N37" s="75">
        <f>MIN(N8:N34)</f>
        <v>2.4304000000000001</v>
      </c>
      <c r="O37" s="74"/>
      <c r="P37" s="75">
        <f>MIN(P8:P34)</f>
        <v>2.2715000000000001</v>
      </c>
      <c r="Q37" s="74"/>
      <c r="R37" s="75">
        <f>MIN(R8:R34)</f>
        <v>1.9858</v>
      </c>
      <c r="S37" s="74"/>
      <c r="T37" s="75">
        <f>MIN(T8:T34)</f>
        <v>2.0516999999999999</v>
      </c>
      <c r="U37" s="74"/>
      <c r="V37" s="75">
        <f>MIN(V8:V34)</f>
        <v>3.2808000000000002</v>
      </c>
      <c r="W37" s="74"/>
      <c r="X37" s="75">
        <f>MIN(X8:X34)</f>
        <v>0.40200000000000002</v>
      </c>
      <c r="Y37" s="74"/>
      <c r="Z37" s="75">
        <f>MIN(Z8:Z34)</f>
        <v>3.8370000000000002</v>
      </c>
      <c r="AA37" s="76"/>
    </row>
    <row r="38" spans="1:27" ht="15" thickBot="1" x14ac:dyDescent="0.35">
      <c r="A38" s="77" t="s">
        <v>29</v>
      </c>
      <c r="B38" s="78"/>
      <c r="C38" s="78"/>
      <c r="D38" s="79">
        <f>MAX(D8:D34)</f>
        <v>4.6883999999999997</v>
      </c>
      <c r="E38" s="78"/>
      <c r="F38" s="79">
        <f>MAX(F8:F34)</f>
        <v>97.1464</v>
      </c>
      <c r="G38" s="78"/>
      <c r="H38" s="79">
        <f>MAX(H8:H34)</f>
        <v>42.9163</v>
      </c>
      <c r="I38" s="78"/>
      <c r="J38" s="79">
        <f>MAX(J8:J34)</f>
        <v>22.535</v>
      </c>
      <c r="K38" s="78"/>
      <c r="L38" s="79">
        <f>MAX(L8:L34)</f>
        <v>13.1607</v>
      </c>
      <c r="M38" s="78"/>
      <c r="N38" s="79">
        <f>MAX(N8:N34)</f>
        <v>14.360200000000001</v>
      </c>
      <c r="O38" s="78"/>
      <c r="P38" s="79">
        <f>MAX(P8:P34)</f>
        <v>11.6968</v>
      </c>
      <c r="Q38" s="78"/>
      <c r="R38" s="79">
        <f>MAX(R8:R34)</f>
        <v>9.4135000000000009</v>
      </c>
      <c r="S38" s="78"/>
      <c r="T38" s="79">
        <f>MAX(T8:T34)</f>
        <v>9.0592000000000006</v>
      </c>
      <c r="U38" s="78"/>
      <c r="V38" s="79">
        <f>MAX(V8:V34)</f>
        <v>25.9055</v>
      </c>
      <c r="W38" s="78"/>
      <c r="X38" s="79">
        <f>MAX(X8:X34)</f>
        <v>8.1348000000000003</v>
      </c>
      <c r="Y38" s="78"/>
      <c r="Z38" s="79">
        <f>MAX(Z8:Z34)</f>
        <v>8.6198999999999995</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44455</v>
      </c>
      <c r="C8" s="65">
        <f>VLOOKUP($A8,'Return Data'!$B$7:$R$2843,4,0)</f>
        <v>292.64019999999999</v>
      </c>
      <c r="D8" s="65">
        <f>VLOOKUP($A8,'Return Data'!$B$7:$R$2843,5,0)</f>
        <v>3.6549</v>
      </c>
      <c r="E8" s="66">
        <f t="shared" ref="E8:E24" si="0">RANK(D8,D$8:D$24,0)</f>
        <v>11</v>
      </c>
      <c r="F8" s="65">
        <f>VLOOKUP($A8,'Return Data'!$B$7:$R$2843,6,0)</f>
        <v>3.1314000000000002</v>
      </c>
      <c r="G8" s="66">
        <f t="shared" ref="G8:G24" si="1">RANK(F8,F$8:F$24,0)</f>
        <v>9</v>
      </c>
      <c r="H8" s="65">
        <f>VLOOKUP($A8,'Return Data'!$B$7:$R$2843,7,0)</f>
        <v>3.3448000000000002</v>
      </c>
      <c r="I8" s="66">
        <f t="shared" ref="I8:I24" si="2">RANK(H8,H$8:H$24,0)</f>
        <v>9</v>
      </c>
      <c r="J8" s="65">
        <f>VLOOKUP($A8,'Return Data'!$B$7:$R$2843,8,0)</f>
        <v>3.3835999999999999</v>
      </c>
      <c r="K8" s="66">
        <f t="shared" ref="K8:K24" si="3">RANK(J8,J$8:J$24,0)</f>
        <v>3</v>
      </c>
      <c r="L8" s="65">
        <f>VLOOKUP($A8,'Return Data'!$B$7:$R$2843,9,0)</f>
        <v>4.0734000000000004</v>
      </c>
      <c r="M8" s="66">
        <f t="shared" ref="M8:M24" si="4">RANK(L8,L$8:L$24,0)</f>
        <v>5</v>
      </c>
      <c r="N8" s="65">
        <f>VLOOKUP($A8,'Return Data'!$B$7:$R$2843,10,0)</f>
        <v>4.1795</v>
      </c>
      <c r="O8" s="66">
        <f t="shared" ref="O8:O24" si="5">RANK(N8,N$8:N$24,0)</f>
        <v>5</v>
      </c>
      <c r="P8" s="65">
        <f>VLOOKUP($A8,'Return Data'!$B$7:$R$2843,11,0)</f>
        <v>4.3135000000000003</v>
      </c>
      <c r="Q8" s="66">
        <f t="shared" ref="Q8:Q24" si="6">RANK(P8,P$8:P$24,0)</f>
        <v>5</v>
      </c>
      <c r="R8" s="65">
        <f>VLOOKUP($A8,'Return Data'!$B$7:$R$2843,12,0)</f>
        <v>4.0517000000000003</v>
      </c>
      <c r="S8" s="66">
        <f t="shared" ref="S8:S24" si="7">RANK(R8,R$8:R$24,0)</f>
        <v>3</v>
      </c>
      <c r="T8" s="65">
        <f>VLOOKUP($A8,'Return Data'!$B$7:$R$2843,13,0)</f>
        <v>4.1974</v>
      </c>
      <c r="U8" s="66">
        <f t="shared" ref="U8:U19" si="8">RANK(T8,T$8:T$24,0)</f>
        <v>2</v>
      </c>
      <c r="V8" s="65">
        <f>VLOOKUP($A8,'Return Data'!$B$7:$R$2843,17,0)</f>
        <v>5.7350000000000003</v>
      </c>
      <c r="W8" s="66">
        <f>RANK(V8,V$8:V$24,0)</f>
        <v>1</v>
      </c>
      <c r="X8" s="65">
        <f>VLOOKUP($A8,'Return Data'!$B$7:$R$2843,14,0)</f>
        <v>6.7968000000000002</v>
      </c>
      <c r="Y8" s="66">
        <f>RANK(X8,X$8:X$24,0)</f>
        <v>1</v>
      </c>
      <c r="Z8" s="65">
        <f>VLOOKUP($A8,'Return Data'!$B$7:$R$2843,16,0)</f>
        <v>7.7590000000000003</v>
      </c>
      <c r="AA8" s="67">
        <f t="shared" ref="AA8:AA24" si="9">RANK(Z8,Z$8:Z$24,0)</f>
        <v>5</v>
      </c>
    </row>
    <row r="9" spans="1:27" x14ac:dyDescent="0.3">
      <c r="A9" s="63" t="s">
        <v>1202</v>
      </c>
      <c r="B9" s="64">
        <f>VLOOKUP($A9,'Return Data'!$B$7:$R$2843,3,0)</f>
        <v>44455</v>
      </c>
      <c r="C9" s="65">
        <f>VLOOKUP($A9,'Return Data'!$B$7:$R$2843,4,0)</f>
        <v>1127.6404</v>
      </c>
      <c r="D9" s="65">
        <f>VLOOKUP($A9,'Return Data'!$B$7:$R$2843,5,0)</f>
        <v>3.8652000000000002</v>
      </c>
      <c r="E9" s="66">
        <f t="shared" si="0"/>
        <v>8</v>
      </c>
      <c r="F9" s="65">
        <f>VLOOKUP($A9,'Return Data'!$B$7:$R$2843,6,0)</f>
        <v>3.3197999999999999</v>
      </c>
      <c r="G9" s="66">
        <f t="shared" si="1"/>
        <v>3</v>
      </c>
      <c r="H9" s="65">
        <f>VLOOKUP($A9,'Return Data'!$B$7:$R$2843,7,0)</f>
        <v>3.4912000000000001</v>
      </c>
      <c r="I9" s="66">
        <f t="shared" si="2"/>
        <v>3</v>
      </c>
      <c r="J9" s="65">
        <f>VLOOKUP($A9,'Return Data'!$B$7:$R$2843,8,0)</f>
        <v>3.4154</v>
      </c>
      <c r="K9" s="66">
        <f t="shared" si="3"/>
        <v>2</v>
      </c>
      <c r="L9" s="65">
        <f>VLOOKUP($A9,'Return Data'!$B$7:$R$2843,9,0)</f>
        <v>4.0731000000000002</v>
      </c>
      <c r="M9" s="66">
        <f t="shared" si="4"/>
        <v>6</v>
      </c>
      <c r="N9" s="65">
        <f>VLOOKUP($A9,'Return Data'!$B$7:$R$2843,10,0)</f>
        <v>4.1388999999999996</v>
      </c>
      <c r="O9" s="66">
        <f t="shared" si="5"/>
        <v>7</v>
      </c>
      <c r="P9" s="65">
        <f>VLOOKUP($A9,'Return Data'!$B$7:$R$2843,11,0)</f>
        <v>4.2037000000000004</v>
      </c>
      <c r="Q9" s="66">
        <f t="shared" si="6"/>
        <v>6</v>
      </c>
      <c r="R9" s="65">
        <f>VLOOKUP($A9,'Return Data'!$B$7:$R$2843,12,0)</f>
        <v>4.0050999999999997</v>
      </c>
      <c r="S9" s="66">
        <f t="shared" si="7"/>
        <v>6</v>
      </c>
      <c r="T9" s="65">
        <f>VLOOKUP($A9,'Return Data'!$B$7:$R$2843,13,0)</f>
        <v>4.1307</v>
      </c>
      <c r="U9" s="66">
        <f t="shared" si="8"/>
        <v>3</v>
      </c>
      <c r="V9" s="65"/>
      <c r="W9" s="66"/>
      <c r="X9" s="65"/>
      <c r="Y9" s="66"/>
      <c r="Z9" s="65">
        <f>VLOOKUP($A9,'Return Data'!$B$7:$R$2843,16,0)</f>
        <v>5.8440000000000003</v>
      </c>
      <c r="AA9" s="67">
        <f t="shared" si="9"/>
        <v>15</v>
      </c>
    </row>
    <row r="10" spans="1:27" x14ac:dyDescent="0.3">
      <c r="A10" s="63" t="s">
        <v>1204</v>
      </c>
      <c r="B10" s="64">
        <f>VLOOKUP($A10,'Return Data'!$B$7:$R$2843,3,0)</f>
        <v>44455</v>
      </c>
      <c r="C10" s="65">
        <f>VLOOKUP($A10,'Return Data'!$B$7:$R$2843,4,0)</f>
        <v>1106.8928000000001</v>
      </c>
      <c r="D10" s="65">
        <f>VLOOKUP($A10,'Return Data'!$B$7:$R$2843,5,0)</f>
        <v>3.9937</v>
      </c>
      <c r="E10" s="66">
        <f t="shared" si="0"/>
        <v>4</v>
      </c>
      <c r="F10" s="65">
        <f>VLOOKUP($A10,'Return Data'!$B$7:$R$2843,6,0)</f>
        <v>4.1848999999999998</v>
      </c>
      <c r="G10" s="66">
        <f t="shared" si="1"/>
        <v>1</v>
      </c>
      <c r="H10" s="65">
        <f>VLOOKUP($A10,'Return Data'!$B$7:$R$2843,7,0)</f>
        <v>3.8841000000000001</v>
      </c>
      <c r="I10" s="66">
        <f t="shared" si="2"/>
        <v>1</v>
      </c>
      <c r="J10" s="65">
        <f>VLOOKUP($A10,'Return Data'!$B$7:$R$2843,8,0)</f>
        <v>3.6284999999999998</v>
      </c>
      <c r="K10" s="66">
        <f t="shared" si="3"/>
        <v>1</v>
      </c>
      <c r="L10" s="65">
        <f>VLOOKUP($A10,'Return Data'!$B$7:$R$2843,9,0)</f>
        <v>3.7315999999999998</v>
      </c>
      <c r="M10" s="66">
        <f t="shared" si="4"/>
        <v>15</v>
      </c>
      <c r="N10" s="65">
        <f>VLOOKUP($A10,'Return Data'!$B$7:$R$2843,10,0)</f>
        <v>3.3746999999999998</v>
      </c>
      <c r="O10" s="66">
        <f t="shared" si="5"/>
        <v>17</v>
      </c>
      <c r="P10" s="65">
        <f>VLOOKUP($A10,'Return Data'!$B$7:$R$2843,11,0)</f>
        <v>3.1659000000000002</v>
      </c>
      <c r="Q10" s="66">
        <f t="shared" si="6"/>
        <v>17</v>
      </c>
      <c r="R10" s="65">
        <f>VLOOKUP($A10,'Return Data'!$B$7:$R$2843,12,0)</f>
        <v>3.0762</v>
      </c>
      <c r="S10" s="66">
        <f t="shared" si="7"/>
        <v>17</v>
      </c>
      <c r="T10" s="65">
        <f>VLOOKUP($A10,'Return Data'!$B$7:$R$2843,13,0)</f>
        <v>3.2033999999999998</v>
      </c>
      <c r="U10" s="66">
        <f t="shared" si="8"/>
        <v>16</v>
      </c>
      <c r="V10" s="65"/>
      <c r="W10" s="66"/>
      <c r="X10" s="65"/>
      <c r="Y10" s="66"/>
      <c r="Z10" s="65">
        <f>VLOOKUP($A10,'Return Data'!$B$7:$R$2843,16,0)</f>
        <v>4.6242000000000001</v>
      </c>
      <c r="AA10" s="67">
        <f t="shared" si="9"/>
        <v>17</v>
      </c>
    </row>
    <row r="11" spans="1:27" x14ac:dyDescent="0.3">
      <c r="A11" s="63" t="s">
        <v>1206</v>
      </c>
      <c r="B11" s="64">
        <f>VLOOKUP($A11,'Return Data'!$B$7:$R$2843,3,0)</f>
        <v>44455</v>
      </c>
      <c r="C11" s="65">
        <f>VLOOKUP($A11,'Return Data'!$B$7:$R$2843,4,0)</f>
        <v>42.921900000000001</v>
      </c>
      <c r="D11" s="65">
        <f>VLOOKUP($A11,'Return Data'!$B$7:$R$2843,5,0)</f>
        <v>3.5720000000000001</v>
      </c>
      <c r="E11" s="66">
        <f t="shared" si="0"/>
        <v>13</v>
      </c>
      <c r="F11" s="65">
        <f>VLOOKUP($A11,'Return Data'!$B$7:$R$2843,6,0)</f>
        <v>2.2397999999999998</v>
      </c>
      <c r="G11" s="66">
        <f t="shared" si="1"/>
        <v>17</v>
      </c>
      <c r="H11" s="65">
        <f>VLOOKUP($A11,'Return Data'!$B$7:$R$2843,7,0)</f>
        <v>2.8929</v>
      </c>
      <c r="I11" s="66">
        <f t="shared" si="2"/>
        <v>17</v>
      </c>
      <c r="J11" s="65">
        <f>VLOOKUP($A11,'Return Data'!$B$7:$R$2843,8,0)</f>
        <v>3.1745999999999999</v>
      </c>
      <c r="K11" s="66">
        <f t="shared" si="3"/>
        <v>16</v>
      </c>
      <c r="L11" s="65">
        <f>VLOOKUP($A11,'Return Data'!$B$7:$R$2843,9,0)</f>
        <v>4.0469999999999997</v>
      </c>
      <c r="M11" s="66">
        <f t="shared" si="4"/>
        <v>8</v>
      </c>
      <c r="N11" s="65">
        <f>VLOOKUP($A11,'Return Data'!$B$7:$R$2843,10,0)</f>
        <v>4.2262000000000004</v>
      </c>
      <c r="O11" s="66">
        <f t="shared" si="5"/>
        <v>4</v>
      </c>
      <c r="P11" s="65">
        <f>VLOOKUP($A11,'Return Data'!$B$7:$R$2843,11,0)</f>
        <v>4.5286</v>
      </c>
      <c r="Q11" s="66">
        <f t="shared" si="6"/>
        <v>2</v>
      </c>
      <c r="R11" s="65">
        <f>VLOOKUP($A11,'Return Data'!$B$7:$R$2843,12,0)</f>
        <v>4.0347</v>
      </c>
      <c r="S11" s="66">
        <f t="shared" si="7"/>
        <v>4</v>
      </c>
      <c r="T11" s="65">
        <f>VLOOKUP($A11,'Return Data'!$B$7:$R$2843,13,0)</f>
        <v>4.0008999999999997</v>
      </c>
      <c r="U11" s="66">
        <f t="shared" si="8"/>
        <v>10</v>
      </c>
      <c r="V11" s="65">
        <f>VLOOKUP($A11,'Return Data'!$B$7:$R$2843,17,0)</f>
        <v>5.2986000000000004</v>
      </c>
      <c r="W11" s="66">
        <f t="shared" ref="W11:W19" si="10">RANK(V11,V$8:V$24,0)</f>
        <v>10</v>
      </c>
      <c r="X11" s="65">
        <f>VLOOKUP($A11,'Return Data'!$B$7:$R$2843,14,0)</f>
        <v>6.4789000000000003</v>
      </c>
      <c r="Y11" s="66">
        <f t="shared" ref="Y11:Y19" si="11">RANK(X11,X$8:X$24,0)</f>
        <v>8</v>
      </c>
      <c r="Z11" s="65">
        <f>VLOOKUP($A11,'Return Data'!$B$7:$R$2843,16,0)</f>
        <v>7.3301999999999996</v>
      </c>
      <c r="AA11" s="67">
        <f t="shared" si="9"/>
        <v>12</v>
      </c>
    </row>
    <row r="12" spans="1:27" x14ac:dyDescent="0.3">
      <c r="A12" s="63" t="s">
        <v>1209</v>
      </c>
      <c r="B12" s="64">
        <f>VLOOKUP($A12,'Return Data'!$B$7:$R$2843,3,0)</f>
        <v>44455</v>
      </c>
      <c r="C12" s="65">
        <f>VLOOKUP($A12,'Return Data'!$B$7:$R$2843,4,0)</f>
        <v>40.686</v>
      </c>
      <c r="D12" s="65">
        <f>VLOOKUP($A12,'Return Data'!$B$7:$R$2843,5,0)</f>
        <v>3.7683</v>
      </c>
      <c r="E12" s="66">
        <f t="shared" si="0"/>
        <v>10</v>
      </c>
      <c r="F12" s="65">
        <f>VLOOKUP($A12,'Return Data'!$B$7:$R$2843,6,0)</f>
        <v>2.6619999999999999</v>
      </c>
      <c r="G12" s="66">
        <f t="shared" si="1"/>
        <v>16</v>
      </c>
      <c r="H12" s="65">
        <f>VLOOKUP($A12,'Return Data'!$B$7:$R$2843,7,0)</f>
        <v>3.1160999999999999</v>
      </c>
      <c r="I12" s="66">
        <f t="shared" si="2"/>
        <v>14</v>
      </c>
      <c r="J12" s="65">
        <f>VLOOKUP($A12,'Return Data'!$B$7:$R$2843,8,0)</f>
        <v>3.2722000000000002</v>
      </c>
      <c r="K12" s="66">
        <f t="shared" si="3"/>
        <v>13</v>
      </c>
      <c r="L12" s="65">
        <f>VLOOKUP($A12,'Return Data'!$B$7:$R$2843,9,0)</f>
        <v>3.9672000000000001</v>
      </c>
      <c r="M12" s="66">
        <f t="shared" si="4"/>
        <v>10</v>
      </c>
      <c r="N12" s="65">
        <f>VLOOKUP($A12,'Return Data'!$B$7:$R$2843,10,0)</f>
        <v>4.1600999999999999</v>
      </c>
      <c r="O12" s="66">
        <f t="shared" si="5"/>
        <v>6</v>
      </c>
      <c r="P12" s="65">
        <f>VLOOKUP($A12,'Return Data'!$B$7:$R$2843,11,0)</f>
        <v>4.1326000000000001</v>
      </c>
      <c r="Q12" s="66">
        <f t="shared" si="6"/>
        <v>9</v>
      </c>
      <c r="R12" s="65">
        <f>VLOOKUP($A12,'Return Data'!$B$7:$R$2843,12,0)</f>
        <v>3.8401000000000001</v>
      </c>
      <c r="S12" s="66">
        <f t="shared" si="7"/>
        <v>12</v>
      </c>
      <c r="T12" s="65">
        <f>VLOOKUP($A12,'Return Data'!$B$7:$R$2843,13,0)</f>
        <v>3.8767</v>
      </c>
      <c r="U12" s="66">
        <f t="shared" si="8"/>
        <v>12</v>
      </c>
      <c r="V12" s="65">
        <f>VLOOKUP($A12,'Return Data'!$B$7:$R$2843,17,0)</f>
        <v>5.4223999999999997</v>
      </c>
      <c r="W12" s="66">
        <f t="shared" si="10"/>
        <v>6</v>
      </c>
      <c r="X12" s="65">
        <f>VLOOKUP($A12,'Return Data'!$B$7:$R$2843,14,0)</f>
        <v>6.6898</v>
      </c>
      <c r="Y12" s="66">
        <f t="shared" si="11"/>
        <v>3</v>
      </c>
      <c r="Z12" s="65">
        <f>VLOOKUP($A12,'Return Data'!$B$7:$R$2843,16,0)</f>
        <v>7.9077999999999999</v>
      </c>
      <c r="AA12" s="67">
        <f t="shared" si="9"/>
        <v>4</v>
      </c>
    </row>
    <row r="13" spans="1:27" x14ac:dyDescent="0.3">
      <c r="A13" s="63" t="s">
        <v>1211</v>
      </c>
      <c r="B13" s="64">
        <f>VLOOKUP($A13,'Return Data'!$B$7:$R$2843,3,0)</f>
        <v>44455</v>
      </c>
      <c r="C13" s="65">
        <f>VLOOKUP($A13,'Return Data'!$B$7:$R$2843,4,0)</f>
        <v>4558.6549999999997</v>
      </c>
      <c r="D13" s="65">
        <f>VLOOKUP($A13,'Return Data'!$B$7:$R$2843,5,0)</f>
        <v>3.629</v>
      </c>
      <c r="E13" s="66">
        <f t="shared" si="0"/>
        <v>12</v>
      </c>
      <c r="F13" s="65">
        <f>VLOOKUP($A13,'Return Data'!$B$7:$R$2843,6,0)</f>
        <v>3.2919</v>
      </c>
      <c r="G13" s="66">
        <f t="shared" si="1"/>
        <v>5</v>
      </c>
      <c r="H13" s="65">
        <f>VLOOKUP($A13,'Return Data'!$B$7:$R$2843,7,0)</f>
        <v>3.4527000000000001</v>
      </c>
      <c r="I13" s="66">
        <f t="shared" si="2"/>
        <v>4</v>
      </c>
      <c r="J13" s="65">
        <f>VLOOKUP($A13,'Return Data'!$B$7:$R$2843,8,0)</f>
        <v>3.3496999999999999</v>
      </c>
      <c r="K13" s="66">
        <f t="shared" si="3"/>
        <v>5</v>
      </c>
      <c r="L13" s="65">
        <f>VLOOKUP($A13,'Return Data'!$B$7:$R$2843,9,0)</f>
        <v>4.0518000000000001</v>
      </c>
      <c r="M13" s="66">
        <f t="shared" si="4"/>
        <v>7</v>
      </c>
      <c r="N13" s="65">
        <f>VLOOKUP($A13,'Return Data'!$B$7:$R$2843,10,0)</f>
        <v>4.1116999999999999</v>
      </c>
      <c r="O13" s="66">
        <f t="shared" si="5"/>
        <v>8</v>
      </c>
      <c r="P13" s="65">
        <f>VLOOKUP($A13,'Return Data'!$B$7:$R$2843,11,0)</f>
        <v>4.3387000000000002</v>
      </c>
      <c r="Q13" s="66">
        <f t="shared" si="6"/>
        <v>4</v>
      </c>
      <c r="R13" s="65">
        <f>VLOOKUP($A13,'Return Data'!$B$7:$R$2843,12,0)</f>
        <v>4.0271999999999997</v>
      </c>
      <c r="S13" s="66">
        <f t="shared" si="7"/>
        <v>5</v>
      </c>
      <c r="T13" s="65">
        <f>VLOOKUP($A13,'Return Data'!$B$7:$R$2843,13,0)</f>
        <v>4.0951000000000004</v>
      </c>
      <c r="U13" s="66">
        <f t="shared" si="8"/>
        <v>6</v>
      </c>
      <c r="V13" s="65">
        <f>VLOOKUP($A13,'Return Data'!$B$7:$R$2843,17,0)</f>
        <v>5.7233000000000001</v>
      </c>
      <c r="W13" s="66">
        <f t="shared" si="10"/>
        <v>2</v>
      </c>
      <c r="X13" s="65">
        <f>VLOOKUP($A13,'Return Data'!$B$7:$R$2843,14,0)</f>
        <v>6.7668999999999997</v>
      </c>
      <c r="Y13" s="66">
        <f t="shared" si="11"/>
        <v>2</v>
      </c>
      <c r="Z13" s="65">
        <f>VLOOKUP($A13,'Return Data'!$B$7:$R$2843,16,0)</f>
        <v>7.6433</v>
      </c>
      <c r="AA13" s="67">
        <f t="shared" si="9"/>
        <v>6</v>
      </c>
    </row>
    <row r="14" spans="1:27" x14ac:dyDescent="0.3">
      <c r="A14" s="63" t="s">
        <v>1213</v>
      </c>
      <c r="B14" s="64">
        <f>VLOOKUP($A14,'Return Data'!$B$7:$R$2843,3,0)</f>
        <v>44455</v>
      </c>
      <c r="C14" s="65">
        <f>VLOOKUP($A14,'Return Data'!$B$7:$R$2843,4,0)</f>
        <v>300.67880000000002</v>
      </c>
      <c r="D14" s="65">
        <f>VLOOKUP($A14,'Return Data'!$B$7:$R$2843,5,0)</f>
        <v>4.0670999999999999</v>
      </c>
      <c r="E14" s="66">
        <f t="shared" si="0"/>
        <v>3</v>
      </c>
      <c r="F14" s="65">
        <f>VLOOKUP($A14,'Return Data'!$B$7:$R$2843,6,0)</f>
        <v>3.323</v>
      </c>
      <c r="G14" s="66">
        <f t="shared" si="1"/>
        <v>2</v>
      </c>
      <c r="H14" s="65">
        <f>VLOOKUP($A14,'Return Data'!$B$7:$R$2843,7,0)</f>
        <v>3.3942000000000001</v>
      </c>
      <c r="I14" s="66">
        <f t="shared" si="2"/>
        <v>6</v>
      </c>
      <c r="J14" s="65">
        <f>VLOOKUP($A14,'Return Data'!$B$7:$R$2843,8,0)</f>
        <v>3.2774000000000001</v>
      </c>
      <c r="K14" s="66">
        <f t="shared" si="3"/>
        <v>12</v>
      </c>
      <c r="L14" s="65">
        <f>VLOOKUP($A14,'Return Data'!$B$7:$R$2843,9,0)</f>
        <v>4.0892999999999997</v>
      </c>
      <c r="M14" s="66">
        <f t="shared" si="4"/>
        <v>4</v>
      </c>
      <c r="N14" s="65">
        <f>VLOOKUP($A14,'Return Data'!$B$7:$R$2843,10,0)</f>
        <v>4.0514000000000001</v>
      </c>
      <c r="O14" s="66">
        <f t="shared" si="5"/>
        <v>13</v>
      </c>
      <c r="P14" s="65">
        <f>VLOOKUP($A14,'Return Data'!$B$7:$R$2843,11,0)</f>
        <v>4.1374000000000004</v>
      </c>
      <c r="Q14" s="66">
        <f t="shared" si="6"/>
        <v>8</v>
      </c>
      <c r="R14" s="65">
        <f>VLOOKUP($A14,'Return Data'!$B$7:$R$2843,12,0)</f>
        <v>3.9136000000000002</v>
      </c>
      <c r="S14" s="66">
        <f t="shared" si="7"/>
        <v>10</v>
      </c>
      <c r="T14" s="65">
        <f>VLOOKUP($A14,'Return Data'!$B$7:$R$2843,13,0)</f>
        <v>4.0118</v>
      </c>
      <c r="U14" s="66">
        <f t="shared" si="8"/>
        <v>9</v>
      </c>
      <c r="V14" s="65">
        <f>VLOOKUP($A14,'Return Data'!$B$7:$R$2843,17,0)</f>
        <v>5.4915000000000003</v>
      </c>
      <c r="W14" s="66">
        <f t="shared" si="10"/>
        <v>5</v>
      </c>
      <c r="X14" s="65">
        <f>VLOOKUP($A14,'Return Data'!$B$7:$R$2843,14,0)</f>
        <v>6.5358000000000001</v>
      </c>
      <c r="Y14" s="66">
        <f t="shared" si="11"/>
        <v>6</v>
      </c>
      <c r="Z14" s="65">
        <f>VLOOKUP($A14,'Return Data'!$B$7:$R$2843,16,0)</f>
        <v>7.5932000000000004</v>
      </c>
      <c r="AA14" s="67">
        <f t="shared" si="9"/>
        <v>9</v>
      </c>
    </row>
    <row r="15" spans="1:27" x14ac:dyDescent="0.3">
      <c r="A15" s="63" t="s">
        <v>1214</v>
      </c>
      <c r="B15" s="64">
        <f>VLOOKUP($A15,'Return Data'!$B$7:$R$2843,3,0)</f>
        <v>44455</v>
      </c>
      <c r="C15" s="65">
        <f>VLOOKUP($A15,'Return Data'!$B$7:$R$2843,4,0)</f>
        <v>34.224400000000003</v>
      </c>
      <c r="D15" s="65">
        <f>VLOOKUP($A15,'Return Data'!$B$7:$R$2843,5,0)</f>
        <v>3.0931000000000002</v>
      </c>
      <c r="E15" s="66">
        <f t="shared" si="0"/>
        <v>16</v>
      </c>
      <c r="F15" s="65">
        <f>VLOOKUP($A15,'Return Data'!$B$7:$R$2843,6,0)</f>
        <v>2.8090999999999999</v>
      </c>
      <c r="G15" s="66">
        <f t="shared" si="1"/>
        <v>13</v>
      </c>
      <c r="H15" s="65">
        <f>VLOOKUP($A15,'Return Data'!$B$7:$R$2843,7,0)</f>
        <v>3.0642</v>
      </c>
      <c r="I15" s="66">
        <f t="shared" si="2"/>
        <v>15</v>
      </c>
      <c r="J15" s="65">
        <f>VLOOKUP($A15,'Return Data'!$B$7:$R$2843,8,0)</f>
        <v>3.0659999999999998</v>
      </c>
      <c r="K15" s="66">
        <f t="shared" si="3"/>
        <v>17</v>
      </c>
      <c r="L15" s="65">
        <f>VLOOKUP($A15,'Return Data'!$B$7:$R$2843,9,0)</f>
        <v>3.7046999999999999</v>
      </c>
      <c r="M15" s="66">
        <f t="shared" si="4"/>
        <v>16</v>
      </c>
      <c r="N15" s="65">
        <f>VLOOKUP($A15,'Return Data'!$B$7:$R$2843,10,0)</f>
        <v>3.7894000000000001</v>
      </c>
      <c r="O15" s="66">
        <f t="shared" si="5"/>
        <v>14</v>
      </c>
      <c r="P15" s="65">
        <f>VLOOKUP($A15,'Return Data'!$B$7:$R$2843,11,0)</f>
        <v>3.9211999999999998</v>
      </c>
      <c r="Q15" s="66">
        <f t="shared" si="6"/>
        <v>14</v>
      </c>
      <c r="R15" s="65">
        <f>VLOOKUP($A15,'Return Data'!$B$7:$R$2843,12,0)</f>
        <v>3.714</v>
      </c>
      <c r="S15" s="66">
        <f t="shared" si="7"/>
        <v>14</v>
      </c>
      <c r="T15" s="65">
        <f>VLOOKUP($A15,'Return Data'!$B$7:$R$2843,13,0)</f>
        <v>3.7448999999999999</v>
      </c>
      <c r="U15" s="66">
        <f t="shared" si="8"/>
        <v>13</v>
      </c>
      <c r="V15" s="65">
        <f>VLOOKUP($A15,'Return Data'!$B$7:$R$2843,17,0)</f>
        <v>5.1749000000000001</v>
      </c>
      <c r="W15" s="66">
        <f t="shared" si="10"/>
        <v>12</v>
      </c>
      <c r="X15" s="65">
        <f>VLOOKUP($A15,'Return Data'!$B$7:$R$2843,14,0)</f>
        <v>6.0993000000000004</v>
      </c>
      <c r="Y15" s="66">
        <f t="shared" si="11"/>
        <v>12</v>
      </c>
      <c r="Z15" s="65">
        <f>VLOOKUP($A15,'Return Data'!$B$7:$R$2843,16,0)</f>
        <v>7.5270000000000001</v>
      </c>
      <c r="AA15" s="67">
        <f t="shared" si="9"/>
        <v>11</v>
      </c>
    </row>
    <row r="16" spans="1:27" x14ac:dyDescent="0.3">
      <c r="A16" s="63" t="s">
        <v>1219</v>
      </c>
      <c r="B16" s="64">
        <f>VLOOKUP($A16,'Return Data'!$B$7:$R$2843,3,0)</f>
        <v>44455</v>
      </c>
      <c r="C16" s="65">
        <f>VLOOKUP($A16,'Return Data'!$B$7:$R$2843,4,0)</f>
        <v>2491.3303999999998</v>
      </c>
      <c r="D16" s="65">
        <f>VLOOKUP($A16,'Return Data'!$B$7:$R$2843,5,0)</f>
        <v>3.9121999999999999</v>
      </c>
      <c r="E16" s="66">
        <f t="shared" si="0"/>
        <v>6</v>
      </c>
      <c r="F16" s="65">
        <f>VLOOKUP($A16,'Return Data'!$B$7:$R$2843,6,0)</f>
        <v>2.9020000000000001</v>
      </c>
      <c r="G16" s="66">
        <f t="shared" si="1"/>
        <v>12</v>
      </c>
      <c r="H16" s="65">
        <f>VLOOKUP($A16,'Return Data'!$B$7:$R$2843,7,0)</f>
        <v>3.2153</v>
      </c>
      <c r="I16" s="66">
        <f t="shared" si="2"/>
        <v>12</v>
      </c>
      <c r="J16" s="65">
        <f>VLOOKUP($A16,'Return Data'!$B$7:$R$2843,8,0)</f>
        <v>3.2806999999999999</v>
      </c>
      <c r="K16" s="66">
        <f t="shared" si="3"/>
        <v>11</v>
      </c>
      <c r="L16" s="65">
        <f>VLOOKUP($A16,'Return Data'!$B$7:$R$2843,9,0)</f>
        <v>4.1623999999999999</v>
      </c>
      <c r="M16" s="66">
        <f t="shared" si="4"/>
        <v>2</v>
      </c>
      <c r="N16" s="65">
        <f>VLOOKUP($A16,'Return Data'!$B$7:$R$2843,10,0)</f>
        <v>4.2293000000000003</v>
      </c>
      <c r="O16" s="66">
        <f t="shared" si="5"/>
        <v>3</v>
      </c>
      <c r="P16" s="65">
        <f>VLOOKUP($A16,'Return Data'!$B$7:$R$2843,11,0)</f>
        <v>4.4386999999999999</v>
      </c>
      <c r="Q16" s="66">
        <f t="shared" si="6"/>
        <v>3</v>
      </c>
      <c r="R16" s="65">
        <f>VLOOKUP($A16,'Return Data'!$B$7:$R$2843,12,0)</f>
        <v>4.0879000000000003</v>
      </c>
      <c r="S16" s="66">
        <f t="shared" si="7"/>
        <v>2</v>
      </c>
      <c r="T16" s="65">
        <f>VLOOKUP($A16,'Return Data'!$B$7:$R$2843,13,0)</f>
        <v>4.0879000000000003</v>
      </c>
      <c r="U16" s="66">
        <f t="shared" si="8"/>
        <v>7</v>
      </c>
      <c r="V16" s="65">
        <f>VLOOKUP($A16,'Return Data'!$B$7:$R$2843,17,0)</f>
        <v>5.4116999999999997</v>
      </c>
      <c r="W16" s="66">
        <f t="shared" si="10"/>
        <v>8</v>
      </c>
      <c r="X16" s="65">
        <f>VLOOKUP($A16,'Return Data'!$B$7:$R$2843,14,0)</f>
        <v>6.2074999999999996</v>
      </c>
      <c r="Y16" s="66">
        <f t="shared" si="11"/>
        <v>11</v>
      </c>
      <c r="Z16" s="65">
        <f>VLOOKUP($A16,'Return Data'!$B$7:$R$2843,16,0)</f>
        <v>8.0071999999999992</v>
      </c>
      <c r="AA16" s="67">
        <f t="shared" si="9"/>
        <v>1</v>
      </c>
    </row>
    <row r="17" spans="1:27" x14ac:dyDescent="0.3">
      <c r="A17" s="63" t="s">
        <v>1223</v>
      </c>
      <c r="B17" s="64">
        <f>VLOOKUP($A17,'Return Data'!$B$7:$R$2843,3,0)</f>
        <v>44455</v>
      </c>
      <c r="C17" s="65">
        <f>VLOOKUP($A17,'Return Data'!$B$7:$R$2843,4,0)</f>
        <v>3546.1734999999999</v>
      </c>
      <c r="D17" s="65">
        <f>VLOOKUP($A17,'Return Data'!$B$7:$R$2843,5,0)</f>
        <v>3.4196</v>
      </c>
      <c r="E17" s="66">
        <f t="shared" si="0"/>
        <v>14</v>
      </c>
      <c r="F17" s="65">
        <f>VLOOKUP($A17,'Return Data'!$B$7:$R$2843,6,0)</f>
        <v>2.9022000000000001</v>
      </c>
      <c r="G17" s="66">
        <f t="shared" si="1"/>
        <v>11</v>
      </c>
      <c r="H17" s="65">
        <f>VLOOKUP($A17,'Return Data'!$B$7:$R$2843,7,0)</f>
        <v>3.2431000000000001</v>
      </c>
      <c r="I17" s="66">
        <f t="shared" si="2"/>
        <v>11</v>
      </c>
      <c r="J17" s="65">
        <f>VLOOKUP($A17,'Return Data'!$B$7:$R$2843,8,0)</f>
        <v>3.2818999999999998</v>
      </c>
      <c r="K17" s="66">
        <f t="shared" si="3"/>
        <v>10</v>
      </c>
      <c r="L17" s="65">
        <f>VLOOKUP($A17,'Return Data'!$B$7:$R$2843,9,0)</f>
        <v>3.9331999999999998</v>
      </c>
      <c r="M17" s="66">
        <f t="shared" si="4"/>
        <v>12</v>
      </c>
      <c r="N17" s="65">
        <f>VLOOKUP($A17,'Return Data'!$B$7:$R$2843,10,0)</f>
        <v>4.0683999999999996</v>
      </c>
      <c r="O17" s="66">
        <f t="shared" si="5"/>
        <v>11</v>
      </c>
      <c r="P17" s="65">
        <f>VLOOKUP($A17,'Return Data'!$B$7:$R$2843,11,0)</f>
        <v>4.0442</v>
      </c>
      <c r="Q17" s="66">
        <f t="shared" si="6"/>
        <v>12</v>
      </c>
      <c r="R17" s="65">
        <f>VLOOKUP($A17,'Return Data'!$B$7:$R$2843,12,0)</f>
        <v>3.8395999999999999</v>
      </c>
      <c r="S17" s="66">
        <f t="shared" si="7"/>
        <v>13</v>
      </c>
      <c r="T17" s="65">
        <f>VLOOKUP($A17,'Return Data'!$B$7:$R$2843,13,0)</f>
        <v>3.9885000000000002</v>
      </c>
      <c r="U17" s="66">
        <f t="shared" si="8"/>
        <v>11</v>
      </c>
      <c r="V17" s="65">
        <f>VLOOKUP($A17,'Return Data'!$B$7:$R$2843,17,0)</f>
        <v>5.1879999999999997</v>
      </c>
      <c r="W17" s="66">
        <f t="shared" si="10"/>
        <v>11</v>
      </c>
      <c r="X17" s="65">
        <f>VLOOKUP($A17,'Return Data'!$B$7:$R$2843,14,0)</f>
        <v>6.3583999999999996</v>
      </c>
      <c r="Y17" s="66">
        <f t="shared" si="11"/>
        <v>10</v>
      </c>
      <c r="Z17" s="65">
        <f>VLOOKUP($A17,'Return Data'!$B$7:$R$2843,16,0)</f>
        <v>7.5425000000000004</v>
      </c>
      <c r="AA17" s="67">
        <f t="shared" si="9"/>
        <v>10</v>
      </c>
    </row>
    <row r="18" spans="1:27" x14ac:dyDescent="0.3">
      <c r="A18" s="63" t="s">
        <v>1224</v>
      </c>
      <c r="B18" s="64">
        <f>VLOOKUP($A18,'Return Data'!$B$7:$R$2843,3,0)</f>
        <v>44455</v>
      </c>
      <c r="C18" s="65">
        <f>VLOOKUP($A18,'Return Data'!$B$7:$R$2843,4,0)</f>
        <v>32.709464526773701</v>
      </c>
      <c r="D18" s="65">
        <f>VLOOKUP($A18,'Return Data'!$B$7:$R$2843,5,0)</f>
        <v>4.1848000000000001</v>
      </c>
      <c r="E18" s="66">
        <f t="shared" si="0"/>
        <v>2</v>
      </c>
      <c r="F18" s="65">
        <f>VLOOKUP($A18,'Return Data'!$B$7:$R$2843,6,0)</f>
        <v>2.6785999999999999</v>
      </c>
      <c r="G18" s="66">
        <f t="shared" si="1"/>
        <v>15</v>
      </c>
      <c r="H18" s="65">
        <f>VLOOKUP($A18,'Return Data'!$B$7:$R$2843,7,0)</f>
        <v>3.0384000000000002</v>
      </c>
      <c r="I18" s="66">
        <f t="shared" si="2"/>
        <v>16</v>
      </c>
      <c r="J18" s="65">
        <f>VLOOKUP($A18,'Return Data'!$B$7:$R$2843,8,0)</f>
        <v>3.3637999999999999</v>
      </c>
      <c r="K18" s="66">
        <f t="shared" si="3"/>
        <v>4</v>
      </c>
      <c r="L18" s="65">
        <f>VLOOKUP($A18,'Return Data'!$B$7:$R$2843,9,0)</f>
        <v>4.0122</v>
      </c>
      <c r="M18" s="66">
        <f t="shared" si="4"/>
        <v>9</v>
      </c>
      <c r="N18" s="65">
        <f>VLOOKUP($A18,'Return Data'!$B$7:$R$2843,10,0)</f>
        <v>3.7648999999999999</v>
      </c>
      <c r="O18" s="66">
        <f t="shared" si="5"/>
        <v>15</v>
      </c>
      <c r="P18" s="65">
        <f>VLOOKUP($A18,'Return Data'!$B$7:$R$2843,11,0)</f>
        <v>3.5783</v>
      </c>
      <c r="Q18" s="66">
        <f t="shared" si="6"/>
        <v>16</v>
      </c>
      <c r="R18" s="65">
        <f>VLOOKUP($A18,'Return Data'!$B$7:$R$2843,12,0)</f>
        <v>3.3875000000000002</v>
      </c>
      <c r="S18" s="66">
        <f t="shared" si="7"/>
        <v>16</v>
      </c>
      <c r="T18" s="65">
        <f>VLOOKUP($A18,'Return Data'!$B$7:$R$2843,13,0)</f>
        <v>3.5596999999999999</v>
      </c>
      <c r="U18" s="66">
        <f t="shared" si="8"/>
        <v>15</v>
      </c>
      <c r="V18" s="65">
        <f>VLOOKUP($A18,'Return Data'!$B$7:$R$2843,17,0)</f>
        <v>5.0932000000000004</v>
      </c>
      <c r="W18" s="66">
        <f t="shared" si="10"/>
        <v>13</v>
      </c>
      <c r="X18" s="65">
        <f>VLOOKUP($A18,'Return Data'!$B$7:$R$2843,14,0)</f>
        <v>6.4786000000000001</v>
      </c>
      <c r="Y18" s="66">
        <f t="shared" si="11"/>
        <v>9</v>
      </c>
      <c r="Z18" s="65">
        <f>VLOOKUP($A18,'Return Data'!$B$7:$R$2843,16,0)</f>
        <v>7.9158999999999997</v>
      </c>
      <c r="AA18" s="67">
        <f t="shared" si="9"/>
        <v>3</v>
      </c>
    </row>
    <row r="19" spans="1:27" x14ac:dyDescent="0.3">
      <c r="A19" s="63" t="s">
        <v>1227</v>
      </c>
      <c r="B19" s="64">
        <f>VLOOKUP($A19,'Return Data'!$B$7:$R$2843,3,0)</f>
        <v>44455</v>
      </c>
      <c r="C19" s="65">
        <f>VLOOKUP($A19,'Return Data'!$B$7:$R$2843,4,0)</f>
        <v>3279.4495999999999</v>
      </c>
      <c r="D19" s="65">
        <f>VLOOKUP($A19,'Return Data'!$B$7:$R$2843,5,0)</f>
        <v>3.8992</v>
      </c>
      <c r="E19" s="66">
        <f t="shared" si="0"/>
        <v>7</v>
      </c>
      <c r="F19" s="65">
        <f>VLOOKUP($A19,'Return Data'!$B$7:$R$2843,6,0)</f>
        <v>3.1112000000000002</v>
      </c>
      <c r="G19" s="66">
        <f t="shared" si="1"/>
        <v>10</v>
      </c>
      <c r="H19" s="65">
        <f>VLOOKUP($A19,'Return Data'!$B$7:$R$2843,7,0)</f>
        <v>3.3458999999999999</v>
      </c>
      <c r="I19" s="66">
        <f t="shared" si="2"/>
        <v>8</v>
      </c>
      <c r="J19" s="65">
        <f>VLOOKUP($A19,'Return Data'!$B$7:$R$2843,8,0)</f>
        <v>3.3209</v>
      </c>
      <c r="K19" s="66">
        <f t="shared" si="3"/>
        <v>9</v>
      </c>
      <c r="L19" s="65">
        <f>VLOOKUP($A19,'Return Data'!$B$7:$R$2843,9,0)</f>
        <v>3.8456000000000001</v>
      </c>
      <c r="M19" s="66">
        <f t="shared" si="4"/>
        <v>14</v>
      </c>
      <c r="N19" s="65">
        <f>VLOOKUP($A19,'Return Data'!$B$7:$R$2843,10,0)</f>
        <v>4.0879000000000003</v>
      </c>
      <c r="O19" s="66">
        <f t="shared" si="5"/>
        <v>9</v>
      </c>
      <c r="P19" s="65">
        <f>VLOOKUP($A19,'Return Data'!$B$7:$R$2843,11,0)</f>
        <v>4.1151999999999997</v>
      </c>
      <c r="Q19" s="66">
        <f t="shared" si="6"/>
        <v>10</v>
      </c>
      <c r="R19" s="65">
        <f>VLOOKUP($A19,'Return Data'!$B$7:$R$2843,12,0)</f>
        <v>3.9847000000000001</v>
      </c>
      <c r="S19" s="66">
        <f t="shared" si="7"/>
        <v>7</v>
      </c>
      <c r="T19" s="65">
        <f>VLOOKUP($A19,'Return Data'!$B$7:$R$2843,13,0)</f>
        <v>4.0990000000000002</v>
      </c>
      <c r="U19" s="66">
        <f t="shared" si="8"/>
        <v>5</v>
      </c>
      <c r="V19" s="65">
        <f>VLOOKUP($A19,'Return Data'!$B$7:$R$2843,17,0)</f>
        <v>5.4149000000000003</v>
      </c>
      <c r="W19" s="66">
        <f t="shared" si="10"/>
        <v>7</v>
      </c>
      <c r="X19" s="65">
        <f>VLOOKUP($A19,'Return Data'!$B$7:$R$2843,14,0)</f>
        <v>6.5663</v>
      </c>
      <c r="Y19" s="66">
        <f t="shared" si="11"/>
        <v>5</v>
      </c>
      <c r="Z19" s="65">
        <f>VLOOKUP($A19,'Return Data'!$B$7:$R$2843,16,0)</f>
        <v>7.6151999999999997</v>
      </c>
      <c r="AA19" s="67">
        <f t="shared" si="9"/>
        <v>7</v>
      </c>
    </row>
    <row r="20" spans="1:27" x14ac:dyDescent="0.3">
      <c r="A20" s="63" t="s">
        <v>1228</v>
      </c>
      <c r="B20" s="64">
        <f>VLOOKUP($A20,'Return Data'!$B$7:$R$2843,3,0)</f>
        <v>44455</v>
      </c>
      <c r="C20" s="65">
        <f>VLOOKUP($A20,'Return Data'!$B$7:$R$2843,4,0)</f>
        <v>1072.2871</v>
      </c>
      <c r="D20" s="65">
        <f>VLOOKUP($A20,'Return Data'!$B$7:$R$2843,5,0)</f>
        <v>4.3132999999999999</v>
      </c>
      <c r="E20" s="66">
        <f t="shared" si="0"/>
        <v>1</v>
      </c>
      <c r="F20" s="65">
        <f>VLOOKUP($A20,'Return Data'!$B$7:$R$2843,6,0)</f>
        <v>3.3050000000000002</v>
      </c>
      <c r="G20" s="66">
        <f t="shared" si="1"/>
        <v>4</v>
      </c>
      <c r="H20" s="65">
        <f>VLOOKUP($A20,'Return Data'!$B$7:$R$2843,7,0)</f>
        <v>3.5756000000000001</v>
      </c>
      <c r="I20" s="66">
        <f t="shared" si="2"/>
        <v>2</v>
      </c>
      <c r="J20" s="65">
        <f>VLOOKUP($A20,'Return Data'!$B$7:$R$2843,8,0)</f>
        <v>3.3243</v>
      </c>
      <c r="K20" s="66">
        <f t="shared" si="3"/>
        <v>8</v>
      </c>
      <c r="L20" s="65">
        <f>VLOOKUP($A20,'Return Data'!$B$7:$R$2843,9,0)</f>
        <v>4.4622000000000002</v>
      </c>
      <c r="M20" s="66">
        <f t="shared" si="4"/>
        <v>1</v>
      </c>
      <c r="N20" s="65">
        <f>VLOOKUP($A20,'Return Data'!$B$7:$R$2843,10,0)</f>
        <v>4.3324999999999996</v>
      </c>
      <c r="O20" s="66">
        <f t="shared" si="5"/>
        <v>1</v>
      </c>
      <c r="P20" s="65">
        <f>VLOOKUP($A20,'Return Data'!$B$7:$R$2843,11,0)</f>
        <v>4.0434999999999999</v>
      </c>
      <c r="Q20" s="66">
        <f t="shared" si="6"/>
        <v>13</v>
      </c>
      <c r="R20" s="65">
        <f>VLOOKUP($A20,'Return Data'!$B$7:$R$2843,12,0)</f>
        <v>3.8426</v>
      </c>
      <c r="S20" s="66">
        <f t="shared" si="7"/>
        <v>11</v>
      </c>
      <c r="T20" s="65"/>
      <c r="U20" s="66"/>
      <c r="V20" s="65"/>
      <c r="W20" s="66"/>
      <c r="X20" s="65"/>
      <c r="Y20" s="66"/>
      <c r="Z20" s="65">
        <f>VLOOKUP($A20,'Return Data'!$B$7:$R$2843,16,0)</f>
        <v>4.6626000000000003</v>
      </c>
      <c r="AA20" s="67">
        <f t="shared" si="9"/>
        <v>16</v>
      </c>
    </row>
    <row r="21" spans="1:27" x14ac:dyDescent="0.3">
      <c r="A21" s="63" t="s">
        <v>1232</v>
      </c>
      <c r="B21" s="64">
        <f>VLOOKUP($A21,'Return Data'!$B$7:$R$2843,3,0)</f>
        <v>44455</v>
      </c>
      <c r="C21" s="65">
        <f>VLOOKUP($A21,'Return Data'!$B$7:$R$2843,4,0)</f>
        <v>34.825099999999999</v>
      </c>
      <c r="D21" s="65">
        <f>VLOOKUP($A21,'Return Data'!$B$7:$R$2843,5,0)</f>
        <v>3.9832000000000001</v>
      </c>
      <c r="E21" s="66">
        <f t="shared" si="0"/>
        <v>5</v>
      </c>
      <c r="F21" s="65">
        <f>VLOOKUP($A21,'Return Data'!$B$7:$R$2843,6,0)</f>
        <v>3.2848999999999999</v>
      </c>
      <c r="G21" s="66">
        <f t="shared" si="1"/>
        <v>6</v>
      </c>
      <c r="H21" s="65">
        <f>VLOOKUP($A21,'Return Data'!$B$7:$R$2843,7,0)</f>
        <v>3.4159999999999999</v>
      </c>
      <c r="I21" s="66">
        <f t="shared" si="2"/>
        <v>5</v>
      </c>
      <c r="J21" s="65">
        <f>VLOOKUP($A21,'Return Data'!$B$7:$R$2843,8,0)</f>
        <v>3.3281999999999998</v>
      </c>
      <c r="K21" s="66">
        <f t="shared" si="3"/>
        <v>7</v>
      </c>
      <c r="L21" s="65">
        <f>VLOOKUP($A21,'Return Data'!$B$7:$R$2843,9,0)</f>
        <v>3.9479000000000002</v>
      </c>
      <c r="M21" s="66">
        <f t="shared" si="4"/>
        <v>11</v>
      </c>
      <c r="N21" s="65">
        <f>VLOOKUP($A21,'Return Data'!$B$7:$R$2843,10,0)</f>
        <v>4.0858999999999996</v>
      </c>
      <c r="O21" s="66">
        <f t="shared" si="5"/>
        <v>10</v>
      </c>
      <c r="P21" s="65">
        <f>VLOOKUP($A21,'Return Data'!$B$7:$R$2843,11,0)</f>
        <v>4.1669999999999998</v>
      </c>
      <c r="Q21" s="66">
        <f t="shared" si="6"/>
        <v>7</v>
      </c>
      <c r="R21" s="65">
        <f>VLOOKUP($A21,'Return Data'!$B$7:$R$2843,12,0)</f>
        <v>3.9565000000000001</v>
      </c>
      <c r="S21" s="66">
        <f t="shared" si="7"/>
        <v>8</v>
      </c>
      <c r="T21" s="65">
        <f>VLOOKUP($A21,'Return Data'!$B$7:$R$2843,13,0)</f>
        <v>4.1083999999999996</v>
      </c>
      <c r="U21" s="66">
        <f>RANK(T21,T$8:T$24,0)</f>
        <v>4</v>
      </c>
      <c r="V21" s="65">
        <f>VLOOKUP($A21,'Return Data'!$B$7:$R$2843,17,0)</f>
        <v>5.5460000000000003</v>
      </c>
      <c r="W21" s="66">
        <f>RANK(V21,V$8:V$24,0)</f>
        <v>4</v>
      </c>
      <c r="X21" s="65">
        <f>VLOOKUP($A21,'Return Data'!$B$7:$R$2843,14,0)</f>
        <v>6.6600999999999999</v>
      </c>
      <c r="Y21" s="66">
        <f>RANK(X21,X$8:X$24,0)</f>
        <v>4</v>
      </c>
      <c r="Z21" s="65">
        <f>VLOOKUP($A21,'Return Data'!$B$7:$R$2843,16,0)</f>
        <v>7.9626000000000001</v>
      </c>
      <c r="AA21" s="67">
        <f t="shared" si="9"/>
        <v>2</v>
      </c>
    </row>
    <row r="22" spans="1:27" x14ac:dyDescent="0.3">
      <c r="A22" s="63" t="s">
        <v>1234</v>
      </c>
      <c r="B22" s="64">
        <f>VLOOKUP($A22,'Return Data'!$B$7:$R$2843,3,0)</f>
        <v>44455</v>
      </c>
      <c r="C22" s="65">
        <f>VLOOKUP($A22,'Return Data'!$B$7:$R$2843,4,0)</f>
        <v>11.903700000000001</v>
      </c>
      <c r="D22" s="65">
        <f>VLOOKUP($A22,'Return Data'!$B$7:$R$2843,5,0)</f>
        <v>2.4531999999999998</v>
      </c>
      <c r="E22" s="66">
        <f t="shared" si="0"/>
        <v>17</v>
      </c>
      <c r="F22" s="65">
        <f>VLOOKUP($A22,'Return Data'!$B$7:$R$2843,6,0)</f>
        <v>3.1692999999999998</v>
      </c>
      <c r="G22" s="66">
        <f t="shared" si="1"/>
        <v>8</v>
      </c>
      <c r="H22" s="65">
        <f>VLOOKUP($A22,'Return Data'!$B$7:$R$2843,7,0)</f>
        <v>3.2873999999999999</v>
      </c>
      <c r="I22" s="66">
        <f t="shared" si="2"/>
        <v>10</v>
      </c>
      <c r="J22" s="65">
        <f>VLOOKUP($A22,'Return Data'!$B$7:$R$2843,8,0)</f>
        <v>3.2675000000000001</v>
      </c>
      <c r="K22" s="66">
        <f t="shared" si="3"/>
        <v>14</v>
      </c>
      <c r="L22" s="65">
        <f>VLOOKUP($A22,'Return Data'!$B$7:$R$2843,9,0)</f>
        <v>3.4651999999999998</v>
      </c>
      <c r="M22" s="66">
        <f t="shared" si="4"/>
        <v>17</v>
      </c>
      <c r="N22" s="65">
        <f>VLOOKUP($A22,'Return Data'!$B$7:$R$2843,10,0)</f>
        <v>3.7581000000000002</v>
      </c>
      <c r="O22" s="66">
        <f t="shared" si="5"/>
        <v>16</v>
      </c>
      <c r="P22" s="65">
        <f>VLOOKUP($A22,'Return Data'!$B$7:$R$2843,11,0)</f>
        <v>3.6419000000000001</v>
      </c>
      <c r="Q22" s="66">
        <f t="shared" si="6"/>
        <v>15</v>
      </c>
      <c r="R22" s="65">
        <f>VLOOKUP($A22,'Return Data'!$B$7:$R$2843,12,0)</f>
        <v>3.5417999999999998</v>
      </c>
      <c r="S22" s="66">
        <f t="shared" si="7"/>
        <v>15</v>
      </c>
      <c r="T22" s="65">
        <f>VLOOKUP($A22,'Return Data'!$B$7:$R$2843,13,0)</f>
        <v>3.5627</v>
      </c>
      <c r="U22" s="66">
        <f>RANK(T22,T$8:T$24,0)</f>
        <v>14</v>
      </c>
      <c r="V22" s="65">
        <f>VLOOKUP($A22,'Return Data'!$B$7:$R$2843,17,0)</f>
        <v>4.8269000000000002</v>
      </c>
      <c r="W22" s="66">
        <f>RANK(V22,V$8:V$24,0)</f>
        <v>14</v>
      </c>
      <c r="X22" s="65"/>
      <c r="Y22" s="66"/>
      <c r="Z22" s="65">
        <f>VLOOKUP($A22,'Return Data'!$B$7:$R$2843,16,0)</f>
        <v>6.0319000000000003</v>
      </c>
      <c r="AA22" s="67">
        <f t="shared" si="9"/>
        <v>14</v>
      </c>
    </row>
    <row r="23" spans="1:27" x14ac:dyDescent="0.3">
      <c r="A23" s="63" t="s">
        <v>1236</v>
      </c>
      <c r="B23" s="64">
        <f>VLOOKUP($A23,'Return Data'!$B$7:$R$2843,3,0)</f>
        <v>44455</v>
      </c>
      <c r="C23" s="65">
        <f>VLOOKUP($A23,'Return Data'!$B$7:$R$2843,4,0)</f>
        <v>3742.7330999999999</v>
      </c>
      <c r="D23" s="65">
        <f>VLOOKUP($A23,'Return Data'!$B$7:$R$2843,5,0)</f>
        <v>3.7978999999999998</v>
      </c>
      <c r="E23" s="66">
        <f t="shared" si="0"/>
        <v>9</v>
      </c>
      <c r="F23" s="65">
        <f>VLOOKUP($A23,'Return Data'!$B$7:$R$2843,6,0)</f>
        <v>2.6877</v>
      </c>
      <c r="G23" s="66">
        <f t="shared" si="1"/>
        <v>14</v>
      </c>
      <c r="H23" s="65">
        <f>VLOOKUP($A23,'Return Data'!$B$7:$R$2843,7,0)</f>
        <v>3.1177999999999999</v>
      </c>
      <c r="I23" s="66">
        <f t="shared" si="2"/>
        <v>13</v>
      </c>
      <c r="J23" s="65">
        <f>VLOOKUP($A23,'Return Data'!$B$7:$R$2843,8,0)</f>
        <v>3.2126000000000001</v>
      </c>
      <c r="K23" s="66">
        <f t="shared" si="3"/>
        <v>15</v>
      </c>
      <c r="L23" s="65">
        <f>VLOOKUP($A23,'Return Data'!$B$7:$R$2843,9,0)</f>
        <v>4.0909000000000004</v>
      </c>
      <c r="M23" s="66">
        <f t="shared" si="4"/>
        <v>3</v>
      </c>
      <c r="N23" s="65">
        <f>VLOOKUP($A23,'Return Data'!$B$7:$R$2843,10,0)</f>
        <v>4.3103999999999996</v>
      </c>
      <c r="O23" s="66">
        <f t="shared" si="5"/>
        <v>2</v>
      </c>
      <c r="P23" s="65">
        <f>VLOOKUP($A23,'Return Data'!$B$7:$R$2843,11,0)</f>
        <v>4.6082999999999998</v>
      </c>
      <c r="Q23" s="66">
        <f t="shared" si="6"/>
        <v>1</v>
      </c>
      <c r="R23" s="65">
        <f>VLOOKUP($A23,'Return Data'!$B$7:$R$2843,12,0)</f>
        <v>4.2816999999999998</v>
      </c>
      <c r="S23" s="66">
        <f t="shared" si="7"/>
        <v>1</v>
      </c>
      <c r="T23" s="65">
        <f>VLOOKUP($A23,'Return Data'!$B$7:$R$2843,13,0)</f>
        <v>4.3621999999999996</v>
      </c>
      <c r="U23" s="66">
        <f>RANK(T23,T$8:T$24,0)</f>
        <v>1</v>
      </c>
      <c r="V23" s="65">
        <f>VLOOKUP($A23,'Return Data'!$B$7:$R$2843,17,0)</f>
        <v>5.7126000000000001</v>
      </c>
      <c r="W23" s="66">
        <f>RANK(V23,V$8:V$24,0)</f>
        <v>3</v>
      </c>
      <c r="X23" s="65">
        <f>VLOOKUP($A23,'Return Data'!$B$7:$R$2843,14,0)</f>
        <v>4.3030999999999997</v>
      </c>
      <c r="Y23" s="66">
        <f>RANK(X23,X$8:X$24,0)</f>
        <v>13</v>
      </c>
      <c r="Z23" s="65">
        <f>VLOOKUP($A23,'Return Data'!$B$7:$R$2843,16,0)</f>
        <v>6.7351999999999999</v>
      </c>
      <c r="AA23" s="67">
        <f t="shared" si="9"/>
        <v>13</v>
      </c>
    </row>
    <row r="24" spans="1:27" x14ac:dyDescent="0.3">
      <c r="A24" s="63" t="s">
        <v>1238</v>
      </c>
      <c r="B24" s="64">
        <f>VLOOKUP($A24,'Return Data'!$B$7:$R$2843,3,0)</f>
        <v>44455</v>
      </c>
      <c r="C24" s="65">
        <f>VLOOKUP($A24,'Return Data'!$B$7:$R$2843,4,0)</f>
        <v>2438.5708</v>
      </c>
      <c r="D24" s="65">
        <f>VLOOKUP($A24,'Return Data'!$B$7:$R$2843,5,0)</f>
        <v>3.3561000000000001</v>
      </c>
      <c r="E24" s="66">
        <f t="shared" si="0"/>
        <v>15</v>
      </c>
      <c r="F24" s="65">
        <f>VLOOKUP($A24,'Return Data'!$B$7:$R$2843,6,0)</f>
        <v>3.2393999999999998</v>
      </c>
      <c r="G24" s="66">
        <f t="shared" si="1"/>
        <v>7</v>
      </c>
      <c r="H24" s="65">
        <f>VLOOKUP($A24,'Return Data'!$B$7:$R$2843,7,0)</f>
        <v>3.3734000000000002</v>
      </c>
      <c r="I24" s="66">
        <f t="shared" si="2"/>
        <v>7</v>
      </c>
      <c r="J24" s="65">
        <f>VLOOKUP($A24,'Return Data'!$B$7:$R$2843,8,0)</f>
        <v>3.3296000000000001</v>
      </c>
      <c r="K24" s="66">
        <f t="shared" si="3"/>
        <v>6</v>
      </c>
      <c r="L24" s="65">
        <f>VLOOKUP($A24,'Return Data'!$B$7:$R$2843,9,0)</f>
        <v>3.9003000000000001</v>
      </c>
      <c r="M24" s="66">
        <f t="shared" si="4"/>
        <v>13</v>
      </c>
      <c r="N24" s="65">
        <f>VLOOKUP($A24,'Return Data'!$B$7:$R$2843,10,0)</f>
        <v>4.0609999999999999</v>
      </c>
      <c r="O24" s="66">
        <f t="shared" si="5"/>
        <v>12</v>
      </c>
      <c r="P24" s="65">
        <f>VLOOKUP($A24,'Return Data'!$B$7:$R$2843,11,0)</f>
        <v>4.1073000000000004</v>
      </c>
      <c r="Q24" s="66">
        <f t="shared" si="6"/>
        <v>11</v>
      </c>
      <c r="R24" s="65">
        <f>VLOOKUP($A24,'Return Data'!$B$7:$R$2843,12,0)</f>
        <v>3.9211</v>
      </c>
      <c r="S24" s="66">
        <f t="shared" si="7"/>
        <v>9</v>
      </c>
      <c r="T24" s="65">
        <f>VLOOKUP($A24,'Return Data'!$B$7:$R$2843,13,0)</f>
        <v>4.0324999999999998</v>
      </c>
      <c r="U24" s="66">
        <f>RANK(T24,T$8:T$24,0)</f>
        <v>8</v>
      </c>
      <c r="V24" s="65">
        <f>VLOOKUP($A24,'Return Data'!$B$7:$R$2843,17,0)</f>
        <v>5.3817000000000004</v>
      </c>
      <c r="W24" s="66">
        <f>RANK(V24,V$8:V$24,0)</f>
        <v>9</v>
      </c>
      <c r="X24" s="65">
        <f>VLOOKUP($A24,'Return Data'!$B$7:$R$2843,14,0)</f>
        <v>6.5125999999999999</v>
      </c>
      <c r="Y24" s="66">
        <f>RANK(X24,X$8:X$24,0)</f>
        <v>7</v>
      </c>
      <c r="Z24" s="65">
        <f>VLOOKUP($A24,'Return Data'!$B$7:$R$2843,16,0)</f>
        <v>7.6151999999999997</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3.7036941176470592</v>
      </c>
      <c r="E26" s="74"/>
      <c r="F26" s="75">
        <f>AVERAGE(F8:F24)</f>
        <v>3.0730705882352947</v>
      </c>
      <c r="G26" s="74"/>
      <c r="H26" s="75">
        <f>AVERAGE(H8:H24)</f>
        <v>3.3090058823529414</v>
      </c>
      <c r="I26" s="74"/>
      <c r="J26" s="75">
        <f>AVERAGE(J8:J24)</f>
        <v>3.3104058823529412</v>
      </c>
      <c r="K26" s="74"/>
      <c r="L26" s="75">
        <f>AVERAGE(L8:L24)</f>
        <v>3.9739999999999998</v>
      </c>
      <c r="M26" s="74"/>
      <c r="N26" s="75">
        <f>AVERAGE(N8:N24)</f>
        <v>4.0429588235294114</v>
      </c>
      <c r="O26" s="74"/>
      <c r="P26" s="75">
        <f>AVERAGE(P8:P24)</f>
        <v>4.0874117647058821</v>
      </c>
      <c r="Q26" s="74"/>
      <c r="R26" s="75">
        <f>AVERAGE(R8:R24)</f>
        <v>3.8532941176470588</v>
      </c>
      <c r="S26" s="74"/>
      <c r="T26" s="75">
        <f>AVERAGE(T8:T24)</f>
        <v>3.9413624999999999</v>
      </c>
      <c r="U26" s="74"/>
      <c r="V26" s="75">
        <f>AVERAGE(V8:V24)</f>
        <v>5.3871928571428569</v>
      </c>
      <c r="W26" s="74"/>
      <c r="X26" s="75">
        <f>AVERAGE(X8:X24)</f>
        <v>6.3426230769230774</v>
      </c>
      <c r="Y26" s="74"/>
      <c r="Z26" s="75">
        <f>AVERAGE(Z8:Z24)</f>
        <v>7.0774705882352942</v>
      </c>
      <c r="AA26" s="76"/>
    </row>
    <row r="27" spans="1:27" x14ac:dyDescent="0.3">
      <c r="A27" s="73" t="s">
        <v>28</v>
      </c>
      <c r="B27" s="74"/>
      <c r="C27" s="74"/>
      <c r="D27" s="75">
        <f>MIN(D8:D24)</f>
        <v>2.4531999999999998</v>
      </c>
      <c r="E27" s="74"/>
      <c r="F27" s="75">
        <f>MIN(F8:F24)</f>
        <v>2.2397999999999998</v>
      </c>
      <c r="G27" s="74"/>
      <c r="H27" s="75">
        <f>MIN(H8:H24)</f>
        <v>2.8929</v>
      </c>
      <c r="I27" s="74"/>
      <c r="J27" s="75">
        <f>MIN(J8:J24)</f>
        <v>3.0659999999999998</v>
      </c>
      <c r="K27" s="74"/>
      <c r="L27" s="75">
        <f>MIN(L8:L24)</f>
        <v>3.4651999999999998</v>
      </c>
      <c r="M27" s="74"/>
      <c r="N27" s="75">
        <f>MIN(N8:N24)</f>
        <v>3.3746999999999998</v>
      </c>
      <c r="O27" s="74"/>
      <c r="P27" s="75">
        <f>MIN(P8:P24)</f>
        <v>3.1659000000000002</v>
      </c>
      <c r="Q27" s="74"/>
      <c r="R27" s="75">
        <f>MIN(R8:R24)</f>
        <v>3.0762</v>
      </c>
      <c r="S27" s="74"/>
      <c r="T27" s="75">
        <f>MIN(T8:T24)</f>
        <v>3.2033999999999998</v>
      </c>
      <c r="U27" s="74"/>
      <c r="V27" s="75">
        <f>MIN(V8:V24)</f>
        <v>4.8269000000000002</v>
      </c>
      <c r="W27" s="74"/>
      <c r="X27" s="75">
        <f>MIN(X8:X24)</f>
        <v>4.3030999999999997</v>
      </c>
      <c r="Y27" s="74"/>
      <c r="Z27" s="75">
        <f>MIN(Z8:Z24)</f>
        <v>4.6242000000000001</v>
      </c>
      <c r="AA27" s="76"/>
    </row>
    <row r="28" spans="1:27" ht="15" thickBot="1" x14ac:dyDescent="0.35">
      <c r="A28" s="77" t="s">
        <v>29</v>
      </c>
      <c r="B28" s="78"/>
      <c r="C28" s="78"/>
      <c r="D28" s="79">
        <f>MAX(D8:D24)</f>
        <v>4.3132999999999999</v>
      </c>
      <c r="E28" s="78"/>
      <c r="F28" s="79">
        <f>MAX(F8:F24)</f>
        <v>4.1848999999999998</v>
      </c>
      <c r="G28" s="78"/>
      <c r="H28" s="79">
        <f>MAX(H8:H24)</f>
        <v>3.8841000000000001</v>
      </c>
      <c r="I28" s="78"/>
      <c r="J28" s="79">
        <f>MAX(J8:J24)</f>
        <v>3.6284999999999998</v>
      </c>
      <c r="K28" s="78"/>
      <c r="L28" s="79">
        <f>MAX(L8:L24)</f>
        <v>4.4622000000000002</v>
      </c>
      <c r="M28" s="78"/>
      <c r="N28" s="79">
        <f>MAX(N8:N24)</f>
        <v>4.3324999999999996</v>
      </c>
      <c r="O28" s="78"/>
      <c r="P28" s="79">
        <f>MAX(P8:P24)</f>
        <v>4.6082999999999998</v>
      </c>
      <c r="Q28" s="78"/>
      <c r="R28" s="79">
        <f>MAX(R8:R24)</f>
        <v>4.2816999999999998</v>
      </c>
      <c r="S28" s="78"/>
      <c r="T28" s="79">
        <f>MAX(T8:T24)</f>
        <v>4.3621999999999996</v>
      </c>
      <c r="U28" s="78"/>
      <c r="V28" s="79">
        <f>MAX(V8:V24)</f>
        <v>5.7350000000000003</v>
      </c>
      <c r="W28" s="78"/>
      <c r="X28" s="79">
        <f>MAX(X8:X24)</f>
        <v>6.7968000000000002</v>
      </c>
      <c r="Y28" s="78"/>
      <c r="Z28" s="79">
        <f>MAX(Z8:Z24)</f>
        <v>8.0071999999999992</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44455</v>
      </c>
      <c r="C8" s="65">
        <f>VLOOKUP($A8,'Return Data'!$B$7:$R$2843,4,0)</f>
        <v>290.24950000000001</v>
      </c>
      <c r="D8" s="65">
        <f>VLOOKUP($A8,'Return Data'!$B$7:$R$2843,5,0)</f>
        <v>3.5339999999999998</v>
      </c>
      <c r="E8" s="66">
        <f t="shared" ref="E8:E24" si="0">RANK(D8,D$8:D$24,0)</f>
        <v>8</v>
      </c>
      <c r="F8" s="65">
        <f>VLOOKUP($A8,'Return Data'!$B$7:$R$2843,6,0)</f>
        <v>3.0105</v>
      </c>
      <c r="G8" s="66">
        <f t="shared" ref="G8:G24" si="1">RANK(F8,F$8:F$24,0)</f>
        <v>8</v>
      </c>
      <c r="H8" s="65">
        <f>VLOOKUP($A8,'Return Data'!$B$7:$R$2843,7,0)</f>
        <v>3.2248999999999999</v>
      </c>
      <c r="I8" s="66">
        <f t="shared" ref="I8:I24" si="2">RANK(H8,H$8:H$24,0)</f>
        <v>7</v>
      </c>
      <c r="J8" s="65">
        <f>VLOOKUP($A8,'Return Data'!$B$7:$R$2843,8,0)</f>
        <v>3.2637999999999998</v>
      </c>
      <c r="K8" s="66">
        <f t="shared" ref="K8:K24" si="3">RANK(J8,J$8:J$24,0)</f>
        <v>2</v>
      </c>
      <c r="L8" s="65">
        <f>VLOOKUP($A8,'Return Data'!$B$7:$R$2843,9,0)</f>
        <v>3.9523999999999999</v>
      </c>
      <c r="M8" s="66">
        <f t="shared" ref="M8:M24" si="4">RANK(L8,L$8:L$24,0)</f>
        <v>2</v>
      </c>
      <c r="N8" s="65">
        <f>VLOOKUP($A8,'Return Data'!$B$7:$R$2843,10,0)</f>
        <v>4.0655999999999999</v>
      </c>
      <c r="O8" s="66">
        <f t="shared" ref="O8:O24" si="5">RANK(N8,N$8:N$24,0)</f>
        <v>2</v>
      </c>
      <c r="P8" s="65">
        <f>VLOOKUP($A8,'Return Data'!$B$7:$R$2843,11,0)</f>
        <v>4.2098000000000004</v>
      </c>
      <c r="Q8" s="66">
        <f t="shared" ref="Q8:Q24" si="6">RANK(P8,P$8:P$24,0)</f>
        <v>3</v>
      </c>
      <c r="R8" s="65">
        <f>VLOOKUP($A8,'Return Data'!$B$7:$R$2843,12,0)</f>
        <v>3.9443999999999999</v>
      </c>
      <c r="S8" s="66">
        <f t="shared" ref="S8:S24" si="7">RANK(R8,R$8:R$24,0)</f>
        <v>2</v>
      </c>
      <c r="T8" s="65">
        <f>VLOOKUP($A8,'Return Data'!$B$7:$R$2843,13,0)</f>
        <v>4.0846</v>
      </c>
      <c r="U8" s="66">
        <f t="shared" ref="U8:U19" si="8">RANK(T8,T$8:T$24,0)</f>
        <v>2</v>
      </c>
      <c r="V8" s="65">
        <f>VLOOKUP($A8,'Return Data'!$B$7:$R$2843,17,0)</f>
        <v>5.6124999999999998</v>
      </c>
      <c r="W8" s="66">
        <f>RANK(V8,V$8:V$24,0)</f>
        <v>1</v>
      </c>
      <c r="X8" s="65">
        <f>VLOOKUP($A8,'Return Data'!$B$7:$R$2843,14,0)</f>
        <v>6.6681999999999997</v>
      </c>
      <c r="Y8" s="66">
        <f>RANK(X8,X$8:X$24,0)</f>
        <v>1</v>
      </c>
      <c r="Z8" s="65">
        <f>VLOOKUP($A8,'Return Data'!$B$7:$R$2843,16,0)</f>
        <v>6.9137000000000004</v>
      </c>
      <c r="AA8" s="67">
        <f t="shared" ref="AA8:AA24" si="9">RANK(Z8,Z$8:Z$24,0)</f>
        <v>10</v>
      </c>
    </row>
    <row r="9" spans="1:27" x14ac:dyDescent="0.3">
      <c r="A9" s="63" t="s">
        <v>1203</v>
      </c>
      <c r="B9" s="64">
        <f>VLOOKUP($A9,'Return Data'!$B$7:$R$2843,3,0)</f>
        <v>44455</v>
      </c>
      <c r="C9" s="65">
        <f>VLOOKUP($A9,'Return Data'!$B$7:$R$2843,4,0)</f>
        <v>1124.1048000000001</v>
      </c>
      <c r="D9" s="65">
        <f>VLOOKUP($A9,'Return Data'!$B$7:$R$2843,5,0)</f>
        <v>3.7084999999999999</v>
      </c>
      <c r="E9" s="66">
        <f t="shared" si="0"/>
        <v>4</v>
      </c>
      <c r="F9" s="65">
        <f>VLOOKUP($A9,'Return Data'!$B$7:$R$2843,6,0)</f>
        <v>3.1634000000000002</v>
      </c>
      <c r="G9" s="66">
        <f t="shared" si="1"/>
        <v>3</v>
      </c>
      <c r="H9" s="65">
        <f>VLOOKUP($A9,'Return Data'!$B$7:$R$2843,7,0)</f>
        <v>3.3344999999999998</v>
      </c>
      <c r="I9" s="66">
        <f t="shared" si="2"/>
        <v>2</v>
      </c>
      <c r="J9" s="65">
        <f>VLOOKUP($A9,'Return Data'!$B$7:$R$2843,8,0)</f>
        <v>3.2581000000000002</v>
      </c>
      <c r="K9" s="66">
        <f t="shared" si="3"/>
        <v>3</v>
      </c>
      <c r="L9" s="65">
        <f>VLOOKUP($A9,'Return Data'!$B$7:$R$2843,9,0)</f>
        <v>3.9150999999999998</v>
      </c>
      <c r="M9" s="66">
        <f t="shared" si="4"/>
        <v>3</v>
      </c>
      <c r="N9" s="65">
        <f>VLOOKUP($A9,'Return Data'!$B$7:$R$2843,10,0)</f>
        <v>3.9855999999999998</v>
      </c>
      <c r="O9" s="66">
        <f t="shared" si="5"/>
        <v>7</v>
      </c>
      <c r="P9" s="65">
        <f>VLOOKUP($A9,'Return Data'!$B$7:$R$2843,11,0)</f>
        <v>4.0381999999999998</v>
      </c>
      <c r="Q9" s="66">
        <f t="shared" si="6"/>
        <v>6</v>
      </c>
      <c r="R9" s="65">
        <f>VLOOKUP($A9,'Return Data'!$B$7:$R$2843,12,0)</f>
        <v>3.8418999999999999</v>
      </c>
      <c r="S9" s="66">
        <f t="shared" si="7"/>
        <v>5</v>
      </c>
      <c r="T9" s="65">
        <f>VLOOKUP($A9,'Return Data'!$B$7:$R$2843,13,0)</f>
        <v>3.9691000000000001</v>
      </c>
      <c r="U9" s="66">
        <f t="shared" si="8"/>
        <v>4</v>
      </c>
      <c r="V9" s="65"/>
      <c r="W9" s="66"/>
      <c r="X9" s="65"/>
      <c r="Y9" s="66"/>
      <c r="Z9" s="65">
        <f>VLOOKUP($A9,'Return Data'!$B$7:$R$2843,16,0)</f>
        <v>5.6868999999999996</v>
      </c>
      <c r="AA9" s="67">
        <f t="shared" si="9"/>
        <v>15</v>
      </c>
    </row>
    <row r="10" spans="1:27" x14ac:dyDescent="0.3">
      <c r="A10" s="63" t="s">
        <v>1205</v>
      </c>
      <c r="B10" s="64">
        <f>VLOOKUP($A10,'Return Data'!$B$7:$R$2843,3,0)</f>
        <v>44455</v>
      </c>
      <c r="C10" s="65">
        <f>VLOOKUP($A10,'Return Data'!$B$7:$R$2843,4,0)</f>
        <v>1099.3689999999999</v>
      </c>
      <c r="D10" s="65">
        <f>VLOOKUP($A10,'Return Data'!$B$7:$R$2843,5,0)</f>
        <v>3.7088999999999999</v>
      </c>
      <c r="E10" s="66">
        <f t="shared" si="0"/>
        <v>3</v>
      </c>
      <c r="F10" s="65">
        <f>VLOOKUP($A10,'Return Data'!$B$7:$R$2843,6,0)</f>
        <v>3.8967999999999998</v>
      </c>
      <c r="G10" s="66">
        <f t="shared" si="1"/>
        <v>1</v>
      </c>
      <c r="H10" s="65">
        <f>VLOOKUP($A10,'Return Data'!$B$7:$R$2843,7,0)</f>
        <v>3.5943000000000001</v>
      </c>
      <c r="I10" s="66">
        <f t="shared" si="2"/>
        <v>1</v>
      </c>
      <c r="J10" s="65">
        <f>VLOOKUP($A10,'Return Data'!$B$7:$R$2843,8,0)</f>
        <v>3.3382999999999998</v>
      </c>
      <c r="K10" s="66">
        <f t="shared" si="3"/>
        <v>1</v>
      </c>
      <c r="L10" s="65">
        <f>VLOOKUP($A10,'Return Data'!$B$7:$R$2843,9,0)</f>
        <v>3.4407000000000001</v>
      </c>
      <c r="M10" s="66">
        <f t="shared" si="4"/>
        <v>14</v>
      </c>
      <c r="N10" s="65">
        <f>VLOOKUP($A10,'Return Data'!$B$7:$R$2843,10,0)</f>
        <v>3.0855000000000001</v>
      </c>
      <c r="O10" s="66">
        <f t="shared" si="5"/>
        <v>17</v>
      </c>
      <c r="P10" s="65">
        <f>VLOOKUP($A10,'Return Data'!$B$7:$R$2843,11,0)</f>
        <v>2.8711000000000002</v>
      </c>
      <c r="Q10" s="66">
        <f t="shared" si="6"/>
        <v>17</v>
      </c>
      <c r="R10" s="65">
        <f>VLOOKUP($A10,'Return Data'!$B$7:$R$2843,12,0)</f>
        <v>2.7726000000000002</v>
      </c>
      <c r="S10" s="66">
        <f t="shared" si="7"/>
        <v>17</v>
      </c>
      <c r="T10" s="65">
        <f>VLOOKUP($A10,'Return Data'!$B$7:$R$2843,13,0)</f>
        <v>2.8759000000000001</v>
      </c>
      <c r="U10" s="66">
        <f t="shared" si="8"/>
        <v>16</v>
      </c>
      <c r="V10" s="65"/>
      <c r="W10" s="66"/>
      <c r="X10" s="65"/>
      <c r="Y10" s="66"/>
      <c r="Z10" s="65">
        <f>VLOOKUP($A10,'Return Data'!$B$7:$R$2843,16,0)</f>
        <v>4.3071000000000002</v>
      </c>
      <c r="AA10" s="67">
        <f t="shared" si="9"/>
        <v>16</v>
      </c>
    </row>
    <row r="11" spans="1:27" x14ac:dyDescent="0.3">
      <c r="A11" s="63" t="s">
        <v>1207</v>
      </c>
      <c r="B11" s="64">
        <f>VLOOKUP($A11,'Return Data'!$B$7:$R$2843,3,0)</f>
        <v>44455</v>
      </c>
      <c r="C11" s="65">
        <f>VLOOKUP($A11,'Return Data'!$B$7:$R$2843,4,0)</f>
        <v>42.03</v>
      </c>
      <c r="D11" s="65">
        <f>VLOOKUP($A11,'Return Data'!$B$7:$R$2843,5,0)</f>
        <v>3.3003</v>
      </c>
      <c r="E11" s="66">
        <f t="shared" si="0"/>
        <v>14</v>
      </c>
      <c r="F11" s="65">
        <f>VLOOKUP($A11,'Return Data'!$B$7:$R$2843,6,0)</f>
        <v>1.9977</v>
      </c>
      <c r="G11" s="66">
        <f t="shared" si="1"/>
        <v>17</v>
      </c>
      <c r="H11" s="65">
        <f>VLOOKUP($A11,'Return Data'!$B$7:$R$2843,7,0)</f>
        <v>2.6686999999999999</v>
      </c>
      <c r="I11" s="66">
        <f t="shared" si="2"/>
        <v>15</v>
      </c>
      <c r="J11" s="65">
        <f>VLOOKUP($A11,'Return Data'!$B$7:$R$2843,8,0)</f>
        <v>2.9436</v>
      </c>
      <c r="K11" s="66">
        <f t="shared" si="3"/>
        <v>12</v>
      </c>
      <c r="L11" s="65">
        <f>VLOOKUP($A11,'Return Data'!$B$7:$R$2843,9,0)</f>
        <v>3.8218999999999999</v>
      </c>
      <c r="M11" s="66">
        <f t="shared" si="4"/>
        <v>7</v>
      </c>
      <c r="N11" s="65">
        <f>VLOOKUP($A11,'Return Data'!$B$7:$R$2843,10,0)</f>
        <v>4.0026999999999999</v>
      </c>
      <c r="O11" s="66">
        <f t="shared" si="5"/>
        <v>3</v>
      </c>
      <c r="P11" s="65">
        <f>VLOOKUP($A11,'Return Data'!$B$7:$R$2843,11,0)</f>
        <v>4.3106</v>
      </c>
      <c r="Q11" s="66">
        <f t="shared" si="6"/>
        <v>2</v>
      </c>
      <c r="R11" s="65">
        <f>VLOOKUP($A11,'Return Data'!$B$7:$R$2843,12,0)</f>
        <v>3.8056999999999999</v>
      </c>
      <c r="S11" s="66">
        <f t="shared" si="7"/>
        <v>7</v>
      </c>
      <c r="T11" s="65">
        <f>VLOOKUP($A11,'Return Data'!$B$7:$R$2843,13,0)</f>
        <v>3.7709000000000001</v>
      </c>
      <c r="U11" s="66">
        <f t="shared" si="8"/>
        <v>9</v>
      </c>
      <c r="V11" s="65">
        <f>VLOOKUP($A11,'Return Data'!$B$7:$R$2843,17,0)</f>
        <v>5.0677000000000003</v>
      </c>
      <c r="W11" s="66">
        <f t="shared" ref="W11:W19" si="10">RANK(V11,V$8:V$24,0)</f>
        <v>10</v>
      </c>
      <c r="X11" s="65">
        <f>VLOOKUP($A11,'Return Data'!$B$7:$R$2843,14,0)</f>
        <v>6.2339000000000002</v>
      </c>
      <c r="Y11" s="66">
        <f t="shared" ref="Y11:Y19" si="11">RANK(X11,X$8:X$24,0)</f>
        <v>8</v>
      </c>
      <c r="Z11" s="65">
        <f>VLOOKUP($A11,'Return Data'!$B$7:$R$2843,16,0)</f>
        <v>6.7510000000000003</v>
      </c>
      <c r="AA11" s="67">
        <f t="shared" si="9"/>
        <v>12</v>
      </c>
    </row>
    <row r="12" spans="1:27" x14ac:dyDescent="0.3">
      <c r="A12" s="63" t="s">
        <v>1208</v>
      </c>
      <c r="B12" s="64">
        <f>VLOOKUP($A12,'Return Data'!$B$7:$R$2843,3,0)</f>
        <v>44455</v>
      </c>
      <c r="C12" s="65">
        <f>VLOOKUP($A12,'Return Data'!$B$7:$R$2843,4,0)</f>
        <v>39.616799999999998</v>
      </c>
      <c r="D12" s="65">
        <f>VLOOKUP($A12,'Return Data'!$B$7:$R$2843,5,0)</f>
        <v>3.6857000000000002</v>
      </c>
      <c r="E12" s="66">
        <f t="shared" si="0"/>
        <v>5</v>
      </c>
      <c r="F12" s="65">
        <f>VLOOKUP($A12,'Return Data'!$B$7:$R$2843,6,0)</f>
        <v>2.5188000000000001</v>
      </c>
      <c r="G12" s="66">
        <f t="shared" si="1"/>
        <v>12</v>
      </c>
      <c r="H12" s="65">
        <f>VLOOKUP($A12,'Return Data'!$B$7:$R$2843,7,0)</f>
        <v>2.9499</v>
      </c>
      <c r="I12" s="66">
        <f t="shared" si="2"/>
        <v>11</v>
      </c>
      <c r="J12" s="65">
        <f>VLOOKUP($A12,'Return Data'!$B$7:$R$2843,8,0)</f>
        <v>3.1099000000000001</v>
      </c>
      <c r="K12" s="66">
        <f t="shared" si="3"/>
        <v>10</v>
      </c>
      <c r="L12" s="65">
        <f>VLOOKUP($A12,'Return Data'!$B$7:$R$2843,9,0)</f>
        <v>3.8016999999999999</v>
      </c>
      <c r="M12" s="66">
        <f t="shared" si="4"/>
        <v>10</v>
      </c>
      <c r="N12" s="65">
        <f>VLOOKUP($A12,'Return Data'!$B$7:$R$2843,10,0)</f>
        <v>3.9935</v>
      </c>
      <c r="O12" s="66">
        <f t="shared" si="5"/>
        <v>4</v>
      </c>
      <c r="P12" s="65">
        <f>VLOOKUP($A12,'Return Data'!$B$7:$R$2843,11,0)</f>
        <v>3.9668999999999999</v>
      </c>
      <c r="Q12" s="66">
        <f t="shared" si="6"/>
        <v>10</v>
      </c>
      <c r="R12" s="65">
        <f>VLOOKUP($A12,'Return Data'!$B$7:$R$2843,12,0)</f>
        <v>3.6768000000000001</v>
      </c>
      <c r="S12" s="66">
        <f t="shared" si="7"/>
        <v>11</v>
      </c>
      <c r="T12" s="65">
        <f>VLOOKUP($A12,'Return Data'!$B$7:$R$2843,13,0)</f>
        <v>3.7143000000000002</v>
      </c>
      <c r="U12" s="66">
        <f t="shared" si="8"/>
        <v>11</v>
      </c>
      <c r="V12" s="65">
        <f>VLOOKUP($A12,'Return Data'!$B$7:$R$2843,17,0)</f>
        <v>5.2575000000000003</v>
      </c>
      <c r="W12" s="66">
        <f t="shared" si="10"/>
        <v>7</v>
      </c>
      <c r="X12" s="65">
        <f>VLOOKUP($A12,'Return Data'!$B$7:$R$2843,14,0)</f>
        <v>6.5237999999999996</v>
      </c>
      <c r="Y12" s="66">
        <f t="shared" si="11"/>
        <v>3</v>
      </c>
      <c r="Z12" s="65">
        <f>VLOOKUP($A12,'Return Data'!$B$7:$R$2843,16,0)</f>
        <v>7.2732000000000001</v>
      </c>
      <c r="AA12" s="67">
        <f t="shared" si="9"/>
        <v>6</v>
      </c>
    </row>
    <row r="13" spans="1:27" x14ac:dyDescent="0.3">
      <c r="A13" s="63" t="s">
        <v>1210</v>
      </c>
      <c r="B13" s="64">
        <f>VLOOKUP($A13,'Return Data'!$B$7:$R$2843,3,0)</f>
        <v>44455</v>
      </c>
      <c r="C13" s="65">
        <f>VLOOKUP($A13,'Return Data'!$B$7:$R$2843,4,0)</f>
        <v>4499.3971000000001</v>
      </c>
      <c r="D13" s="65">
        <f>VLOOKUP($A13,'Return Data'!$B$7:$R$2843,5,0)</f>
        <v>3.4893999999999998</v>
      </c>
      <c r="E13" s="66">
        <f t="shared" si="0"/>
        <v>9</v>
      </c>
      <c r="F13" s="65">
        <f>VLOOKUP($A13,'Return Data'!$B$7:$R$2843,6,0)</f>
        <v>3.1520999999999999</v>
      </c>
      <c r="G13" s="66">
        <f t="shared" si="1"/>
        <v>4</v>
      </c>
      <c r="H13" s="65">
        <f>VLOOKUP($A13,'Return Data'!$B$7:$R$2843,7,0)</f>
        <v>3.3127</v>
      </c>
      <c r="I13" s="66">
        <f t="shared" si="2"/>
        <v>3</v>
      </c>
      <c r="J13" s="65">
        <f>VLOOKUP($A13,'Return Data'!$B$7:$R$2843,8,0)</f>
        <v>3.2094999999999998</v>
      </c>
      <c r="K13" s="66">
        <f t="shared" si="3"/>
        <v>6</v>
      </c>
      <c r="L13" s="65">
        <f>VLOOKUP($A13,'Return Data'!$B$7:$R$2843,9,0)</f>
        <v>3.9116</v>
      </c>
      <c r="M13" s="66">
        <f t="shared" si="4"/>
        <v>4</v>
      </c>
      <c r="N13" s="65">
        <f>VLOOKUP($A13,'Return Data'!$B$7:$R$2843,10,0)</f>
        <v>3.9704000000000002</v>
      </c>
      <c r="O13" s="66">
        <f t="shared" si="5"/>
        <v>8</v>
      </c>
      <c r="P13" s="65">
        <f>VLOOKUP($A13,'Return Data'!$B$7:$R$2843,11,0)</f>
        <v>4.1958000000000002</v>
      </c>
      <c r="Q13" s="66">
        <f t="shared" si="6"/>
        <v>4</v>
      </c>
      <c r="R13" s="65">
        <f>VLOOKUP($A13,'Return Data'!$B$7:$R$2843,12,0)</f>
        <v>3.883</v>
      </c>
      <c r="S13" s="66">
        <f t="shared" si="7"/>
        <v>3</v>
      </c>
      <c r="T13" s="65">
        <f>VLOOKUP($A13,'Return Data'!$B$7:$R$2843,13,0)</f>
        <v>3.95</v>
      </c>
      <c r="U13" s="66">
        <f t="shared" si="8"/>
        <v>5</v>
      </c>
      <c r="V13" s="65">
        <f>VLOOKUP($A13,'Return Data'!$B$7:$R$2843,17,0)</f>
        <v>5.5519999999999996</v>
      </c>
      <c r="W13" s="66">
        <f t="shared" si="10"/>
        <v>2</v>
      </c>
      <c r="X13" s="65">
        <f>VLOOKUP($A13,'Return Data'!$B$7:$R$2843,14,0)</f>
        <v>6.5804999999999998</v>
      </c>
      <c r="Y13" s="66">
        <f t="shared" si="11"/>
        <v>2</v>
      </c>
      <c r="Z13" s="65">
        <f>VLOOKUP($A13,'Return Data'!$B$7:$R$2843,16,0)</f>
        <v>7.1147999999999998</v>
      </c>
      <c r="AA13" s="67">
        <f t="shared" si="9"/>
        <v>9</v>
      </c>
    </row>
    <row r="14" spans="1:27" x14ac:dyDescent="0.3">
      <c r="A14" s="63" t="s">
        <v>1212</v>
      </c>
      <c r="B14" s="64">
        <f>VLOOKUP($A14,'Return Data'!$B$7:$R$2843,3,0)</f>
        <v>44455</v>
      </c>
      <c r="C14" s="65">
        <f>VLOOKUP($A14,'Return Data'!$B$7:$R$2843,4,0)</f>
        <v>298.26600000000002</v>
      </c>
      <c r="D14" s="65">
        <f>VLOOKUP($A14,'Return Data'!$B$7:$R$2843,5,0)</f>
        <v>3.9531000000000001</v>
      </c>
      <c r="E14" s="66">
        <f t="shared" si="0"/>
        <v>1</v>
      </c>
      <c r="F14" s="65">
        <f>VLOOKUP($A14,'Return Data'!$B$7:$R$2843,6,0)</f>
        <v>3.2069999999999999</v>
      </c>
      <c r="G14" s="66">
        <f t="shared" si="1"/>
        <v>2</v>
      </c>
      <c r="H14" s="65">
        <f>VLOOKUP($A14,'Return Data'!$B$7:$R$2843,7,0)</f>
        <v>3.2747000000000002</v>
      </c>
      <c r="I14" s="66">
        <f t="shared" si="2"/>
        <v>5</v>
      </c>
      <c r="J14" s="65">
        <f>VLOOKUP($A14,'Return Data'!$B$7:$R$2843,8,0)</f>
        <v>3.1576</v>
      </c>
      <c r="K14" s="66">
        <f t="shared" si="3"/>
        <v>9</v>
      </c>
      <c r="L14" s="65">
        <f>VLOOKUP($A14,'Return Data'!$B$7:$R$2843,9,0)</f>
        <v>3.9687000000000001</v>
      </c>
      <c r="M14" s="66">
        <f t="shared" si="4"/>
        <v>1</v>
      </c>
      <c r="N14" s="65">
        <f>VLOOKUP($A14,'Return Data'!$B$7:$R$2843,10,0)</f>
        <v>3.9302999999999999</v>
      </c>
      <c r="O14" s="66">
        <f t="shared" si="5"/>
        <v>10</v>
      </c>
      <c r="P14" s="65">
        <f>VLOOKUP($A14,'Return Data'!$B$7:$R$2843,11,0)</f>
        <v>4.0149999999999997</v>
      </c>
      <c r="Q14" s="66">
        <f t="shared" si="6"/>
        <v>8</v>
      </c>
      <c r="R14" s="65">
        <f>VLOOKUP($A14,'Return Data'!$B$7:$R$2843,12,0)</f>
        <v>3.7900999999999998</v>
      </c>
      <c r="S14" s="66">
        <f t="shared" si="7"/>
        <v>8</v>
      </c>
      <c r="T14" s="65">
        <f>VLOOKUP($A14,'Return Data'!$B$7:$R$2843,13,0)</f>
        <v>3.8871000000000002</v>
      </c>
      <c r="U14" s="66">
        <f t="shared" si="8"/>
        <v>8</v>
      </c>
      <c r="V14" s="65">
        <f>VLOOKUP($A14,'Return Data'!$B$7:$R$2843,17,0)</f>
        <v>5.3661000000000003</v>
      </c>
      <c r="W14" s="66">
        <f t="shared" si="10"/>
        <v>4</v>
      </c>
      <c r="X14" s="65">
        <f>VLOOKUP($A14,'Return Data'!$B$7:$R$2843,14,0)</f>
        <v>6.4089</v>
      </c>
      <c r="Y14" s="66">
        <f t="shared" si="11"/>
        <v>5</v>
      </c>
      <c r="Z14" s="65">
        <f>VLOOKUP($A14,'Return Data'!$B$7:$R$2843,16,0)</f>
        <v>7.2869000000000002</v>
      </c>
      <c r="AA14" s="67">
        <f t="shared" si="9"/>
        <v>5</v>
      </c>
    </row>
    <row r="15" spans="1:27" x14ac:dyDescent="0.3">
      <c r="A15" s="63" t="s">
        <v>1215</v>
      </c>
      <c r="B15" s="64">
        <f>VLOOKUP($A15,'Return Data'!$B$7:$R$2843,3,0)</f>
        <v>44455</v>
      </c>
      <c r="C15" s="65">
        <f>VLOOKUP($A15,'Return Data'!$B$7:$R$2843,4,0)</f>
        <v>32.3474</v>
      </c>
      <c r="D15" s="65">
        <f>VLOOKUP($A15,'Return Data'!$B$7:$R$2843,5,0)</f>
        <v>2.4826000000000001</v>
      </c>
      <c r="E15" s="66">
        <f t="shared" si="0"/>
        <v>16</v>
      </c>
      <c r="F15" s="65">
        <f>VLOOKUP($A15,'Return Data'!$B$7:$R$2843,6,0)</f>
        <v>2.1442999999999999</v>
      </c>
      <c r="G15" s="66">
        <f t="shared" si="1"/>
        <v>15</v>
      </c>
      <c r="H15" s="65">
        <f>VLOOKUP($A15,'Return Data'!$B$7:$R$2843,7,0)</f>
        <v>2.4028999999999998</v>
      </c>
      <c r="I15" s="66">
        <f t="shared" si="2"/>
        <v>17</v>
      </c>
      <c r="J15" s="65">
        <f>VLOOKUP($A15,'Return Data'!$B$7:$R$2843,8,0)</f>
        <v>2.4039999999999999</v>
      </c>
      <c r="K15" s="66">
        <f t="shared" si="3"/>
        <v>17</v>
      </c>
      <c r="L15" s="65">
        <f>VLOOKUP($A15,'Return Data'!$B$7:$R$2843,9,0)</f>
        <v>3.0386000000000002</v>
      </c>
      <c r="M15" s="66">
        <f t="shared" si="4"/>
        <v>17</v>
      </c>
      <c r="N15" s="65">
        <f>VLOOKUP($A15,'Return Data'!$B$7:$R$2843,10,0)</f>
        <v>3.1137999999999999</v>
      </c>
      <c r="O15" s="66">
        <f t="shared" si="5"/>
        <v>16</v>
      </c>
      <c r="P15" s="65">
        <f>VLOOKUP($A15,'Return Data'!$B$7:$R$2843,11,0)</f>
        <v>3.234</v>
      </c>
      <c r="Q15" s="66">
        <f t="shared" si="6"/>
        <v>14</v>
      </c>
      <c r="R15" s="65">
        <f>VLOOKUP($A15,'Return Data'!$B$7:$R$2843,12,0)</f>
        <v>3.0127999999999999</v>
      </c>
      <c r="S15" s="66">
        <f t="shared" si="7"/>
        <v>14</v>
      </c>
      <c r="T15" s="65">
        <f>VLOOKUP($A15,'Return Data'!$B$7:$R$2843,13,0)</f>
        <v>3.0192000000000001</v>
      </c>
      <c r="U15" s="66">
        <f t="shared" si="8"/>
        <v>15</v>
      </c>
      <c r="V15" s="65">
        <f>VLOOKUP($A15,'Return Data'!$B$7:$R$2843,17,0)</f>
        <v>4.4019000000000004</v>
      </c>
      <c r="W15" s="66">
        <f t="shared" si="10"/>
        <v>14</v>
      </c>
      <c r="X15" s="65">
        <f>VLOOKUP($A15,'Return Data'!$B$7:$R$2843,14,0)</f>
        <v>5.3353000000000002</v>
      </c>
      <c r="Y15" s="66">
        <f t="shared" si="11"/>
        <v>12</v>
      </c>
      <c r="Z15" s="65">
        <f>VLOOKUP($A15,'Return Data'!$B$7:$R$2843,16,0)</f>
        <v>6.5190000000000001</v>
      </c>
      <c r="AA15" s="67">
        <f t="shared" si="9"/>
        <v>13</v>
      </c>
    </row>
    <row r="16" spans="1:27" x14ac:dyDescent="0.3">
      <c r="A16" s="63" t="s">
        <v>1218</v>
      </c>
      <c r="B16" s="64">
        <f>VLOOKUP($A16,'Return Data'!$B$7:$R$2843,3,0)</f>
        <v>44455</v>
      </c>
      <c r="C16" s="65">
        <f>VLOOKUP($A16,'Return Data'!$B$7:$R$2843,4,0)</f>
        <v>2433.5396999999998</v>
      </c>
      <c r="D16" s="65">
        <f>VLOOKUP($A16,'Return Data'!$B$7:$R$2843,5,0)</f>
        <v>3.5609999999999999</v>
      </c>
      <c r="E16" s="66">
        <f t="shared" si="0"/>
        <v>7</v>
      </c>
      <c r="F16" s="65">
        <f>VLOOKUP($A16,'Return Data'!$B$7:$R$2843,6,0)</f>
        <v>2.5518000000000001</v>
      </c>
      <c r="G16" s="66">
        <f t="shared" si="1"/>
        <v>11</v>
      </c>
      <c r="H16" s="65">
        <f>VLOOKUP($A16,'Return Data'!$B$7:$R$2843,7,0)</f>
        <v>2.8849999999999998</v>
      </c>
      <c r="I16" s="66">
        <f t="shared" si="2"/>
        <v>13</v>
      </c>
      <c r="J16" s="65">
        <f>VLOOKUP($A16,'Return Data'!$B$7:$R$2843,8,0)</f>
        <v>2.9401999999999999</v>
      </c>
      <c r="K16" s="66">
        <f t="shared" si="3"/>
        <v>13</v>
      </c>
      <c r="L16" s="65">
        <f>VLOOKUP($A16,'Return Data'!$B$7:$R$2843,9,0)</f>
        <v>3.8151000000000002</v>
      </c>
      <c r="M16" s="66">
        <f t="shared" si="4"/>
        <v>8</v>
      </c>
      <c r="N16" s="65">
        <f>VLOOKUP($A16,'Return Data'!$B$7:$R$2843,10,0)</f>
        <v>3.8769999999999998</v>
      </c>
      <c r="O16" s="66">
        <f t="shared" si="5"/>
        <v>11</v>
      </c>
      <c r="P16" s="65">
        <f>VLOOKUP($A16,'Return Data'!$B$7:$R$2843,11,0)</f>
        <v>4.0819000000000001</v>
      </c>
      <c r="Q16" s="66">
        <f t="shared" si="6"/>
        <v>5</v>
      </c>
      <c r="R16" s="65">
        <f>VLOOKUP($A16,'Return Data'!$B$7:$R$2843,12,0)</f>
        <v>3.7279</v>
      </c>
      <c r="S16" s="66">
        <f t="shared" si="7"/>
        <v>10</v>
      </c>
      <c r="T16" s="65">
        <f>VLOOKUP($A16,'Return Data'!$B$7:$R$2843,13,0)</f>
        <v>3.7244000000000002</v>
      </c>
      <c r="U16" s="66">
        <f t="shared" si="8"/>
        <v>10</v>
      </c>
      <c r="V16" s="65">
        <f>VLOOKUP($A16,'Return Data'!$B$7:$R$2843,17,0)</f>
        <v>5.0678999999999998</v>
      </c>
      <c r="W16" s="66">
        <f t="shared" si="10"/>
        <v>9</v>
      </c>
      <c r="X16" s="65">
        <f>VLOOKUP($A16,'Return Data'!$B$7:$R$2843,14,0)</f>
        <v>5.8884999999999996</v>
      </c>
      <c r="Y16" s="66">
        <f t="shared" si="11"/>
        <v>11</v>
      </c>
      <c r="Z16" s="65">
        <f>VLOOKUP($A16,'Return Data'!$B$7:$R$2843,16,0)</f>
        <v>7.6528999999999998</v>
      </c>
      <c r="AA16" s="67">
        <f t="shared" si="9"/>
        <v>1</v>
      </c>
    </row>
    <row r="17" spans="1:27" x14ac:dyDescent="0.3">
      <c r="A17" s="63" t="s">
        <v>1222</v>
      </c>
      <c r="B17" s="64">
        <f>VLOOKUP($A17,'Return Data'!$B$7:$R$2843,3,0)</f>
        <v>44455</v>
      </c>
      <c r="C17" s="65">
        <f>VLOOKUP($A17,'Return Data'!$B$7:$R$2843,4,0)</f>
        <v>3527.7676999999999</v>
      </c>
      <c r="D17" s="65">
        <f>VLOOKUP($A17,'Return Data'!$B$7:$R$2843,5,0)</f>
        <v>3.3359999999999999</v>
      </c>
      <c r="E17" s="66">
        <f t="shared" si="0"/>
        <v>13</v>
      </c>
      <c r="F17" s="65">
        <f>VLOOKUP($A17,'Return Data'!$B$7:$R$2843,6,0)</f>
        <v>2.8256000000000001</v>
      </c>
      <c r="G17" s="66">
        <f t="shared" si="1"/>
        <v>9</v>
      </c>
      <c r="H17" s="65">
        <f>VLOOKUP($A17,'Return Data'!$B$7:$R$2843,7,0)</f>
        <v>3.1684999999999999</v>
      </c>
      <c r="I17" s="66">
        <f t="shared" si="2"/>
        <v>9</v>
      </c>
      <c r="J17" s="65">
        <f>VLOOKUP($A17,'Return Data'!$B$7:$R$2843,8,0)</f>
        <v>3.2080000000000002</v>
      </c>
      <c r="K17" s="66">
        <f t="shared" si="3"/>
        <v>7</v>
      </c>
      <c r="L17" s="65">
        <f>VLOOKUP($A17,'Return Data'!$B$7:$R$2843,9,0)</f>
        <v>3.8591000000000002</v>
      </c>
      <c r="M17" s="66">
        <f t="shared" si="4"/>
        <v>6</v>
      </c>
      <c r="N17" s="65">
        <f>VLOOKUP($A17,'Return Data'!$B$7:$R$2843,10,0)</f>
        <v>3.9933999999999998</v>
      </c>
      <c r="O17" s="66">
        <f t="shared" si="5"/>
        <v>5</v>
      </c>
      <c r="P17" s="65">
        <f>VLOOKUP($A17,'Return Data'!$B$7:$R$2843,11,0)</f>
        <v>3.9634999999999998</v>
      </c>
      <c r="Q17" s="66">
        <f t="shared" si="6"/>
        <v>11</v>
      </c>
      <c r="R17" s="65">
        <f>VLOOKUP($A17,'Return Data'!$B$7:$R$2843,12,0)</f>
        <v>3.7501000000000002</v>
      </c>
      <c r="S17" s="66">
        <f t="shared" si="7"/>
        <v>9</v>
      </c>
      <c r="T17" s="65">
        <f>VLOOKUP($A17,'Return Data'!$B$7:$R$2843,13,0)</f>
        <v>3.8971</v>
      </c>
      <c r="U17" s="66">
        <f t="shared" si="8"/>
        <v>7</v>
      </c>
      <c r="V17" s="65">
        <f>VLOOKUP($A17,'Return Data'!$B$7:$R$2843,17,0)</f>
        <v>5.0925000000000002</v>
      </c>
      <c r="W17" s="66">
        <f t="shared" si="10"/>
        <v>8</v>
      </c>
      <c r="X17" s="65">
        <f>VLOOKUP($A17,'Return Data'!$B$7:$R$2843,14,0)</f>
        <v>6.2750000000000004</v>
      </c>
      <c r="Y17" s="66">
        <f t="shared" si="11"/>
        <v>7</v>
      </c>
      <c r="Z17" s="65">
        <f>VLOOKUP($A17,'Return Data'!$B$7:$R$2843,16,0)</f>
        <v>7.1767000000000003</v>
      </c>
      <c r="AA17" s="67">
        <f t="shared" si="9"/>
        <v>8</v>
      </c>
    </row>
    <row r="18" spans="1:27" x14ac:dyDescent="0.3">
      <c r="A18" s="63" t="s">
        <v>1225</v>
      </c>
      <c r="B18" s="64">
        <f>VLOOKUP($A18,'Return Data'!$B$7:$R$2843,3,0)</f>
        <v>44455</v>
      </c>
      <c r="C18" s="65">
        <f>VLOOKUP($A18,'Return Data'!$B$7:$R$2843,4,0)</f>
        <v>31.5920203989801</v>
      </c>
      <c r="D18" s="65">
        <f>VLOOKUP($A18,'Return Data'!$B$7:$R$2843,5,0)</f>
        <v>3.4662000000000002</v>
      </c>
      <c r="E18" s="66">
        <f t="shared" si="0"/>
        <v>10</v>
      </c>
      <c r="F18" s="65">
        <f>VLOOKUP($A18,'Return Data'!$B$7:$R$2843,6,0)</f>
        <v>2.1377000000000002</v>
      </c>
      <c r="G18" s="66">
        <f t="shared" si="1"/>
        <v>16</v>
      </c>
      <c r="H18" s="65">
        <f>VLOOKUP($A18,'Return Data'!$B$7:$R$2843,7,0)</f>
        <v>2.5512000000000001</v>
      </c>
      <c r="I18" s="66">
        <f t="shared" si="2"/>
        <v>16</v>
      </c>
      <c r="J18" s="65">
        <f>VLOOKUP($A18,'Return Data'!$B$7:$R$2843,8,0)</f>
        <v>2.8748999999999998</v>
      </c>
      <c r="K18" s="66">
        <f t="shared" si="3"/>
        <v>14</v>
      </c>
      <c r="L18" s="65">
        <f>VLOOKUP($A18,'Return Data'!$B$7:$R$2843,9,0)</f>
        <v>3.5284</v>
      </c>
      <c r="M18" s="66">
        <f t="shared" si="4"/>
        <v>13</v>
      </c>
      <c r="N18" s="65">
        <f>VLOOKUP($A18,'Return Data'!$B$7:$R$2843,10,0)</f>
        <v>3.278</v>
      </c>
      <c r="O18" s="66">
        <f t="shared" si="5"/>
        <v>15</v>
      </c>
      <c r="P18" s="65">
        <f>VLOOKUP($A18,'Return Data'!$B$7:$R$2843,11,0)</f>
        <v>3.0903999999999998</v>
      </c>
      <c r="Q18" s="66">
        <f t="shared" si="6"/>
        <v>16</v>
      </c>
      <c r="R18" s="65">
        <f>VLOOKUP($A18,'Return Data'!$B$7:$R$2843,12,0)</f>
        <v>2.8976000000000002</v>
      </c>
      <c r="S18" s="66">
        <f t="shared" si="7"/>
        <v>16</v>
      </c>
      <c r="T18" s="65">
        <f>VLOOKUP($A18,'Return Data'!$B$7:$R$2843,13,0)</f>
        <v>3.0651999999999999</v>
      </c>
      <c r="U18" s="66">
        <f t="shared" si="8"/>
        <v>14</v>
      </c>
      <c r="V18" s="65">
        <f>VLOOKUP($A18,'Return Data'!$B$7:$R$2843,17,0)</f>
        <v>4.5881999999999996</v>
      </c>
      <c r="W18" s="66">
        <f t="shared" si="10"/>
        <v>13</v>
      </c>
      <c r="X18" s="65">
        <f>VLOOKUP($A18,'Return Data'!$B$7:$R$2843,14,0)</f>
        <v>5.9753999999999996</v>
      </c>
      <c r="Y18" s="66">
        <f t="shared" si="11"/>
        <v>10</v>
      </c>
      <c r="Z18" s="65">
        <f>VLOOKUP($A18,'Return Data'!$B$7:$R$2843,16,0)</f>
        <v>7.4004000000000003</v>
      </c>
      <c r="AA18" s="67">
        <f t="shared" si="9"/>
        <v>4</v>
      </c>
    </row>
    <row r="19" spans="1:27" x14ac:dyDescent="0.3">
      <c r="A19" s="63" t="s">
        <v>1226</v>
      </c>
      <c r="B19" s="64">
        <f>VLOOKUP($A19,'Return Data'!$B$7:$R$2843,3,0)</f>
        <v>44455</v>
      </c>
      <c r="C19" s="65">
        <f>VLOOKUP($A19,'Return Data'!$B$7:$R$2843,4,0)</f>
        <v>3252.8463000000002</v>
      </c>
      <c r="D19" s="65">
        <f>VLOOKUP($A19,'Return Data'!$B$7:$R$2843,5,0)</f>
        <v>3.7987000000000002</v>
      </c>
      <c r="E19" s="66">
        <f t="shared" si="0"/>
        <v>2</v>
      </c>
      <c r="F19" s="65">
        <f>VLOOKUP($A19,'Return Data'!$B$7:$R$2843,6,0)</f>
        <v>3.0106000000000002</v>
      </c>
      <c r="G19" s="66">
        <f t="shared" si="1"/>
        <v>7</v>
      </c>
      <c r="H19" s="65">
        <f>VLOOKUP($A19,'Return Data'!$B$7:$R$2843,7,0)</f>
        <v>3.2456999999999998</v>
      </c>
      <c r="I19" s="66">
        <f t="shared" si="2"/>
        <v>6</v>
      </c>
      <c r="J19" s="65">
        <f>VLOOKUP($A19,'Return Data'!$B$7:$R$2843,8,0)</f>
        <v>3.2206999999999999</v>
      </c>
      <c r="K19" s="66">
        <f t="shared" si="3"/>
        <v>5</v>
      </c>
      <c r="L19" s="65">
        <f>VLOOKUP($A19,'Return Data'!$B$7:$R$2843,9,0)</f>
        <v>3.7452000000000001</v>
      </c>
      <c r="M19" s="66">
        <f t="shared" si="4"/>
        <v>11</v>
      </c>
      <c r="N19" s="65">
        <f>VLOOKUP($A19,'Return Data'!$B$7:$R$2843,10,0)</f>
        <v>3.9868000000000001</v>
      </c>
      <c r="O19" s="66">
        <f t="shared" si="5"/>
        <v>6</v>
      </c>
      <c r="P19" s="65">
        <f>VLOOKUP($A19,'Return Data'!$B$7:$R$2843,11,0)</f>
        <v>4.0130999999999997</v>
      </c>
      <c r="Q19" s="66">
        <f t="shared" si="6"/>
        <v>9</v>
      </c>
      <c r="R19" s="65">
        <f>VLOOKUP($A19,'Return Data'!$B$7:$R$2843,12,0)</f>
        <v>3.8816999999999999</v>
      </c>
      <c r="S19" s="66">
        <f t="shared" si="7"/>
        <v>4</v>
      </c>
      <c r="T19" s="65">
        <f>VLOOKUP($A19,'Return Data'!$B$7:$R$2843,13,0)</f>
        <v>3.9950000000000001</v>
      </c>
      <c r="U19" s="66">
        <f t="shared" si="8"/>
        <v>3</v>
      </c>
      <c r="V19" s="65">
        <f>VLOOKUP($A19,'Return Data'!$B$7:$R$2843,17,0)</f>
        <v>5.3095999999999997</v>
      </c>
      <c r="W19" s="66">
        <f t="shared" si="10"/>
        <v>5</v>
      </c>
      <c r="X19" s="65">
        <f>VLOOKUP($A19,'Return Data'!$B$7:$R$2843,14,0)</f>
        <v>6.4599000000000002</v>
      </c>
      <c r="Y19" s="66">
        <f t="shared" si="11"/>
        <v>4</v>
      </c>
      <c r="Z19" s="65">
        <f>VLOOKUP($A19,'Return Data'!$B$7:$R$2843,16,0)</f>
        <v>7.5209999999999999</v>
      </c>
      <c r="AA19" s="67">
        <f t="shared" si="9"/>
        <v>2</v>
      </c>
    </row>
    <row r="20" spans="1:27" x14ac:dyDescent="0.3">
      <c r="A20" s="63" t="s">
        <v>1229</v>
      </c>
      <c r="B20" s="64">
        <f>VLOOKUP($A20,'Return Data'!$B$7:$R$2843,3,0)</f>
        <v>44455</v>
      </c>
      <c r="C20" s="65">
        <f>VLOOKUP($A20,'Return Data'!$B$7:$R$2843,4,0)</f>
        <v>1058.105</v>
      </c>
      <c r="D20" s="65">
        <f>VLOOKUP($A20,'Return Data'!$B$7:$R$2843,5,0)</f>
        <v>3.4325999999999999</v>
      </c>
      <c r="E20" s="66">
        <f t="shared" si="0"/>
        <v>11</v>
      </c>
      <c r="F20" s="65">
        <f>VLOOKUP($A20,'Return Data'!$B$7:$R$2843,6,0)</f>
        <v>2.4232</v>
      </c>
      <c r="G20" s="66">
        <f t="shared" si="1"/>
        <v>14</v>
      </c>
      <c r="H20" s="65">
        <f>VLOOKUP($A20,'Return Data'!$B$7:$R$2843,7,0)</f>
        <v>2.6949999999999998</v>
      </c>
      <c r="I20" s="66">
        <f t="shared" si="2"/>
        <v>14</v>
      </c>
      <c r="J20" s="65">
        <f>VLOOKUP($A20,'Return Data'!$B$7:$R$2843,8,0)</f>
        <v>2.4458000000000002</v>
      </c>
      <c r="K20" s="66">
        <f t="shared" si="3"/>
        <v>16</v>
      </c>
      <c r="L20" s="65">
        <f>VLOOKUP($A20,'Return Data'!$B$7:$R$2843,9,0)</f>
        <v>3.5796999999999999</v>
      </c>
      <c r="M20" s="66">
        <f t="shared" si="4"/>
        <v>12</v>
      </c>
      <c r="N20" s="65">
        <f>VLOOKUP($A20,'Return Data'!$B$7:$R$2843,10,0)</f>
        <v>3.4352999999999998</v>
      </c>
      <c r="O20" s="66">
        <f t="shared" si="5"/>
        <v>14</v>
      </c>
      <c r="P20" s="65">
        <f>VLOOKUP($A20,'Return Data'!$B$7:$R$2843,11,0)</f>
        <v>3.1343999999999999</v>
      </c>
      <c r="Q20" s="66">
        <f t="shared" si="6"/>
        <v>15</v>
      </c>
      <c r="R20" s="65">
        <f>VLOOKUP($A20,'Return Data'!$B$7:$R$2843,12,0)</f>
        <v>2.9323999999999999</v>
      </c>
      <c r="S20" s="66">
        <f t="shared" si="7"/>
        <v>15</v>
      </c>
      <c r="T20" s="65"/>
      <c r="U20" s="66"/>
      <c r="V20" s="65"/>
      <c r="W20" s="66"/>
      <c r="X20" s="65"/>
      <c r="Y20" s="66"/>
      <c r="Z20" s="65">
        <f>VLOOKUP($A20,'Return Data'!$B$7:$R$2843,16,0)</f>
        <v>3.7566999999999999</v>
      </c>
      <c r="AA20" s="67">
        <f t="shared" si="9"/>
        <v>17</v>
      </c>
    </row>
    <row r="21" spans="1:27" x14ac:dyDescent="0.3">
      <c r="A21" s="63" t="s">
        <v>1233</v>
      </c>
      <c r="B21" s="64">
        <f>VLOOKUP($A21,'Return Data'!$B$7:$R$2843,3,0)</f>
        <v>44455</v>
      </c>
      <c r="C21" s="65">
        <f>VLOOKUP($A21,'Return Data'!$B$7:$R$2843,4,0)</f>
        <v>33.089199999999998</v>
      </c>
      <c r="D21" s="65">
        <f>VLOOKUP($A21,'Return Data'!$B$7:$R$2843,5,0)</f>
        <v>3.4199000000000002</v>
      </c>
      <c r="E21" s="66">
        <f t="shared" si="0"/>
        <v>12</v>
      </c>
      <c r="F21" s="65">
        <f>VLOOKUP($A21,'Return Data'!$B$7:$R$2843,6,0)</f>
        <v>2.7583000000000002</v>
      </c>
      <c r="G21" s="66">
        <f t="shared" si="1"/>
        <v>10</v>
      </c>
      <c r="H21" s="65">
        <f>VLOOKUP($A21,'Return Data'!$B$7:$R$2843,7,0)</f>
        <v>2.8854000000000002</v>
      </c>
      <c r="I21" s="66">
        <f t="shared" si="2"/>
        <v>12</v>
      </c>
      <c r="J21" s="65">
        <f>VLOOKUP($A21,'Return Data'!$B$7:$R$2843,8,0)</f>
        <v>2.8001</v>
      </c>
      <c r="K21" s="66">
        <f t="shared" si="3"/>
        <v>15</v>
      </c>
      <c r="L21" s="65">
        <f>VLOOKUP($A21,'Return Data'!$B$7:$R$2843,9,0)</f>
        <v>3.4174000000000002</v>
      </c>
      <c r="M21" s="66">
        <f t="shared" si="4"/>
        <v>15</v>
      </c>
      <c r="N21" s="65">
        <f>VLOOKUP($A21,'Return Data'!$B$7:$R$2843,10,0)</f>
        <v>3.5518000000000001</v>
      </c>
      <c r="O21" s="66">
        <f t="shared" si="5"/>
        <v>13</v>
      </c>
      <c r="P21" s="65">
        <f>VLOOKUP($A21,'Return Data'!$B$7:$R$2843,11,0)</f>
        <v>3.6280000000000001</v>
      </c>
      <c r="Q21" s="66">
        <f t="shared" si="6"/>
        <v>12</v>
      </c>
      <c r="R21" s="65">
        <f>VLOOKUP($A21,'Return Data'!$B$7:$R$2843,12,0)</f>
        <v>3.4493999999999998</v>
      </c>
      <c r="S21" s="66">
        <f t="shared" si="7"/>
        <v>13</v>
      </c>
      <c r="T21" s="65">
        <f>VLOOKUP($A21,'Return Data'!$B$7:$R$2843,13,0)</f>
        <v>3.5769000000000002</v>
      </c>
      <c r="U21" s="66">
        <f>RANK(T21,T$8:T$24,0)</f>
        <v>12</v>
      </c>
      <c r="V21" s="65">
        <f>VLOOKUP($A21,'Return Data'!$B$7:$R$2843,17,0)</f>
        <v>4.9724000000000004</v>
      </c>
      <c r="W21" s="66">
        <f>RANK(V21,V$8:V$24,0)</f>
        <v>11</v>
      </c>
      <c r="X21" s="65">
        <f>VLOOKUP($A21,'Return Data'!$B$7:$R$2843,14,0)</f>
        <v>6.0513000000000003</v>
      </c>
      <c r="Y21" s="66">
        <f>RANK(X21,X$8:X$24,0)</f>
        <v>9</v>
      </c>
      <c r="Z21" s="65">
        <f>VLOOKUP($A21,'Return Data'!$B$7:$R$2843,16,0)</f>
        <v>7.2107999999999999</v>
      </c>
      <c r="AA21" s="67">
        <f t="shared" si="9"/>
        <v>7</v>
      </c>
    </row>
    <row r="22" spans="1:27" x14ac:dyDescent="0.3">
      <c r="A22" s="63" t="s">
        <v>1235</v>
      </c>
      <c r="B22" s="64">
        <f>VLOOKUP($A22,'Return Data'!$B$7:$R$2843,3,0)</f>
        <v>44455</v>
      </c>
      <c r="C22" s="65">
        <f>VLOOKUP($A22,'Return Data'!$B$7:$R$2843,4,0)</f>
        <v>11.8697</v>
      </c>
      <c r="D22" s="65">
        <f>VLOOKUP($A22,'Return Data'!$B$7:$R$2843,5,0)</f>
        <v>2.4601999999999999</v>
      </c>
      <c r="E22" s="66">
        <f t="shared" si="0"/>
        <v>17</v>
      </c>
      <c r="F22" s="65">
        <f>VLOOKUP($A22,'Return Data'!$B$7:$R$2843,6,0)</f>
        <v>3.0758000000000001</v>
      </c>
      <c r="G22" s="66">
        <f t="shared" si="1"/>
        <v>6</v>
      </c>
      <c r="H22" s="65">
        <f>VLOOKUP($A22,'Return Data'!$B$7:$R$2843,7,0)</f>
        <v>3.2088000000000001</v>
      </c>
      <c r="I22" s="66">
        <f t="shared" si="2"/>
        <v>8</v>
      </c>
      <c r="J22" s="65">
        <f>VLOOKUP($A22,'Return Data'!$B$7:$R$2843,8,0)</f>
        <v>3.1667999999999998</v>
      </c>
      <c r="K22" s="66">
        <f t="shared" si="3"/>
        <v>8</v>
      </c>
      <c r="L22" s="65">
        <f>VLOOKUP($A22,'Return Data'!$B$7:$R$2843,9,0)</f>
        <v>3.3751000000000002</v>
      </c>
      <c r="M22" s="66">
        <f t="shared" si="4"/>
        <v>16</v>
      </c>
      <c r="N22" s="65">
        <f>VLOOKUP($A22,'Return Data'!$B$7:$R$2843,10,0)</f>
        <v>3.6667999999999998</v>
      </c>
      <c r="O22" s="66">
        <f t="shared" si="5"/>
        <v>12</v>
      </c>
      <c r="P22" s="65">
        <f>VLOOKUP($A22,'Return Data'!$B$7:$R$2843,11,0)</f>
        <v>3.5693000000000001</v>
      </c>
      <c r="Q22" s="66">
        <f t="shared" si="6"/>
        <v>13</v>
      </c>
      <c r="R22" s="65">
        <f>VLOOKUP($A22,'Return Data'!$B$7:$R$2843,12,0)</f>
        <v>3.4624000000000001</v>
      </c>
      <c r="S22" s="66">
        <f t="shared" si="7"/>
        <v>12</v>
      </c>
      <c r="T22" s="65">
        <f>VLOOKUP($A22,'Return Data'!$B$7:$R$2843,13,0)</f>
        <v>3.4792999999999998</v>
      </c>
      <c r="U22" s="66">
        <f>RANK(T22,T$8:T$24,0)</f>
        <v>13</v>
      </c>
      <c r="V22" s="65">
        <f>VLOOKUP($A22,'Return Data'!$B$7:$R$2843,17,0)</f>
        <v>4.7492000000000001</v>
      </c>
      <c r="W22" s="66">
        <f>RANK(V22,V$8:V$24,0)</f>
        <v>12</v>
      </c>
      <c r="X22" s="65"/>
      <c r="Y22" s="66"/>
      <c r="Z22" s="65">
        <f>VLOOKUP($A22,'Return Data'!$B$7:$R$2843,16,0)</f>
        <v>5.93</v>
      </c>
      <c r="AA22" s="67">
        <f t="shared" si="9"/>
        <v>14</v>
      </c>
    </row>
    <row r="23" spans="1:27" x14ac:dyDescent="0.3">
      <c r="A23" s="63" t="s">
        <v>1237</v>
      </c>
      <c r="B23" s="64">
        <f>VLOOKUP($A23,'Return Data'!$B$7:$R$2843,3,0)</f>
        <v>44455</v>
      </c>
      <c r="C23" s="65">
        <f>VLOOKUP($A23,'Return Data'!$B$7:$R$2843,4,0)</f>
        <v>3709.2301000000002</v>
      </c>
      <c r="D23" s="65">
        <f>VLOOKUP($A23,'Return Data'!$B$7:$R$2843,5,0)</f>
        <v>3.6177000000000001</v>
      </c>
      <c r="E23" s="66">
        <f t="shared" si="0"/>
        <v>6</v>
      </c>
      <c r="F23" s="65">
        <f>VLOOKUP($A23,'Return Data'!$B$7:$R$2843,6,0)</f>
        <v>2.5074999999999998</v>
      </c>
      <c r="G23" s="66">
        <f t="shared" si="1"/>
        <v>13</v>
      </c>
      <c r="H23" s="65">
        <f>VLOOKUP($A23,'Return Data'!$B$7:$R$2843,7,0)</f>
        <v>2.9731999999999998</v>
      </c>
      <c r="I23" s="66">
        <f t="shared" si="2"/>
        <v>10</v>
      </c>
      <c r="J23" s="65">
        <f>VLOOKUP($A23,'Return Data'!$B$7:$R$2843,8,0)</f>
        <v>3.0428999999999999</v>
      </c>
      <c r="K23" s="66">
        <f t="shared" si="3"/>
        <v>11</v>
      </c>
      <c r="L23" s="65">
        <f>VLOOKUP($A23,'Return Data'!$B$7:$R$2843,9,0)</f>
        <v>3.8912</v>
      </c>
      <c r="M23" s="66">
        <f t="shared" si="4"/>
        <v>5</v>
      </c>
      <c r="N23" s="65">
        <f>VLOOKUP($A23,'Return Data'!$B$7:$R$2843,10,0)</f>
        <v>4.1252000000000004</v>
      </c>
      <c r="O23" s="66">
        <f t="shared" si="5"/>
        <v>1</v>
      </c>
      <c r="P23" s="65">
        <f>VLOOKUP($A23,'Return Data'!$B$7:$R$2843,11,0)</f>
        <v>4.4237000000000002</v>
      </c>
      <c r="Q23" s="66">
        <f t="shared" si="6"/>
        <v>1</v>
      </c>
      <c r="R23" s="65">
        <f>VLOOKUP($A23,'Return Data'!$B$7:$R$2843,12,0)</f>
        <v>4.0865</v>
      </c>
      <c r="S23" s="66">
        <f t="shared" si="7"/>
        <v>1</v>
      </c>
      <c r="T23" s="65">
        <f>VLOOKUP($A23,'Return Data'!$B$7:$R$2843,13,0)</f>
        <v>4.1627999999999998</v>
      </c>
      <c r="U23" s="66">
        <f>RANK(T23,T$8:T$24,0)</f>
        <v>1</v>
      </c>
      <c r="V23" s="65">
        <f>VLOOKUP($A23,'Return Data'!$B$7:$R$2843,17,0)</f>
        <v>5.5358000000000001</v>
      </c>
      <c r="W23" s="66">
        <f>RANK(V23,V$8:V$24,0)</f>
        <v>3</v>
      </c>
      <c r="X23" s="65">
        <f>VLOOKUP($A23,'Return Data'!$B$7:$R$2843,14,0)</f>
        <v>4.1357999999999997</v>
      </c>
      <c r="Y23" s="66">
        <f>RANK(X23,X$8:X$24,0)</f>
        <v>13</v>
      </c>
      <c r="Z23" s="65">
        <f>VLOOKUP($A23,'Return Data'!$B$7:$R$2843,16,0)</f>
        <v>6.7954999999999997</v>
      </c>
      <c r="AA23" s="67">
        <f t="shared" si="9"/>
        <v>11</v>
      </c>
    </row>
    <row r="24" spans="1:27" x14ac:dyDescent="0.3">
      <c r="A24" s="63" t="s">
        <v>1239</v>
      </c>
      <c r="B24" s="64">
        <f>VLOOKUP($A24,'Return Data'!$B$7:$R$2843,3,0)</f>
        <v>44455</v>
      </c>
      <c r="C24" s="65">
        <f>VLOOKUP($A24,'Return Data'!$B$7:$R$2843,4,0)</f>
        <v>2416.8262</v>
      </c>
      <c r="D24" s="65">
        <f>VLOOKUP($A24,'Return Data'!$B$7:$R$2843,5,0)</f>
        <v>3.2669999999999999</v>
      </c>
      <c r="E24" s="66">
        <f t="shared" si="0"/>
        <v>15</v>
      </c>
      <c r="F24" s="65">
        <f>VLOOKUP($A24,'Return Data'!$B$7:$R$2843,6,0)</f>
        <v>3.1497000000000002</v>
      </c>
      <c r="G24" s="66">
        <f t="shared" si="1"/>
        <v>5</v>
      </c>
      <c r="H24" s="65">
        <f>VLOOKUP($A24,'Return Data'!$B$7:$R$2843,7,0)</f>
        <v>3.2833999999999999</v>
      </c>
      <c r="I24" s="66">
        <f t="shared" si="2"/>
        <v>4</v>
      </c>
      <c r="J24" s="65">
        <f>VLOOKUP($A24,'Return Data'!$B$7:$R$2843,8,0)</f>
        <v>3.2395</v>
      </c>
      <c r="K24" s="66">
        <f t="shared" si="3"/>
        <v>4</v>
      </c>
      <c r="L24" s="65">
        <f>VLOOKUP($A24,'Return Data'!$B$7:$R$2843,9,0)</f>
        <v>3.8100999999999998</v>
      </c>
      <c r="M24" s="66">
        <f t="shared" si="4"/>
        <v>9</v>
      </c>
      <c r="N24" s="65">
        <f>VLOOKUP($A24,'Return Data'!$B$7:$R$2843,10,0)</f>
        <v>3.9702000000000002</v>
      </c>
      <c r="O24" s="66">
        <f t="shared" si="5"/>
        <v>9</v>
      </c>
      <c r="P24" s="65">
        <f>VLOOKUP($A24,'Return Data'!$B$7:$R$2843,11,0)</f>
        <v>4.0164</v>
      </c>
      <c r="Q24" s="66">
        <f t="shared" si="6"/>
        <v>7</v>
      </c>
      <c r="R24" s="65">
        <f>VLOOKUP($A24,'Return Data'!$B$7:$R$2843,12,0)</f>
        <v>3.8290000000000002</v>
      </c>
      <c r="S24" s="66">
        <f t="shared" si="7"/>
        <v>6</v>
      </c>
      <c r="T24" s="65">
        <f>VLOOKUP($A24,'Return Data'!$B$7:$R$2843,13,0)</f>
        <v>3.9386000000000001</v>
      </c>
      <c r="U24" s="66">
        <f>RANK(T24,T$8:T$24,0)</f>
        <v>6</v>
      </c>
      <c r="V24" s="65">
        <f>VLOOKUP($A24,'Return Data'!$B$7:$R$2843,17,0)</f>
        <v>5.2819000000000003</v>
      </c>
      <c r="W24" s="66">
        <f>RANK(V24,V$8:V$24,0)</f>
        <v>6</v>
      </c>
      <c r="X24" s="65">
        <f>VLOOKUP($A24,'Return Data'!$B$7:$R$2843,14,0)</f>
        <v>6.4016000000000002</v>
      </c>
      <c r="Y24" s="66">
        <f>RANK(X24,X$8:X$24,0)</f>
        <v>6</v>
      </c>
      <c r="Z24" s="65">
        <f>VLOOKUP($A24,'Return Data'!$B$7:$R$2843,16,0)</f>
        <v>7.5030000000000001</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3.4248117647058827</v>
      </c>
      <c r="E26" s="74"/>
      <c r="F26" s="75">
        <f>AVERAGE(F8:F24)</f>
        <v>2.7959294117647064</v>
      </c>
      <c r="G26" s="74"/>
      <c r="H26" s="75">
        <f>AVERAGE(H8:H24)</f>
        <v>3.0387529411764702</v>
      </c>
      <c r="I26" s="74"/>
      <c r="J26" s="75">
        <f>AVERAGE(J8:J24)</f>
        <v>3.0366882352941178</v>
      </c>
      <c r="K26" s="74"/>
      <c r="L26" s="75">
        <f>AVERAGE(L8:L24)</f>
        <v>3.69835294117647</v>
      </c>
      <c r="M26" s="74"/>
      <c r="N26" s="75">
        <f>AVERAGE(N8:N24)</f>
        <v>3.7665823529411768</v>
      </c>
      <c r="O26" s="74"/>
      <c r="P26" s="75">
        <f>AVERAGE(P8:P24)</f>
        <v>3.8095352941176475</v>
      </c>
      <c r="Q26" s="74"/>
      <c r="R26" s="75">
        <f>AVERAGE(R8:R24)</f>
        <v>3.5731941176470592</v>
      </c>
      <c r="S26" s="74"/>
      <c r="T26" s="75">
        <f>AVERAGE(T8:T24)</f>
        <v>3.6943999999999999</v>
      </c>
      <c r="U26" s="74"/>
      <c r="V26" s="75">
        <f>AVERAGE(V8:V24)</f>
        <v>5.1325142857142856</v>
      </c>
      <c r="W26" s="74"/>
      <c r="X26" s="75">
        <f>AVERAGE(X8:X24)</f>
        <v>6.0721615384615388</v>
      </c>
      <c r="Y26" s="74"/>
      <c r="Z26" s="75">
        <f>AVERAGE(Z8:Z24)</f>
        <v>6.6352705882352945</v>
      </c>
      <c r="AA26" s="76"/>
    </row>
    <row r="27" spans="1:27" x14ac:dyDescent="0.3">
      <c r="A27" s="73" t="s">
        <v>28</v>
      </c>
      <c r="B27" s="74"/>
      <c r="C27" s="74"/>
      <c r="D27" s="75">
        <f>MIN(D8:D24)</f>
        <v>2.4601999999999999</v>
      </c>
      <c r="E27" s="74"/>
      <c r="F27" s="75">
        <f>MIN(F8:F24)</f>
        <v>1.9977</v>
      </c>
      <c r="G27" s="74"/>
      <c r="H27" s="75">
        <f>MIN(H8:H24)</f>
        <v>2.4028999999999998</v>
      </c>
      <c r="I27" s="74"/>
      <c r="J27" s="75">
        <f>MIN(J8:J24)</f>
        <v>2.4039999999999999</v>
      </c>
      <c r="K27" s="74"/>
      <c r="L27" s="75">
        <f>MIN(L8:L24)</f>
        <v>3.0386000000000002</v>
      </c>
      <c r="M27" s="74"/>
      <c r="N27" s="75">
        <f>MIN(N8:N24)</f>
        <v>3.0855000000000001</v>
      </c>
      <c r="O27" s="74"/>
      <c r="P27" s="75">
        <f>MIN(P8:P24)</f>
        <v>2.8711000000000002</v>
      </c>
      <c r="Q27" s="74"/>
      <c r="R27" s="75">
        <f>MIN(R8:R24)</f>
        <v>2.7726000000000002</v>
      </c>
      <c r="S27" s="74"/>
      <c r="T27" s="75">
        <f>MIN(T8:T24)</f>
        <v>2.8759000000000001</v>
      </c>
      <c r="U27" s="74"/>
      <c r="V27" s="75">
        <f>MIN(V8:V24)</f>
        <v>4.4019000000000004</v>
      </c>
      <c r="W27" s="74"/>
      <c r="X27" s="75">
        <f>MIN(X8:X24)</f>
        <v>4.1357999999999997</v>
      </c>
      <c r="Y27" s="74"/>
      <c r="Z27" s="75">
        <f>MIN(Z8:Z24)</f>
        <v>3.7566999999999999</v>
      </c>
      <c r="AA27" s="76"/>
    </row>
    <row r="28" spans="1:27" ht="15" thickBot="1" x14ac:dyDescent="0.35">
      <c r="A28" s="77" t="s">
        <v>29</v>
      </c>
      <c r="B28" s="78"/>
      <c r="C28" s="78"/>
      <c r="D28" s="79">
        <f>MAX(D8:D24)</f>
        <v>3.9531000000000001</v>
      </c>
      <c r="E28" s="78"/>
      <c r="F28" s="79">
        <f>MAX(F8:F24)</f>
        <v>3.8967999999999998</v>
      </c>
      <c r="G28" s="78"/>
      <c r="H28" s="79">
        <f>MAX(H8:H24)</f>
        <v>3.5943000000000001</v>
      </c>
      <c r="I28" s="78"/>
      <c r="J28" s="79">
        <f>MAX(J8:J24)</f>
        <v>3.3382999999999998</v>
      </c>
      <c r="K28" s="78"/>
      <c r="L28" s="79">
        <f>MAX(L8:L24)</f>
        <v>3.9687000000000001</v>
      </c>
      <c r="M28" s="78"/>
      <c r="N28" s="79">
        <f>MAX(N8:N24)</f>
        <v>4.1252000000000004</v>
      </c>
      <c r="O28" s="78"/>
      <c r="P28" s="79">
        <f>MAX(P8:P24)</f>
        <v>4.4237000000000002</v>
      </c>
      <c r="Q28" s="78"/>
      <c r="R28" s="79">
        <f>MAX(R8:R24)</f>
        <v>4.0865</v>
      </c>
      <c r="S28" s="78"/>
      <c r="T28" s="79">
        <f>MAX(T8:T24)</f>
        <v>4.1627999999999998</v>
      </c>
      <c r="U28" s="78"/>
      <c r="V28" s="79">
        <f>MAX(V8:V24)</f>
        <v>5.6124999999999998</v>
      </c>
      <c r="W28" s="78"/>
      <c r="X28" s="79">
        <f>MAX(X8:X24)</f>
        <v>6.6681999999999997</v>
      </c>
      <c r="Y28" s="78"/>
      <c r="Z28" s="79">
        <f>MAX(Z8:Z24)</f>
        <v>7.6528999999999998</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44455</v>
      </c>
      <c r="C8" s="65">
        <f>VLOOKUP($A8,'Return Data'!$B$7:$R$2843,4,0)</f>
        <v>34.115600000000001</v>
      </c>
      <c r="D8" s="65">
        <f>VLOOKUP($A8,'Return Data'!$B$7:$R$2843,10,0)</f>
        <v>11.8401</v>
      </c>
      <c r="E8" s="66">
        <f t="shared" ref="E8:E16" si="0">RANK(D8,D$8:D$16,0)</f>
        <v>1</v>
      </c>
      <c r="F8" s="65">
        <f>VLOOKUP($A8,'Return Data'!$B$7:$R$2843,11,0)</f>
        <v>19.803899999999999</v>
      </c>
      <c r="G8" s="66">
        <f t="shared" ref="G8:G16" si="1">RANK(F8,F$8:F$16,0)</f>
        <v>2</v>
      </c>
      <c r="H8" s="65">
        <f>VLOOKUP($A8,'Return Data'!$B$7:$R$2843,12,0)</f>
        <v>25.042999999999999</v>
      </c>
      <c r="I8" s="66">
        <f t="shared" ref="I8:I16" si="2">RANK(H8,H$8:H$16,0)</f>
        <v>3</v>
      </c>
      <c r="J8" s="65">
        <f>VLOOKUP($A8,'Return Data'!$B$7:$R$2843,13,0)</f>
        <v>42.645800000000001</v>
      </c>
      <c r="K8" s="66">
        <f t="shared" ref="K8:K16" si="3">RANK(J8,J$8:J$16,0)</f>
        <v>3</v>
      </c>
      <c r="L8" s="65">
        <f>VLOOKUP($A8,'Return Data'!$B$7:$R$2843,17,0)</f>
        <v>26.9849</v>
      </c>
      <c r="M8" s="66">
        <f t="shared" ref="M8:M14" si="4">RANK(L8,L$8:L$16,0)</f>
        <v>2</v>
      </c>
      <c r="N8" s="65">
        <f>VLOOKUP($A8,'Return Data'!$B$7:$R$2843,14,0)</f>
        <v>18.772500000000001</v>
      </c>
      <c r="O8" s="66">
        <f t="shared" ref="O8:O14" si="5">RANK(N8,N$8:N$16,0)</f>
        <v>2</v>
      </c>
      <c r="P8" s="65">
        <f>VLOOKUP($A8,'Return Data'!$B$7:$R$2843,15,0)</f>
        <v>14.445600000000001</v>
      </c>
      <c r="Q8" s="66">
        <f t="shared" ref="Q8:Q14" si="6">RANK(P8,P$8:P$16,0)</f>
        <v>3</v>
      </c>
      <c r="R8" s="65">
        <f>VLOOKUP($A8,'Return Data'!$B$7:$R$2843,16,0)</f>
        <v>12.0229</v>
      </c>
      <c r="S8" s="67">
        <f t="shared" ref="S8:S16" si="7">RANK(R8,R$8:R$16,0)</f>
        <v>4</v>
      </c>
    </row>
    <row r="9" spans="1:20" x14ac:dyDescent="0.3">
      <c r="A9" s="63" t="s">
        <v>1245</v>
      </c>
      <c r="B9" s="64">
        <f>VLOOKUP($A9,'Return Data'!$B$7:$R$2843,3,0)</f>
        <v>44455</v>
      </c>
      <c r="C9" s="65">
        <f>VLOOKUP($A9,'Return Data'!$B$7:$R$2843,4,0)</f>
        <v>50.195999999999998</v>
      </c>
      <c r="D9" s="65">
        <f>VLOOKUP($A9,'Return Data'!$B$7:$R$2843,10,0)</f>
        <v>7.5460000000000003</v>
      </c>
      <c r="E9" s="66">
        <f t="shared" si="0"/>
        <v>6</v>
      </c>
      <c r="F9" s="65">
        <f>VLOOKUP($A9,'Return Data'!$B$7:$R$2843,11,0)</f>
        <v>15.257999999999999</v>
      </c>
      <c r="G9" s="66">
        <f t="shared" si="1"/>
        <v>5</v>
      </c>
      <c r="H9" s="65">
        <f>VLOOKUP($A9,'Return Data'!$B$7:$R$2843,12,0)</f>
        <v>19.301200000000001</v>
      </c>
      <c r="I9" s="66">
        <f t="shared" si="2"/>
        <v>6</v>
      </c>
      <c r="J9" s="65">
        <f>VLOOKUP($A9,'Return Data'!$B$7:$R$2843,13,0)</f>
        <v>32.0426</v>
      </c>
      <c r="K9" s="66">
        <f t="shared" si="3"/>
        <v>6</v>
      </c>
      <c r="L9" s="65">
        <f>VLOOKUP($A9,'Return Data'!$B$7:$R$2843,17,0)</f>
        <v>23.7285</v>
      </c>
      <c r="M9" s="66">
        <f t="shared" si="4"/>
        <v>4</v>
      </c>
      <c r="N9" s="65">
        <f>VLOOKUP($A9,'Return Data'!$B$7:$R$2843,14,0)</f>
        <v>14.8148</v>
      </c>
      <c r="O9" s="66">
        <f t="shared" si="5"/>
        <v>4</v>
      </c>
      <c r="P9" s="65">
        <f>VLOOKUP($A9,'Return Data'!$B$7:$R$2843,15,0)</f>
        <v>12.0648</v>
      </c>
      <c r="Q9" s="66">
        <f t="shared" si="6"/>
        <v>4</v>
      </c>
      <c r="R9" s="65">
        <f>VLOOKUP($A9,'Return Data'!$B$7:$R$2843,16,0)</f>
        <v>11.696</v>
      </c>
      <c r="S9" s="67">
        <f t="shared" si="7"/>
        <v>6</v>
      </c>
    </row>
    <row r="10" spans="1:20" x14ac:dyDescent="0.3">
      <c r="A10" s="63" t="s">
        <v>1247</v>
      </c>
      <c r="B10" s="64">
        <f>VLOOKUP($A10,'Return Data'!$B$7:$R$2843,3,0)</f>
        <v>44455</v>
      </c>
      <c r="C10" s="65">
        <f>VLOOKUP($A10,'Return Data'!$B$7:$R$2843,4,0)</f>
        <v>428.1336</v>
      </c>
      <c r="D10" s="65">
        <f>VLOOKUP($A10,'Return Data'!$B$7:$R$2843,10,0)</f>
        <v>9.3361000000000001</v>
      </c>
      <c r="E10" s="66">
        <f t="shared" si="0"/>
        <v>3</v>
      </c>
      <c r="F10" s="65">
        <f>VLOOKUP($A10,'Return Data'!$B$7:$R$2843,11,0)</f>
        <v>18.258700000000001</v>
      </c>
      <c r="G10" s="66">
        <f t="shared" si="1"/>
        <v>3</v>
      </c>
      <c r="H10" s="65">
        <f>VLOOKUP($A10,'Return Data'!$B$7:$R$2843,12,0)</f>
        <v>30.9724</v>
      </c>
      <c r="I10" s="66">
        <f t="shared" si="2"/>
        <v>2</v>
      </c>
      <c r="J10" s="65">
        <f>VLOOKUP($A10,'Return Data'!$B$7:$R$2843,13,0)</f>
        <v>51.320500000000003</v>
      </c>
      <c r="K10" s="66">
        <f t="shared" si="3"/>
        <v>2</v>
      </c>
      <c r="L10" s="65">
        <f>VLOOKUP($A10,'Return Data'!$B$7:$R$2843,17,0)</f>
        <v>24.118500000000001</v>
      </c>
      <c r="M10" s="66">
        <f t="shared" si="4"/>
        <v>3</v>
      </c>
      <c r="N10" s="65">
        <f>VLOOKUP($A10,'Return Data'!$B$7:$R$2843,14,0)</f>
        <v>15.599</v>
      </c>
      <c r="O10" s="66">
        <f t="shared" si="5"/>
        <v>3</v>
      </c>
      <c r="P10" s="65">
        <f>VLOOKUP($A10,'Return Data'!$B$7:$R$2843,15,0)</f>
        <v>14.9254</v>
      </c>
      <c r="Q10" s="66">
        <f t="shared" si="6"/>
        <v>2</v>
      </c>
      <c r="R10" s="65">
        <f>VLOOKUP($A10,'Return Data'!$B$7:$R$2843,16,0)</f>
        <v>16.047000000000001</v>
      </c>
      <c r="S10" s="67">
        <f t="shared" si="7"/>
        <v>2</v>
      </c>
    </row>
    <row r="11" spans="1:20" x14ac:dyDescent="0.3">
      <c r="A11" s="63" t="s">
        <v>2024</v>
      </c>
      <c r="B11" s="64">
        <f>VLOOKUP($A11,'Return Data'!$B$7:$R$2843,3,0)</f>
        <v>44455</v>
      </c>
      <c r="C11" s="65">
        <f>VLOOKUP($A11,'Return Data'!$B$7:$R$2843,4,0)</f>
        <v>28.107900000000001</v>
      </c>
      <c r="D11" s="65">
        <f>VLOOKUP($A11,'Return Data'!$B$7:$R$2843,10,0)</f>
        <v>8.7257999999999996</v>
      </c>
      <c r="E11" s="66">
        <f t="shared" si="0"/>
        <v>4</v>
      </c>
      <c r="F11" s="65">
        <f>VLOOKUP($A11,'Return Data'!$B$7:$R$2843,11,0)</f>
        <v>15.774699999999999</v>
      </c>
      <c r="G11" s="66">
        <f t="shared" si="1"/>
        <v>4</v>
      </c>
      <c r="H11" s="65">
        <f>VLOOKUP($A11,'Return Data'!$B$7:$R$2843,12,0)</f>
        <v>21.652899999999999</v>
      </c>
      <c r="I11" s="66">
        <f t="shared" si="2"/>
        <v>5</v>
      </c>
      <c r="J11" s="65">
        <f>VLOOKUP($A11,'Return Data'!$B$7:$R$2843,13,0)</f>
        <v>34.089100000000002</v>
      </c>
      <c r="K11" s="66">
        <f t="shared" si="3"/>
        <v>5</v>
      </c>
      <c r="L11" s="65">
        <f>VLOOKUP($A11,'Return Data'!$B$7:$R$2843,17,0)</f>
        <v>20.791</v>
      </c>
      <c r="M11" s="66">
        <f t="shared" si="4"/>
        <v>5</v>
      </c>
      <c r="N11" s="65">
        <f>VLOOKUP($A11,'Return Data'!$B$7:$R$2843,14,0)</f>
        <v>14.811299999999999</v>
      </c>
      <c r="O11" s="66">
        <f t="shared" si="5"/>
        <v>5</v>
      </c>
      <c r="P11" s="65">
        <f>VLOOKUP($A11,'Return Data'!$B$7:$R$2843,15,0)</f>
        <v>11.140499999999999</v>
      </c>
      <c r="Q11" s="66">
        <f t="shared" si="6"/>
        <v>5</v>
      </c>
      <c r="R11" s="65">
        <f>VLOOKUP($A11,'Return Data'!$B$7:$R$2843,16,0)</f>
        <v>10.259</v>
      </c>
      <c r="S11" s="67">
        <f t="shared" si="7"/>
        <v>7</v>
      </c>
    </row>
    <row r="12" spans="1:20" x14ac:dyDescent="0.3">
      <c r="A12" s="63" t="s">
        <v>1249</v>
      </c>
      <c r="B12" s="64">
        <f>VLOOKUP($A12,'Return Data'!$B$7:$R$2843,3,0)</f>
        <v>44455</v>
      </c>
      <c r="C12" s="65">
        <f>VLOOKUP($A12,'Return Data'!$B$7:$R$2843,4,0)</f>
        <v>74.037499999999994</v>
      </c>
      <c r="D12" s="65">
        <f>VLOOKUP($A12,'Return Data'!$B$7:$R$2843,10,0)</f>
        <v>6.2199</v>
      </c>
      <c r="E12" s="66">
        <f t="shared" si="0"/>
        <v>8</v>
      </c>
      <c r="F12" s="65">
        <f>VLOOKUP($A12,'Return Data'!$B$7:$R$2843,11,0)</f>
        <v>38.926200000000001</v>
      </c>
      <c r="G12" s="66">
        <f t="shared" si="1"/>
        <v>1</v>
      </c>
      <c r="H12" s="65">
        <f>VLOOKUP($A12,'Return Data'!$B$7:$R$2843,12,0)</f>
        <v>46.106400000000001</v>
      </c>
      <c r="I12" s="66">
        <f t="shared" si="2"/>
        <v>1</v>
      </c>
      <c r="J12" s="65">
        <f>VLOOKUP($A12,'Return Data'!$B$7:$R$2843,13,0)</f>
        <v>59.460500000000003</v>
      </c>
      <c r="K12" s="66">
        <f t="shared" si="3"/>
        <v>1</v>
      </c>
      <c r="L12" s="65">
        <f>VLOOKUP($A12,'Return Data'!$B$7:$R$2843,17,0)</f>
        <v>39.994100000000003</v>
      </c>
      <c r="M12" s="66">
        <f t="shared" si="4"/>
        <v>1</v>
      </c>
      <c r="N12" s="65">
        <f>VLOOKUP($A12,'Return Data'!$B$7:$R$2843,14,0)</f>
        <v>28.8154</v>
      </c>
      <c r="O12" s="66">
        <f t="shared" si="5"/>
        <v>1</v>
      </c>
      <c r="P12" s="65">
        <f>VLOOKUP($A12,'Return Data'!$B$7:$R$2843,15,0)</f>
        <v>17.7988</v>
      </c>
      <c r="Q12" s="66">
        <f t="shared" si="6"/>
        <v>1</v>
      </c>
      <c r="R12" s="65">
        <f>VLOOKUP($A12,'Return Data'!$B$7:$R$2843,16,0)</f>
        <v>13.597099999999999</v>
      </c>
      <c r="S12" s="67">
        <f t="shared" si="7"/>
        <v>3</v>
      </c>
    </row>
    <row r="13" spans="1:20" x14ac:dyDescent="0.3">
      <c r="A13" s="63" t="s">
        <v>761</v>
      </c>
      <c r="B13" s="64">
        <f>VLOOKUP($A13,'Return Data'!$B$7:$R$2843,3,0)</f>
        <v>44455</v>
      </c>
      <c r="C13" s="65">
        <f>VLOOKUP($A13,'Return Data'!$B$7:$R$2843,4,0)</f>
        <v>23.495200000000001</v>
      </c>
      <c r="D13" s="65">
        <f>VLOOKUP($A13,'Return Data'!$B$7:$R$2843,10,0)</f>
        <v>10.1785</v>
      </c>
      <c r="E13" s="66">
        <f t="shared" si="0"/>
        <v>2</v>
      </c>
      <c r="F13" s="65">
        <f>VLOOKUP($A13,'Return Data'!$B$7:$R$2843,11,0)</f>
        <v>12.7354</v>
      </c>
      <c r="G13" s="66">
        <f t="shared" si="1"/>
        <v>7</v>
      </c>
      <c r="H13" s="65">
        <f>VLOOKUP($A13,'Return Data'!$B$7:$R$2843,12,0)</f>
        <v>10.8451</v>
      </c>
      <c r="I13" s="66">
        <f t="shared" si="2"/>
        <v>9</v>
      </c>
      <c r="J13" s="65">
        <f>VLOOKUP($A13,'Return Data'!$B$7:$R$2843,13,0)</f>
        <v>13.656000000000001</v>
      </c>
      <c r="K13" s="66">
        <f t="shared" si="3"/>
        <v>9</v>
      </c>
      <c r="L13" s="65">
        <f>VLOOKUP($A13,'Return Data'!$B$7:$R$2843,17,0)</f>
        <v>11.8721</v>
      </c>
      <c r="M13" s="66">
        <f t="shared" si="4"/>
        <v>8</v>
      </c>
      <c r="N13" s="65">
        <f>VLOOKUP($A13,'Return Data'!$B$7:$R$2843,14,0)</f>
        <v>9.7378999999999998</v>
      </c>
      <c r="O13" s="66">
        <f t="shared" si="5"/>
        <v>8</v>
      </c>
      <c r="P13" s="65">
        <f>VLOOKUP($A13,'Return Data'!$B$7:$R$2843,15,0)</f>
        <v>8.7186000000000003</v>
      </c>
      <c r="Q13" s="66">
        <f t="shared" si="6"/>
        <v>8</v>
      </c>
      <c r="R13" s="65">
        <f>VLOOKUP($A13,'Return Data'!$B$7:$R$2843,16,0)</f>
        <v>9.7417999999999996</v>
      </c>
      <c r="S13" s="67">
        <f t="shared" si="7"/>
        <v>8</v>
      </c>
    </row>
    <row r="14" spans="1:20" x14ac:dyDescent="0.3">
      <c r="A14" s="63" t="s">
        <v>1250</v>
      </c>
      <c r="B14" s="64">
        <f>VLOOKUP($A14,'Return Data'!$B$7:$R$2843,3,0)</f>
        <v>44455</v>
      </c>
      <c r="C14" s="65">
        <f>VLOOKUP($A14,'Return Data'!$B$7:$R$2843,4,0)</f>
        <v>39.829000000000001</v>
      </c>
      <c r="D14" s="65">
        <f>VLOOKUP($A14,'Return Data'!$B$7:$R$2843,10,0)</f>
        <v>4.6811999999999996</v>
      </c>
      <c r="E14" s="66">
        <f t="shared" si="0"/>
        <v>9</v>
      </c>
      <c r="F14" s="65">
        <f>VLOOKUP($A14,'Return Data'!$B$7:$R$2843,11,0)</f>
        <v>12.668200000000001</v>
      </c>
      <c r="G14" s="66">
        <f t="shared" si="1"/>
        <v>8</v>
      </c>
      <c r="H14" s="65">
        <f>VLOOKUP($A14,'Return Data'!$B$7:$R$2843,12,0)</f>
        <v>14.2057</v>
      </c>
      <c r="I14" s="66">
        <f t="shared" si="2"/>
        <v>8</v>
      </c>
      <c r="J14" s="65">
        <f>VLOOKUP($A14,'Return Data'!$B$7:$R$2843,13,0)</f>
        <v>22.026599999999998</v>
      </c>
      <c r="K14" s="66">
        <f t="shared" si="3"/>
        <v>8</v>
      </c>
      <c r="L14" s="65">
        <f>VLOOKUP($A14,'Return Data'!$B$7:$R$2843,17,0)</f>
        <v>16.693100000000001</v>
      </c>
      <c r="M14" s="66">
        <f t="shared" si="4"/>
        <v>6</v>
      </c>
      <c r="N14" s="65">
        <f>VLOOKUP($A14,'Return Data'!$B$7:$R$2843,14,0)</f>
        <v>13.660500000000001</v>
      </c>
      <c r="O14" s="66">
        <f t="shared" si="5"/>
        <v>6</v>
      </c>
      <c r="P14" s="65">
        <f>VLOOKUP($A14,'Return Data'!$B$7:$R$2843,15,0)</f>
        <v>10.845000000000001</v>
      </c>
      <c r="Q14" s="66">
        <f t="shared" si="6"/>
        <v>6</v>
      </c>
      <c r="R14" s="65">
        <f>VLOOKUP($A14,'Return Data'!$B$7:$R$2843,16,0)</f>
        <v>11.7088</v>
      </c>
      <c r="S14" s="67">
        <f t="shared" si="7"/>
        <v>5</v>
      </c>
    </row>
    <row r="15" spans="1:20" x14ac:dyDescent="0.3">
      <c r="A15" s="63" t="s">
        <v>1252</v>
      </c>
      <c r="B15" s="64">
        <f>VLOOKUP($A15,'Return Data'!$B$7:$R$2843,3,0)</f>
        <v>44455</v>
      </c>
      <c r="C15" s="65">
        <f>VLOOKUP($A15,'Return Data'!$B$7:$R$2843,4,0)</f>
        <v>15.6807</v>
      </c>
      <c r="D15" s="65">
        <f>VLOOKUP($A15,'Return Data'!$B$7:$R$2843,10,0)</f>
        <v>8.0853999999999999</v>
      </c>
      <c r="E15" s="66">
        <f t="shared" si="0"/>
        <v>5</v>
      </c>
      <c r="F15" s="65">
        <f>VLOOKUP($A15,'Return Data'!$B$7:$R$2843,11,0)</f>
        <v>14.9519</v>
      </c>
      <c r="G15" s="66">
        <f t="shared" si="1"/>
        <v>6</v>
      </c>
      <c r="H15" s="65">
        <f>VLOOKUP($A15,'Return Data'!$B$7:$R$2843,12,0)</f>
        <v>24.8642</v>
      </c>
      <c r="I15" s="66">
        <f t="shared" si="2"/>
        <v>4</v>
      </c>
      <c r="J15" s="65">
        <f>VLOOKUP($A15,'Return Data'!$B$7:$R$2843,13,0)</f>
        <v>40.142600000000002</v>
      </c>
      <c r="K15" s="66">
        <f t="shared" si="3"/>
        <v>4</v>
      </c>
      <c r="L15" s="65"/>
      <c r="M15" s="66"/>
      <c r="N15" s="65"/>
      <c r="O15" s="66"/>
      <c r="P15" s="65"/>
      <c r="Q15" s="66"/>
      <c r="R15" s="65">
        <f>VLOOKUP($A15,'Return Data'!$B$7:$R$2843,16,0)</f>
        <v>34.001399999999997</v>
      </c>
      <c r="S15" s="67">
        <f t="shared" si="7"/>
        <v>1</v>
      </c>
    </row>
    <row r="16" spans="1:20" x14ac:dyDescent="0.3">
      <c r="A16" s="63" t="s">
        <v>1254</v>
      </c>
      <c r="B16" s="64">
        <f>VLOOKUP($A16,'Return Data'!$B$7:$R$2843,3,0)</f>
        <v>44455</v>
      </c>
      <c r="C16" s="65">
        <f>VLOOKUP($A16,'Return Data'!$B$7:$R$2843,4,0)</f>
        <v>47.3904</v>
      </c>
      <c r="D16" s="65">
        <f>VLOOKUP($A16,'Return Data'!$B$7:$R$2843,10,0)</f>
        <v>6.3087</v>
      </c>
      <c r="E16" s="66">
        <f t="shared" si="0"/>
        <v>7</v>
      </c>
      <c r="F16" s="65">
        <f>VLOOKUP($A16,'Return Data'!$B$7:$R$2843,11,0)</f>
        <v>10.4687</v>
      </c>
      <c r="G16" s="66">
        <f t="shared" si="1"/>
        <v>9</v>
      </c>
      <c r="H16" s="65">
        <f>VLOOKUP($A16,'Return Data'!$B$7:$R$2843,12,0)</f>
        <v>14.6144</v>
      </c>
      <c r="I16" s="66">
        <f t="shared" si="2"/>
        <v>7</v>
      </c>
      <c r="J16" s="65">
        <f>VLOOKUP($A16,'Return Data'!$B$7:$R$2843,13,0)</f>
        <v>22.446999999999999</v>
      </c>
      <c r="K16" s="66">
        <f t="shared" si="3"/>
        <v>7</v>
      </c>
      <c r="L16" s="65">
        <f>VLOOKUP($A16,'Return Data'!$B$7:$R$2843,17,0)</f>
        <v>16.0441</v>
      </c>
      <c r="M16" s="66">
        <f>RANK(L16,L$8:L$16,0)</f>
        <v>7</v>
      </c>
      <c r="N16" s="65">
        <f>VLOOKUP($A16,'Return Data'!$B$7:$R$2843,14,0)</f>
        <v>9.7551000000000005</v>
      </c>
      <c r="O16" s="66">
        <f>RANK(N16,N$8:N$16,0)</f>
        <v>7</v>
      </c>
      <c r="P16" s="65">
        <f>VLOOKUP($A16,'Return Data'!$B$7:$R$2843,15,0)</f>
        <v>9.2683</v>
      </c>
      <c r="Q16" s="66">
        <f>RANK(P16,P$8:P$16,0)</f>
        <v>7</v>
      </c>
      <c r="R16" s="65">
        <f>VLOOKUP($A16,'Return Data'!$B$7:$R$2843,16,0)</f>
        <v>8.3204999999999991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8.1024111111111115</v>
      </c>
      <c r="E18" s="74"/>
      <c r="F18" s="75">
        <f>AVERAGE(F8:F16)</f>
        <v>17.649522222222224</v>
      </c>
      <c r="G18" s="74"/>
      <c r="H18" s="75">
        <f>AVERAGE(H8:H16)</f>
        <v>23.067255555555555</v>
      </c>
      <c r="I18" s="74"/>
      <c r="J18" s="75">
        <f>AVERAGE(J8:J16)</f>
        <v>35.314522222222223</v>
      </c>
      <c r="K18" s="74"/>
      <c r="L18" s="75">
        <f>AVERAGE(L8:L16)</f>
        <v>22.528287500000005</v>
      </c>
      <c r="M18" s="74"/>
      <c r="N18" s="75">
        <f>AVERAGE(N8:N16)</f>
        <v>15.7458125</v>
      </c>
      <c r="O18" s="74"/>
      <c r="P18" s="75">
        <f>AVERAGE(P8:P16)</f>
        <v>12.400874999999999</v>
      </c>
      <c r="Q18" s="74"/>
      <c r="R18" s="75">
        <f>AVERAGE(R8:R16)</f>
        <v>14.154944444444443</v>
      </c>
      <c r="S18" s="76"/>
    </row>
    <row r="19" spans="1:19" x14ac:dyDescent="0.3">
      <c r="A19" s="73" t="s">
        <v>28</v>
      </c>
      <c r="B19" s="74"/>
      <c r="C19" s="74"/>
      <c r="D19" s="75">
        <f>MIN(D8:D16)</f>
        <v>4.6811999999999996</v>
      </c>
      <c r="E19" s="74"/>
      <c r="F19" s="75">
        <f>MIN(F8:F16)</f>
        <v>10.4687</v>
      </c>
      <c r="G19" s="74"/>
      <c r="H19" s="75">
        <f>MIN(H8:H16)</f>
        <v>10.8451</v>
      </c>
      <c r="I19" s="74"/>
      <c r="J19" s="75">
        <f>MIN(J8:J16)</f>
        <v>13.656000000000001</v>
      </c>
      <c r="K19" s="74"/>
      <c r="L19" s="75">
        <f>MIN(L8:L16)</f>
        <v>11.8721</v>
      </c>
      <c r="M19" s="74"/>
      <c r="N19" s="75">
        <f>MIN(N8:N16)</f>
        <v>9.7378999999999998</v>
      </c>
      <c r="O19" s="74"/>
      <c r="P19" s="75">
        <f>MIN(P8:P16)</f>
        <v>8.7186000000000003</v>
      </c>
      <c r="Q19" s="74"/>
      <c r="R19" s="75">
        <f>MIN(R8:R16)</f>
        <v>8.3204999999999991</v>
      </c>
      <c r="S19" s="76"/>
    </row>
    <row r="20" spans="1:19" ht="15" thickBot="1" x14ac:dyDescent="0.35">
      <c r="A20" s="77" t="s">
        <v>29</v>
      </c>
      <c r="B20" s="78"/>
      <c r="C20" s="78"/>
      <c r="D20" s="79">
        <f>MAX(D8:D16)</f>
        <v>11.8401</v>
      </c>
      <c r="E20" s="78"/>
      <c r="F20" s="79">
        <f>MAX(F8:F16)</f>
        <v>38.926200000000001</v>
      </c>
      <c r="G20" s="78"/>
      <c r="H20" s="79">
        <f>MAX(H8:H16)</f>
        <v>46.106400000000001</v>
      </c>
      <c r="I20" s="78"/>
      <c r="J20" s="79">
        <f>MAX(J8:J16)</f>
        <v>59.460500000000003</v>
      </c>
      <c r="K20" s="78"/>
      <c r="L20" s="79">
        <f>MAX(L8:L16)</f>
        <v>39.994100000000003</v>
      </c>
      <c r="M20" s="78"/>
      <c r="N20" s="79">
        <f>MAX(N8:N16)</f>
        <v>28.8154</v>
      </c>
      <c r="O20" s="78"/>
      <c r="P20" s="79">
        <f>MAX(P8:P16)</f>
        <v>17.7988</v>
      </c>
      <c r="Q20" s="78"/>
      <c r="R20" s="79">
        <f>MAX(R8:R16)</f>
        <v>34.001399999999997</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44455</v>
      </c>
      <c r="C8" s="65">
        <f>VLOOKUP($A8,'Return Data'!$B$7:$R$2843,4,0)</f>
        <v>278.03750000000002</v>
      </c>
      <c r="D8" s="65">
        <f>VLOOKUP($A8,'Return Data'!$B$7:$R$2843,5,0)</f>
        <v>-0.77449999999999997</v>
      </c>
      <c r="E8" s="66">
        <f>RANK(D8,D$8:D$14,0)</f>
        <v>7</v>
      </c>
      <c r="F8" s="65">
        <f>VLOOKUP($A8,'Return Data'!$B$7:$R$2843,6,0)</f>
        <v>2.4203999999999999</v>
      </c>
      <c r="G8" s="66">
        <f>RANK(F8,F$8:F$14,0)</f>
        <v>7</v>
      </c>
      <c r="H8" s="65">
        <f>VLOOKUP($A8,'Return Data'!$B$7:$R$2843,7,0)</f>
        <v>2.8014999999999999</v>
      </c>
      <c r="I8" s="66">
        <f>RANK(H8,H$8:H$14,0)</f>
        <v>7</v>
      </c>
      <c r="J8" s="65">
        <f>VLOOKUP($A8,'Return Data'!$B$7:$R$2843,8,0)</f>
        <v>2.3492000000000002</v>
      </c>
      <c r="K8" s="66">
        <f>RANK(J8,J$8:J$14,0)</f>
        <v>7</v>
      </c>
      <c r="L8" s="65">
        <f>VLOOKUP($A8,'Return Data'!$B$7:$R$2843,9,0)</f>
        <v>4.4268000000000001</v>
      </c>
      <c r="M8" s="66">
        <f>RANK(L8,L$8:L$14,0)</f>
        <v>7</v>
      </c>
      <c r="N8" s="65">
        <f>VLOOKUP($A8,'Return Data'!$B$7:$R$2843,10,0)</f>
        <v>5.3973000000000004</v>
      </c>
      <c r="O8" s="66">
        <f>RANK(N8,N$8:N$14,0)</f>
        <v>7</v>
      </c>
      <c r="P8" s="65">
        <f>VLOOKUP($A8,'Return Data'!$B$7:$R$2843,11,0)</f>
        <v>6.5401999999999996</v>
      </c>
      <c r="Q8" s="66">
        <f>RANK(P8,P$8:P$14,0)</f>
        <v>5</v>
      </c>
      <c r="R8" s="65">
        <f>VLOOKUP($A8,'Return Data'!$B$7:$R$2843,12,0)</f>
        <v>4.4280999999999997</v>
      </c>
      <c r="S8" s="66">
        <f>RANK(R8,R$8:R$14,0)</f>
        <v>7</v>
      </c>
      <c r="T8" s="65">
        <f>VLOOKUP($A8,'Return Data'!$B$7:$R$2843,13,0)</f>
        <v>5.3051000000000004</v>
      </c>
      <c r="U8" s="66">
        <f>RANK(T8,T$8:T$14,0)</f>
        <v>5</v>
      </c>
      <c r="V8" s="65">
        <f>VLOOKUP($A8,'Return Data'!$B$7:$R$2843,17,0)</f>
        <v>7.0129000000000001</v>
      </c>
      <c r="W8" s="66">
        <f>RANK(V8,V$8:V$14,0)</f>
        <v>4</v>
      </c>
      <c r="X8" s="65">
        <f>VLOOKUP($A8,'Return Data'!$B$7:$R$2843,14,0)</f>
        <v>7.8372000000000002</v>
      </c>
      <c r="Y8" s="66">
        <f>RANK(X8,X$8:X$14,0)</f>
        <v>4</v>
      </c>
      <c r="Z8" s="65">
        <f>VLOOKUP($A8,'Return Data'!$B$7:$R$2843,16,0)</f>
        <v>8.5059000000000005</v>
      </c>
      <c r="AA8" s="67">
        <f>RANK(Z8,Z$8:Z$14,0)</f>
        <v>3</v>
      </c>
    </row>
    <row r="9" spans="1:27" x14ac:dyDescent="0.3">
      <c r="A9" s="63" t="s">
        <v>806</v>
      </c>
      <c r="B9" s="64">
        <f>VLOOKUP($A9,'Return Data'!$B$7:$R$2843,3,0)</f>
        <v>44455</v>
      </c>
      <c r="C9" s="65">
        <f>VLOOKUP($A9,'Return Data'!$B$7:$R$2843,4,0)</f>
        <v>34.051000000000002</v>
      </c>
      <c r="D9" s="65">
        <f>VLOOKUP($A9,'Return Data'!$B$7:$R$2843,5,0)</f>
        <v>0.75039999999999996</v>
      </c>
      <c r="E9" s="66">
        <f t="shared" ref="E9:E14" si="0">RANK(D9,D$8:D$14,0)</f>
        <v>6</v>
      </c>
      <c r="F9" s="65">
        <f>VLOOKUP($A9,'Return Data'!$B$7:$R$2843,6,0)</f>
        <v>4.8613</v>
      </c>
      <c r="G9" s="66">
        <f t="shared" ref="G9:G14" si="1">RANK(F9,F$8:F$14,0)</f>
        <v>4</v>
      </c>
      <c r="H9" s="65">
        <f>VLOOKUP($A9,'Return Data'!$B$7:$R$2843,7,0)</f>
        <v>2.9723999999999999</v>
      </c>
      <c r="I9" s="66">
        <f t="shared" ref="I9:I14" si="2">RANK(H9,H$8:H$14,0)</f>
        <v>6</v>
      </c>
      <c r="J9" s="65">
        <f>VLOOKUP($A9,'Return Data'!$B$7:$R$2843,8,0)</f>
        <v>3.2888000000000002</v>
      </c>
      <c r="K9" s="66">
        <f t="shared" ref="K9:K14" si="3">RANK(J9,J$8:J$14,0)</f>
        <v>4</v>
      </c>
      <c r="L9" s="65">
        <f>VLOOKUP($A9,'Return Data'!$B$7:$R$2843,9,0)</f>
        <v>5.4534000000000002</v>
      </c>
      <c r="M9" s="66">
        <f t="shared" ref="M9:M14" si="4">RANK(L9,L$8:L$14,0)</f>
        <v>5</v>
      </c>
      <c r="N9" s="65">
        <f>VLOOKUP($A9,'Return Data'!$B$7:$R$2843,10,0)</f>
        <v>5.7098000000000004</v>
      </c>
      <c r="O9" s="66">
        <f t="shared" ref="O9:O14" si="5">RANK(N9,N$8:N$14,0)</f>
        <v>6</v>
      </c>
      <c r="P9" s="65">
        <f>VLOOKUP($A9,'Return Data'!$B$7:$R$2843,11,0)</f>
        <v>5.3804999999999996</v>
      </c>
      <c r="Q9" s="66">
        <f t="shared" ref="Q9:Q14" si="6">RANK(P9,P$8:P$14,0)</f>
        <v>7</v>
      </c>
      <c r="R9" s="65">
        <f>VLOOKUP($A9,'Return Data'!$B$7:$R$2843,12,0)</f>
        <v>4.8151999999999999</v>
      </c>
      <c r="S9" s="66">
        <f t="shared" ref="S9:S14" si="7">RANK(R9,R$8:R$14,0)</f>
        <v>5</v>
      </c>
      <c r="T9" s="65">
        <f>VLOOKUP($A9,'Return Data'!$B$7:$R$2843,13,0)</f>
        <v>5.2115999999999998</v>
      </c>
      <c r="U9" s="66">
        <f t="shared" ref="U9:U14" si="8">RANK(T9,T$8:T$14,0)</f>
        <v>6</v>
      </c>
      <c r="V9" s="65">
        <f>VLOOKUP($A9,'Return Data'!$B$7:$R$2843,17,0)</f>
        <v>6.125</v>
      </c>
      <c r="W9" s="66">
        <f t="shared" ref="W9:W13" si="9">RANK(V9,V$8:V$14,0)</f>
        <v>6</v>
      </c>
      <c r="X9" s="65">
        <f>VLOOKUP($A9,'Return Data'!$B$7:$R$2843,14,0)</f>
        <v>6.7572000000000001</v>
      </c>
      <c r="Y9" s="66">
        <f t="shared" ref="Y9:Y13" si="10">RANK(X9,X$8:X$14,0)</f>
        <v>5</v>
      </c>
      <c r="Z9" s="65">
        <f>VLOOKUP($A9,'Return Data'!$B$7:$R$2843,16,0)</f>
        <v>7.0674000000000001</v>
      </c>
      <c r="AA9" s="67">
        <f t="shared" ref="AA9:AA14" si="11">RANK(Z9,Z$8:Z$14,0)</f>
        <v>7</v>
      </c>
    </row>
    <row r="10" spans="1:27" x14ac:dyDescent="0.3">
      <c r="A10" s="63" t="s">
        <v>808</v>
      </c>
      <c r="B10" s="64">
        <f>VLOOKUP($A10,'Return Data'!$B$7:$R$2843,3,0)</f>
        <v>44455</v>
      </c>
      <c r="C10" s="65">
        <f>VLOOKUP($A10,'Return Data'!$B$7:$R$2843,4,0)</f>
        <v>39.421700000000001</v>
      </c>
      <c r="D10" s="65">
        <f>VLOOKUP($A10,'Return Data'!$B$7:$R$2843,5,0)</f>
        <v>0.92589999999999995</v>
      </c>
      <c r="E10" s="66">
        <f t="shared" si="0"/>
        <v>5</v>
      </c>
      <c r="F10" s="65">
        <f>VLOOKUP($A10,'Return Data'!$B$7:$R$2843,6,0)</f>
        <v>2.8708999999999998</v>
      </c>
      <c r="G10" s="66">
        <f t="shared" si="1"/>
        <v>6</v>
      </c>
      <c r="H10" s="65">
        <f>VLOOKUP($A10,'Return Data'!$B$7:$R$2843,7,0)</f>
        <v>3.3353000000000002</v>
      </c>
      <c r="I10" s="66">
        <f t="shared" si="2"/>
        <v>4</v>
      </c>
      <c r="J10" s="65">
        <f>VLOOKUP($A10,'Return Data'!$B$7:$R$2843,8,0)</f>
        <v>3.5762</v>
      </c>
      <c r="K10" s="66">
        <f t="shared" si="3"/>
        <v>3</v>
      </c>
      <c r="L10" s="65">
        <f>VLOOKUP($A10,'Return Data'!$B$7:$R$2843,9,0)</f>
        <v>6.11</v>
      </c>
      <c r="M10" s="66">
        <f t="shared" si="4"/>
        <v>3</v>
      </c>
      <c r="N10" s="65">
        <f>VLOOKUP($A10,'Return Data'!$B$7:$R$2843,10,0)</f>
        <v>6.3164999999999996</v>
      </c>
      <c r="O10" s="66">
        <f t="shared" si="5"/>
        <v>3</v>
      </c>
      <c r="P10" s="65">
        <f>VLOOKUP($A10,'Return Data'!$B$7:$R$2843,11,0)</f>
        <v>7.0221999999999998</v>
      </c>
      <c r="Q10" s="66">
        <f t="shared" si="6"/>
        <v>4</v>
      </c>
      <c r="R10" s="65">
        <f>VLOOKUP($A10,'Return Data'!$B$7:$R$2843,12,0)</f>
        <v>5.2103999999999999</v>
      </c>
      <c r="S10" s="66">
        <f t="shared" si="7"/>
        <v>3</v>
      </c>
      <c r="T10" s="65">
        <f>VLOOKUP($A10,'Return Data'!$B$7:$R$2843,13,0)</f>
        <v>6.4119999999999999</v>
      </c>
      <c r="U10" s="66">
        <f t="shared" si="8"/>
        <v>4</v>
      </c>
      <c r="V10" s="65">
        <f>VLOOKUP($A10,'Return Data'!$B$7:$R$2843,17,0)</f>
        <v>7.5955000000000004</v>
      </c>
      <c r="W10" s="66">
        <f t="shared" si="9"/>
        <v>3</v>
      </c>
      <c r="X10" s="65">
        <f>VLOOKUP($A10,'Return Data'!$B$7:$R$2843,14,0)</f>
        <v>8.0658999999999992</v>
      </c>
      <c r="Y10" s="66">
        <f t="shared" si="10"/>
        <v>3</v>
      </c>
      <c r="Z10" s="65">
        <f>VLOOKUP($A10,'Return Data'!$B$7:$R$2843,16,0)</f>
        <v>8.3320000000000007</v>
      </c>
      <c r="AA10" s="67">
        <f t="shared" si="11"/>
        <v>4</v>
      </c>
    </row>
    <row r="11" spans="1:27" x14ac:dyDescent="0.3">
      <c r="A11" s="63" t="s">
        <v>810</v>
      </c>
      <c r="B11" s="64">
        <f>VLOOKUP($A11,'Return Data'!$B$7:$R$2843,3,0)</f>
        <v>44455</v>
      </c>
      <c r="C11" s="65">
        <f>VLOOKUP($A11,'Return Data'!$B$7:$R$2843,4,0)</f>
        <v>357.01330000000002</v>
      </c>
      <c r="D11" s="65">
        <f>VLOOKUP($A11,'Return Data'!$B$7:$R$2843,5,0)</f>
        <v>9.7765000000000004</v>
      </c>
      <c r="E11" s="66">
        <f t="shared" si="0"/>
        <v>1</v>
      </c>
      <c r="F11" s="65">
        <f>VLOOKUP($A11,'Return Data'!$B$7:$R$2843,6,0)</f>
        <v>9.1672999999999991</v>
      </c>
      <c r="G11" s="66">
        <f t="shared" si="1"/>
        <v>1</v>
      </c>
      <c r="H11" s="65">
        <f>VLOOKUP($A11,'Return Data'!$B$7:$R$2843,7,0)</f>
        <v>4.5799000000000003</v>
      </c>
      <c r="I11" s="66">
        <f t="shared" si="2"/>
        <v>1</v>
      </c>
      <c r="J11" s="65">
        <f>VLOOKUP($A11,'Return Data'!$B$7:$R$2843,8,0)</f>
        <v>5.1013999999999999</v>
      </c>
      <c r="K11" s="66">
        <f t="shared" si="3"/>
        <v>1</v>
      </c>
      <c r="L11" s="65">
        <f>VLOOKUP($A11,'Return Data'!$B$7:$R$2843,9,0)</f>
        <v>7.9364999999999997</v>
      </c>
      <c r="M11" s="66">
        <f t="shared" si="4"/>
        <v>2</v>
      </c>
      <c r="N11" s="65">
        <f>VLOOKUP($A11,'Return Data'!$B$7:$R$2843,10,0)</f>
        <v>8.9039999999999999</v>
      </c>
      <c r="O11" s="66">
        <f t="shared" si="5"/>
        <v>1</v>
      </c>
      <c r="P11" s="65">
        <f>VLOOKUP($A11,'Return Data'!$B$7:$R$2843,11,0)</f>
        <v>8.1311</v>
      </c>
      <c r="Q11" s="66">
        <f t="shared" si="6"/>
        <v>2</v>
      </c>
      <c r="R11" s="65">
        <f>VLOOKUP($A11,'Return Data'!$B$7:$R$2843,12,0)</f>
        <v>6.1875</v>
      </c>
      <c r="S11" s="66">
        <f t="shared" si="7"/>
        <v>1</v>
      </c>
      <c r="T11" s="65">
        <f>VLOOKUP($A11,'Return Data'!$B$7:$R$2843,13,0)</f>
        <v>7.2737999999999996</v>
      </c>
      <c r="U11" s="66">
        <f t="shared" si="8"/>
        <v>2</v>
      </c>
      <c r="V11" s="65">
        <f>VLOOKUP($A11,'Return Data'!$B$7:$R$2843,17,0)</f>
        <v>8.5097000000000005</v>
      </c>
      <c r="W11" s="66">
        <f t="shared" si="9"/>
        <v>2</v>
      </c>
      <c r="X11" s="65">
        <f>VLOOKUP($A11,'Return Data'!$B$7:$R$2843,14,0)</f>
        <v>8.6722000000000001</v>
      </c>
      <c r="Y11" s="66">
        <f t="shared" si="10"/>
        <v>2</v>
      </c>
      <c r="Z11" s="65">
        <f>VLOOKUP($A11,'Return Data'!$B$7:$R$2843,16,0)</f>
        <v>8.8461999999999996</v>
      </c>
      <c r="AA11" s="67">
        <f t="shared" si="11"/>
        <v>1</v>
      </c>
    </row>
    <row r="12" spans="1:27" x14ac:dyDescent="0.3">
      <c r="A12" s="63" t="s">
        <v>811</v>
      </c>
      <c r="B12" s="64">
        <f>VLOOKUP($A12,'Return Data'!$B$7:$R$2843,3,0)</f>
        <v>44455</v>
      </c>
      <c r="C12" s="65">
        <f>VLOOKUP($A12,'Return Data'!$B$7:$R$2843,4,0)</f>
        <v>1206.1918000000001</v>
      </c>
      <c r="D12" s="65">
        <f>VLOOKUP($A12,'Return Data'!$B$7:$R$2843,5,0)</f>
        <v>8.6928999999999998</v>
      </c>
      <c r="E12" s="66">
        <f t="shared" si="0"/>
        <v>2</v>
      </c>
      <c r="F12" s="65">
        <f>VLOOKUP($A12,'Return Data'!$B$7:$R$2843,6,0)</f>
        <v>8.3556000000000008</v>
      </c>
      <c r="G12" s="66">
        <f t="shared" si="1"/>
        <v>2</v>
      </c>
      <c r="H12" s="65">
        <f>VLOOKUP($A12,'Return Data'!$B$7:$R$2843,7,0)</f>
        <v>4.5187999999999997</v>
      </c>
      <c r="I12" s="66">
        <f t="shared" si="2"/>
        <v>2</v>
      </c>
      <c r="J12" s="65">
        <f>VLOOKUP($A12,'Return Data'!$B$7:$R$2843,8,0)</f>
        <v>3.9699</v>
      </c>
      <c r="K12" s="66">
        <f t="shared" si="3"/>
        <v>2</v>
      </c>
      <c r="L12" s="65">
        <f>VLOOKUP($A12,'Return Data'!$B$7:$R$2843,9,0)</f>
        <v>9.5187000000000008</v>
      </c>
      <c r="M12" s="66">
        <f t="shared" si="4"/>
        <v>1</v>
      </c>
      <c r="N12" s="65">
        <f>VLOOKUP($A12,'Return Data'!$B$7:$R$2843,10,0)</f>
        <v>7.8959000000000001</v>
      </c>
      <c r="O12" s="66">
        <f t="shared" si="5"/>
        <v>2</v>
      </c>
      <c r="P12" s="65">
        <f>VLOOKUP($A12,'Return Data'!$B$7:$R$2843,11,0)</f>
        <v>10.6836</v>
      </c>
      <c r="Q12" s="66">
        <f t="shared" si="6"/>
        <v>1</v>
      </c>
      <c r="R12" s="65">
        <f>VLOOKUP($A12,'Return Data'!$B$7:$R$2843,12,0)</f>
        <v>5.4010999999999996</v>
      </c>
      <c r="S12" s="66">
        <f t="shared" si="7"/>
        <v>2</v>
      </c>
      <c r="T12" s="65">
        <f>VLOOKUP($A12,'Return Data'!$B$7:$R$2843,13,0)</f>
        <v>7.3875000000000002</v>
      </c>
      <c r="U12" s="66">
        <f t="shared" si="8"/>
        <v>1</v>
      </c>
      <c r="V12" s="65"/>
      <c r="W12" s="66"/>
      <c r="X12" s="65"/>
      <c r="Y12" s="66"/>
      <c r="Z12" s="65">
        <f>VLOOKUP($A12,'Return Data'!$B$7:$R$2843,16,0)</f>
        <v>8.3218999999999994</v>
      </c>
      <c r="AA12" s="67">
        <f t="shared" si="11"/>
        <v>5</v>
      </c>
    </row>
    <row r="13" spans="1:27" x14ac:dyDescent="0.3">
      <c r="A13" s="63" t="s">
        <v>814</v>
      </c>
      <c r="B13" s="64">
        <f>VLOOKUP($A13,'Return Data'!$B$7:$R$2843,3,0)</f>
        <v>44455</v>
      </c>
      <c r="C13" s="65">
        <f>VLOOKUP($A13,'Return Data'!$B$7:$R$2843,4,0)</f>
        <v>37.113799999999998</v>
      </c>
      <c r="D13" s="65">
        <f>VLOOKUP($A13,'Return Data'!$B$7:$R$2843,5,0)</f>
        <v>1.7703</v>
      </c>
      <c r="E13" s="66">
        <f t="shared" si="0"/>
        <v>4</v>
      </c>
      <c r="F13" s="65">
        <f>VLOOKUP($A13,'Return Data'!$B$7:$R$2843,6,0)</f>
        <v>3.3447</v>
      </c>
      <c r="G13" s="66">
        <f t="shared" si="1"/>
        <v>5</v>
      </c>
      <c r="H13" s="65">
        <f>VLOOKUP($A13,'Return Data'!$B$7:$R$2843,7,0)</f>
        <v>3.149</v>
      </c>
      <c r="I13" s="66">
        <f t="shared" si="2"/>
        <v>5</v>
      </c>
      <c r="J13" s="65">
        <f>VLOOKUP($A13,'Return Data'!$B$7:$R$2843,8,0)</f>
        <v>2.5384000000000002</v>
      </c>
      <c r="K13" s="66">
        <f t="shared" si="3"/>
        <v>6</v>
      </c>
      <c r="L13" s="65">
        <f>VLOOKUP($A13,'Return Data'!$B$7:$R$2843,9,0)</f>
        <v>5.2465000000000002</v>
      </c>
      <c r="M13" s="66">
        <f t="shared" si="4"/>
        <v>6</v>
      </c>
      <c r="N13" s="65">
        <f>VLOOKUP($A13,'Return Data'!$B$7:$R$2843,10,0)</f>
        <v>6.1242999999999999</v>
      </c>
      <c r="O13" s="66">
        <f t="shared" si="5"/>
        <v>4</v>
      </c>
      <c r="P13" s="65">
        <f>VLOOKUP($A13,'Return Data'!$B$7:$R$2843,11,0)</f>
        <v>7.7450000000000001</v>
      </c>
      <c r="Q13" s="66">
        <f t="shared" si="6"/>
        <v>3</v>
      </c>
      <c r="R13" s="65">
        <f>VLOOKUP($A13,'Return Data'!$B$7:$R$2843,12,0)</f>
        <v>4.9191000000000003</v>
      </c>
      <c r="S13" s="66">
        <f t="shared" si="7"/>
        <v>4</v>
      </c>
      <c r="T13" s="65">
        <f>VLOOKUP($A13,'Return Data'!$B$7:$R$2843,13,0)</f>
        <v>6.6242999999999999</v>
      </c>
      <c r="U13" s="66">
        <f t="shared" si="8"/>
        <v>3</v>
      </c>
      <c r="V13" s="65">
        <f>VLOOKUP($A13,'Return Data'!$B$7:$R$2843,17,0)</f>
        <v>8.6453000000000007</v>
      </c>
      <c r="W13" s="66">
        <f t="shared" si="9"/>
        <v>1</v>
      </c>
      <c r="X13" s="65">
        <f>VLOOKUP($A13,'Return Data'!$B$7:$R$2843,14,0)</f>
        <v>9.1258999999999997</v>
      </c>
      <c r="Y13" s="66">
        <f t="shared" si="10"/>
        <v>1</v>
      </c>
      <c r="Z13" s="65">
        <f>VLOOKUP($A13,'Return Data'!$B$7:$R$2843,16,0)</f>
        <v>8.5702999999999996</v>
      </c>
      <c r="AA13" s="67">
        <f t="shared" si="11"/>
        <v>2</v>
      </c>
    </row>
    <row r="14" spans="1:27" x14ac:dyDescent="0.3">
      <c r="A14" s="63" t="s">
        <v>815</v>
      </c>
      <c r="B14" s="64">
        <f>VLOOKUP($A14,'Return Data'!$B$7:$R$2843,3,0)</f>
        <v>44455</v>
      </c>
      <c r="C14" s="65">
        <f>VLOOKUP($A14,'Return Data'!$B$7:$R$2843,4,0)</f>
        <v>1240.4893999999999</v>
      </c>
      <c r="D14" s="65">
        <f>VLOOKUP($A14,'Return Data'!$B$7:$R$2843,5,0)</f>
        <v>2.8220000000000001</v>
      </c>
      <c r="E14" s="66">
        <f t="shared" si="0"/>
        <v>3</v>
      </c>
      <c r="F14" s="65">
        <f>VLOOKUP($A14,'Return Data'!$B$7:$R$2843,6,0)</f>
        <v>6.1379999999999999</v>
      </c>
      <c r="G14" s="66">
        <f t="shared" si="1"/>
        <v>3</v>
      </c>
      <c r="H14" s="65">
        <f>VLOOKUP($A14,'Return Data'!$B$7:$R$2843,7,0)</f>
        <v>3.9171999999999998</v>
      </c>
      <c r="I14" s="66">
        <f t="shared" si="2"/>
        <v>3</v>
      </c>
      <c r="J14" s="65">
        <f>VLOOKUP($A14,'Return Data'!$B$7:$R$2843,8,0)</f>
        <v>3.2570999999999999</v>
      </c>
      <c r="K14" s="66">
        <f t="shared" si="3"/>
        <v>5</v>
      </c>
      <c r="L14" s="65">
        <f>VLOOKUP($A14,'Return Data'!$B$7:$R$2843,9,0)</f>
        <v>5.5991</v>
      </c>
      <c r="M14" s="66">
        <f t="shared" si="4"/>
        <v>4</v>
      </c>
      <c r="N14" s="65">
        <f>VLOOKUP($A14,'Return Data'!$B$7:$R$2843,10,0)</f>
        <v>6.0198999999999998</v>
      </c>
      <c r="O14" s="66">
        <f t="shared" si="5"/>
        <v>5</v>
      </c>
      <c r="P14" s="65">
        <f>VLOOKUP($A14,'Return Data'!$B$7:$R$2843,11,0)</f>
        <v>6.0007000000000001</v>
      </c>
      <c r="Q14" s="66">
        <f t="shared" si="6"/>
        <v>6</v>
      </c>
      <c r="R14" s="65">
        <f>VLOOKUP($A14,'Return Data'!$B$7:$R$2843,12,0)</f>
        <v>4.6605999999999996</v>
      </c>
      <c r="S14" s="66">
        <f t="shared" si="7"/>
        <v>6</v>
      </c>
      <c r="T14" s="65">
        <f>VLOOKUP($A14,'Return Data'!$B$7:$R$2843,13,0)</f>
        <v>5.1862000000000004</v>
      </c>
      <c r="U14" s="66">
        <f t="shared" si="8"/>
        <v>7</v>
      </c>
      <c r="V14" s="65">
        <f>VLOOKUP($A14,'Return Data'!$B$7:$R$2843,17,0)</f>
        <v>6.8609999999999998</v>
      </c>
      <c r="W14" s="66">
        <f t="shared" ref="W14" si="12">RANK(V14,V$8:V$14,0)</f>
        <v>5</v>
      </c>
      <c r="X14" s="65"/>
      <c r="Y14" s="66"/>
      <c r="Z14" s="65">
        <f>VLOOKUP($A14,'Return Data'!$B$7:$R$2843,16,0)</f>
        <v>7.7637999999999998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3.4233571428571428</v>
      </c>
      <c r="E16" s="74"/>
      <c r="F16" s="75">
        <f>AVERAGE(F8:F14)</f>
        <v>5.3083142857142862</v>
      </c>
      <c r="G16" s="74"/>
      <c r="H16" s="75">
        <f>AVERAGE(H8:H14)</f>
        <v>3.6105857142857145</v>
      </c>
      <c r="I16" s="74"/>
      <c r="J16" s="75">
        <f>AVERAGE(J8:J14)</f>
        <v>3.4401428571428569</v>
      </c>
      <c r="K16" s="74"/>
      <c r="L16" s="75">
        <f>AVERAGE(L8:L14)</f>
        <v>6.327285714285714</v>
      </c>
      <c r="M16" s="74"/>
      <c r="N16" s="75">
        <f>AVERAGE(N8:N14)</f>
        <v>6.6239571428571429</v>
      </c>
      <c r="O16" s="74"/>
      <c r="P16" s="75">
        <f>AVERAGE(P8:P14)</f>
        <v>7.3576142857142859</v>
      </c>
      <c r="Q16" s="74"/>
      <c r="R16" s="75">
        <f>AVERAGE(R8:R14)</f>
        <v>5.088857142857143</v>
      </c>
      <c r="S16" s="74"/>
      <c r="T16" s="75">
        <f>AVERAGE(T8:T14)</f>
        <v>6.2000714285714285</v>
      </c>
      <c r="U16" s="74"/>
      <c r="V16" s="75">
        <f>AVERAGE(V8:V14)</f>
        <v>7.4582333333333324</v>
      </c>
      <c r="W16" s="74"/>
      <c r="X16" s="75">
        <f>AVERAGE(X8:X14)</f>
        <v>8.0916800000000002</v>
      </c>
      <c r="Y16" s="74"/>
      <c r="Z16" s="75">
        <f>AVERAGE(Z8:Z14)</f>
        <v>8.2010714285714279</v>
      </c>
      <c r="AA16" s="76"/>
    </row>
    <row r="17" spans="1:27" x14ac:dyDescent="0.3">
      <c r="A17" s="73" t="s">
        <v>28</v>
      </c>
      <c r="B17" s="74"/>
      <c r="C17" s="74"/>
      <c r="D17" s="75">
        <f>MIN(D8:D14)</f>
        <v>-0.77449999999999997</v>
      </c>
      <c r="E17" s="74"/>
      <c r="F17" s="75">
        <f>MIN(F8:F14)</f>
        <v>2.4203999999999999</v>
      </c>
      <c r="G17" s="74"/>
      <c r="H17" s="75">
        <f>MIN(H8:H14)</f>
        <v>2.8014999999999999</v>
      </c>
      <c r="I17" s="74"/>
      <c r="J17" s="75">
        <f>MIN(J8:J14)</f>
        <v>2.3492000000000002</v>
      </c>
      <c r="K17" s="74"/>
      <c r="L17" s="75">
        <f>MIN(L8:L14)</f>
        <v>4.4268000000000001</v>
      </c>
      <c r="M17" s="74"/>
      <c r="N17" s="75">
        <f>MIN(N8:N14)</f>
        <v>5.3973000000000004</v>
      </c>
      <c r="O17" s="74"/>
      <c r="P17" s="75">
        <f>MIN(P8:P14)</f>
        <v>5.3804999999999996</v>
      </c>
      <c r="Q17" s="74"/>
      <c r="R17" s="75">
        <f>MIN(R8:R14)</f>
        <v>4.4280999999999997</v>
      </c>
      <c r="S17" s="74"/>
      <c r="T17" s="75">
        <f>MIN(T8:T14)</f>
        <v>5.1862000000000004</v>
      </c>
      <c r="U17" s="74"/>
      <c r="V17" s="75">
        <f>MIN(V8:V14)</f>
        <v>6.125</v>
      </c>
      <c r="W17" s="74"/>
      <c r="X17" s="75">
        <f>MIN(X8:X14)</f>
        <v>6.7572000000000001</v>
      </c>
      <c r="Y17" s="74"/>
      <c r="Z17" s="75">
        <f>MIN(Z8:Z14)</f>
        <v>7.0674000000000001</v>
      </c>
      <c r="AA17" s="76"/>
    </row>
    <row r="18" spans="1:27" ht="15" thickBot="1" x14ac:dyDescent="0.35">
      <c r="A18" s="77" t="s">
        <v>29</v>
      </c>
      <c r="B18" s="78"/>
      <c r="C18" s="78"/>
      <c r="D18" s="79">
        <f>MAX(D8:D14)</f>
        <v>9.7765000000000004</v>
      </c>
      <c r="E18" s="78"/>
      <c r="F18" s="79">
        <f>MAX(F8:F14)</f>
        <v>9.1672999999999991</v>
      </c>
      <c r="G18" s="78"/>
      <c r="H18" s="79">
        <f>MAX(H8:H14)</f>
        <v>4.5799000000000003</v>
      </c>
      <c r="I18" s="78"/>
      <c r="J18" s="79">
        <f>MAX(J8:J14)</f>
        <v>5.1013999999999999</v>
      </c>
      <c r="K18" s="78"/>
      <c r="L18" s="79">
        <f>MAX(L8:L14)</f>
        <v>9.5187000000000008</v>
      </c>
      <c r="M18" s="78"/>
      <c r="N18" s="79">
        <f>MAX(N8:N14)</f>
        <v>8.9039999999999999</v>
      </c>
      <c r="O18" s="78"/>
      <c r="P18" s="79">
        <f>MAX(P8:P14)</f>
        <v>10.6836</v>
      </c>
      <c r="Q18" s="78"/>
      <c r="R18" s="79">
        <f>MAX(R8:R14)</f>
        <v>6.1875</v>
      </c>
      <c r="S18" s="78"/>
      <c r="T18" s="79">
        <f>MAX(T8:T14)</f>
        <v>7.3875000000000002</v>
      </c>
      <c r="U18" s="78"/>
      <c r="V18" s="79">
        <f>MAX(V8:V14)</f>
        <v>8.6453000000000007</v>
      </c>
      <c r="W18" s="78"/>
      <c r="X18" s="79">
        <f>MAX(X8:X14)</f>
        <v>9.1258999999999997</v>
      </c>
      <c r="Y18" s="78"/>
      <c r="Z18" s="79">
        <f>MAX(Z8:Z14)</f>
        <v>8.8461999999999996</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44455</v>
      </c>
      <c r="C8" s="65">
        <f>VLOOKUP($A8,'Return Data'!$B$7:$R$2843,4,0)</f>
        <v>272.83300000000003</v>
      </c>
      <c r="D8" s="65">
        <f>VLOOKUP($A8,'Return Data'!$B$7:$R$2843,5,0)</f>
        <v>-0.96319999999999995</v>
      </c>
      <c r="E8" s="66">
        <f>RANK(D8,D$8:D$14,0)</f>
        <v>7</v>
      </c>
      <c r="F8" s="65">
        <f>VLOOKUP($A8,'Return Data'!$B$7:$R$2843,6,0)</f>
        <v>2.2301000000000002</v>
      </c>
      <c r="G8" s="66">
        <f>RANK(F8,F$8:F$14,0)</f>
        <v>7</v>
      </c>
      <c r="H8" s="65">
        <f>VLOOKUP($A8,'Return Data'!$B$7:$R$2843,7,0)</f>
        <v>2.61</v>
      </c>
      <c r="I8" s="66">
        <f>RANK(H8,H$8:H$14,0)</f>
        <v>6</v>
      </c>
      <c r="J8" s="65">
        <f>VLOOKUP($A8,'Return Data'!$B$7:$R$2843,8,0)</f>
        <v>2.1585000000000001</v>
      </c>
      <c r="K8" s="66">
        <f>RANK(J8,J$8:J$14,0)</f>
        <v>7</v>
      </c>
      <c r="L8" s="65">
        <f>VLOOKUP($A8,'Return Data'!$B$7:$R$2843,9,0)</f>
        <v>4.2374999999999998</v>
      </c>
      <c r="M8" s="66">
        <f>RANK(L8,L$8:L$14,0)</f>
        <v>7</v>
      </c>
      <c r="N8" s="65">
        <f>VLOOKUP($A8,'Return Data'!$B$7:$R$2843,10,0)</f>
        <v>5.2237</v>
      </c>
      <c r="O8" s="66">
        <f>RANK(N8,N$8:N$14,0)</f>
        <v>5</v>
      </c>
      <c r="P8" s="65">
        <f>VLOOKUP($A8,'Return Data'!$B$7:$R$2843,11,0)</f>
        <v>6.3739999999999997</v>
      </c>
      <c r="Q8" s="66">
        <f>RANK(P8,P$8:P$14,0)</f>
        <v>5</v>
      </c>
      <c r="R8" s="65">
        <f>VLOOKUP($A8,'Return Data'!$B$7:$R$2843,12,0)</f>
        <v>4.2637</v>
      </c>
      <c r="S8" s="66">
        <f>RANK(R8,R$8:R$14,0)</f>
        <v>5</v>
      </c>
      <c r="T8" s="65">
        <f>VLOOKUP($A8,'Return Data'!$B$7:$R$2843,13,0)</f>
        <v>5.1345000000000001</v>
      </c>
      <c r="U8" s="66">
        <f>RANK(T8,T$8:T$14,0)</f>
        <v>5</v>
      </c>
      <c r="V8" s="65">
        <f>VLOOKUP($A8,'Return Data'!$B$7:$R$2843,17,0)</f>
        <v>6.8186</v>
      </c>
      <c r="W8" s="66">
        <f>RANK(V8,V$8:V$14,0)</f>
        <v>4</v>
      </c>
      <c r="X8" s="65">
        <f>VLOOKUP($A8,'Return Data'!$B$7:$R$2843,14,0)</f>
        <v>7.6258999999999997</v>
      </c>
      <c r="Y8" s="66">
        <f>RANK(X8,X$8:X$14,0)</f>
        <v>4</v>
      </c>
      <c r="Z8" s="65">
        <f>VLOOKUP($A8,'Return Data'!$B$7:$R$2843,16,0)</f>
        <v>8.3674999999999997</v>
      </c>
      <c r="AA8" s="67">
        <f>RANK(Z8,Z$8:Z$14,0)</f>
        <v>1</v>
      </c>
    </row>
    <row r="9" spans="1:27" x14ac:dyDescent="0.3">
      <c r="A9" s="63" t="s">
        <v>805</v>
      </c>
      <c r="B9" s="64">
        <f>VLOOKUP($A9,'Return Data'!$B$7:$R$2843,3,0)</f>
        <v>44455</v>
      </c>
      <c r="C9" s="65">
        <f>VLOOKUP($A9,'Return Data'!$B$7:$R$2843,4,0)</f>
        <v>32.045400000000001</v>
      </c>
      <c r="D9" s="65">
        <f>VLOOKUP($A9,'Return Data'!$B$7:$R$2843,5,0)</f>
        <v>0.1139</v>
      </c>
      <c r="E9" s="66">
        <f t="shared" ref="E9:E14" si="0">RANK(D9,D$8:D$14,0)</f>
        <v>6</v>
      </c>
      <c r="F9" s="65">
        <f>VLOOKUP($A9,'Return Data'!$B$7:$R$2843,6,0)</f>
        <v>4.2157999999999998</v>
      </c>
      <c r="G9" s="66">
        <f t="shared" ref="G9:G14" si="1">RANK(F9,F$8:F$14,0)</f>
        <v>4</v>
      </c>
      <c r="H9" s="65">
        <f>VLOOKUP($A9,'Return Data'!$B$7:$R$2843,7,0)</f>
        <v>2.2953000000000001</v>
      </c>
      <c r="I9" s="66">
        <f t="shared" ref="I9:I14" si="2">RANK(H9,H$8:H$14,0)</f>
        <v>7</v>
      </c>
      <c r="J9" s="65">
        <f>VLOOKUP($A9,'Return Data'!$B$7:$R$2843,8,0)</f>
        <v>2.6061000000000001</v>
      </c>
      <c r="K9" s="66">
        <f t="shared" ref="K9:K14" si="3">RANK(J9,J$8:J$14,0)</f>
        <v>5</v>
      </c>
      <c r="L9" s="65">
        <f>VLOOKUP($A9,'Return Data'!$B$7:$R$2843,9,0)</f>
        <v>4.7647000000000004</v>
      </c>
      <c r="M9" s="66">
        <f t="shared" ref="M9:M14" si="4">RANK(L9,L$8:L$14,0)</f>
        <v>6</v>
      </c>
      <c r="N9" s="65">
        <f>VLOOKUP($A9,'Return Data'!$B$7:$R$2843,10,0)</f>
        <v>5.0186000000000002</v>
      </c>
      <c r="O9" s="66">
        <f t="shared" ref="O9:O14" si="5">RANK(N9,N$8:N$14,0)</f>
        <v>7</v>
      </c>
      <c r="P9" s="65">
        <f>VLOOKUP($A9,'Return Data'!$B$7:$R$2843,11,0)</f>
        <v>4.6981999999999999</v>
      </c>
      <c r="Q9" s="66">
        <f t="shared" ref="Q9:Q14" si="6">RANK(P9,P$8:P$14,0)</f>
        <v>7</v>
      </c>
      <c r="R9" s="65">
        <f>VLOOKUP($A9,'Return Data'!$B$7:$R$2843,12,0)</f>
        <v>4.1515000000000004</v>
      </c>
      <c r="S9" s="66">
        <f t="shared" ref="S9:S14" si="7">RANK(R9,R$8:R$14,0)</f>
        <v>6</v>
      </c>
      <c r="T9" s="65">
        <f>VLOOKUP($A9,'Return Data'!$B$7:$R$2843,13,0)</f>
        <v>4.5263999999999998</v>
      </c>
      <c r="U9" s="66">
        <f t="shared" ref="U9:U14" si="8">RANK(T9,T$8:T$14,0)</f>
        <v>6</v>
      </c>
      <c r="V9" s="65">
        <f>VLOOKUP($A9,'Return Data'!$B$7:$R$2843,17,0)</f>
        <v>5.4250999999999996</v>
      </c>
      <c r="W9" s="66">
        <f t="shared" ref="W9:W11" si="9">RANK(V9,V$8:V$14,0)</f>
        <v>6</v>
      </c>
      <c r="X9" s="65">
        <f>VLOOKUP($A9,'Return Data'!$B$7:$R$2843,14,0)</f>
        <v>6.1063999999999998</v>
      </c>
      <c r="Y9" s="66">
        <f t="shared" ref="Y9:Y11" si="10">RANK(X9,X$8:X$14,0)</f>
        <v>5</v>
      </c>
      <c r="Z9" s="65">
        <f>VLOOKUP($A9,'Return Data'!$B$7:$R$2843,16,0)</f>
        <v>5.8707000000000003</v>
      </c>
      <c r="AA9" s="67">
        <f t="shared" ref="AA9:AA14" si="11">RANK(Z9,Z$8:Z$14,0)</f>
        <v>7</v>
      </c>
    </row>
    <row r="10" spans="1:27" x14ac:dyDescent="0.3">
      <c r="A10" s="63" t="s">
        <v>807</v>
      </c>
      <c r="B10" s="64">
        <f>VLOOKUP($A10,'Return Data'!$B$7:$R$2843,3,0)</f>
        <v>44455</v>
      </c>
      <c r="C10" s="65">
        <f>VLOOKUP($A10,'Return Data'!$B$7:$R$2843,4,0)</f>
        <v>38.9863</v>
      </c>
      <c r="D10" s="65">
        <f>VLOOKUP($A10,'Return Data'!$B$7:$R$2843,5,0)</f>
        <v>0.65539999999999998</v>
      </c>
      <c r="E10" s="66">
        <f t="shared" si="0"/>
        <v>5</v>
      </c>
      <c r="F10" s="65">
        <f>VLOOKUP($A10,'Return Data'!$B$7:$R$2843,6,0)</f>
        <v>2.6219999999999999</v>
      </c>
      <c r="G10" s="66">
        <f t="shared" si="1"/>
        <v>6</v>
      </c>
      <c r="H10" s="65">
        <f>VLOOKUP($A10,'Return Data'!$B$7:$R$2843,7,0)</f>
        <v>3.0779999999999998</v>
      </c>
      <c r="I10" s="66">
        <f t="shared" si="2"/>
        <v>4</v>
      </c>
      <c r="J10" s="65">
        <f>VLOOKUP($A10,'Return Data'!$B$7:$R$2843,8,0)</f>
        <v>3.3277999999999999</v>
      </c>
      <c r="K10" s="66">
        <f t="shared" si="3"/>
        <v>3</v>
      </c>
      <c r="L10" s="65">
        <f>VLOOKUP($A10,'Return Data'!$B$7:$R$2843,9,0)</f>
        <v>5.8555999999999999</v>
      </c>
      <c r="M10" s="66">
        <f t="shared" si="4"/>
        <v>3</v>
      </c>
      <c r="N10" s="65">
        <f>VLOOKUP($A10,'Return Data'!$B$7:$R$2843,10,0)</f>
        <v>6.0627000000000004</v>
      </c>
      <c r="O10" s="66">
        <f t="shared" si="5"/>
        <v>3</v>
      </c>
      <c r="P10" s="65">
        <f>VLOOKUP($A10,'Return Data'!$B$7:$R$2843,11,0)</f>
        <v>6.7633000000000001</v>
      </c>
      <c r="Q10" s="66">
        <f t="shared" si="6"/>
        <v>4</v>
      </c>
      <c r="R10" s="65">
        <f>VLOOKUP($A10,'Return Data'!$B$7:$R$2843,12,0)</f>
        <v>4.9508000000000001</v>
      </c>
      <c r="S10" s="66">
        <f t="shared" si="7"/>
        <v>3</v>
      </c>
      <c r="T10" s="65">
        <f>VLOOKUP($A10,'Return Data'!$B$7:$R$2843,13,0)</f>
        <v>6.1458000000000004</v>
      </c>
      <c r="U10" s="66">
        <f t="shared" si="8"/>
        <v>4</v>
      </c>
      <c r="V10" s="65">
        <f>VLOOKUP($A10,'Return Data'!$B$7:$R$2843,17,0)</f>
        <v>7.3669000000000002</v>
      </c>
      <c r="W10" s="66">
        <f t="shared" si="9"/>
        <v>3</v>
      </c>
      <c r="X10" s="65">
        <f>VLOOKUP($A10,'Return Data'!$B$7:$R$2843,14,0)</f>
        <v>7.859</v>
      </c>
      <c r="Y10" s="66">
        <f t="shared" si="10"/>
        <v>3</v>
      </c>
      <c r="Z10" s="65">
        <f>VLOOKUP($A10,'Return Data'!$B$7:$R$2843,16,0)</f>
        <v>8.1075999999999997</v>
      </c>
      <c r="AA10" s="67">
        <f t="shared" si="11"/>
        <v>2</v>
      </c>
    </row>
    <row r="11" spans="1:27" x14ac:dyDescent="0.3">
      <c r="A11" s="63" t="s">
        <v>809</v>
      </c>
      <c r="B11" s="64">
        <f>VLOOKUP($A11,'Return Data'!$B$7:$R$2843,3,0)</f>
        <v>44455</v>
      </c>
      <c r="C11" s="65">
        <f>VLOOKUP($A11,'Return Data'!$B$7:$R$2843,4,0)</f>
        <v>335.21629999999999</v>
      </c>
      <c r="D11" s="65">
        <f>VLOOKUP($A11,'Return Data'!$B$7:$R$2843,5,0)</f>
        <v>9.0505999999999993</v>
      </c>
      <c r="E11" s="66">
        <f t="shared" si="0"/>
        <v>1</v>
      </c>
      <c r="F11" s="65">
        <f>VLOOKUP($A11,'Return Data'!$B$7:$R$2843,6,0)</f>
        <v>8.4443999999999999</v>
      </c>
      <c r="G11" s="66">
        <f t="shared" si="1"/>
        <v>1</v>
      </c>
      <c r="H11" s="65">
        <f>VLOOKUP($A11,'Return Data'!$B$7:$R$2843,7,0)</f>
        <v>3.8574000000000002</v>
      </c>
      <c r="I11" s="66">
        <f t="shared" si="2"/>
        <v>2</v>
      </c>
      <c r="J11" s="65">
        <f>VLOOKUP($A11,'Return Data'!$B$7:$R$2843,8,0)</f>
        <v>4.3799000000000001</v>
      </c>
      <c r="K11" s="66">
        <f t="shared" si="3"/>
        <v>1</v>
      </c>
      <c r="L11" s="65">
        <f>VLOOKUP($A11,'Return Data'!$B$7:$R$2843,9,0)</f>
        <v>7.2115</v>
      </c>
      <c r="M11" s="66">
        <f t="shared" si="4"/>
        <v>2</v>
      </c>
      <c r="N11" s="65">
        <f>VLOOKUP($A11,'Return Data'!$B$7:$R$2843,10,0)</f>
        <v>8.1683000000000003</v>
      </c>
      <c r="O11" s="66">
        <f t="shared" si="5"/>
        <v>1</v>
      </c>
      <c r="P11" s="65">
        <f>VLOOKUP($A11,'Return Data'!$B$7:$R$2843,11,0)</f>
        <v>7.3826999999999998</v>
      </c>
      <c r="Q11" s="66">
        <f t="shared" si="6"/>
        <v>3</v>
      </c>
      <c r="R11" s="65">
        <f>VLOOKUP($A11,'Return Data'!$B$7:$R$2843,12,0)</f>
        <v>5.4359000000000002</v>
      </c>
      <c r="S11" s="66">
        <f t="shared" si="7"/>
        <v>1</v>
      </c>
      <c r="T11" s="65">
        <f>VLOOKUP($A11,'Return Data'!$B$7:$R$2843,13,0)</f>
        <v>6.5042</v>
      </c>
      <c r="U11" s="66">
        <f t="shared" si="8"/>
        <v>2</v>
      </c>
      <c r="V11" s="65">
        <f>VLOOKUP($A11,'Return Data'!$B$7:$R$2843,17,0)</f>
        <v>7.7255000000000003</v>
      </c>
      <c r="W11" s="66">
        <f t="shared" si="9"/>
        <v>2</v>
      </c>
      <c r="X11" s="65">
        <f>VLOOKUP($A11,'Return Data'!$B$7:$R$2843,14,0)</f>
        <v>7.8674999999999997</v>
      </c>
      <c r="Y11" s="66">
        <f t="shared" si="10"/>
        <v>2</v>
      </c>
      <c r="Z11" s="65">
        <f>VLOOKUP($A11,'Return Data'!$B$7:$R$2843,16,0)</f>
        <v>7.9349999999999996</v>
      </c>
      <c r="AA11" s="67">
        <f t="shared" si="11"/>
        <v>4</v>
      </c>
    </row>
    <row r="12" spans="1:27" x14ac:dyDescent="0.3">
      <c r="A12" s="63" t="s">
        <v>812</v>
      </c>
      <c r="B12" s="64">
        <f>VLOOKUP($A12,'Return Data'!$B$7:$R$2843,3,0)</f>
        <v>44455</v>
      </c>
      <c r="C12" s="65">
        <f>VLOOKUP($A12,'Return Data'!$B$7:$R$2843,4,0)</f>
        <v>1196.4595999999999</v>
      </c>
      <c r="D12" s="65">
        <f>VLOOKUP($A12,'Return Data'!$B$7:$R$2843,5,0)</f>
        <v>8.2935999999999996</v>
      </c>
      <c r="E12" s="66">
        <f t="shared" si="0"/>
        <v>2</v>
      </c>
      <c r="F12" s="65">
        <f>VLOOKUP($A12,'Return Data'!$B$7:$R$2843,6,0)</f>
        <v>7.9551999999999996</v>
      </c>
      <c r="G12" s="66">
        <f t="shared" si="1"/>
        <v>2</v>
      </c>
      <c r="H12" s="65">
        <f>VLOOKUP($A12,'Return Data'!$B$7:$R$2843,7,0)</f>
        <v>4.1185999999999998</v>
      </c>
      <c r="I12" s="66">
        <f t="shared" si="2"/>
        <v>1</v>
      </c>
      <c r="J12" s="65">
        <f>VLOOKUP($A12,'Return Data'!$B$7:$R$2843,8,0)</f>
        <v>3.5693999999999999</v>
      </c>
      <c r="K12" s="66">
        <f t="shared" si="3"/>
        <v>2</v>
      </c>
      <c r="L12" s="65">
        <f>VLOOKUP($A12,'Return Data'!$B$7:$R$2843,9,0)</f>
        <v>9.1151999999999997</v>
      </c>
      <c r="M12" s="66">
        <f t="shared" si="4"/>
        <v>1</v>
      </c>
      <c r="N12" s="65">
        <f>VLOOKUP($A12,'Return Data'!$B$7:$R$2843,10,0)</f>
        <v>7.4881000000000002</v>
      </c>
      <c r="O12" s="66">
        <f t="shared" si="5"/>
        <v>2</v>
      </c>
      <c r="P12" s="65">
        <f>VLOOKUP($A12,'Return Data'!$B$7:$R$2843,11,0)</f>
        <v>10.2621</v>
      </c>
      <c r="Q12" s="66">
        <f t="shared" si="6"/>
        <v>1</v>
      </c>
      <c r="R12" s="65">
        <f>VLOOKUP($A12,'Return Data'!$B$7:$R$2843,12,0)</f>
        <v>4.9854000000000003</v>
      </c>
      <c r="S12" s="66">
        <f t="shared" si="7"/>
        <v>2</v>
      </c>
      <c r="T12" s="65">
        <f>VLOOKUP($A12,'Return Data'!$B$7:$R$2843,13,0)</f>
        <v>6.9587000000000003</v>
      </c>
      <c r="U12" s="66">
        <f t="shared" si="8"/>
        <v>1</v>
      </c>
      <c r="V12" s="65"/>
      <c r="W12" s="66"/>
      <c r="X12" s="65"/>
      <c r="Y12" s="66"/>
      <c r="Z12" s="65">
        <f>VLOOKUP($A12,'Return Data'!$B$7:$R$2843,16,0)</f>
        <v>7.9482999999999997</v>
      </c>
      <c r="AA12" s="67">
        <f t="shared" si="11"/>
        <v>3</v>
      </c>
    </row>
    <row r="13" spans="1:27" x14ac:dyDescent="0.3">
      <c r="A13" s="63" t="s">
        <v>813</v>
      </c>
      <c r="B13" s="64">
        <f>VLOOKUP($A13,'Return Data'!$B$7:$R$2843,3,0)</f>
        <v>44455</v>
      </c>
      <c r="C13" s="65">
        <f>VLOOKUP($A13,'Return Data'!$B$7:$R$2843,4,0)</f>
        <v>35.6877</v>
      </c>
      <c r="D13" s="65">
        <f>VLOOKUP($A13,'Return Data'!$B$7:$R$2843,5,0)</f>
        <v>1.5342</v>
      </c>
      <c r="E13" s="66">
        <f t="shared" si="0"/>
        <v>4</v>
      </c>
      <c r="F13" s="65">
        <f>VLOOKUP($A13,'Return Data'!$B$7:$R$2843,6,0)</f>
        <v>3.0348999999999999</v>
      </c>
      <c r="G13" s="66">
        <f t="shared" si="1"/>
        <v>5</v>
      </c>
      <c r="H13" s="65">
        <f>VLOOKUP($A13,'Return Data'!$B$7:$R$2843,7,0)</f>
        <v>2.8214000000000001</v>
      </c>
      <c r="I13" s="66">
        <f t="shared" si="2"/>
        <v>5</v>
      </c>
      <c r="J13" s="65">
        <f>VLOOKUP($A13,'Return Data'!$B$7:$R$2843,8,0)</f>
        <v>2.2081</v>
      </c>
      <c r="K13" s="66">
        <f t="shared" si="3"/>
        <v>6</v>
      </c>
      <c r="L13" s="65">
        <f>VLOOKUP($A13,'Return Data'!$B$7:$R$2843,9,0)</f>
        <v>4.9135999999999997</v>
      </c>
      <c r="M13" s="66">
        <f t="shared" si="4"/>
        <v>5</v>
      </c>
      <c r="N13" s="65">
        <f>VLOOKUP($A13,'Return Data'!$B$7:$R$2843,10,0)</f>
        <v>5.7896000000000001</v>
      </c>
      <c r="O13" s="66">
        <f t="shared" si="5"/>
        <v>4</v>
      </c>
      <c r="P13" s="65">
        <f>VLOOKUP($A13,'Return Data'!$B$7:$R$2843,11,0)</f>
        <v>7.4023000000000003</v>
      </c>
      <c r="Q13" s="66">
        <f t="shared" si="6"/>
        <v>2</v>
      </c>
      <c r="R13" s="65">
        <f>VLOOKUP($A13,'Return Data'!$B$7:$R$2843,12,0)</f>
        <v>4.5716000000000001</v>
      </c>
      <c r="S13" s="66">
        <f t="shared" si="7"/>
        <v>4</v>
      </c>
      <c r="T13" s="65">
        <f>VLOOKUP($A13,'Return Data'!$B$7:$R$2843,13,0)</f>
        <v>6.2633999999999999</v>
      </c>
      <c r="U13" s="66">
        <f t="shared" si="8"/>
        <v>3</v>
      </c>
      <c r="V13" s="65">
        <f>VLOOKUP($A13,'Return Data'!$B$7:$R$2843,17,0)</f>
        <v>8.2492000000000001</v>
      </c>
      <c r="W13" s="66">
        <f t="shared" ref="W13:W14" si="12">RANK(V13,V$8:V$14,0)</f>
        <v>1</v>
      </c>
      <c r="X13" s="65">
        <f>VLOOKUP($A13,'Return Data'!$B$7:$R$2843,14,0)</f>
        <v>8.6974999999999998</v>
      </c>
      <c r="Y13" s="66">
        <f t="shared" ref="Y13" si="13">RANK(X13,X$8:X$14,0)</f>
        <v>1</v>
      </c>
      <c r="Z13" s="65">
        <f>VLOOKUP($A13,'Return Data'!$B$7:$R$2843,16,0)</f>
        <v>7.7474999999999996</v>
      </c>
      <c r="AA13" s="67">
        <f t="shared" si="11"/>
        <v>5</v>
      </c>
    </row>
    <row r="14" spans="1:27" x14ac:dyDescent="0.3">
      <c r="A14" s="63" t="s">
        <v>816</v>
      </c>
      <c r="B14" s="64">
        <f>VLOOKUP($A14,'Return Data'!$B$7:$R$2843,3,0)</f>
        <v>44455</v>
      </c>
      <c r="C14" s="65">
        <f>VLOOKUP($A14,'Return Data'!$B$7:$R$2843,4,0)</f>
        <v>1207.1401000000001</v>
      </c>
      <c r="D14" s="65">
        <f>VLOOKUP($A14,'Return Data'!$B$7:$R$2843,5,0)</f>
        <v>2.3193000000000001</v>
      </c>
      <c r="E14" s="66">
        <f t="shared" si="0"/>
        <v>3</v>
      </c>
      <c r="F14" s="65">
        <f>VLOOKUP($A14,'Return Data'!$B$7:$R$2843,6,0)</f>
        <v>5.6376999999999997</v>
      </c>
      <c r="G14" s="66">
        <f t="shared" si="1"/>
        <v>3</v>
      </c>
      <c r="H14" s="65">
        <f>VLOOKUP($A14,'Return Data'!$B$7:$R$2843,7,0)</f>
        <v>3.4163999999999999</v>
      </c>
      <c r="I14" s="66">
        <f t="shared" si="2"/>
        <v>3</v>
      </c>
      <c r="J14" s="65">
        <f>VLOOKUP($A14,'Return Data'!$B$7:$R$2843,8,0)</f>
        <v>2.7564000000000002</v>
      </c>
      <c r="K14" s="66">
        <f t="shared" si="3"/>
        <v>4</v>
      </c>
      <c r="L14" s="65">
        <f>VLOOKUP($A14,'Return Data'!$B$7:$R$2843,9,0)</f>
        <v>4.9211999999999998</v>
      </c>
      <c r="M14" s="66">
        <f t="shared" si="4"/>
        <v>4</v>
      </c>
      <c r="N14" s="65">
        <f>VLOOKUP($A14,'Return Data'!$B$7:$R$2843,10,0)</f>
        <v>5.2232000000000003</v>
      </c>
      <c r="O14" s="66">
        <f t="shared" si="5"/>
        <v>6</v>
      </c>
      <c r="P14" s="65">
        <f>VLOOKUP($A14,'Return Data'!$B$7:$R$2843,11,0)</f>
        <v>5.1481000000000003</v>
      </c>
      <c r="Q14" s="66">
        <f t="shared" si="6"/>
        <v>6</v>
      </c>
      <c r="R14" s="65">
        <f>VLOOKUP($A14,'Return Data'!$B$7:$R$2843,12,0)</f>
        <v>3.7854000000000001</v>
      </c>
      <c r="S14" s="66">
        <f t="shared" si="7"/>
        <v>7</v>
      </c>
      <c r="T14" s="65">
        <f>VLOOKUP($A14,'Return Data'!$B$7:$R$2843,13,0)</f>
        <v>4.28</v>
      </c>
      <c r="U14" s="66">
        <f t="shared" si="8"/>
        <v>7</v>
      </c>
      <c r="V14" s="65">
        <f>VLOOKUP($A14,'Return Data'!$B$7:$R$2843,17,0)</f>
        <v>5.8977000000000004</v>
      </c>
      <c r="W14" s="66">
        <f t="shared" si="12"/>
        <v>5</v>
      </c>
      <c r="X14" s="65"/>
      <c r="Y14" s="66"/>
      <c r="Z14" s="65">
        <f>VLOOKUP($A14,'Return Data'!$B$7:$R$2843,16,0)</f>
        <v>6.7496999999999998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3.000542857142857</v>
      </c>
      <c r="E16" s="74"/>
      <c r="F16" s="75">
        <f>AVERAGE(F8:F14)</f>
        <v>4.8771571428571434</v>
      </c>
      <c r="G16" s="74"/>
      <c r="H16" s="75">
        <f>AVERAGE(H8:H14)</f>
        <v>3.1710142857142856</v>
      </c>
      <c r="I16" s="74"/>
      <c r="J16" s="75">
        <f>AVERAGE(J8:J14)</f>
        <v>3.0008857142857144</v>
      </c>
      <c r="K16" s="74"/>
      <c r="L16" s="75">
        <f>AVERAGE(L8:L14)</f>
        <v>5.8599000000000006</v>
      </c>
      <c r="M16" s="74"/>
      <c r="N16" s="75">
        <f>AVERAGE(N8:N14)</f>
        <v>6.1391714285714292</v>
      </c>
      <c r="O16" s="74"/>
      <c r="P16" s="75">
        <f>AVERAGE(P8:P14)</f>
        <v>6.861528571428571</v>
      </c>
      <c r="Q16" s="74"/>
      <c r="R16" s="75">
        <f>AVERAGE(R8:R14)</f>
        <v>4.5920428571428573</v>
      </c>
      <c r="S16" s="74"/>
      <c r="T16" s="75">
        <f>AVERAGE(T8:T14)</f>
        <v>5.6875714285714292</v>
      </c>
      <c r="U16" s="74"/>
      <c r="V16" s="75">
        <f>AVERAGE(V8:V14)</f>
        <v>6.9138333333333337</v>
      </c>
      <c r="W16" s="74"/>
      <c r="X16" s="75">
        <f>AVERAGE(X8:X14)</f>
        <v>7.6312599999999993</v>
      </c>
      <c r="Y16" s="74"/>
      <c r="Z16" s="75">
        <f>AVERAGE(Z8:Z14)</f>
        <v>7.5323285714285708</v>
      </c>
      <c r="AA16" s="76"/>
    </row>
    <row r="17" spans="1:27" x14ac:dyDescent="0.3">
      <c r="A17" s="73" t="s">
        <v>28</v>
      </c>
      <c r="B17" s="74"/>
      <c r="C17" s="74"/>
      <c r="D17" s="75">
        <f>MIN(D8:D14)</f>
        <v>-0.96319999999999995</v>
      </c>
      <c r="E17" s="74"/>
      <c r="F17" s="75">
        <f>MIN(F8:F14)</f>
        <v>2.2301000000000002</v>
      </c>
      <c r="G17" s="74"/>
      <c r="H17" s="75">
        <f>MIN(H8:H14)</f>
        <v>2.2953000000000001</v>
      </c>
      <c r="I17" s="74"/>
      <c r="J17" s="75">
        <f>MIN(J8:J14)</f>
        <v>2.1585000000000001</v>
      </c>
      <c r="K17" s="74"/>
      <c r="L17" s="75">
        <f>MIN(L8:L14)</f>
        <v>4.2374999999999998</v>
      </c>
      <c r="M17" s="74"/>
      <c r="N17" s="75">
        <f>MIN(N8:N14)</f>
        <v>5.0186000000000002</v>
      </c>
      <c r="O17" s="74"/>
      <c r="P17" s="75">
        <f>MIN(P8:P14)</f>
        <v>4.6981999999999999</v>
      </c>
      <c r="Q17" s="74"/>
      <c r="R17" s="75">
        <f>MIN(R8:R14)</f>
        <v>3.7854000000000001</v>
      </c>
      <c r="S17" s="74"/>
      <c r="T17" s="75">
        <f>MIN(T8:T14)</f>
        <v>4.28</v>
      </c>
      <c r="U17" s="74"/>
      <c r="V17" s="75">
        <f>MIN(V8:V14)</f>
        <v>5.4250999999999996</v>
      </c>
      <c r="W17" s="74"/>
      <c r="X17" s="75">
        <f>MIN(X8:X14)</f>
        <v>6.1063999999999998</v>
      </c>
      <c r="Y17" s="74"/>
      <c r="Z17" s="75">
        <f>MIN(Z8:Z14)</f>
        <v>5.8707000000000003</v>
      </c>
      <c r="AA17" s="76"/>
    </row>
    <row r="18" spans="1:27" ht="15" thickBot="1" x14ac:dyDescent="0.35">
      <c r="A18" s="77" t="s">
        <v>29</v>
      </c>
      <c r="B18" s="78"/>
      <c r="C18" s="78"/>
      <c r="D18" s="79">
        <f>MAX(D8:D14)</f>
        <v>9.0505999999999993</v>
      </c>
      <c r="E18" s="78"/>
      <c r="F18" s="79">
        <f>MAX(F8:F14)</f>
        <v>8.4443999999999999</v>
      </c>
      <c r="G18" s="78"/>
      <c r="H18" s="79">
        <f>MAX(H8:H14)</f>
        <v>4.1185999999999998</v>
      </c>
      <c r="I18" s="78"/>
      <c r="J18" s="79">
        <f>MAX(J8:J14)</f>
        <v>4.3799000000000001</v>
      </c>
      <c r="K18" s="78"/>
      <c r="L18" s="79">
        <f>MAX(L8:L14)</f>
        <v>9.1151999999999997</v>
      </c>
      <c r="M18" s="78"/>
      <c r="N18" s="79">
        <f>MAX(N8:N14)</f>
        <v>8.1683000000000003</v>
      </c>
      <c r="O18" s="78"/>
      <c r="P18" s="79">
        <f>MAX(P8:P14)</f>
        <v>10.2621</v>
      </c>
      <c r="Q18" s="78"/>
      <c r="R18" s="79">
        <f>MAX(R8:R14)</f>
        <v>5.4359000000000002</v>
      </c>
      <c r="S18" s="78"/>
      <c r="T18" s="79">
        <f>MAX(T8:T14)</f>
        <v>6.9587000000000003</v>
      </c>
      <c r="U18" s="78"/>
      <c r="V18" s="79">
        <f>MAX(V8:V14)</f>
        <v>8.2492000000000001</v>
      </c>
      <c r="W18" s="78"/>
      <c r="X18" s="79">
        <f>MAX(X8:X14)</f>
        <v>8.6974999999999998</v>
      </c>
      <c r="Y18" s="78"/>
      <c r="Z18" s="79">
        <f>MAX(Z8:Z14)</f>
        <v>8.3674999999999997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44455</v>
      </c>
      <c r="C8" s="65">
        <f>VLOOKUP($A8,'Return Data'!$B$7:$R$2843,4,0)</f>
        <v>336.68639999999999</v>
      </c>
      <c r="D8" s="65">
        <f>VLOOKUP($A8,'Return Data'!$B$7:$R$2843,5,0)</f>
        <v>3.1983999999999999</v>
      </c>
      <c r="E8" s="66">
        <f t="shared" ref="E8:E50" si="0">RANK(D8,D$8:D$50,0)</f>
        <v>6</v>
      </c>
      <c r="F8" s="65">
        <f>VLOOKUP($A8,'Return Data'!$B$7:$R$2843,6,0)</f>
        <v>3.0760000000000001</v>
      </c>
      <c r="G8" s="66">
        <f t="shared" ref="G8:G50" si="1">RANK(F8,F$8:F$50,0)</f>
        <v>28</v>
      </c>
      <c r="H8" s="65">
        <f>VLOOKUP($A8,'Return Data'!$B$7:$R$2843,7,0)</f>
        <v>3.1861000000000002</v>
      </c>
      <c r="I8" s="66">
        <f t="shared" ref="I8:I50" si="2">RANK(H8,H$8:H$50,0)</f>
        <v>9</v>
      </c>
      <c r="J8" s="65">
        <f>VLOOKUP($A8,'Return Data'!$B$7:$R$2843,8,0)</f>
        <v>3.1151</v>
      </c>
      <c r="K8" s="66">
        <f t="shared" ref="K8:K50" si="3">RANK(J8,J$8:J$50,0)</f>
        <v>9</v>
      </c>
      <c r="L8" s="65">
        <f>VLOOKUP($A8,'Return Data'!$B$7:$R$2843,9,0)</f>
        <v>3.2926000000000002</v>
      </c>
      <c r="M8" s="66">
        <f t="shared" ref="M8:M50" si="4">RANK(L8,L$8:L$50,0)</f>
        <v>8</v>
      </c>
      <c r="N8" s="65">
        <f>VLOOKUP($A8,'Return Data'!$B$7:$R$2843,10,0)</f>
        <v>3.4218000000000002</v>
      </c>
      <c r="O8" s="66">
        <f t="shared" ref="O8:O50" si="5">RANK(N8,N$8:N$50,0)</f>
        <v>10</v>
      </c>
      <c r="P8" s="65">
        <f>VLOOKUP($A8,'Return Data'!$B$7:$R$2843,11,0)</f>
        <v>3.4049</v>
      </c>
      <c r="Q8" s="66">
        <f t="shared" ref="Q8:Q50" si="6">RANK(P8,P$8:P$50,0)</f>
        <v>11</v>
      </c>
      <c r="R8" s="65">
        <f>VLOOKUP($A8,'Return Data'!$B$7:$R$2843,12,0)</f>
        <v>3.3264</v>
      </c>
      <c r="S8" s="66">
        <f t="shared" ref="S8:S50" si="7">RANK(R8,R$8:R$50,0)</f>
        <v>13</v>
      </c>
      <c r="T8" s="65">
        <f>VLOOKUP($A8,'Return Data'!$B$7:$R$2843,13,0)</f>
        <v>3.3130000000000002</v>
      </c>
      <c r="U8" s="66">
        <f t="shared" ref="U8:U23" si="8">RANK(T8,T$8:T$50,0)</f>
        <v>13</v>
      </c>
      <c r="V8" s="65">
        <f>VLOOKUP($A8,'Return Data'!$B$7:$R$2843,17,0)</f>
        <v>4.1820000000000004</v>
      </c>
      <c r="W8" s="66">
        <f t="shared" ref="W8:W23" si="9">RANK(V8,V$8:V$50,0)</f>
        <v>9</v>
      </c>
      <c r="X8" s="65">
        <f>VLOOKUP($A8,'Return Data'!$B$7:$R$2843,14,0)</f>
        <v>5.2568999999999999</v>
      </c>
      <c r="Y8" s="66">
        <f t="shared" ref="Y8:Y23" si="10">RANK(X8,X$8:X$50,0)</f>
        <v>7</v>
      </c>
      <c r="Z8" s="65">
        <f>VLOOKUP($A8,'Return Data'!$B$7:$R$2843,16,0)</f>
        <v>7.1809000000000003</v>
      </c>
      <c r="AA8" s="67">
        <f t="shared" ref="AA8:AA50" si="11">RANK(Z8,Z$8:Z$50,0)</f>
        <v>3</v>
      </c>
    </row>
    <row r="9" spans="1:27" x14ac:dyDescent="0.3">
      <c r="A9" s="63" t="s">
        <v>119</v>
      </c>
      <c r="B9" s="64">
        <f>VLOOKUP($A9,'Return Data'!$B$7:$R$2843,3,0)</f>
        <v>44455</v>
      </c>
      <c r="C9" s="65">
        <f>VLOOKUP($A9,'Return Data'!$B$7:$R$2843,4,0)</f>
        <v>2320.0246000000002</v>
      </c>
      <c r="D9" s="65">
        <f>VLOOKUP($A9,'Return Data'!$B$7:$R$2843,5,0)</f>
        <v>3.1263000000000001</v>
      </c>
      <c r="E9" s="66">
        <f t="shared" si="0"/>
        <v>14</v>
      </c>
      <c r="F9" s="65">
        <f>VLOOKUP($A9,'Return Data'!$B$7:$R$2843,6,0)</f>
        <v>3.0933000000000002</v>
      </c>
      <c r="G9" s="66">
        <f t="shared" si="1"/>
        <v>23</v>
      </c>
      <c r="H9" s="65">
        <f>VLOOKUP($A9,'Return Data'!$B$7:$R$2843,7,0)</f>
        <v>3.1345000000000001</v>
      </c>
      <c r="I9" s="66">
        <f t="shared" si="2"/>
        <v>25</v>
      </c>
      <c r="J9" s="65">
        <f>VLOOKUP($A9,'Return Data'!$B$7:$R$2843,8,0)</f>
        <v>3.0619999999999998</v>
      </c>
      <c r="K9" s="66">
        <f t="shared" si="3"/>
        <v>23</v>
      </c>
      <c r="L9" s="65">
        <f>VLOOKUP($A9,'Return Data'!$B$7:$R$2843,9,0)</f>
        <v>3.2562000000000002</v>
      </c>
      <c r="M9" s="66">
        <f t="shared" si="4"/>
        <v>16</v>
      </c>
      <c r="N9" s="65">
        <f>VLOOKUP($A9,'Return Data'!$B$7:$R$2843,10,0)</f>
        <v>3.4138999999999999</v>
      </c>
      <c r="O9" s="66">
        <f t="shared" si="5"/>
        <v>13</v>
      </c>
      <c r="P9" s="65">
        <f>VLOOKUP($A9,'Return Data'!$B$7:$R$2843,11,0)</f>
        <v>3.3784999999999998</v>
      </c>
      <c r="Q9" s="66">
        <f t="shared" si="6"/>
        <v>17</v>
      </c>
      <c r="R9" s="65">
        <f>VLOOKUP($A9,'Return Data'!$B$7:$R$2843,12,0)</f>
        <v>3.3033000000000001</v>
      </c>
      <c r="S9" s="66">
        <f t="shared" si="7"/>
        <v>17</v>
      </c>
      <c r="T9" s="65">
        <f>VLOOKUP($A9,'Return Data'!$B$7:$R$2843,13,0)</f>
        <v>3.3014000000000001</v>
      </c>
      <c r="U9" s="66">
        <f t="shared" si="8"/>
        <v>16</v>
      </c>
      <c r="V9" s="65">
        <f>VLOOKUP($A9,'Return Data'!$B$7:$R$2843,17,0)</f>
        <v>4.1485000000000003</v>
      </c>
      <c r="W9" s="66">
        <f t="shared" si="9"/>
        <v>14</v>
      </c>
      <c r="X9" s="65">
        <f>VLOOKUP($A9,'Return Data'!$B$7:$R$2843,14,0)</f>
        <v>5.2015000000000002</v>
      </c>
      <c r="Y9" s="66">
        <f t="shared" si="10"/>
        <v>13</v>
      </c>
      <c r="Z9" s="65">
        <f>VLOOKUP($A9,'Return Data'!$B$7:$R$2843,16,0)</f>
        <v>7.13</v>
      </c>
      <c r="AA9" s="67">
        <f t="shared" si="11"/>
        <v>10</v>
      </c>
    </row>
    <row r="10" spans="1:27" x14ac:dyDescent="0.3">
      <c r="A10" s="63" t="s">
        <v>120</v>
      </c>
      <c r="B10" s="64">
        <f>VLOOKUP($A10,'Return Data'!$B$7:$R$2843,3,0)</f>
        <v>44455</v>
      </c>
      <c r="C10" s="65">
        <f>VLOOKUP($A10,'Return Data'!$B$7:$R$2843,4,0)</f>
        <v>2406.5989</v>
      </c>
      <c r="D10" s="65">
        <f>VLOOKUP($A10,'Return Data'!$B$7:$R$2843,5,0)</f>
        <v>2.9638</v>
      </c>
      <c r="E10" s="66">
        <f t="shared" si="0"/>
        <v>27</v>
      </c>
      <c r="F10" s="65">
        <f>VLOOKUP($A10,'Return Data'!$B$7:$R$2843,6,0)</f>
        <v>3.0916999999999999</v>
      </c>
      <c r="G10" s="66">
        <f t="shared" si="1"/>
        <v>24</v>
      </c>
      <c r="H10" s="65">
        <f>VLOOKUP($A10,'Return Data'!$B$7:$R$2843,7,0)</f>
        <v>3.1698</v>
      </c>
      <c r="I10" s="66">
        <f t="shared" si="2"/>
        <v>13</v>
      </c>
      <c r="J10" s="65">
        <f>VLOOKUP($A10,'Return Data'!$B$7:$R$2843,8,0)</f>
        <v>3.1309</v>
      </c>
      <c r="K10" s="66">
        <f t="shared" si="3"/>
        <v>6</v>
      </c>
      <c r="L10" s="65">
        <f>VLOOKUP($A10,'Return Data'!$B$7:$R$2843,9,0)</f>
        <v>3.2437</v>
      </c>
      <c r="M10" s="66">
        <f t="shared" si="4"/>
        <v>21</v>
      </c>
      <c r="N10" s="65">
        <f>VLOOKUP($A10,'Return Data'!$B$7:$R$2843,10,0)</f>
        <v>3.4514999999999998</v>
      </c>
      <c r="O10" s="66">
        <f t="shared" si="5"/>
        <v>3</v>
      </c>
      <c r="P10" s="65">
        <f>VLOOKUP($A10,'Return Data'!$B$7:$R$2843,11,0)</f>
        <v>3.4418000000000002</v>
      </c>
      <c r="Q10" s="66">
        <f t="shared" si="6"/>
        <v>4</v>
      </c>
      <c r="R10" s="65">
        <f>VLOOKUP($A10,'Return Data'!$B$7:$R$2843,12,0)</f>
        <v>3.3778999999999999</v>
      </c>
      <c r="S10" s="66">
        <f t="shared" si="7"/>
        <v>7</v>
      </c>
      <c r="T10" s="65">
        <f>VLOOKUP($A10,'Return Data'!$B$7:$R$2843,13,0)</f>
        <v>3.3591000000000002</v>
      </c>
      <c r="U10" s="66">
        <f t="shared" si="8"/>
        <v>7</v>
      </c>
      <c r="V10" s="65">
        <f>VLOOKUP($A10,'Return Data'!$B$7:$R$2843,17,0)</f>
        <v>4.1422999999999996</v>
      </c>
      <c r="W10" s="66">
        <f t="shared" si="9"/>
        <v>16</v>
      </c>
      <c r="X10" s="65">
        <f>VLOOKUP($A10,'Return Data'!$B$7:$R$2843,14,0)</f>
        <v>5.1985999999999999</v>
      </c>
      <c r="Y10" s="66">
        <f t="shared" si="10"/>
        <v>14</v>
      </c>
      <c r="Z10" s="65">
        <f>VLOOKUP($A10,'Return Data'!$B$7:$R$2843,16,0)</f>
        <v>7.17</v>
      </c>
      <c r="AA10" s="67">
        <f t="shared" si="11"/>
        <v>4</v>
      </c>
    </row>
    <row r="11" spans="1:27" x14ac:dyDescent="0.3">
      <c r="A11" s="63" t="s">
        <v>121</v>
      </c>
      <c r="B11" s="64">
        <f>VLOOKUP($A11,'Return Data'!$B$7:$R$2843,3,0)</f>
        <v>44455</v>
      </c>
      <c r="C11" s="65">
        <f>VLOOKUP($A11,'Return Data'!$B$7:$R$2843,4,0)</f>
        <v>3216.5039999999999</v>
      </c>
      <c r="D11" s="65">
        <f>VLOOKUP($A11,'Return Data'!$B$7:$R$2843,5,0)</f>
        <v>2.8302999999999998</v>
      </c>
      <c r="E11" s="66">
        <f t="shared" si="0"/>
        <v>35</v>
      </c>
      <c r="F11" s="65">
        <f>VLOOKUP($A11,'Return Data'!$B$7:$R$2843,6,0)</f>
        <v>3.1463999999999999</v>
      </c>
      <c r="G11" s="66">
        <f t="shared" si="1"/>
        <v>13</v>
      </c>
      <c r="H11" s="65">
        <f>VLOOKUP($A11,'Return Data'!$B$7:$R$2843,7,0)</f>
        <v>3.2126000000000001</v>
      </c>
      <c r="I11" s="66">
        <f t="shared" si="2"/>
        <v>6</v>
      </c>
      <c r="J11" s="65">
        <f>VLOOKUP($A11,'Return Data'!$B$7:$R$2843,8,0)</f>
        <v>3.1402000000000001</v>
      </c>
      <c r="K11" s="66">
        <f t="shared" si="3"/>
        <v>5</v>
      </c>
      <c r="L11" s="65">
        <f>VLOOKUP($A11,'Return Data'!$B$7:$R$2843,9,0)</f>
        <v>3.2875000000000001</v>
      </c>
      <c r="M11" s="66">
        <f t="shared" si="4"/>
        <v>10</v>
      </c>
      <c r="N11" s="65">
        <f>VLOOKUP($A11,'Return Data'!$B$7:$R$2843,10,0)</f>
        <v>3.4297</v>
      </c>
      <c r="O11" s="66">
        <f t="shared" si="5"/>
        <v>8</v>
      </c>
      <c r="P11" s="65">
        <f>VLOOKUP($A11,'Return Data'!$B$7:$R$2843,11,0)</f>
        <v>3.4318</v>
      </c>
      <c r="Q11" s="66">
        <f t="shared" si="6"/>
        <v>6</v>
      </c>
      <c r="R11" s="65">
        <f>VLOOKUP($A11,'Return Data'!$B$7:$R$2843,12,0)</f>
        <v>3.3929999999999998</v>
      </c>
      <c r="S11" s="66">
        <f t="shared" si="7"/>
        <v>4</v>
      </c>
      <c r="T11" s="65">
        <f>VLOOKUP($A11,'Return Data'!$B$7:$R$2843,13,0)</f>
        <v>3.3776999999999999</v>
      </c>
      <c r="U11" s="66">
        <f t="shared" si="8"/>
        <v>6</v>
      </c>
      <c r="V11" s="65">
        <f>VLOOKUP($A11,'Return Data'!$B$7:$R$2843,17,0)</f>
        <v>4.1611000000000002</v>
      </c>
      <c r="W11" s="66">
        <f t="shared" si="9"/>
        <v>13</v>
      </c>
      <c r="X11" s="65">
        <f>VLOOKUP($A11,'Return Data'!$B$7:$R$2843,14,0)</f>
        <v>5.2323000000000004</v>
      </c>
      <c r="Y11" s="66">
        <f t="shared" si="10"/>
        <v>9</v>
      </c>
      <c r="Z11" s="65">
        <f>VLOOKUP($A11,'Return Data'!$B$7:$R$2843,16,0)</f>
        <v>7.1128999999999998</v>
      </c>
      <c r="AA11" s="67">
        <f t="shared" si="11"/>
        <v>14</v>
      </c>
    </row>
    <row r="12" spans="1:27" x14ac:dyDescent="0.3">
      <c r="A12" s="63" t="s">
        <v>122</v>
      </c>
      <c r="B12" s="64">
        <f>VLOOKUP($A12,'Return Data'!$B$7:$R$2843,3,0)</f>
        <v>44455</v>
      </c>
      <c r="C12" s="65">
        <f>VLOOKUP($A12,'Return Data'!$B$7:$R$2843,4,0)</f>
        <v>2402.7444</v>
      </c>
      <c r="D12" s="65">
        <f>VLOOKUP($A12,'Return Data'!$B$7:$R$2843,5,0)</f>
        <v>3.0931000000000002</v>
      </c>
      <c r="E12" s="66">
        <f t="shared" si="0"/>
        <v>18</v>
      </c>
      <c r="F12" s="65">
        <f>VLOOKUP($A12,'Return Data'!$B$7:$R$2843,6,0)</f>
        <v>3.0804999999999998</v>
      </c>
      <c r="G12" s="66">
        <f t="shared" si="1"/>
        <v>27</v>
      </c>
      <c r="H12" s="65">
        <f>VLOOKUP($A12,'Return Data'!$B$7:$R$2843,7,0)</f>
        <v>3.1475</v>
      </c>
      <c r="I12" s="66">
        <f t="shared" si="2"/>
        <v>19</v>
      </c>
      <c r="J12" s="65">
        <f>VLOOKUP($A12,'Return Data'!$B$7:$R$2843,8,0)</f>
        <v>3.0626000000000002</v>
      </c>
      <c r="K12" s="66">
        <f t="shared" si="3"/>
        <v>22</v>
      </c>
      <c r="L12" s="65">
        <f>VLOOKUP($A12,'Return Data'!$B$7:$R$2843,9,0)</f>
        <v>3.1894</v>
      </c>
      <c r="M12" s="66">
        <f t="shared" si="4"/>
        <v>30</v>
      </c>
      <c r="N12" s="65">
        <f>VLOOKUP($A12,'Return Data'!$B$7:$R$2843,10,0)</f>
        <v>3.28</v>
      </c>
      <c r="O12" s="66">
        <f t="shared" si="5"/>
        <v>30</v>
      </c>
      <c r="P12" s="65">
        <f>VLOOKUP($A12,'Return Data'!$B$7:$R$2843,11,0)</f>
        <v>3.2978999999999998</v>
      </c>
      <c r="Q12" s="66">
        <f t="shared" si="6"/>
        <v>28</v>
      </c>
      <c r="R12" s="65">
        <f>VLOOKUP($A12,'Return Data'!$B$7:$R$2843,12,0)</f>
        <v>3.2492000000000001</v>
      </c>
      <c r="S12" s="66">
        <f t="shared" si="7"/>
        <v>27</v>
      </c>
      <c r="T12" s="65">
        <f>VLOOKUP($A12,'Return Data'!$B$7:$R$2843,13,0)</f>
        <v>3.2498</v>
      </c>
      <c r="U12" s="66">
        <f t="shared" si="8"/>
        <v>25</v>
      </c>
      <c r="V12" s="65">
        <f>VLOOKUP($A12,'Return Data'!$B$7:$R$2843,17,0)</f>
        <v>4.0244</v>
      </c>
      <c r="W12" s="66">
        <f t="shared" si="9"/>
        <v>25</v>
      </c>
      <c r="X12" s="65">
        <f>VLOOKUP($A12,'Return Data'!$B$7:$R$2843,14,0)</f>
        <v>5.0712000000000002</v>
      </c>
      <c r="Y12" s="66">
        <f t="shared" si="10"/>
        <v>26</v>
      </c>
      <c r="Z12" s="65">
        <f>VLOOKUP($A12,'Return Data'!$B$7:$R$2843,16,0)</f>
        <v>7.0951000000000004</v>
      </c>
      <c r="AA12" s="67">
        <f t="shared" si="11"/>
        <v>16</v>
      </c>
    </row>
    <row r="13" spans="1:27" x14ac:dyDescent="0.3">
      <c r="A13" s="63" t="s">
        <v>123</v>
      </c>
      <c r="B13" s="64">
        <f>VLOOKUP($A13,'Return Data'!$B$7:$R$2843,3,0)</f>
        <v>44455</v>
      </c>
      <c r="C13" s="65">
        <f>VLOOKUP($A13,'Return Data'!$B$7:$R$2843,4,0)</f>
        <v>2503.7181</v>
      </c>
      <c r="D13" s="65">
        <f>VLOOKUP($A13,'Return Data'!$B$7:$R$2843,5,0)</f>
        <v>3.1273</v>
      </c>
      <c r="E13" s="66">
        <f t="shared" si="0"/>
        <v>13</v>
      </c>
      <c r="F13" s="65">
        <f>VLOOKUP($A13,'Return Data'!$B$7:$R$2843,6,0)</f>
        <v>3.1099000000000001</v>
      </c>
      <c r="G13" s="66">
        <f t="shared" si="1"/>
        <v>17</v>
      </c>
      <c r="H13" s="65">
        <f>VLOOKUP($A13,'Return Data'!$B$7:$R$2843,7,0)</f>
        <v>3.0600999999999998</v>
      </c>
      <c r="I13" s="66">
        <f t="shared" si="2"/>
        <v>33</v>
      </c>
      <c r="J13" s="65">
        <f>VLOOKUP($A13,'Return Data'!$B$7:$R$2843,8,0)</f>
        <v>3.0255000000000001</v>
      </c>
      <c r="K13" s="66">
        <f t="shared" si="3"/>
        <v>30</v>
      </c>
      <c r="L13" s="65">
        <f>VLOOKUP($A13,'Return Data'!$B$7:$R$2843,9,0)</f>
        <v>3.1221999999999999</v>
      </c>
      <c r="M13" s="66">
        <f t="shared" si="4"/>
        <v>34</v>
      </c>
      <c r="N13" s="65">
        <f>VLOOKUP($A13,'Return Data'!$B$7:$R$2843,10,0)</f>
        <v>3.2547000000000001</v>
      </c>
      <c r="O13" s="66">
        <f t="shared" si="5"/>
        <v>33</v>
      </c>
      <c r="P13" s="65">
        <f>VLOOKUP($A13,'Return Data'!$B$7:$R$2843,11,0)</f>
        <v>3.2623000000000002</v>
      </c>
      <c r="Q13" s="66">
        <f t="shared" si="6"/>
        <v>31</v>
      </c>
      <c r="R13" s="65">
        <f>VLOOKUP($A13,'Return Data'!$B$7:$R$2843,12,0)</f>
        <v>3.2040000000000002</v>
      </c>
      <c r="S13" s="66">
        <f t="shared" si="7"/>
        <v>35</v>
      </c>
      <c r="T13" s="65">
        <f>VLOOKUP($A13,'Return Data'!$B$7:$R$2843,13,0)</f>
        <v>3.1953999999999998</v>
      </c>
      <c r="U13" s="66">
        <f t="shared" si="8"/>
        <v>31</v>
      </c>
      <c r="V13" s="65">
        <f>VLOOKUP($A13,'Return Data'!$B$7:$R$2843,17,0)</f>
        <v>3.754</v>
      </c>
      <c r="W13" s="66">
        <f t="shared" si="9"/>
        <v>31</v>
      </c>
      <c r="X13" s="65">
        <f>VLOOKUP($A13,'Return Data'!$B$7:$R$2843,14,0)</f>
        <v>4.8407</v>
      </c>
      <c r="Y13" s="66">
        <f t="shared" si="10"/>
        <v>30</v>
      </c>
      <c r="Z13" s="65">
        <f>VLOOKUP($A13,'Return Data'!$B$7:$R$2843,16,0)</f>
        <v>6.9253</v>
      </c>
      <c r="AA13" s="67">
        <f t="shared" si="11"/>
        <v>29</v>
      </c>
    </row>
    <row r="14" spans="1:27" x14ac:dyDescent="0.3">
      <c r="A14" s="63" t="s">
        <v>124</v>
      </c>
      <c r="B14" s="64">
        <f>VLOOKUP($A14,'Return Data'!$B$7:$R$2843,3,0)</f>
        <v>44455</v>
      </c>
      <c r="C14" s="65">
        <f>VLOOKUP($A14,'Return Data'!$B$7:$R$2843,4,0)</f>
        <v>2986.3209000000002</v>
      </c>
      <c r="D14" s="65">
        <f>VLOOKUP($A14,'Return Data'!$B$7:$R$2843,5,0)</f>
        <v>3.1438999999999999</v>
      </c>
      <c r="E14" s="66">
        <f t="shared" si="0"/>
        <v>12</v>
      </c>
      <c r="F14" s="65">
        <f>VLOOKUP($A14,'Return Data'!$B$7:$R$2843,6,0)</f>
        <v>3.1080999999999999</v>
      </c>
      <c r="G14" s="66">
        <f t="shared" si="1"/>
        <v>18</v>
      </c>
      <c r="H14" s="65">
        <f>VLOOKUP($A14,'Return Data'!$B$7:$R$2843,7,0)</f>
        <v>3.1328999999999998</v>
      </c>
      <c r="I14" s="66">
        <f t="shared" si="2"/>
        <v>26</v>
      </c>
      <c r="J14" s="65">
        <f>VLOOKUP($A14,'Return Data'!$B$7:$R$2843,8,0)</f>
        <v>3.0802999999999998</v>
      </c>
      <c r="K14" s="66">
        <f t="shared" si="3"/>
        <v>14</v>
      </c>
      <c r="L14" s="65">
        <f>VLOOKUP($A14,'Return Data'!$B$7:$R$2843,9,0)</f>
        <v>3.2130999999999998</v>
      </c>
      <c r="M14" s="66">
        <f t="shared" si="4"/>
        <v>26</v>
      </c>
      <c r="N14" s="65">
        <f>VLOOKUP($A14,'Return Data'!$B$7:$R$2843,10,0)</f>
        <v>3.3653</v>
      </c>
      <c r="O14" s="66">
        <f t="shared" si="5"/>
        <v>25</v>
      </c>
      <c r="P14" s="65">
        <f>VLOOKUP($A14,'Return Data'!$B$7:$R$2843,11,0)</f>
        <v>3.3595999999999999</v>
      </c>
      <c r="Q14" s="66">
        <f t="shared" si="6"/>
        <v>23</v>
      </c>
      <c r="R14" s="65">
        <f>VLOOKUP($A14,'Return Data'!$B$7:$R$2843,12,0)</f>
        <v>3.2972000000000001</v>
      </c>
      <c r="S14" s="66">
        <f t="shared" si="7"/>
        <v>19</v>
      </c>
      <c r="T14" s="65">
        <f>VLOOKUP($A14,'Return Data'!$B$7:$R$2843,13,0)</f>
        <v>3.2866</v>
      </c>
      <c r="U14" s="66">
        <f t="shared" si="8"/>
        <v>22</v>
      </c>
      <c r="V14" s="65">
        <f>VLOOKUP($A14,'Return Data'!$B$7:$R$2843,17,0)</f>
        <v>4.0787000000000004</v>
      </c>
      <c r="W14" s="66">
        <f t="shared" si="9"/>
        <v>20</v>
      </c>
      <c r="X14" s="65">
        <f>VLOOKUP($A14,'Return Data'!$B$7:$R$2843,14,0)</f>
        <v>5.1409000000000002</v>
      </c>
      <c r="Y14" s="66">
        <f t="shared" si="10"/>
        <v>19</v>
      </c>
      <c r="Z14" s="65">
        <f>VLOOKUP($A14,'Return Data'!$B$7:$R$2843,16,0)</f>
        <v>7.0918000000000001</v>
      </c>
      <c r="AA14" s="67">
        <f t="shared" si="11"/>
        <v>18</v>
      </c>
    </row>
    <row r="15" spans="1:27" x14ac:dyDescent="0.3">
      <c r="A15" s="63" t="s">
        <v>125</v>
      </c>
      <c r="B15" s="64">
        <f>VLOOKUP($A15,'Return Data'!$B$7:$R$2843,3,0)</f>
        <v>44455</v>
      </c>
      <c r="C15" s="65">
        <f>VLOOKUP($A15,'Return Data'!$B$7:$R$2843,4,0)</f>
        <v>2696.5713999999998</v>
      </c>
      <c r="D15" s="65">
        <f>VLOOKUP($A15,'Return Data'!$B$7:$R$2843,5,0)</f>
        <v>3.4045000000000001</v>
      </c>
      <c r="E15" s="66">
        <f t="shared" si="0"/>
        <v>4</v>
      </c>
      <c r="F15" s="65">
        <f>VLOOKUP($A15,'Return Data'!$B$7:$R$2843,6,0)</f>
        <v>3.1957</v>
      </c>
      <c r="G15" s="66">
        <f t="shared" si="1"/>
        <v>6</v>
      </c>
      <c r="H15" s="65">
        <f>VLOOKUP($A15,'Return Data'!$B$7:$R$2843,7,0)</f>
        <v>3.2263999999999999</v>
      </c>
      <c r="I15" s="66">
        <f t="shared" si="2"/>
        <v>5</v>
      </c>
      <c r="J15" s="65">
        <f>VLOOKUP($A15,'Return Data'!$B$7:$R$2843,8,0)</f>
        <v>3.1606000000000001</v>
      </c>
      <c r="K15" s="66">
        <f t="shared" si="3"/>
        <v>4</v>
      </c>
      <c r="L15" s="65">
        <f>VLOOKUP($A15,'Return Data'!$B$7:$R$2843,9,0)</f>
        <v>3.3283</v>
      </c>
      <c r="M15" s="66">
        <f t="shared" si="4"/>
        <v>4</v>
      </c>
      <c r="N15" s="65">
        <f>VLOOKUP($A15,'Return Data'!$B$7:$R$2843,10,0)</f>
        <v>3.5386000000000002</v>
      </c>
      <c r="O15" s="66">
        <f t="shared" si="5"/>
        <v>2</v>
      </c>
      <c r="P15" s="65">
        <f>VLOOKUP($A15,'Return Data'!$B$7:$R$2843,11,0)</f>
        <v>3.5417999999999998</v>
      </c>
      <c r="Q15" s="66">
        <f t="shared" si="6"/>
        <v>2</v>
      </c>
      <c r="R15" s="65">
        <f>VLOOKUP($A15,'Return Data'!$B$7:$R$2843,12,0)</f>
        <v>3.4738000000000002</v>
      </c>
      <c r="S15" s="66">
        <f t="shared" si="7"/>
        <v>2</v>
      </c>
      <c r="T15" s="65">
        <f>VLOOKUP($A15,'Return Data'!$B$7:$R$2843,13,0)</f>
        <v>3.4571999999999998</v>
      </c>
      <c r="U15" s="66">
        <f t="shared" si="8"/>
        <v>2</v>
      </c>
      <c r="V15" s="65">
        <f>VLOOKUP($A15,'Return Data'!$B$7:$R$2843,17,0)</f>
        <v>4.2591999999999999</v>
      </c>
      <c r="W15" s="66">
        <f t="shared" si="9"/>
        <v>3</v>
      </c>
      <c r="X15" s="65">
        <f>VLOOKUP($A15,'Return Data'!$B$7:$R$2843,14,0)</f>
        <v>5.2967000000000004</v>
      </c>
      <c r="Y15" s="66">
        <f t="shared" si="10"/>
        <v>5</v>
      </c>
      <c r="Z15" s="65">
        <f>VLOOKUP($A15,'Return Data'!$B$7:$R$2843,16,0)</f>
        <v>7.0517000000000003</v>
      </c>
      <c r="AA15" s="67">
        <f t="shared" si="11"/>
        <v>26</v>
      </c>
    </row>
    <row r="16" spans="1:27" x14ac:dyDescent="0.3">
      <c r="A16" s="63" t="s">
        <v>127</v>
      </c>
      <c r="B16" s="64">
        <f>VLOOKUP($A16,'Return Data'!$B$7:$R$2843,3,0)</f>
        <v>44455</v>
      </c>
      <c r="C16" s="65">
        <f>VLOOKUP($A16,'Return Data'!$B$7:$R$2843,4,0)</f>
        <v>3139.3099000000002</v>
      </c>
      <c r="D16" s="65">
        <f>VLOOKUP($A16,'Return Data'!$B$7:$R$2843,5,0)</f>
        <v>2.4428999999999998</v>
      </c>
      <c r="E16" s="66">
        <f t="shared" si="0"/>
        <v>42</v>
      </c>
      <c r="F16" s="65">
        <f>VLOOKUP($A16,'Return Data'!$B$7:$R$2843,6,0)</f>
        <v>3.1520999999999999</v>
      </c>
      <c r="G16" s="66">
        <f t="shared" si="1"/>
        <v>12</v>
      </c>
      <c r="H16" s="65">
        <f>VLOOKUP($A16,'Return Data'!$B$7:$R$2843,7,0)</f>
        <v>3.177</v>
      </c>
      <c r="I16" s="66">
        <f t="shared" si="2"/>
        <v>11</v>
      </c>
      <c r="J16" s="65">
        <f>VLOOKUP($A16,'Return Data'!$B$7:$R$2843,8,0)</f>
        <v>3.0674000000000001</v>
      </c>
      <c r="K16" s="66">
        <f t="shared" si="3"/>
        <v>20</v>
      </c>
      <c r="L16" s="65">
        <f>VLOOKUP($A16,'Return Data'!$B$7:$R$2843,9,0)</f>
        <v>3.2488000000000001</v>
      </c>
      <c r="M16" s="66">
        <f t="shared" si="4"/>
        <v>20</v>
      </c>
      <c r="N16" s="65">
        <f>VLOOKUP($A16,'Return Data'!$B$7:$R$2843,10,0)</f>
        <v>3.3955000000000002</v>
      </c>
      <c r="O16" s="66">
        <f t="shared" si="5"/>
        <v>20</v>
      </c>
      <c r="P16" s="65">
        <f>VLOOKUP($A16,'Return Data'!$B$7:$R$2843,11,0)</f>
        <v>3.3653</v>
      </c>
      <c r="Q16" s="66">
        <f t="shared" si="6"/>
        <v>22</v>
      </c>
      <c r="R16" s="65">
        <f>VLOOKUP($A16,'Return Data'!$B$7:$R$2843,12,0)</f>
        <v>3.2877999999999998</v>
      </c>
      <c r="S16" s="66">
        <f t="shared" si="7"/>
        <v>22</v>
      </c>
      <c r="T16" s="65">
        <f>VLOOKUP($A16,'Return Data'!$B$7:$R$2843,13,0)</f>
        <v>3.2812000000000001</v>
      </c>
      <c r="U16" s="66">
        <f t="shared" si="8"/>
        <v>23</v>
      </c>
      <c r="V16" s="65">
        <f>VLOOKUP($A16,'Return Data'!$B$7:$R$2843,17,0)</f>
        <v>4.2390999999999996</v>
      </c>
      <c r="W16" s="66">
        <f t="shared" si="9"/>
        <v>4</v>
      </c>
      <c r="X16" s="65">
        <f>VLOOKUP($A16,'Return Data'!$B$7:$R$2843,14,0)</f>
        <v>5.3250000000000002</v>
      </c>
      <c r="Y16" s="66">
        <f t="shared" si="10"/>
        <v>3</v>
      </c>
      <c r="Z16" s="65">
        <f>VLOOKUP($A16,'Return Data'!$B$7:$R$2843,16,0)</f>
        <v>7.2229999999999999</v>
      </c>
      <c r="AA16" s="67">
        <f t="shared" si="11"/>
        <v>2</v>
      </c>
    </row>
    <row r="17" spans="1:27" x14ac:dyDescent="0.3">
      <c r="A17" s="63" t="s">
        <v>128</v>
      </c>
      <c r="B17" s="64">
        <f>VLOOKUP($A17,'Return Data'!$B$7:$R$2843,3,0)</f>
        <v>44455</v>
      </c>
      <c r="C17" s="65">
        <f>VLOOKUP($A17,'Return Data'!$B$7:$R$2843,4,0)</f>
        <v>4107.3112000000001</v>
      </c>
      <c r="D17" s="65">
        <f>VLOOKUP($A17,'Return Data'!$B$7:$R$2843,5,0)</f>
        <v>2.9079000000000002</v>
      </c>
      <c r="E17" s="66">
        <f t="shared" si="0"/>
        <v>31</v>
      </c>
      <c r="F17" s="65">
        <f>VLOOKUP($A17,'Return Data'!$B$7:$R$2843,6,0)</f>
        <v>3.1036999999999999</v>
      </c>
      <c r="G17" s="66">
        <f t="shared" si="1"/>
        <v>21</v>
      </c>
      <c r="H17" s="65">
        <f>VLOOKUP($A17,'Return Data'!$B$7:$R$2843,7,0)</f>
        <v>3.1141999999999999</v>
      </c>
      <c r="I17" s="66">
        <f t="shared" si="2"/>
        <v>28</v>
      </c>
      <c r="J17" s="65">
        <f>VLOOKUP($A17,'Return Data'!$B$7:$R$2843,8,0)</f>
        <v>3.0337000000000001</v>
      </c>
      <c r="K17" s="66">
        <f t="shared" si="3"/>
        <v>29</v>
      </c>
      <c r="L17" s="65">
        <f>VLOOKUP($A17,'Return Data'!$B$7:$R$2843,9,0)</f>
        <v>3.2627999999999999</v>
      </c>
      <c r="M17" s="66">
        <f t="shared" si="4"/>
        <v>13</v>
      </c>
      <c r="N17" s="65">
        <f>VLOOKUP($A17,'Return Data'!$B$7:$R$2843,10,0)</f>
        <v>3.3925000000000001</v>
      </c>
      <c r="O17" s="66">
        <f t="shared" si="5"/>
        <v>21</v>
      </c>
      <c r="P17" s="65">
        <f>VLOOKUP($A17,'Return Data'!$B$7:$R$2843,11,0)</f>
        <v>3.3447</v>
      </c>
      <c r="Q17" s="66">
        <f t="shared" si="6"/>
        <v>25</v>
      </c>
      <c r="R17" s="65">
        <f>VLOOKUP($A17,'Return Data'!$B$7:$R$2843,12,0)</f>
        <v>3.2536</v>
      </c>
      <c r="S17" s="66">
        <f t="shared" si="7"/>
        <v>26</v>
      </c>
      <c r="T17" s="65">
        <f>VLOOKUP($A17,'Return Data'!$B$7:$R$2843,13,0)</f>
        <v>3.2446000000000002</v>
      </c>
      <c r="U17" s="66">
        <f t="shared" si="8"/>
        <v>26</v>
      </c>
      <c r="V17" s="65">
        <f>VLOOKUP($A17,'Return Data'!$B$7:$R$2843,17,0)</f>
        <v>4.0444000000000004</v>
      </c>
      <c r="W17" s="66">
        <f t="shared" si="9"/>
        <v>24</v>
      </c>
      <c r="X17" s="65">
        <f>VLOOKUP($A17,'Return Data'!$B$7:$R$2843,14,0)</f>
        <v>5.1108000000000002</v>
      </c>
      <c r="Y17" s="66">
        <f t="shared" si="10"/>
        <v>22</v>
      </c>
      <c r="Z17" s="65">
        <f>VLOOKUP($A17,'Return Data'!$B$7:$R$2843,16,0)</f>
        <v>7.0669000000000004</v>
      </c>
      <c r="AA17" s="67">
        <f t="shared" si="11"/>
        <v>23</v>
      </c>
    </row>
    <row r="18" spans="1:27" x14ac:dyDescent="0.3">
      <c r="A18" s="63" t="s">
        <v>129</v>
      </c>
      <c r="B18" s="64">
        <f>VLOOKUP($A18,'Return Data'!$B$7:$R$2843,3,0)</f>
        <v>44455</v>
      </c>
      <c r="C18" s="65">
        <f>VLOOKUP($A18,'Return Data'!$B$7:$R$2843,4,0)</f>
        <v>2080.3678</v>
      </c>
      <c r="D18" s="65">
        <f>VLOOKUP($A18,'Return Data'!$B$7:$R$2843,5,0)</f>
        <v>2.5371999999999999</v>
      </c>
      <c r="E18" s="66">
        <f t="shared" si="0"/>
        <v>40</v>
      </c>
      <c r="F18" s="65">
        <f>VLOOKUP($A18,'Return Data'!$B$7:$R$2843,6,0)</f>
        <v>3.0343</v>
      </c>
      <c r="G18" s="66">
        <f t="shared" si="1"/>
        <v>36</v>
      </c>
      <c r="H18" s="65">
        <f>VLOOKUP($A18,'Return Data'!$B$7:$R$2843,7,0)</f>
        <v>3.1838000000000002</v>
      </c>
      <c r="I18" s="66">
        <f t="shared" si="2"/>
        <v>10</v>
      </c>
      <c r="J18" s="65">
        <f>VLOOKUP($A18,'Return Data'!$B$7:$R$2843,8,0)</f>
        <v>3.0707</v>
      </c>
      <c r="K18" s="66">
        <f t="shared" si="3"/>
        <v>19</v>
      </c>
      <c r="L18" s="65">
        <f>VLOOKUP($A18,'Return Data'!$B$7:$R$2843,9,0)</f>
        <v>3.2968000000000002</v>
      </c>
      <c r="M18" s="66">
        <f t="shared" si="4"/>
        <v>7</v>
      </c>
      <c r="N18" s="65">
        <f>VLOOKUP($A18,'Return Data'!$B$7:$R$2843,10,0)</f>
        <v>3.4049</v>
      </c>
      <c r="O18" s="66">
        <f t="shared" si="5"/>
        <v>18</v>
      </c>
      <c r="P18" s="65">
        <f>VLOOKUP($A18,'Return Data'!$B$7:$R$2843,11,0)</f>
        <v>3.3658999999999999</v>
      </c>
      <c r="Q18" s="66">
        <f t="shared" si="6"/>
        <v>21</v>
      </c>
      <c r="R18" s="65">
        <f>VLOOKUP($A18,'Return Data'!$B$7:$R$2843,12,0)</f>
        <v>3.3018999999999998</v>
      </c>
      <c r="S18" s="66">
        <f t="shared" si="7"/>
        <v>18</v>
      </c>
      <c r="T18" s="65">
        <f>VLOOKUP($A18,'Return Data'!$B$7:$R$2843,13,0)</f>
        <v>3.2875999999999999</v>
      </c>
      <c r="U18" s="66">
        <f t="shared" si="8"/>
        <v>21</v>
      </c>
      <c r="V18" s="65">
        <f>VLOOKUP($A18,'Return Data'!$B$7:$R$2843,17,0)</f>
        <v>4.0484999999999998</v>
      </c>
      <c r="W18" s="66">
        <f t="shared" si="9"/>
        <v>23</v>
      </c>
      <c r="X18" s="65">
        <f>VLOOKUP($A18,'Return Data'!$B$7:$R$2843,14,0)</f>
        <v>5.1417000000000002</v>
      </c>
      <c r="Y18" s="66">
        <f t="shared" si="10"/>
        <v>18</v>
      </c>
      <c r="Z18" s="65">
        <f>VLOOKUP($A18,'Return Data'!$B$7:$R$2843,16,0)</f>
        <v>7.0869</v>
      </c>
      <c r="AA18" s="67">
        <f t="shared" si="11"/>
        <v>21</v>
      </c>
    </row>
    <row r="19" spans="1:27" x14ac:dyDescent="0.3">
      <c r="A19" s="63" t="s">
        <v>130</v>
      </c>
      <c r="B19" s="64">
        <f>VLOOKUP($A19,'Return Data'!$B$7:$R$2843,3,0)</f>
        <v>44455</v>
      </c>
      <c r="C19" s="65">
        <f>VLOOKUP($A19,'Return Data'!$B$7:$R$2843,4,0)</f>
        <v>309.4255</v>
      </c>
      <c r="D19" s="65">
        <f>VLOOKUP($A19,'Return Data'!$B$7:$R$2843,5,0)</f>
        <v>2.9845999999999999</v>
      </c>
      <c r="E19" s="66">
        <f t="shared" si="0"/>
        <v>26</v>
      </c>
      <c r="F19" s="65">
        <f>VLOOKUP($A19,'Return Data'!$B$7:$R$2843,6,0)</f>
        <v>3.0952999999999999</v>
      </c>
      <c r="G19" s="66">
        <f t="shared" si="1"/>
        <v>22</v>
      </c>
      <c r="H19" s="65">
        <f>VLOOKUP($A19,'Return Data'!$B$7:$R$2843,7,0)</f>
        <v>3.1379999999999999</v>
      </c>
      <c r="I19" s="66">
        <f t="shared" si="2"/>
        <v>22</v>
      </c>
      <c r="J19" s="65">
        <f>VLOOKUP($A19,'Return Data'!$B$7:$R$2843,8,0)</f>
        <v>3.0663999999999998</v>
      </c>
      <c r="K19" s="66">
        <f t="shared" si="3"/>
        <v>21</v>
      </c>
      <c r="L19" s="65">
        <f>VLOOKUP($A19,'Return Data'!$B$7:$R$2843,9,0)</f>
        <v>3.2621000000000002</v>
      </c>
      <c r="M19" s="66">
        <f t="shared" si="4"/>
        <v>14</v>
      </c>
      <c r="N19" s="65">
        <f>VLOOKUP($A19,'Return Data'!$B$7:$R$2843,10,0)</f>
        <v>3.4074</v>
      </c>
      <c r="O19" s="66">
        <f t="shared" si="5"/>
        <v>15</v>
      </c>
      <c r="P19" s="65">
        <f>VLOOKUP($A19,'Return Data'!$B$7:$R$2843,11,0)</f>
        <v>3.3721000000000001</v>
      </c>
      <c r="Q19" s="66">
        <f t="shared" si="6"/>
        <v>20</v>
      </c>
      <c r="R19" s="65">
        <f>VLOOKUP($A19,'Return Data'!$B$7:$R$2843,12,0)</f>
        <v>3.3062999999999998</v>
      </c>
      <c r="S19" s="66">
        <f t="shared" si="7"/>
        <v>16</v>
      </c>
      <c r="T19" s="65">
        <f>VLOOKUP($A19,'Return Data'!$B$7:$R$2843,13,0)</f>
        <v>3.3098999999999998</v>
      </c>
      <c r="U19" s="66">
        <f t="shared" si="8"/>
        <v>15</v>
      </c>
      <c r="V19" s="65">
        <f>VLOOKUP($A19,'Return Data'!$B$7:$R$2843,17,0)</f>
        <v>4.1679000000000004</v>
      </c>
      <c r="W19" s="66">
        <f t="shared" si="9"/>
        <v>12</v>
      </c>
      <c r="X19" s="65">
        <f>VLOOKUP($A19,'Return Data'!$B$7:$R$2843,14,0)</f>
        <v>5.2042999999999999</v>
      </c>
      <c r="Y19" s="66">
        <f t="shared" si="10"/>
        <v>12</v>
      </c>
      <c r="Z19" s="65">
        <f>VLOOKUP($A19,'Return Data'!$B$7:$R$2843,16,0)</f>
        <v>7.1235999999999997</v>
      </c>
      <c r="AA19" s="67">
        <f t="shared" si="11"/>
        <v>11</v>
      </c>
    </row>
    <row r="20" spans="1:27" x14ac:dyDescent="0.3">
      <c r="A20" s="63" t="s">
        <v>131</v>
      </c>
      <c r="B20" s="64">
        <f>VLOOKUP($A20,'Return Data'!$B$7:$R$2843,3,0)</f>
        <v>44455</v>
      </c>
      <c r="C20" s="65">
        <f>VLOOKUP($A20,'Return Data'!$B$7:$R$2843,4,0)</f>
        <v>2248.1570000000002</v>
      </c>
      <c r="D20" s="65">
        <f>VLOOKUP($A20,'Return Data'!$B$7:$R$2843,5,0)</f>
        <v>3.1905999999999999</v>
      </c>
      <c r="E20" s="66">
        <f t="shared" si="0"/>
        <v>8</v>
      </c>
      <c r="F20" s="65">
        <f>VLOOKUP($A20,'Return Data'!$B$7:$R$2843,6,0)</f>
        <v>3.2393000000000001</v>
      </c>
      <c r="G20" s="66">
        <f t="shared" si="1"/>
        <v>3</v>
      </c>
      <c r="H20" s="65">
        <f>VLOOKUP($A20,'Return Data'!$B$7:$R$2843,7,0)</f>
        <v>3.2105999999999999</v>
      </c>
      <c r="I20" s="66">
        <f t="shared" si="2"/>
        <v>7</v>
      </c>
      <c r="J20" s="65">
        <f>VLOOKUP($A20,'Return Data'!$B$7:$R$2843,8,0)</f>
        <v>3.0789</v>
      </c>
      <c r="K20" s="66">
        <f t="shared" si="3"/>
        <v>16</v>
      </c>
      <c r="L20" s="65">
        <f>VLOOKUP($A20,'Return Data'!$B$7:$R$2843,9,0)</f>
        <v>3.1970000000000001</v>
      </c>
      <c r="M20" s="66">
        <f t="shared" si="4"/>
        <v>28</v>
      </c>
      <c r="N20" s="65">
        <f>VLOOKUP($A20,'Return Data'!$B$7:$R$2843,10,0)</f>
        <v>3.4340999999999999</v>
      </c>
      <c r="O20" s="66">
        <f t="shared" si="5"/>
        <v>7</v>
      </c>
      <c r="P20" s="65">
        <f>VLOOKUP($A20,'Return Data'!$B$7:$R$2843,11,0)</f>
        <v>3.4399000000000002</v>
      </c>
      <c r="Q20" s="66">
        <f t="shared" si="6"/>
        <v>5</v>
      </c>
      <c r="R20" s="65">
        <f>VLOOKUP($A20,'Return Data'!$B$7:$R$2843,12,0)</f>
        <v>3.3957000000000002</v>
      </c>
      <c r="S20" s="66">
        <f t="shared" si="7"/>
        <v>3</v>
      </c>
      <c r="T20" s="65">
        <f>VLOOKUP($A20,'Return Data'!$B$7:$R$2843,13,0)</f>
        <v>3.4098999999999999</v>
      </c>
      <c r="U20" s="66">
        <f t="shared" si="8"/>
        <v>3</v>
      </c>
      <c r="V20" s="65">
        <f>VLOOKUP($A20,'Return Data'!$B$7:$R$2843,17,0)</f>
        <v>4.3173000000000004</v>
      </c>
      <c r="W20" s="66">
        <f t="shared" si="9"/>
        <v>2</v>
      </c>
      <c r="X20" s="65">
        <f>VLOOKUP($A20,'Return Data'!$B$7:$R$2843,14,0)</f>
        <v>5.3383000000000003</v>
      </c>
      <c r="Y20" s="66">
        <f t="shared" si="10"/>
        <v>2</v>
      </c>
      <c r="Z20" s="65">
        <f>VLOOKUP($A20,'Return Data'!$B$7:$R$2843,16,0)</f>
        <v>7.1383000000000001</v>
      </c>
      <c r="AA20" s="67">
        <f t="shared" si="11"/>
        <v>9</v>
      </c>
    </row>
    <row r="21" spans="1:27" x14ac:dyDescent="0.3">
      <c r="A21" s="63" t="s">
        <v>132</v>
      </c>
      <c r="B21" s="64">
        <f>VLOOKUP($A21,'Return Data'!$B$7:$R$2843,3,0)</f>
        <v>44455</v>
      </c>
      <c r="C21" s="65">
        <f>VLOOKUP($A21,'Return Data'!$B$7:$R$2843,4,0)</f>
        <v>2523.7521999999999</v>
      </c>
      <c r="D21" s="65">
        <f>VLOOKUP($A21,'Return Data'!$B$7:$R$2843,5,0)</f>
        <v>2.9275000000000002</v>
      </c>
      <c r="E21" s="66">
        <f t="shared" si="0"/>
        <v>29</v>
      </c>
      <c r="F21" s="65">
        <f>VLOOKUP($A21,'Return Data'!$B$7:$R$2843,6,0)</f>
        <v>3.0398000000000001</v>
      </c>
      <c r="G21" s="66">
        <f t="shared" si="1"/>
        <v>33</v>
      </c>
      <c r="H21" s="65">
        <f>VLOOKUP($A21,'Return Data'!$B$7:$R$2843,7,0)</f>
        <v>3.0817000000000001</v>
      </c>
      <c r="I21" s="66">
        <f t="shared" si="2"/>
        <v>32</v>
      </c>
      <c r="J21" s="65">
        <f>VLOOKUP($A21,'Return Data'!$B$7:$R$2843,8,0)</f>
        <v>3.0070999999999999</v>
      </c>
      <c r="K21" s="66">
        <f t="shared" si="3"/>
        <v>33</v>
      </c>
      <c r="L21" s="65">
        <f>VLOOKUP($A21,'Return Data'!$B$7:$R$2843,9,0)</f>
        <v>3.1951999999999998</v>
      </c>
      <c r="M21" s="66">
        <f t="shared" si="4"/>
        <v>29</v>
      </c>
      <c r="N21" s="65">
        <f>VLOOKUP($A21,'Return Data'!$B$7:$R$2843,10,0)</f>
        <v>3.3466</v>
      </c>
      <c r="O21" s="66">
        <f t="shared" si="5"/>
        <v>26</v>
      </c>
      <c r="P21" s="65">
        <f>VLOOKUP($A21,'Return Data'!$B$7:$R$2843,11,0)</f>
        <v>3.3193000000000001</v>
      </c>
      <c r="Q21" s="66">
        <f t="shared" si="6"/>
        <v>26</v>
      </c>
      <c r="R21" s="65">
        <f>VLOOKUP($A21,'Return Data'!$B$7:$R$2843,12,0)</f>
        <v>3.2372000000000001</v>
      </c>
      <c r="S21" s="66">
        <f t="shared" si="7"/>
        <v>32</v>
      </c>
      <c r="T21" s="65">
        <f>VLOOKUP($A21,'Return Data'!$B$7:$R$2843,13,0)</f>
        <v>3.2374000000000001</v>
      </c>
      <c r="U21" s="66">
        <f t="shared" si="8"/>
        <v>28</v>
      </c>
      <c r="V21" s="65">
        <f>VLOOKUP($A21,'Return Data'!$B$7:$R$2843,17,0)</f>
        <v>3.96</v>
      </c>
      <c r="W21" s="66">
        <f t="shared" si="9"/>
        <v>28</v>
      </c>
      <c r="X21" s="65">
        <f>VLOOKUP($A21,'Return Data'!$B$7:$R$2843,14,0)</f>
        <v>4.9866000000000001</v>
      </c>
      <c r="Y21" s="66">
        <f t="shared" si="10"/>
        <v>28</v>
      </c>
      <c r="Z21" s="65">
        <f>VLOOKUP($A21,'Return Data'!$B$7:$R$2843,16,0)</f>
        <v>7.0260999999999996</v>
      </c>
      <c r="AA21" s="67">
        <f t="shared" si="11"/>
        <v>27</v>
      </c>
    </row>
    <row r="22" spans="1:27" x14ac:dyDescent="0.3">
      <c r="A22" s="63" t="s">
        <v>133</v>
      </c>
      <c r="B22" s="64">
        <f>VLOOKUP($A22,'Return Data'!$B$7:$R$2843,3,0)</f>
        <v>44455</v>
      </c>
      <c r="C22" s="65">
        <f>VLOOKUP($A22,'Return Data'!$B$7:$R$2843,4,0)</f>
        <v>1612.0282999999999</v>
      </c>
      <c r="D22" s="65">
        <f>VLOOKUP($A22,'Return Data'!$B$7:$R$2843,5,0)</f>
        <v>2.7286000000000001</v>
      </c>
      <c r="E22" s="66">
        <f t="shared" si="0"/>
        <v>39</v>
      </c>
      <c r="F22" s="65">
        <f>VLOOKUP($A22,'Return Data'!$B$7:$R$2843,6,0)</f>
        <v>3.0091000000000001</v>
      </c>
      <c r="G22" s="66">
        <f t="shared" si="1"/>
        <v>38</v>
      </c>
      <c r="H22" s="65">
        <f>VLOOKUP($A22,'Return Data'!$B$7:$R$2843,7,0)</f>
        <v>3.0280999999999998</v>
      </c>
      <c r="I22" s="66">
        <f t="shared" si="2"/>
        <v>34</v>
      </c>
      <c r="J22" s="65">
        <f>VLOOKUP($A22,'Return Data'!$B$7:$R$2843,8,0)</f>
        <v>2.9613</v>
      </c>
      <c r="K22" s="66">
        <f t="shared" si="3"/>
        <v>36</v>
      </c>
      <c r="L22" s="65">
        <f>VLOOKUP($A22,'Return Data'!$B$7:$R$2843,9,0)</f>
        <v>3.0343</v>
      </c>
      <c r="M22" s="66">
        <f t="shared" si="4"/>
        <v>37</v>
      </c>
      <c r="N22" s="65">
        <f>VLOOKUP($A22,'Return Data'!$B$7:$R$2843,10,0)</f>
        <v>3.03</v>
      </c>
      <c r="O22" s="66">
        <f t="shared" si="5"/>
        <v>41</v>
      </c>
      <c r="P22" s="65">
        <f>VLOOKUP($A22,'Return Data'!$B$7:$R$2843,11,0)</f>
        <v>3.0072000000000001</v>
      </c>
      <c r="Q22" s="66">
        <f t="shared" si="6"/>
        <v>40</v>
      </c>
      <c r="R22" s="65">
        <f>VLOOKUP($A22,'Return Data'!$B$7:$R$2843,12,0)</f>
        <v>2.9417</v>
      </c>
      <c r="S22" s="66">
        <f t="shared" si="7"/>
        <v>41</v>
      </c>
      <c r="T22" s="65">
        <f>VLOOKUP($A22,'Return Data'!$B$7:$R$2843,13,0)</f>
        <v>2.9077999999999999</v>
      </c>
      <c r="U22" s="66">
        <f t="shared" si="8"/>
        <v>38</v>
      </c>
      <c r="V22" s="65">
        <f>VLOOKUP($A22,'Return Data'!$B$7:$R$2843,17,0)</f>
        <v>3.5021</v>
      </c>
      <c r="W22" s="66">
        <f t="shared" si="9"/>
        <v>35</v>
      </c>
      <c r="X22" s="65">
        <f>VLOOKUP($A22,'Return Data'!$B$7:$R$2843,14,0)</f>
        <v>4.4962</v>
      </c>
      <c r="Y22" s="66">
        <f t="shared" si="10"/>
        <v>32</v>
      </c>
      <c r="Z22" s="65">
        <f>VLOOKUP($A22,'Return Data'!$B$7:$R$2843,16,0)</f>
        <v>6.2712000000000003</v>
      </c>
      <c r="AA22" s="67">
        <f t="shared" si="11"/>
        <v>32</v>
      </c>
    </row>
    <row r="23" spans="1:27" x14ac:dyDescent="0.3">
      <c r="A23" s="63" t="s">
        <v>134</v>
      </c>
      <c r="B23" s="64">
        <f>VLOOKUP($A23,'Return Data'!$B$7:$R$2843,3,0)</f>
        <v>44455</v>
      </c>
      <c r="C23" s="65">
        <f>VLOOKUP($A23,'Return Data'!$B$7:$R$2843,4,0)</f>
        <v>2034.126</v>
      </c>
      <c r="D23" s="65">
        <f>VLOOKUP($A23,'Return Data'!$B$7:$R$2843,5,0)</f>
        <v>2.7814999999999999</v>
      </c>
      <c r="E23" s="66">
        <f t="shared" si="0"/>
        <v>37</v>
      </c>
      <c r="F23" s="65">
        <f>VLOOKUP($A23,'Return Data'!$B$7:$R$2843,6,0)</f>
        <v>2.8483999999999998</v>
      </c>
      <c r="G23" s="66">
        <f t="shared" si="1"/>
        <v>42</v>
      </c>
      <c r="H23" s="65">
        <f>VLOOKUP($A23,'Return Data'!$B$7:$R$2843,7,0)</f>
        <v>2.8658999999999999</v>
      </c>
      <c r="I23" s="66">
        <f t="shared" si="2"/>
        <v>41</v>
      </c>
      <c r="J23" s="65">
        <f>VLOOKUP($A23,'Return Data'!$B$7:$R$2843,8,0)</f>
        <v>2.8635999999999999</v>
      </c>
      <c r="K23" s="66">
        <f t="shared" si="3"/>
        <v>40</v>
      </c>
      <c r="L23" s="65">
        <f>VLOOKUP($A23,'Return Data'!$B$7:$R$2843,9,0)</f>
        <v>2.9950999999999999</v>
      </c>
      <c r="M23" s="66">
        <f t="shared" si="4"/>
        <v>39</v>
      </c>
      <c r="N23" s="65">
        <f>VLOOKUP($A23,'Return Data'!$B$7:$R$2843,10,0)</f>
        <v>3.0804999999999998</v>
      </c>
      <c r="O23" s="66">
        <f t="shared" si="5"/>
        <v>39</v>
      </c>
      <c r="P23" s="65">
        <f>VLOOKUP($A23,'Return Data'!$B$7:$R$2843,11,0)</f>
        <v>3.0236000000000001</v>
      </c>
      <c r="Q23" s="66">
        <f t="shared" si="6"/>
        <v>38</v>
      </c>
      <c r="R23" s="65">
        <f>VLOOKUP($A23,'Return Data'!$B$7:$R$2843,12,0)</f>
        <v>3.2440000000000002</v>
      </c>
      <c r="S23" s="66">
        <f t="shared" si="7"/>
        <v>29</v>
      </c>
      <c r="T23" s="65">
        <f>VLOOKUP($A23,'Return Data'!$B$7:$R$2843,13,0)</f>
        <v>3.2157</v>
      </c>
      <c r="U23" s="66">
        <f t="shared" si="8"/>
        <v>29</v>
      </c>
      <c r="V23" s="65">
        <f>VLOOKUP($A23,'Return Data'!$B$7:$R$2843,17,0)</f>
        <v>3.9430999999999998</v>
      </c>
      <c r="W23" s="66">
        <f t="shared" si="9"/>
        <v>29</v>
      </c>
      <c r="X23" s="65">
        <f>VLOOKUP($A23,'Return Data'!$B$7:$R$2843,14,0)</f>
        <v>5.0252999999999997</v>
      </c>
      <c r="Y23" s="66">
        <f t="shared" si="10"/>
        <v>27</v>
      </c>
      <c r="Z23" s="65">
        <f>VLOOKUP($A23,'Return Data'!$B$7:$R$2843,16,0)</f>
        <v>7.1186999999999996</v>
      </c>
      <c r="AA23" s="67">
        <f t="shared" si="11"/>
        <v>12</v>
      </c>
    </row>
    <row r="24" spans="1:27" x14ac:dyDescent="0.3">
      <c r="A24" s="63" t="s">
        <v>135</v>
      </c>
      <c r="B24" s="64">
        <f>VLOOKUP($A24,'Return Data'!$B$7:$R$2843,3,0)</f>
        <v>44455</v>
      </c>
      <c r="C24" s="65">
        <f>VLOOKUP($A24,'Return Data'!$B$7:$R$2843,4,0)</f>
        <v>2022.7067999999999</v>
      </c>
      <c r="D24" s="65">
        <f>VLOOKUP($A24,'Return Data'!$B$7:$R$2843,5,0)</f>
        <v>4.0713999999999997</v>
      </c>
      <c r="E24" s="66">
        <f t="shared" si="0"/>
        <v>1</v>
      </c>
      <c r="F24" s="65">
        <f>VLOOKUP($A24,'Return Data'!$B$7:$R$2843,6,0)</f>
        <v>3.1665000000000001</v>
      </c>
      <c r="G24" s="66">
        <f t="shared" si="1"/>
        <v>7</v>
      </c>
      <c r="H24" s="65">
        <f>VLOOKUP($A24,'Return Data'!$B$7:$R$2843,7,0)</f>
        <v>2.9091999999999998</v>
      </c>
      <c r="I24" s="66">
        <f t="shared" si="2"/>
        <v>39</v>
      </c>
      <c r="J24" s="65">
        <f>VLOOKUP($A24,'Return Data'!$B$7:$R$2843,8,0)</f>
        <v>2.9106999999999998</v>
      </c>
      <c r="K24" s="66">
        <f t="shared" si="3"/>
        <v>39</v>
      </c>
      <c r="L24" s="65">
        <f>VLOOKUP($A24,'Return Data'!$B$7:$R$2843,9,0)</f>
        <v>2.8517999999999999</v>
      </c>
      <c r="M24" s="66">
        <f t="shared" si="4"/>
        <v>41</v>
      </c>
      <c r="N24" s="65">
        <f>VLOOKUP($A24,'Return Data'!$B$7:$R$2843,10,0)</f>
        <v>3.1513</v>
      </c>
      <c r="O24" s="66">
        <f t="shared" si="5"/>
        <v>36</v>
      </c>
      <c r="P24" s="65">
        <f>VLOOKUP($A24,'Return Data'!$B$7:$R$2843,11,0)</f>
        <v>2.7890999999999999</v>
      </c>
      <c r="Q24" s="66">
        <f t="shared" si="6"/>
        <v>42</v>
      </c>
      <c r="R24" s="65">
        <f>VLOOKUP($A24,'Return Data'!$B$7:$R$2843,12,0)</f>
        <v>2.9249999999999998</v>
      </c>
      <c r="S24" s="66">
        <f t="shared" si="7"/>
        <v>42</v>
      </c>
      <c r="T24" s="65"/>
      <c r="U24" s="66"/>
      <c r="V24" s="65"/>
      <c r="W24" s="66"/>
      <c r="X24" s="65"/>
      <c r="Y24" s="66"/>
      <c r="Z24" s="65">
        <f>VLOOKUP($A24,'Return Data'!$B$7:$R$2843,16,0)</f>
        <v>3.2589999999999999</v>
      </c>
      <c r="AA24" s="67">
        <f t="shared" si="11"/>
        <v>42</v>
      </c>
    </row>
    <row r="25" spans="1:27" x14ac:dyDescent="0.3">
      <c r="A25" s="63" t="s">
        <v>136</v>
      </c>
      <c r="B25" s="64">
        <f>VLOOKUP($A25,'Return Data'!$B$7:$R$2843,3,0)</f>
        <v>44455</v>
      </c>
      <c r="C25" s="65">
        <f>VLOOKUP($A25,'Return Data'!$B$7:$R$2843,4,0)</f>
        <v>2034.4482</v>
      </c>
      <c r="D25" s="65">
        <f>VLOOKUP($A25,'Return Data'!$B$7:$R$2843,5,0)</f>
        <v>2.7774999999999999</v>
      </c>
      <c r="E25" s="66">
        <f t="shared" si="0"/>
        <v>38</v>
      </c>
      <c r="F25" s="65">
        <f>VLOOKUP($A25,'Return Data'!$B$7:$R$2843,6,0)</f>
        <v>2.9388000000000001</v>
      </c>
      <c r="G25" s="66">
        <f t="shared" si="1"/>
        <v>40</v>
      </c>
      <c r="H25" s="65">
        <f>VLOOKUP($A25,'Return Data'!$B$7:$R$2843,7,0)</f>
        <v>2.9683999999999999</v>
      </c>
      <c r="I25" s="66">
        <f t="shared" si="2"/>
        <v>37</v>
      </c>
      <c r="J25" s="65">
        <f>VLOOKUP($A25,'Return Data'!$B$7:$R$2843,8,0)</f>
        <v>2.9527000000000001</v>
      </c>
      <c r="K25" s="66">
        <f t="shared" si="3"/>
        <v>37</v>
      </c>
      <c r="L25" s="65">
        <f>VLOOKUP($A25,'Return Data'!$B$7:$R$2843,9,0)</f>
        <v>3.0495999999999999</v>
      </c>
      <c r="M25" s="66">
        <f t="shared" si="4"/>
        <v>36</v>
      </c>
      <c r="N25" s="65">
        <f>VLOOKUP($A25,'Return Data'!$B$7:$R$2843,10,0)</f>
        <v>3.0935000000000001</v>
      </c>
      <c r="O25" s="66">
        <f t="shared" si="5"/>
        <v>38</v>
      </c>
      <c r="P25" s="65">
        <f>VLOOKUP($A25,'Return Data'!$B$7:$R$2843,11,0)</f>
        <v>3.0230000000000001</v>
      </c>
      <c r="Q25" s="66">
        <f t="shared" si="6"/>
        <v>39</v>
      </c>
      <c r="R25" s="65">
        <f>VLOOKUP($A25,'Return Data'!$B$7:$R$2843,12,0)</f>
        <v>3.2393000000000001</v>
      </c>
      <c r="S25" s="66">
        <f t="shared" si="7"/>
        <v>30</v>
      </c>
      <c r="T25" s="65"/>
      <c r="U25" s="66"/>
      <c r="V25" s="65"/>
      <c r="W25" s="66"/>
      <c r="X25" s="65"/>
      <c r="Y25" s="66"/>
      <c r="Z25" s="65">
        <f>VLOOKUP($A25,'Return Data'!$B$7:$R$2843,16,0)</f>
        <v>3.6099000000000001</v>
      </c>
      <c r="AA25" s="67">
        <f t="shared" si="11"/>
        <v>41</v>
      </c>
    </row>
    <row r="26" spans="1:27" x14ac:dyDescent="0.3">
      <c r="A26" s="63" t="s">
        <v>137</v>
      </c>
      <c r="B26" s="64">
        <f>VLOOKUP($A26,'Return Data'!$B$7:$R$2843,3,0)</f>
        <v>44455</v>
      </c>
      <c r="C26" s="65">
        <f>VLOOKUP($A26,'Return Data'!$B$7:$R$2843,4,0)</f>
        <v>2034.5436999999999</v>
      </c>
      <c r="D26" s="65">
        <f>VLOOKUP($A26,'Return Data'!$B$7:$R$2843,5,0)</f>
        <v>2.7845</v>
      </c>
      <c r="E26" s="66">
        <f t="shared" si="0"/>
        <v>36</v>
      </c>
      <c r="F26" s="65">
        <f>VLOOKUP($A26,'Return Data'!$B$7:$R$2843,6,0)</f>
        <v>2.8513999999999999</v>
      </c>
      <c r="G26" s="66">
        <f t="shared" si="1"/>
        <v>41</v>
      </c>
      <c r="H26" s="65">
        <f>VLOOKUP($A26,'Return Data'!$B$7:$R$2843,7,0)</f>
        <v>2.8645999999999998</v>
      </c>
      <c r="I26" s="66">
        <f t="shared" si="2"/>
        <v>42</v>
      </c>
      <c r="J26" s="65">
        <f>VLOOKUP($A26,'Return Data'!$B$7:$R$2843,8,0)</f>
        <v>2.8618999999999999</v>
      </c>
      <c r="K26" s="66">
        <f t="shared" si="3"/>
        <v>41</v>
      </c>
      <c r="L26" s="65">
        <f>VLOOKUP($A26,'Return Data'!$B$7:$R$2843,9,0)</f>
        <v>2.9937999999999998</v>
      </c>
      <c r="M26" s="66">
        <f t="shared" si="4"/>
        <v>40</v>
      </c>
      <c r="N26" s="65">
        <f>VLOOKUP($A26,'Return Data'!$B$7:$R$2843,10,0)</f>
        <v>3.0798000000000001</v>
      </c>
      <c r="O26" s="66">
        <f t="shared" si="5"/>
        <v>40</v>
      </c>
      <c r="P26" s="65">
        <f>VLOOKUP($A26,'Return Data'!$B$7:$R$2843,11,0)</f>
        <v>3.0276999999999998</v>
      </c>
      <c r="Q26" s="66">
        <f t="shared" si="6"/>
        <v>37</v>
      </c>
      <c r="R26" s="65">
        <f>VLOOKUP($A26,'Return Data'!$B$7:$R$2843,12,0)</f>
        <v>3.2467999999999999</v>
      </c>
      <c r="S26" s="66">
        <f t="shared" si="7"/>
        <v>28</v>
      </c>
      <c r="T26" s="65"/>
      <c r="U26" s="66"/>
      <c r="V26" s="65"/>
      <c r="W26" s="66"/>
      <c r="X26" s="65"/>
      <c r="Y26" s="66"/>
      <c r="Z26" s="65">
        <f>VLOOKUP($A26,'Return Data'!$B$7:$R$2843,16,0)</f>
        <v>3.6139999999999999</v>
      </c>
      <c r="AA26" s="67">
        <f t="shared" si="11"/>
        <v>39</v>
      </c>
    </row>
    <row r="27" spans="1:27" x14ac:dyDescent="0.3">
      <c r="A27" s="63" t="s">
        <v>138</v>
      </c>
      <c r="B27" s="64">
        <f>VLOOKUP($A27,'Return Data'!$B$7:$R$2843,3,0)</f>
        <v>44455</v>
      </c>
      <c r="C27" s="65">
        <f>VLOOKUP($A27,'Return Data'!$B$7:$R$2843,4,0)</f>
        <v>2034.4842000000001</v>
      </c>
      <c r="D27" s="65">
        <f>VLOOKUP($A27,'Return Data'!$B$7:$R$2843,5,0)</f>
        <v>2.9855999999999998</v>
      </c>
      <c r="E27" s="66">
        <f t="shared" si="0"/>
        <v>25</v>
      </c>
      <c r="F27" s="65">
        <f>VLOOKUP($A27,'Return Data'!$B$7:$R$2843,6,0)</f>
        <v>3.0356999999999998</v>
      </c>
      <c r="G27" s="66">
        <f t="shared" si="1"/>
        <v>35</v>
      </c>
      <c r="H27" s="65">
        <f>VLOOKUP($A27,'Return Data'!$B$7:$R$2843,7,0)</f>
        <v>2.9868000000000001</v>
      </c>
      <c r="I27" s="66">
        <f t="shared" si="2"/>
        <v>35</v>
      </c>
      <c r="J27" s="65">
        <f>VLOOKUP($A27,'Return Data'!$B$7:$R$2843,8,0)</f>
        <v>2.9777999999999998</v>
      </c>
      <c r="K27" s="66">
        <f t="shared" si="3"/>
        <v>35</v>
      </c>
      <c r="L27" s="65">
        <f>VLOOKUP($A27,'Return Data'!$B$7:$R$2843,9,0)</f>
        <v>3.1282000000000001</v>
      </c>
      <c r="M27" s="66">
        <f t="shared" si="4"/>
        <v>33</v>
      </c>
      <c r="N27" s="65">
        <f>VLOOKUP($A27,'Return Data'!$B$7:$R$2843,10,0)</f>
        <v>3.1577000000000002</v>
      </c>
      <c r="O27" s="66">
        <f t="shared" si="5"/>
        <v>35</v>
      </c>
      <c r="P27" s="65">
        <f>VLOOKUP($A27,'Return Data'!$B$7:$R$2843,11,0)</f>
        <v>3.0575000000000001</v>
      </c>
      <c r="Q27" s="66">
        <f t="shared" si="6"/>
        <v>36</v>
      </c>
      <c r="R27" s="65">
        <f>VLOOKUP($A27,'Return Data'!$B$7:$R$2843,12,0)</f>
        <v>3.2635999999999998</v>
      </c>
      <c r="S27" s="66">
        <f t="shared" si="7"/>
        <v>25</v>
      </c>
      <c r="T27" s="65"/>
      <c r="U27" s="66"/>
      <c r="V27" s="65"/>
      <c r="W27" s="66"/>
      <c r="X27" s="65"/>
      <c r="Y27" s="66"/>
      <c r="Z27" s="65">
        <f>VLOOKUP($A27,'Return Data'!$B$7:$R$2843,16,0)</f>
        <v>3.6101000000000001</v>
      </c>
      <c r="AA27" s="67">
        <f t="shared" si="11"/>
        <v>40</v>
      </c>
    </row>
    <row r="28" spans="1:27" x14ac:dyDescent="0.3">
      <c r="A28" s="63" t="s">
        <v>139</v>
      </c>
      <c r="B28" s="64">
        <f>VLOOKUP($A28,'Return Data'!$B$7:$R$2843,3,0)</f>
        <v>44455</v>
      </c>
      <c r="C28" s="65">
        <f>VLOOKUP($A28,'Return Data'!$B$7:$R$2843,4,0)</f>
        <v>2869.3090999999999</v>
      </c>
      <c r="D28" s="65">
        <f>VLOOKUP($A28,'Return Data'!$B$7:$R$2843,5,0)</f>
        <v>2.8839999999999999</v>
      </c>
      <c r="E28" s="66">
        <f t="shared" si="0"/>
        <v>32</v>
      </c>
      <c r="F28" s="65">
        <f>VLOOKUP($A28,'Return Data'!$B$7:$R$2843,6,0)</f>
        <v>3.0609999999999999</v>
      </c>
      <c r="G28" s="66">
        <f t="shared" si="1"/>
        <v>30</v>
      </c>
      <c r="H28" s="65">
        <f>VLOOKUP($A28,'Return Data'!$B$7:$R$2843,7,0)</f>
        <v>3.1183000000000001</v>
      </c>
      <c r="I28" s="66">
        <f t="shared" si="2"/>
        <v>27</v>
      </c>
      <c r="J28" s="65">
        <f>VLOOKUP($A28,'Return Data'!$B$7:$R$2843,8,0)</f>
        <v>3.0522999999999998</v>
      </c>
      <c r="K28" s="66">
        <f t="shared" si="3"/>
        <v>25</v>
      </c>
      <c r="L28" s="65">
        <f>VLOOKUP($A28,'Return Data'!$B$7:$R$2843,9,0)</f>
        <v>3.2639</v>
      </c>
      <c r="M28" s="66">
        <f t="shared" si="4"/>
        <v>12</v>
      </c>
      <c r="N28" s="65">
        <f>VLOOKUP($A28,'Return Data'!$B$7:$R$2843,10,0)</f>
        <v>3.3868</v>
      </c>
      <c r="O28" s="66">
        <f t="shared" si="5"/>
        <v>23</v>
      </c>
      <c r="P28" s="65">
        <f>VLOOKUP($A28,'Return Data'!$B$7:$R$2843,11,0)</f>
        <v>3.3448000000000002</v>
      </c>
      <c r="Q28" s="66">
        <f t="shared" si="6"/>
        <v>24</v>
      </c>
      <c r="R28" s="65">
        <f>VLOOKUP($A28,'Return Data'!$B$7:$R$2843,12,0)</f>
        <v>3.2814000000000001</v>
      </c>
      <c r="S28" s="66">
        <f t="shared" si="7"/>
        <v>24</v>
      </c>
      <c r="T28" s="65">
        <f>VLOOKUP($A28,'Return Data'!$B$7:$R$2843,13,0)</f>
        <v>3.2783000000000002</v>
      </c>
      <c r="U28" s="66">
        <f t="shared" ref="U28:U50" si="12">RANK(T28,T$8:T$50,0)</f>
        <v>24</v>
      </c>
      <c r="V28" s="65">
        <f>VLOOKUP($A28,'Return Data'!$B$7:$R$2843,17,0)</f>
        <v>4.0225</v>
      </c>
      <c r="W28" s="66">
        <f>RANK(V28,V$8:V$50,0)</f>
        <v>26</v>
      </c>
      <c r="X28" s="65">
        <f>VLOOKUP($A28,'Return Data'!$B$7:$R$2843,14,0)</f>
        <v>5.0815999999999999</v>
      </c>
      <c r="Y28" s="66">
        <f>RANK(X28,X$8:X$50,0)</f>
        <v>24</v>
      </c>
      <c r="Z28" s="65">
        <f>VLOOKUP($A28,'Return Data'!$B$7:$R$2843,16,0)</f>
        <v>7.0928000000000004</v>
      </c>
      <c r="AA28" s="67">
        <f t="shared" si="11"/>
        <v>17</v>
      </c>
    </row>
    <row r="29" spans="1:27" x14ac:dyDescent="0.3">
      <c r="A29" s="63" t="s">
        <v>140</v>
      </c>
      <c r="B29" s="64">
        <f>VLOOKUP($A29,'Return Data'!$B$7:$R$2843,3,0)</f>
        <v>44455</v>
      </c>
      <c r="C29" s="65">
        <f>VLOOKUP($A29,'Return Data'!$B$7:$R$2843,4,0)</f>
        <v>1095.5105000000001</v>
      </c>
      <c r="D29" s="65">
        <f>VLOOKUP($A29,'Return Data'!$B$7:$R$2843,5,0)</f>
        <v>3.1187999999999998</v>
      </c>
      <c r="E29" s="66">
        <f t="shared" si="0"/>
        <v>15</v>
      </c>
      <c r="F29" s="65">
        <f>VLOOKUP($A29,'Return Data'!$B$7:$R$2843,6,0)</f>
        <v>3.0449000000000002</v>
      </c>
      <c r="G29" s="66">
        <f t="shared" si="1"/>
        <v>32</v>
      </c>
      <c r="H29" s="65">
        <f>VLOOKUP($A29,'Return Data'!$B$7:$R$2843,7,0)</f>
        <v>3.1551999999999998</v>
      </c>
      <c r="I29" s="66">
        <f t="shared" si="2"/>
        <v>16</v>
      </c>
      <c r="J29" s="65">
        <f>VLOOKUP($A29,'Return Data'!$B$7:$R$2843,8,0)</f>
        <v>2.9956</v>
      </c>
      <c r="K29" s="66">
        <f t="shared" si="3"/>
        <v>34</v>
      </c>
      <c r="L29" s="65">
        <f>VLOOKUP($A29,'Return Data'!$B$7:$R$2843,9,0)</f>
        <v>3.0059</v>
      </c>
      <c r="M29" s="66">
        <f t="shared" si="4"/>
        <v>38</v>
      </c>
      <c r="N29" s="65">
        <f>VLOOKUP($A29,'Return Data'!$B$7:$R$2843,10,0)</f>
        <v>3.1248999999999998</v>
      </c>
      <c r="O29" s="66">
        <f t="shared" si="5"/>
        <v>37</v>
      </c>
      <c r="P29" s="65">
        <f>VLOOKUP($A29,'Return Data'!$B$7:$R$2843,11,0)</f>
        <v>3.1071</v>
      </c>
      <c r="Q29" s="66">
        <f t="shared" si="6"/>
        <v>34</v>
      </c>
      <c r="R29" s="65">
        <f>VLOOKUP($A29,'Return Data'!$B$7:$R$2843,12,0)</f>
        <v>3.0703999999999998</v>
      </c>
      <c r="S29" s="66">
        <f t="shared" si="7"/>
        <v>38</v>
      </c>
      <c r="T29" s="65">
        <f>VLOOKUP($A29,'Return Data'!$B$7:$R$2843,13,0)</f>
        <v>3.0539999999999998</v>
      </c>
      <c r="U29" s="66">
        <f t="shared" si="12"/>
        <v>35</v>
      </c>
      <c r="V29" s="65"/>
      <c r="W29" s="66"/>
      <c r="X29" s="65"/>
      <c r="Y29" s="66"/>
      <c r="Z29" s="65">
        <f>VLOOKUP($A29,'Return Data'!$B$7:$R$2843,16,0)</f>
        <v>3.8702000000000001</v>
      </c>
      <c r="AA29" s="67">
        <f t="shared" si="11"/>
        <v>38</v>
      </c>
    </row>
    <row r="30" spans="1:27" x14ac:dyDescent="0.3">
      <c r="A30" s="63" t="s">
        <v>141</v>
      </c>
      <c r="B30" s="64">
        <f>VLOOKUP($A30,'Return Data'!$B$7:$R$2843,3,0)</f>
        <v>44455</v>
      </c>
      <c r="C30" s="65">
        <f>VLOOKUP($A30,'Return Data'!$B$7:$R$2843,4,0)</f>
        <v>57.1188</v>
      </c>
      <c r="D30" s="65">
        <f>VLOOKUP($A30,'Return Data'!$B$7:$R$2843,5,0)</f>
        <v>3.0036</v>
      </c>
      <c r="E30" s="66">
        <f t="shared" si="0"/>
        <v>24</v>
      </c>
      <c r="F30" s="65">
        <f>VLOOKUP($A30,'Return Data'!$B$7:$R$2843,6,0)</f>
        <v>3.1107</v>
      </c>
      <c r="G30" s="66">
        <f t="shared" si="1"/>
        <v>15</v>
      </c>
      <c r="H30" s="65">
        <f>VLOOKUP($A30,'Return Data'!$B$7:$R$2843,7,0)</f>
        <v>3.1604999999999999</v>
      </c>
      <c r="I30" s="66">
        <f t="shared" si="2"/>
        <v>15</v>
      </c>
      <c r="J30" s="65">
        <f>VLOOKUP($A30,'Return Data'!$B$7:$R$2843,8,0)</f>
        <v>3.1120999999999999</v>
      </c>
      <c r="K30" s="66">
        <f t="shared" si="3"/>
        <v>10</v>
      </c>
      <c r="L30" s="65">
        <f>VLOOKUP($A30,'Return Data'!$B$7:$R$2843,9,0)</f>
        <v>3.2534999999999998</v>
      </c>
      <c r="M30" s="66">
        <f t="shared" si="4"/>
        <v>18</v>
      </c>
      <c r="N30" s="65">
        <f>VLOOKUP($A30,'Return Data'!$B$7:$R$2843,10,0)</f>
        <v>3.4075000000000002</v>
      </c>
      <c r="O30" s="66">
        <f t="shared" si="5"/>
        <v>14</v>
      </c>
      <c r="P30" s="65">
        <f>VLOOKUP($A30,'Return Data'!$B$7:$R$2843,11,0)</f>
        <v>3.3896000000000002</v>
      </c>
      <c r="Q30" s="66">
        <f t="shared" si="6"/>
        <v>14</v>
      </c>
      <c r="R30" s="65">
        <f>VLOOKUP($A30,'Return Data'!$B$7:$R$2843,12,0)</f>
        <v>3.3340999999999998</v>
      </c>
      <c r="S30" s="66">
        <f t="shared" si="7"/>
        <v>11</v>
      </c>
      <c r="T30" s="65">
        <f>VLOOKUP($A30,'Return Data'!$B$7:$R$2843,13,0)</f>
        <v>3.3010999999999999</v>
      </c>
      <c r="U30" s="66">
        <f t="shared" si="12"/>
        <v>17</v>
      </c>
      <c r="V30" s="65">
        <f>VLOOKUP($A30,'Return Data'!$B$7:$R$2843,17,0)</f>
        <v>4.0010000000000003</v>
      </c>
      <c r="W30" s="66">
        <f t="shared" ref="W30:W35" si="13">RANK(V30,V$8:V$50,0)</f>
        <v>27</v>
      </c>
      <c r="X30" s="65">
        <f>VLOOKUP($A30,'Return Data'!$B$7:$R$2843,14,0)</f>
        <v>5.1085000000000003</v>
      </c>
      <c r="Y30" s="66">
        <f t="shared" ref="Y30:Y35" si="14">RANK(X30,X$8:X$50,0)</f>
        <v>23</v>
      </c>
      <c r="Z30" s="65">
        <f>VLOOKUP($A30,'Return Data'!$B$7:$R$2843,16,0)</f>
        <v>7.1406000000000001</v>
      </c>
      <c r="AA30" s="67">
        <f t="shared" si="11"/>
        <v>7</v>
      </c>
    </row>
    <row r="31" spans="1:27" x14ac:dyDescent="0.3">
      <c r="A31" s="63" t="s">
        <v>142</v>
      </c>
      <c r="B31" s="64">
        <f>VLOOKUP($A31,'Return Data'!$B$7:$R$2843,3,0)</f>
        <v>44455</v>
      </c>
      <c r="C31" s="65">
        <f>VLOOKUP($A31,'Return Data'!$B$7:$R$2843,4,0)</f>
        <v>4223.2518</v>
      </c>
      <c r="D31" s="65">
        <f>VLOOKUP($A31,'Return Data'!$B$7:$R$2843,5,0)</f>
        <v>3.0727000000000002</v>
      </c>
      <c r="E31" s="66">
        <f t="shared" si="0"/>
        <v>20</v>
      </c>
      <c r="F31" s="65">
        <f>VLOOKUP($A31,'Return Data'!$B$7:$R$2843,6,0)</f>
        <v>3.0585</v>
      </c>
      <c r="G31" s="66">
        <f t="shared" si="1"/>
        <v>31</v>
      </c>
      <c r="H31" s="65">
        <f>VLOOKUP($A31,'Return Data'!$B$7:$R$2843,7,0)</f>
        <v>3.0933000000000002</v>
      </c>
      <c r="I31" s="66">
        <f t="shared" si="2"/>
        <v>30</v>
      </c>
      <c r="J31" s="65">
        <f>VLOOKUP($A31,'Return Data'!$B$7:$R$2843,8,0)</f>
        <v>3.0442</v>
      </c>
      <c r="K31" s="66">
        <f t="shared" si="3"/>
        <v>27</v>
      </c>
      <c r="L31" s="65">
        <f>VLOOKUP($A31,'Return Data'!$B$7:$R$2843,9,0)</f>
        <v>3.2532000000000001</v>
      </c>
      <c r="M31" s="66">
        <f t="shared" si="4"/>
        <v>19</v>
      </c>
      <c r="N31" s="65">
        <f>VLOOKUP($A31,'Return Data'!$B$7:$R$2843,10,0)</f>
        <v>3.4058999999999999</v>
      </c>
      <c r="O31" s="66">
        <f t="shared" si="5"/>
        <v>16</v>
      </c>
      <c r="P31" s="65">
        <f>VLOOKUP($A31,'Return Data'!$B$7:$R$2843,11,0)</f>
        <v>3.3950999999999998</v>
      </c>
      <c r="Q31" s="66">
        <f t="shared" si="6"/>
        <v>13</v>
      </c>
      <c r="R31" s="65">
        <f>VLOOKUP($A31,'Return Data'!$B$7:$R$2843,12,0)</f>
        <v>3.2965</v>
      </c>
      <c r="S31" s="66">
        <f t="shared" si="7"/>
        <v>21</v>
      </c>
      <c r="T31" s="65">
        <f>VLOOKUP($A31,'Return Data'!$B$7:$R$2843,13,0)</f>
        <v>3.2894000000000001</v>
      </c>
      <c r="U31" s="66">
        <f t="shared" si="12"/>
        <v>20</v>
      </c>
      <c r="V31" s="65">
        <f>VLOOKUP($A31,'Return Data'!$B$7:$R$2843,17,0)</f>
        <v>4.0506000000000002</v>
      </c>
      <c r="W31" s="66">
        <f t="shared" si="13"/>
        <v>22</v>
      </c>
      <c r="X31" s="65">
        <f>VLOOKUP($A31,'Return Data'!$B$7:$R$2843,14,0)</f>
        <v>5.0814000000000004</v>
      </c>
      <c r="Y31" s="66">
        <f t="shared" si="14"/>
        <v>25</v>
      </c>
      <c r="Z31" s="65">
        <f>VLOOKUP($A31,'Return Data'!$B$7:$R$2843,16,0)</f>
        <v>7.0627000000000004</v>
      </c>
      <c r="AA31" s="67">
        <f t="shared" si="11"/>
        <v>24</v>
      </c>
    </row>
    <row r="32" spans="1:27" x14ac:dyDescent="0.3">
      <c r="A32" s="63" t="s">
        <v>143</v>
      </c>
      <c r="B32" s="64">
        <f>VLOOKUP($A32,'Return Data'!$B$7:$R$2843,3,0)</f>
        <v>44455</v>
      </c>
      <c r="C32" s="65">
        <f>VLOOKUP($A32,'Return Data'!$B$7:$R$2843,4,0)</f>
        <v>2861.4077000000002</v>
      </c>
      <c r="D32" s="65">
        <f>VLOOKUP($A32,'Return Data'!$B$7:$R$2843,5,0)</f>
        <v>3.1764999999999999</v>
      </c>
      <c r="E32" s="66">
        <f t="shared" si="0"/>
        <v>9</v>
      </c>
      <c r="F32" s="65">
        <f>VLOOKUP($A32,'Return Data'!$B$7:$R$2843,6,0)</f>
        <v>3.0642999999999998</v>
      </c>
      <c r="G32" s="66">
        <f t="shared" si="1"/>
        <v>29</v>
      </c>
      <c r="H32" s="65">
        <f>VLOOKUP($A32,'Return Data'!$B$7:$R$2843,7,0)</f>
        <v>3.0926</v>
      </c>
      <c r="I32" s="66">
        <f t="shared" si="2"/>
        <v>31</v>
      </c>
      <c r="J32" s="65">
        <f>VLOOKUP($A32,'Return Data'!$B$7:$R$2843,8,0)</f>
        <v>3.0464000000000002</v>
      </c>
      <c r="K32" s="66">
        <f t="shared" si="3"/>
        <v>26</v>
      </c>
      <c r="L32" s="65">
        <f>VLOOKUP($A32,'Return Data'!$B$7:$R$2843,9,0)</f>
        <v>3.1806000000000001</v>
      </c>
      <c r="M32" s="66">
        <f t="shared" si="4"/>
        <v>31</v>
      </c>
      <c r="N32" s="65">
        <f>VLOOKUP($A32,'Return Data'!$B$7:$R$2843,10,0)</f>
        <v>3.3178999999999998</v>
      </c>
      <c r="O32" s="66">
        <f t="shared" si="5"/>
        <v>27</v>
      </c>
      <c r="P32" s="65">
        <f>VLOOKUP($A32,'Return Data'!$B$7:$R$2843,11,0)</f>
        <v>3.3016999999999999</v>
      </c>
      <c r="Q32" s="66">
        <f t="shared" si="6"/>
        <v>27</v>
      </c>
      <c r="R32" s="65">
        <f>VLOOKUP($A32,'Return Data'!$B$7:$R$2843,12,0)</f>
        <v>3.2387999999999999</v>
      </c>
      <c r="S32" s="66">
        <f t="shared" si="7"/>
        <v>31</v>
      </c>
      <c r="T32" s="65">
        <f>VLOOKUP($A32,'Return Data'!$B$7:$R$2843,13,0)</f>
        <v>3.2433999999999998</v>
      </c>
      <c r="U32" s="66">
        <f t="shared" si="12"/>
        <v>27</v>
      </c>
      <c r="V32" s="65">
        <f>VLOOKUP($A32,'Return Data'!$B$7:$R$2843,17,0)</f>
        <v>4.0785999999999998</v>
      </c>
      <c r="W32" s="66">
        <f t="shared" si="13"/>
        <v>21</v>
      </c>
      <c r="X32" s="65">
        <f>VLOOKUP($A32,'Return Data'!$B$7:$R$2843,14,0)</f>
        <v>5.1163999999999996</v>
      </c>
      <c r="Y32" s="66">
        <f t="shared" si="14"/>
        <v>21</v>
      </c>
      <c r="Z32" s="65">
        <f>VLOOKUP($A32,'Return Data'!$B$7:$R$2843,16,0)</f>
        <v>7.0862999999999996</v>
      </c>
      <c r="AA32" s="67">
        <f t="shared" si="11"/>
        <v>22</v>
      </c>
    </row>
    <row r="33" spans="1:27" x14ac:dyDescent="0.3">
      <c r="A33" s="63" t="s">
        <v>144</v>
      </c>
      <c r="B33" s="64">
        <f>VLOOKUP($A33,'Return Data'!$B$7:$R$2843,3,0)</f>
        <v>44455</v>
      </c>
      <c r="C33" s="65">
        <f>VLOOKUP($A33,'Return Data'!$B$7:$R$2843,4,0)</f>
        <v>3795.2752</v>
      </c>
      <c r="D33" s="65">
        <f>VLOOKUP($A33,'Return Data'!$B$7:$R$2843,5,0)</f>
        <v>3.2605</v>
      </c>
      <c r="E33" s="66">
        <f t="shared" si="0"/>
        <v>5</v>
      </c>
      <c r="F33" s="65">
        <f>VLOOKUP($A33,'Return Data'!$B$7:$R$2843,6,0)</f>
        <v>3.2403</v>
      </c>
      <c r="G33" s="66">
        <f t="shared" si="1"/>
        <v>2</v>
      </c>
      <c r="H33" s="65">
        <f>VLOOKUP($A33,'Return Data'!$B$7:$R$2843,7,0)</f>
        <v>3.2101000000000002</v>
      </c>
      <c r="I33" s="66">
        <f t="shared" si="2"/>
        <v>8</v>
      </c>
      <c r="J33" s="65">
        <f>VLOOKUP($A33,'Return Data'!$B$7:$R$2843,8,0)</f>
        <v>3.1665999999999999</v>
      </c>
      <c r="K33" s="66">
        <f t="shared" si="3"/>
        <v>3</v>
      </c>
      <c r="L33" s="65">
        <f>VLOOKUP($A33,'Return Data'!$B$7:$R$2843,9,0)</f>
        <v>3.3984999999999999</v>
      </c>
      <c r="M33" s="66">
        <f t="shared" si="4"/>
        <v>2</v>
      </c>
      <c r="N33" s="65">
        <f>VLOOKUP($A33,'Return Data'!$B$7:$R$2843,10,0)</f>
        <v>3.4449000000000001</v>
      </c>
      <c r="O33" s="66">
        <f t="shared" si="5"/>
        <v>6</v>
      </c>
      <c r="P33" s="65">
        <f>VLOOKUP($A33,'Return Data'!$B$7:$R$2843,11,0)</f>
        <v>3.4112</v>
      </c>
      <c r="Q33" s="66">
        <f t="shared" si="6"/>
        <v>10</v>
      </c>
      <c r="R33" s="65">
        <f>VLOOKUP($A33,'Return Data'!$B$7:$R$2843,12,0)</f>
        <v>3.3717000000000001</v>
      </c>
      <c r="S33" s="66">
        <f t="shared" si="7"/>
        <v>8</v>
      </c>
      <c r="T33" s="65">
        <f>VLOOKUP($A33,'Return Data'!$B$7:$R$2843,13,0)</f>
        <v>3.3544</v>
      </c>
      <c r="U33" s="66">
        <f t="shared" si="12"/>
        <v>9</v>
      </c>
      <c r="V33" s="65">
        <f>VLOOKUP($A33,'Return Data'!$B$7:$R$2843,17,0)</f>
        <v>4.2142999999999997</v>
      </c>
      <c r="W33" s="66">
        <f t="shared" si="13"/>
        <v>6</v>
      </c>
      <c r="X33" s="65">
        <f>VLOOKUP($A33,'Return Data'!$B$7:$R$2843,14,0)</f>
        <v>5.2176999999999998</v>
      </c>
      <c r="Y33" s="66">
        <f t="shared" si="14"/>
        <v>11</v>
      </c>
      <c r="Z33" s="65">
        <f>VLOOKUP($A33,'Return Data'!$B$7:$R$2843,16,0)</f>
        <v>7.1154999999999999</v>
      </c>
      <c r="AA33" s="67">
        <f t="shared" si="11"/>
        <v>13</v>
      </c>
    </row>
    <row r="34" spans="1:27" x14ac:dyDescent="0.3">
      <c r="A34" s="63" t="s">
        <v>436</v>
      </c>
      <c r="B34" s="64">
        <f>VLOOKUP($A34,'Return Data'!$B$7:$R$2843,3,0)</f>
        <v>44455</v>
      </c>
      <c r="C34" s="65">
        <f>VLOOKUP($A34,'Return Data'!$B$7:$R$2843,4,0)</f>
        <v>1358.2927999999999</v>
      </c>
      <c r="D34" s="65">
        <f>VLOOKUP($A34,'Return Data'!$B$7:$R$2843,5,0)</f>
        <v>3.0501999999999998</v>
      </c>
      <c r="E34" s="66">
        <f t="shared" si="0"/>
        <v>21</v>
      </c>
      <c r="F34" s="65">
        <f>VLOOKUP($A34,'Return Data'!$B$7:$R$2843,6,0)</f>
        <v>3.0901999999999998</v>
      </c>
      <c r="G34" s="66">
        <f t="shared" si="1"/>
        <v>26</v>
      </c>
      <c r="H34" s="65">
        <f>VLOOKUP($A34,'Return Data'!$B$7:$R$2843,7,0)</f>
        <v>3.1617000000000002</v>
      </c>
      <c r="I34" s="66">
        <f t="shared" si="2"/>
        <v>14</v>
      </c>
      <c r="J34" s="65">
        <f>VLOOKUP($A34,'Return Data'!$B$7:$R$2843,8,0)</f>
        <v>3.1272000000000002</v>
      </c>
      <c r="K34" s="66">
        <f t="shared" si="3"/>
        <v>7</v>
      </c>
      <c r="L34" s="65">
        <f>VLOOKUP($A34,'Return Data'!$B$7:$R$2843,9,0)</f>
        <v>3.2909000000000002</v>
      </c>
      <c r="M34" s="66">
        <f t="shared" si="4"/>
        <v>9</v>
      </c>
      <c r="N34" s="65">
        <f>VLOOKUP($A34,'Return Data'!$B$7:$R$2843,10,0)</f>
        <v>3.4510999999999998</v>
      </c>
      <c r="O34" s="66">
        <f t="shared" si="5"/>
        <v>4</v>
      </c>
      <c r="P34" s="65">
        <f>VLOOKUP($A34,'Return Data'!$B$7:$R$2843,11,0)</f>
        <v>3.4578000000000002</v>
      </c>
      <c r="Q34" s="66">
        <f t="shared" si="6"/>
        <v>3</v>
      </c>
      <c r="R34" s="65">
        <f>VLOOKUP($A34,'Return Data'!$B$7:$R$2843,12,0)</f>
        <v>3.3860000000000001</v>
      </c>
      <c r="S34" s="66">
        <f t="shared" si="7"/>
        <v>5</v>
      </c>
      <c r="T34" s="65">
        <f>VLOOKUP($A34,'Return Data'!$B$7:$R$2843,13,0)</f>
        <v>3.3908</v>
      </c>
      <c r="U34" s="66">
        <f t="shared" si="12"/>
        <v>4</v>
      </c>
      <c r="V34" s="65">
        <f>VLOOKUP($A34,'Return Data'!$B$7:$R$2843,17,0)</f>
        <v>4.2367999999999997</v>
      </c>
      <c r="W34" s="66">
        <f t="shared" si="13"/>
        <v>5</v>
      </c>
      <c r="X34" s="65">
        <f>VLOOKUP($A34,'Return Data'!$B$7:$R$2843,14,0)</f>
        <v>5.2984</v>
      </c>
      <c r="Y34" s="66">
        <f t="shared" si="14"/>
        <v>4</v>
      </c>
      <c r="Z34" s="65">
        <f>VLOOKUP($A34,'Return Data'!$B$7:$R$2843,16,0)</f>
        <v>6.056</v>
      </c>
      <c r="AA34" s="67">
        <f t="shared" si="11"/>
        <v>33</v>
      </c>
    </row>
    <row r="35" spans="1:27" x14ac:dyDescent="0.3">
      <c r="A35" s="63" t="s">
        <v>146</v>
      </c>
      <c r="B35" s="64">
        <f>VLOOKUP($A35,'Return Data'!$B$7:$R$2843,3,0)</f>
        <v>44455</v>
      </c>
      <c r="C35" s="65">
        <f>VLOOKUP($A35,'Return Data'!$B$7:$R$2843,4,0)</f>
        <v>2205.4023999999999</v>
      </c>
      <c r="D35" s="65">
        <f>VLOOKUP($A35,'Return Data'!$B$7:$R$2843,5,0)</f>
        <v>3.0968</v>
      </c>
      <c r="E35" s="66">
        <f t="shared" si="0"/>
        <v>17</v>
      </c>
      <c r="F35" s="65">
        <f>VLOOKUP($A35,'Return Data'!$B$7:$R$2843,6,0)</f>
        <v>3.1078000000000001</v>
      </c>
      <c r="G35" s="66">
        <f t="shared" si="1"/>
        <v>19</v>
      </c>
      <c r="H35" s="65">
        <f>VLOOKUP($A35,'Return Data'!$B$7:$R$2843,7,0)</f>
        <v>3.1408</v>
      </c>
      <c r="I35" s="66">
        <f t="shared" si="2"/>
        <v>21</v>
      </c>
      <c r="J35" s="65">
        <f>VLOOKUP($A35,'Return Data'!$B$7:$R$2843,8,0)</f>
        <v>3.0838999999999999</v>
      </c>
      <c r="K35" s="66">
        <f t="shared" si="3"/>
        <v>13</v>
      </c>
      <c r="L35" s="65">
        <f>VLOOKUP($A35,'Return Data'!$B$7:$R$2843,9,0)</f>
        <v>3.2591999999999999</v>
      </c>
      <c r="M35" s="66">
        <f t="shared" si="4"/>
        <v>15</v>
      </c>
      <c r="N35" s="65">
        <f>VLOOKUP($A35,'Return Data'!$B$7:$R$2843,10,0)</f>
        <v>3.4058999999999999</v>
      </c>
      <c r="O35" s="66">
        <f t="shared" si="5"/>
        <v>16</v>
      </c>
      <c r="P35" s="65">
        <f>VLOOKUP($A35,'Return Data'!$B$7:$R$2843,11,0)</f>
        <v>3.4224999999999999</v>
      </c>
      <c r="Q35" s="66">
        <f t="shared" si="6"/>
        <v>7</v>
      </c>
      <c r="R35" s="65">
        <f>VLOOKUP($A35,'Return Data'!$B$7:$R$2843,12,0)</f>
        <v>3.3818999999999999</v>
      </c>
      <c r="S35" s="66">
        <f t="shared" si="7"/>
        <v>6</v>
      </c>
      <c r="T35" s="65">
        <f>VLOOKUP($A35,'Return Data'!$B$7:$R$2843,13,0)</f>
        <v>3.3891</v>
      </c>
      <c r="U35" s="66">
        <f t="shared" si="12"/>
        <v>5</v>
      </c>
      <c r="V35" s="65">
        <f>VLOOKUP($A35,'Return Data'!$B$7:$R$2843,17,0)</f>
        <v>4.1456999999999997</v>
      </c>
      <c r="W35" s="66">
        <f t="shared" si="13"/>
        <v>15</v>
      </c>
      <c r="X35" s="65">
        <f>VLOOKUP($A35,'Return Data'!$B$7:$R$2843,14,0)</f>
        <v>5.1744000000000003</v>
      </c>
      <c r="Y35" s="66">
        <f t="shared" si="14"/>
        <v>17</v>
      </c>
      <c r="Z35" s="65">
        <f>VLOOKUP($A35,'Return Data'!$B$7:$R$2843,16,0)</f>
        <v>6.9082999999999997</v>
      </c>
      <c r="AA35" s="67">
        <f t="shared" si="11"/>
        <v>30</v>
      </c>
    </row>
    <row r="36" spans="1:27" x14ac:dyDescent="0.3">
      <c r="A36" s="63" t="s">
        <v>147</v>
      </c>
      <c r="B36" s="64">
        <f>VLOOKUP($A36,'Return Data'!$B$7:$R$2843,3,0)</f>
        <v>44455</v>
      </c>
      <c r="C36" s="65">
        <f>VLOOKUP($A36,'Return Data'!$B$7:$R$2843,4,0)</f>
        <v>11.194000000000001</v>
      </c>
      <c r="D36" s="65">
        <f>VLOOKUP($A36,'Return Data'!$B$7:$R$2843,5,0)</f>
        <v>2.9348000000000001</v>
      </c>
      <c r="E36" s="66">
        <f t="shared" si="0"/>
        <v>28</v>
      </c>
      <c r="F36" s="65">
        <f>VLOOKUP($A36,'Return Data'!$B$7:$R$2843,6,0)</f>
        <v>3.1528</v>
      </c>
      <c r="G36" s="66">
        <f t="shared" si="1"/>
        <v>11</v>
      </c>
      <c r="H36" s="65">
        <f>VLOOKUP($A36,'Return Data'!$B$7:$R$2843,7,0)</f>
        <v>2.9363000000000001</v>
      </c>
      <c r="I36" s="66">
        <f t="shared" si="2"/>
        <v>38</v>
      </c>
      <c r="J36" s="65">
        <f>VLOOKUP($A36,'Return Data'!$B$7:$R$2843,8,0)</f>
        <v>2.9146000000000001</v>
      </c>
      <c r="K36" s="66">
        <f t="shared" si="3"/>
        <v>38</v>
      </c>
      <c r="L36" s="65">
        <f>VLOOKUP($A36,'Return Data'!$B$7:$R$2843,9,0)</f>
        <v>3.09</v>
      </c>
      <c r="M36" s="66">
        <f t="shared" si="4"/>
        <v>35</v>
      </c>
      <c r="N36" s="65">
        <f>VLOOKUP($A36,'Return Data'!$B$7:$R$2843,10,0)</f>
        <v>3.1579999999999999</v>
      </c>
      <c r="O36" s="66">
        <f t="shared" si="5"/>
        <v>34</v>
      </c>
      <c r="P36" s="65">
        <f>VLOOKUP($A36,'Return Data'!$B$7:$R$2843,11,0)</f>
        <v>3.0973999999999999</v>
      </c>
      <c r="Q36" s="66">
        <f t="shared" si="6"/>
        <v>35</v>
      </c>
      <c r="R36" s="65">
        <f>VLOOKUP($A36,'Return Data'!$B$7:$R$2843,12,0)</f>
        <v>3.0554999999999999</v>
      </c>
      <c r="S36" s="66">
        <f t="shared" si="7"/>
        <v>39</v>
      </c>
      <c r="T36" s="65">
        <f>VLOOKUP($A36,'Return Data'!$B$7:$R$2843,13,0)</f>
        <v>3.0423</v>
      </c>
      <c r="U36" s="66">
        <f t="shared" si="12"/>
        <v>36</v>
      </c>
      <c r="V36" s="65"/>
      <c r="W36" s="66"/>
      <c r="X36" s="65"/>
      <c r="Y36" s="66"/>
      <c r="Z36" s="65">
        <f>VLOOKUP($A36,'Return Data'!$B$7:$R$2843,16,0)</f>
        <v>4.1943000000000001</v>
      </c>
      <c r="AA36" s="67">
        <f t="shared" si="11"/>
        <v>37</v>
      </c>
    </row>
    <row r="37" spans="1:27" x14ac:dyDescent="0.3">
      <c r="A37" s="63" t="s">
        <v>2021</v>
      </c>
      <c r="B37" s="64">
        <f>VLOOKUP($A37,'Return Data'!$B$7:$R$2843,3,0)</f>
        <v>44455</v>
      </c>
      <c r="C37" s="65">
        <f>VLOOKUP($A37,'Return Data'!$B$7:$R$2843,4,0)</f>
        <v>2282.5043999999998</v>
      </c>
      <c r="D37" s="65">
        <f>VLOOKUP($A37,'Return Data'!$B$7:$R$2843,5,0)</f>
        <v>3.0257999999999998</v>
      </c>
      <c r="E37" s="66">
        <f t="shared" si="0"/>
        <v>23</v>
      </c>
      <c r="F37" s="65">
        <f>VLOOKUP($A37,'Return Data'!$B$7:$R$2843,6,0)</f>
        <v>3.1964000000000001</v>
      </c>
      <c r="G37" s="66">
        <f t="shared" si="1"/>
        <v>5</v>
      </c>
      <c r="H37" s="65">
        <f>VLOOKUP($A37,'Return Data'!$B$7:$R$2843,7,0)</f>
        <v>3.3083999999999998</v>
      </c>
      <c r="I37" s="66">
        <f t="shared" si="2"/>
        <v>2</v>
      </c>
      <c r="J37" s="65">
        <f>VLOOKUP($A37,'Return Data'!$B$7:$R$2843,8,0)</f>
        <v>3.2378</v>
      </c>
      <c r="K37" s="66">
        <f t="shared" si="3"/>
        <v>2</v>
      </c>
      <c r="L37" s="65">
        <f>VLOOKUP($A37,'Return Data'!$B$7:$R$2843,9,0)</f>
        <v>3.3942999999999999</v>
      </c>
      <c r="M37" s="66">
        <f t="shared" si="4"/>
        <v>3</v>
      </c>
      <c r="N37" s="65">
        <f>VLOOKUP($A37,'Return Data'!$B$7:$R$2843,10,0)</f>
        <v>3.2970000000000002</v>
      </c>
      <c r="O37" s="66">
        <f t="shared" si="5"/>
        <v>28</v>
      </c>
      <c r="P37" s="65">
        <f>VLOOKUP($A37,'Return Data'!$B$7:$R$2843,11,0)</f>
        <v>3.2789999999999999</v>
      </c>
      <c r="Q37" s="66">
        <f t="shared" si="6"/>
        <v>29</v>
      </c>
      <c r="R37" s="65">
        <f>VLOOKUP($A37,'Return Data'!$B$7:$R$2843,12,0)</f>
        <v>3.2126000000000001</v>
      </c>
      <c r="S37" s="66">
        <f t="shared" si="7"/>
        <v>34</v>
      </c>
      <c r="T37" s="65">
        <f>VLOOKUP($A37,'Return Data'!$B$7:$R$2843,13,0)</f>
        <v>3.1543999999999999</v>
      </c>
      <c r="U37" s="66">
        <f t="shared" si="12"/>
        <v>34</v>
      </c>
      <c r="V37" s="65">
        <f>VLOOKUP($A37,'Return Data'!$B$7:$R$2843,17,0)</f>
        <v>3.7164000000000001</v>
      </c>
      <c r="W37" s="66">
        <f t="shared" ref="W37:W49" si="15">RANK(V37,V$8:V$50,0)</f>
        <v>33</v>
      </c>
      <c r="X37" s="65">
        <f>VLOOKUP($A37,'Return Data'!$B$7:$R$2843,14,0)</f>
        <v>4.8554000000000004</v>
      </c>
      <c r="Y37" s="66">
        <f>RANK(X37,X$8:X$50,0)</f>
        <v>29</v>
      </c>
      <c r="Z37" s="65">
        <f>VLOOKUP($A37,'Return Data'!$B$7:$R$2843,16,0)</f>
        <v>7.0909000000000004</v>
      </c>
      <c r="AA37" s="67">
        <f t="shared" si="11"/>
        <v>20</v>
      </c>
    </row>
    <row r="38" spans="1:27" x14ac:dyDescent="0.3">
      <c r="A38" s="63" t="s">
        <v>148</v>
      </c>
      <c r="B38" s="64">
        <f>VLOOKUP($A38,'Return Data'!$B$7:$R$2843,3,0)</f>
        <v>44455</v>
      </c>
      <c r="C38" s="65">
        <f>VLOOKUP($A38,'Return Data'!$B$7:$R$2843,4,0)</f>
        <v>5110.2730000000001</v>
      </c>
      <c r="D38" s="65">
        <f>VLOOKUP($A38,'Return Data'!$B$7:$R$2843,5,0)</f>
        <v>3.198</v>
      </c>
      <c r="E38" s="66">
        <f t="shared" si="0"/>
        <v>7</v>
      </c>
      <c r="F38" s="65">
        <f>VLOOKUP($A38,'Return Data'!$B$7:$R$2843,6,0)</f>
        <v>3.1625999999999999</v>
      </c>
      <c r="G38" s="66">
        <f t="shared" si="1"/>
        <v>8</v>
      </c>
      <c r="H38" s="65">
        <f>VLOOKUP($A38,'Return Data'!$B$7:$R$2843,7,0)</f>
        <v>3.1379000000000001</v>
      </c>
      <c r="I38" s="66">
        <f t="shared" si="2"/>
        <v>23</v>
      </c>
      <c r="J38" s="65">
        <f>VLOOKUP($A38,'Return Data'!$B$7:$R$2843,8,0)</f>
        <v>3.0880999999999998</v>
      </c>
      <c r="K38" s="66">
        <f t="shared" si="3"/>
        <v>12</v>
      </c>
      <c r="L38" s="65">
        <f>VLOOKUP($A38,'Return Data'!$B$7:$R$2843,9,0)</f>
        <v>3.2562000000000002</v>
      </c>
      <c r="M38" s="66">
        <f t="shared" si="4"/>
        <v>16</v>
      </c>
      <c r="N38" s="65">
        <f>VLOOKUP($A38,'Return Data'!$B$7:$R$2843,10,0)</f>
        <v>3.4175</v>
      </c>
      <c r="O38" s="66">
        <f t="shared" si="5"/>
        <v>11</v>
      </c>
      <c r="P38" s="65">
        <f>VLOOKUP($A38,'Return Data'!$B$7:$R$2843,11,0)</f>
        <v>3.3973</v>
      </c>
      <c r="Q38" s="66">
        <f t="shared" si="6"/>
        <v>12</v>
      </c>
      <c r="R38" s="65">
        <f>VLOOKUP($A38,'Return Data'!$B$7:$R$2843,12,0)</f>
        <v>3.3241999999999998</v>
      </c>
      <c r="S38" s="66">
        <f t="shared" si="7"/>
        <v>14</v>
      </c>
      <c r="T38" s="65">
        <f>VLOOKUP($A38,'Return Data'!$B$7:$R$2843,13,0)</f>
        <v>3.3115000000000001</v>
      </c>
      <c r="U38" s="66">
        <f t="shared" si="12"/>
        <v>14</v>
      </c>
      <c r="V38" s="65">
        <f>VLOOKUP($A38,'Return Data'!$B$7:$R$2843,17,0)</f>
        <v>4.1711999999999998</v>
      </c>
      <c r="W38" s="66">
        <f t="shared" si="15"/>
        <v>10</v>
      </c>
      <c r="X38" s="65">
        <f>VLOOKUP($A38,'Return Data'!$B$7:$R$2843,14,0)</f>
        <v>5.2526999999999999</v>
      </c>
      <c r="Y38" s="66">
        <f>RANK(X38,X$8:X$50,0)</f>
        <v>8</v>
      </c>
      <c r="Z38" s="65">
        <f>VLOOKUP($A38,'Return Data'!$B$7:$R$2843,16,0)</f>
        <v>7.1577999999999999</v>
      </c>
      <c r="AA38" s="67">
        <f t="shared" si="11"/>
        <v>5</v>
      </c>
    </row>
    <row r="39" spans="1:27" x14ac:dyDescent="0.3">
      <c r="A39" s="63" t="s">
        <v>149</v>
      </c>
      <c r="B39" s="64">
        <f>VLOOKUP($A39,'Return Data'!$B$7:$R$2843,3,0)</f>
        <v>44455</v>
      </c>
      <c r="C39" s="65">
        <f>VLOOKUP($A39,'Return Data'!$B$7:$R$2843,4,0)</f>
        <v>1170.2209</v>
      </c>
      <c r="D39" s="65">
        <f>VLOOKUP($A39,'Return Data'!$B$7:$R$2843,5,0)</f>
        <v>2.8603999999999998</v>
      </c>
      <c r="E39" s="66">
        <f t="shared" si="0"/>
        <v>33</v>
      </c>
      <c r="F39" s="65">
        <f>VLOOKUP($A39,'Return Data'!$B$7:$R$2843,6,0)</f>
        <v>3.1615000000000002</v>
      </c>
      <c r="G39" s="66">
        <f t="shared" si="1"/>
        <v>9</v>
      </c>
      <c r="H39" s="65">
        <f>VLOOKUP($A39,'Return Data'!$B$7:$R$2843,7,0)</f>
        <v>3.2524999999999999</v>
      </c>
      <c r="I39" s="66">
        <f t="shared" si="2"/>
        <v>3</v>
      </c>
      <c r="J39" s="65">
        <f>VLOOKUP($A39,'Return Data'!$B$7:$R$2843,8,0)</f>
        <v>3.0413000000000001</v>
      </c>
      <c r="K39" s="66">
        <f t="shared" si="3"/>
        <v>28</v>
      </c>
      <c r="L39" s="65">
        <f>VLOOKUP($A39,'Return Data'!$B$7:$R$2843,9,0)</f>
        <v>3.2269999999999999</v>
      </c>
      <c r="M39" s="66">
        <f t="shared" si="4"/>
        <v>24</v>
      </c>
      <c r="N39" s="65">
        <f>VLOOKUP($A39,'Return Data'!$B$7:$R$2843,10,0)</f>
        <v>3.2904</v>
      </c>
      <c r="O39" s="66">
        <f t="shared" si="5"/>
        <v>29</v>
      </c>
      <c r="P39" s="65">
        <f>VLOOKUP($A39,'Return Data'!$B$7:$R$2843,11,0)</f>
        <v>3.2359</v>
      </c>
      <c r="Q39" s="66">
        <f t="shared" si="6"/>
        <v>32</v>
      </c>
      <c r="R39" s="65">
        <f>VLOOKUP($A39,'Return Data'!$B$7:$R$2843,12,0)</f>
        <v>3.1698</v>
      </c>
      <c r="S39" s="66">
        <f t="shared" si="7"/>
        <v>36</v>
      </c>
      <c r="T39" s="65">
        <f>VLOOKUP($A39,'Return Data'!$B$7:$R$2843,13,0)</f>
        <v>3.1621999999999999</v>
      </c>
      <c r="U39" s="66">
        <f t="shared" si="12"/>
        <v>32</v>
      </c>
      <c r="V39" s="65">
        <f>VLOOKUP($A39,'Return Data'!$B$7:$R$2843,17,0)</f>
        <v>3.7321</v>
      </c>
      <c r="W39" s="66">
        <f t="shared" si="15"/>
        <v>32</v>
      </c>
      <c r="X39" s="65"/>
      <c r="Y39" s="66"/>
      <c r="Z39" s="65">
        <f>VLOOKUP($A39,'Return Data'!$B$7:$R$2843,16,0)</f>
        <v>4.7991000000000001</v>
      </c>
      <c r="AA39" s="67">
        <f t="shared" si="11"/>
        <v>35</v>
      </c>
    </row>
    <row r="40" spans="1:27" x14ac:dyDescent="0.3">
      <c r="A40" s="63" t="s">
        <v>150</v>
      </c>
      <c r="B40" s="64">
        <f>VLOOKUP($A40,'Return Data'!$B$7:$R$2843,3,0)</f>
        <v>44455</v>
      </c>
      <c r="C40" s="65">
        <f>VLOOKUP($A40,'Return Data'!$B$7:$R$2843,4,0)</f>
        <v>272.25099999999998</v>
      </c>
      <c r="D40" s="65">
        <f>VLOOKUP($A40,'Return Data'!$B$7:$R$2843,5,0)</f>
        <v>2.5341</v>
      </c>
      <c r="E40" s="66">
        <f t="shared" si="0"/>
        <v>41</v>
      </c>
      <c r="F40" s="65">
        <f>VLOOKUP($A40,'Return Data'!$B$7:$R$2843,6,0)</f>
        <v>3.1558999999999999</v>
      </c>
      <c r="G40" s="66">
        <f t="shared" si="1"/>
        <v>10</v>
      </c>
      <c r="H40" s="65">
        <f>VLOOKUP($A40,'Return Data'!$B$7:$R$2843,7,0)</f>
        <v>3.2292000000000001</v>
      </c>
      <c r="I40" s="66">
        <f t="shared" si="2"/>
        <v>4</v>
      </c>
      <c r="J40" s="65">
        <f>VLOOKUP($A40,'Return Data'!$B$7:$R$2843,8,0)</f>
        <v>3.1236999999999999</v>
      </c>
      <c r="K40" s="66">
        <f t="shared" si="3"/>
        <v>8</v>
      </c>
      <c r="L40" s="65">
        <f>VLOOKUP($A40,'Return Data'!$B$7:$R$2843,9,0)</f>
        <v>3.2972999999999999</v>
      </c>
      <c r="M40" s="66">
        <f t="shared" si="4"/>
        <v>6</v>
      </c>
      <c r="N40" s="65">
        <f>VLOOKUP($A40,'Return Data'!$B$7:$R$2843,10,0)</f>
        <v>3.4003999999999999</v>
      </c>
      <c r="O40" s="66">
        <f t="shared" si="5"/>
        <v>19</v>
      </c>
      <c r="P40" s="65">
        <f>VLOOKUP($A40,'Return Data'!$B$7:$R$2843,11,0)</f>
        <v>3.4144999999999999</v>
      </c>
      <c r="Q40" s="66">
        <f t="shared" si="6"/>
        <v>9</v>
      </c>
      <c r="R40" s="65">
        <f>VLOOKUP($A40,'Return Data'!$B$7:$R$2843,12,0)</f>
        <v>3.3479999999999999</v>
      </c>
      <c r="S40" s="66">
        <f t="shared" si="7"/>
        <v>10</v>
      </c>
      <c r="T40" s="65">
        <f>VLOOKUP($A40,'Return Data'!$B$7:$R$2843,13,0)</f>
        <v>3.3369</v>
      </c>
      <c r="U40" s="66">
        <f t="shared" si="12"/>
        <v>10</v>
      </c>
      <c r="V40" s="65">
        <f>VLOOKUP($A40,'Return Data'!$B$7:$R$2843,17,0)</f>
        <v>4.1966000000000001</v>
      </c>
      <c r="W40" s="66">
        <f t="shared" si="15"/>
        <v>7</v>
      </c>
      <c r="X40" s="65">
        <f>VLOOKUP($A40,'Return Data'!$B$7:$R$2843,14,0)</f>
        <v>5.2598000000000003</v>
      </c>
      <c r="Y40" s="66">
        <f t="shared" ref="Y40:Y49" si="16">RANK(X40,X$8:X$50,0)</f>
        <v>6</v>
      </c>
      <c r="Z40" s="65">
        <f>VLOOKUP($A40,'Return Data'!$B$7:$R$2843,16,0)</f>
        <v>7.1395</v>
      </c>
      <c r="AA40" s="67">
        <f t="shared" si="11"/>
        <v>8</v>
      </c>
    </row>
    <row r="41" spans="1:27" x14ac:dyDescent="0.3">
      <c r="A41" s="63" t="s">
        <v>151</v>
      </c>
      <c r="B41" s="64">
        <f>VLOOKUP($A41,'Return Data'!$B$7:$R$2843,3,0)</f>
        <v>44455</v>
      </c>
      <c r="C41" s="65">
        <f>VLOOKUP($A41,'Return Data'!$B$7:$R$2843,4,0)</f>
        <v>2951.4292799999998</v>
      </c>
      <c r="D41" s="65">
        <f>VLOOKUP($A41,'Return Data'!$B$7:$R$2843,5,0)</f>
        <v>3.0295999999999998</v>
      </c>
      <c r="E41" s="66">
        <f t="shared" si="0"/>
        <v>22</v>
      </c>
      <c r="F41" s="65">
        <f>VLOOKUP($A41,'Return Data'!$B$7:$R$2843,6,0)</f>
        <v>3.2023999999999999</v>
      </c>
      <c r="G41" s="66">
        <f t="shared" si="1"/>
        <v>4</v>
      </c>
      <c r="H41" s="65">
        <f>VLOOKUP($A41,'Return Data'!$B$7:$R$2843,7,0)</f>
        <v>3.1480000000000001</v>
      </c>
      <c r="I41" s="66">
        <f t="shared" si="2"/>
        <v>18</v>
      </c>
      <c r="J41" s="65">
        <f>VLOOKUP($A41,'Return Data'!$B$7:$R$2843,8,0)</f>
        <v>3.0566</v>
      </c>
      <c r="K41" s="66">
        <f t="shared" si="3"/>
        <v>24</v>
      </c>
      <c r="L41" s="65">
        <f>VLOOKUP($A41,'Return Data'!$B$7:$R$2843,9,0)</f>
        <v>3.1676000000000002</v>
      </c>
      <c r="M41" s="66">
        <f t="shared" si="4"/>
        <v>32</v>
      </c>
      <c r="N41" s="65">
        <f>VLOOKUP($A41,'Return Data'!$B$7:$R$2843,10,0)</f>
        <v>3.2757000000000001</v>
      </c>
      <c r="O41" s="66">
        <f t="shared" si="5"/>
        <v>31</v>
      </c>
      <c r="P41" s="65">
        <f>VLOOKUP($A41,'Return Data'!$B$7:$R$2843,11,0)</f>
        <v>3.2656999999999998</v>
      </c>
      <c r="Q41" s="66">
        <f t="shared" si="6"/>
        <v>30</v>
      </c>
      <c r="R41" s="65">
        <f>VLOOKUP($A41,'Return Data'!$B$7:$R$2843,12,0)</f>
        <v>3.2262</v>
      </c>
      <c r="S41" s="66">
        <f t="shared" si="7"/>
        <v>33</v>
      </c>
      <c r="T41" s="65">
        <f>VLOOKUP($A41,'Return Data'!$B$7:$R$2843,13,0)</f>
        <v>3.21</v>
      </c>
      <c r="U41" s="66">
        <f t="shared" si="12"/>
        <v>30</v>
      </c>
      <c r="V41" s="65">
        <f>VLOOKUP($A41,'Return Data'!$B$7:$R$2843,17,0)</f>
        <v>3.8477000000000001</v>
      </c>
      <c r="W41" s="66">
        <f t="shared" si="15"/>
        <v>30</v>
      </c>
      <c r="X41" s="65">
        <f>VLOOKUP($A41,'Return Data'!$B$7:$R$2843,14,0)</f>
        <v>2.1738</v>
      </c>
      <c r="Y41" s="66">
        <f t="shared" si="16"/>
        <v>34</v>
      </c>
      <c r="Z41" s="65">
        <f>VLOOKUP($A41,'Return Data'!$B$7:$R$2843,16,0)</f>
        <v>5.9273999999999996</v>
      </c>
      <c r="AA41" s="67">
        <f t="shared" si="11"/>
        <v>34</v>
      </c>
    </row>
    <row r="42" spans="1:27" x14ac:dyDescent="0.3">
      <c r="A42" s="63" t="s">
        <v>152</v>
      </c>
      <c r="B42" s="64">
        <f>VLOOKUP($A42,'Return Data'!$B$7:$R$2843,3,0)</f>
        <v>44455</v>
      </c>
      <c r="C42" s="65">
        <f>VLOOKUP($A42,'Return Data'!$B$7:$R$2843,4,0)</f>
        <v>33.544699999999999</v>
      </c>
      <c r="D42" s="65">
        <f>VLOOKUP($A42,'Return Data'!$B$7:$R$2843,5,0)</f>
        <v>3.6999</v>
      </c>
      <c r="E42" s="66">
        <f t="shared" si="0"/>
        <v>3</v>
      </c>
      <c r="F42" s="65">
        <f>VLOOKUP($A42,'Return Data'!$B$7:$R$2843,6,0)</f>
        <v>3.5554999999999999</v>
      </c>
      <c r="G42" s="66">
        <f t="shared" si="1"/>
        <v>1</v>
      </c>
      <c r="H42" s="65">
        <f>VLOOKUP($A42,'Return Data'!$B$7:$R$2843,7,0)</f>
        <v>3.6709999999999998</v>
      </c>
      <c r="I42" s="66">
        <f t="shared" si="2"/>
        <v>1</v>
      </c>
      <c r="J42" s="65">
        <f>VLOOKUP($A42,'Return Data'!$B$7:$R$2843,8,0)</f>
        <v>3.6347</v>
      </c>
      <c r="K42" s="66">
        <f t="shared" si="3"/>
        <v>1</v>
      </c>
      <c r="L42" s="65">
        <f>VLOOKUP($A42,'Return Data'!$B$7:$R$2843,9,0)</f>
        <v>3.6440999999999999</v>
      </c>
      <c r="M42" s="66">
        <f t="shared" si="4"/>
        <v>1</v>
      </c>
      <c r="N42" s="65">
        <f>VLOOKUP($A42,'Return Data'!$B$7:$R$2843,10,0)</f>
        <v>3.7368000000000001</v>
      </c>
      <c r="O42" s="66">
        <f t="shared" si="5"/>
        <v>1</v>
      </c>
      <c r="P42" s="65">
        <f>VLOOKUP($A42,'Return Data'!$B$7:$R$2843,11,0)</f>
        <v>4.2313999999999998</v>
      </c>
      <c r="Q42" s="66">
        <f t="shared" si="6"/>
        <v>1</v>
      </c>
      <c r="R42" s="65">
        <f>VLOOKUP($A42,'Return Data'!$B$7:$R$2843,12,0)</f>
        <v>4.3163</v>
      </c>
      <c r="S42" s="66">
        <f t="shared" si="7"/>
        <v>1</v>
      </c>
      <c r="T42" s="65">
        <f>VLOOKUP($A42,'Return Data'!$B$7:$R$2843,13,0)</f>
        <v>4.5068000000000001</v>
      </c>
      <c r="U42" s="66">
        <f t="shared" si="12"/>
        <v>1</v>
      </c>
      <c r="V42" s="65">
        <f>VLOOKUP($A42,'Return Data'!$B$7:$R$2843,17,0)</f>
        <v>5.1485000000000003</v>
      </c>
      <c r="W42" s="66">
        <f t="shared" si="15"/>
        <v>1</v>
      </c>
      <c r="X42" s="65">
        <f>VLOOKUP($A42,'Return Data'!$B$7:$R$2843,14,0)</f>
        <v>6.0189000000000004</v>
      </c>
      <c r="Y42" s="66">
        <f t="shared" si="16"/>
        <v>1</v>
      </c>
      <c r="Z42" s="65">
        <f>VLOOKUP($A42,'Return Data'!$B$7:$R$2843,16,0)</f>
        <v>7.6093999999999999</v>
      </c>
      <c r="AA42" s="67">
        <f t="shared" si="11"/>
        <v>1</v>
      </c>
    </row>
    <row r="43" spans="1:27" x14ac:dyDescent="0.3">
      <c r="A43" s="63" t="s">
        <v>153</v>
      </c>
      <c r="B43" s="64">
        <f>VLOOKUP($A43,'Return Data'!$B$7:$R$2843,3,0)</f>
        <v>44455</v>
      </c>
      <c r="C43" s="65">
        <f>VLOOKUP($A43,'Return Data'!$B$7:$R$2843,4,0)</f>
        <v>28.197399999999998</v>
      </c>
      <c r="D43" s="65">
        <f>VLOOKUP($A43,'Return Data'!$B$7:$R$2843,5,0)</f>
        <v>2.8479999999999999</v>
      </c>
      <c r="E43" s="66">
        <f t="shared" si="0"/>
        <v>34</v>
      </c>
      <c r="F43" s="65">
        <f>VLOOKUP($A43,'Return Data'!$B$7:$R$2843,6,0)</f>
        <v>3.1074999999999999</v>
      </c>
      <c r="G43" s="66">
        <f t="shared" si="1"/>
        <v>20</v>
      </c>
      <c r="H43" s="65">
        <f>VLOOKUP($A43,'Return Data'!$B$7:$R$2843,7,0)</f>
        <v>2.9788999999999999</v>
      </c>
      <c r="I43" s="66">
        <f t="shared" si="2"/>
        <v>36</v>
      </c>
      <c r="J43" s="65">
        <f>VLOOKUP($A43,'Return Data'!$B$7:$R$2843,8,0)</f>
        <v>3.0084</v>
      </c>
      <c r="K43" s="66">
        <f t="shared" si="3"/>
        <v>32</v>
      </c>
      <c r="L43" s="65">
        <f>VLOOKUP($A43,'Return Data'!$B$7:$R$2843,9,0)</f>
        <v>3.2113999999999998</v>
      </c>
      <c r="M43" s="66">
        <f t="shared" si="4"/>
        <v>27</v>
      </c>
      <c r="N43" s="65">
        <f>VLOOKUP($A43,'Return Data'!$B$7:$R$2843,10,0)</f>
        <v>3.2755999999999998</v>
      </c>
      <c r="O43" s="66">
        <f t="shared" si="5"/>
        <v>32</v>
      </c>
      <c r="P43" s="65">
        <f>VLOOKUP($A43,'Return Data'!$B$7:$R$2843,11,0)</f>
        <v>3.2185999999999999</v>
      </c>
      <c r="Q43" s="66">
        <f t="shared" si="6"/>
        <v>33</v>
      </c>
      <c r="R43" s="65">
        <f>VLOOKUP($A43,'Return Data'!$B$7:$R$2843,12,0)</f>
        <v>3.1619999999999999</v>
      </c>
      <c r="S43" s="66">
        <f t="shared" si="7"/>
        <v>37</v>
      </c>
      <c r="T43" s="65">
        <f>VLOOKUP($A43,'Return Data'!$B$7:$R$2843,13,0)</f>
        <v>3.1572</v>
      </c>
      <c r="U43" s="66">
        <f t="shared" si="12"/>
        <v>33</v>
      </c>
      <c r="V43" s="65">
        <f>VLOOKUP($A43,'Return Data'!$B$7:$R$2843,17,0)</f>
        <v>3.6979000000000002</v>
      </c>
      <c r="W43" s="66">
        <f t="shared" si="15"/>
        <v>34</v>
      </c>
      <c r="X43" s="65">
        <f>VLOOKUP($A43,'Return Data'!$B$7:$R$2843,14,0)</f>
        <v>4.6721000000000004</v>
      </c>
      <c r="Y43" s="66">
        <f t="shared" si="16"/>
        <v>31</v>
      </c>
      <c r="Z43" s="65">
        <f>VLOOKUP($A43,'Return Data'!$B$7:$R$2843,16,0)</f>
        <v>6.9377000000000004</v>
      </c>
      <c r="AA43" s="67">
        <f t="shared" si="11"/>
        <v>28</v>
      </c>
    </row>
    <row r="44" spans="1:27" x14ac:dyDescent="0.3">
      <c r="A44" s="63" t="s">
        <v>156</v>
      </c>
      <c r="B44" s="64">
        <f>VLOOKUP($A44,'Return Data'!$B$7:$R$2843,3,0)</f>
        <v>44455</v>
      </c>
      <c r="C44" s="65">
        <f>VLOOKUP($A44,'Return Data'!$B$7:$R$2843,4,0)</f>
        <v>3271.1387</v>
      </c>
      <c r="D44" s="65">
        <f>VLOOKUP($A44,'Return Data'!$B$7:$R$2843,5,0)</f>
        <v>2.9192</v>
      </c>
      <c r="E44" s="66">
        <f t="shared" si="0"/>
        <v>30</v>
      </c>
      <c r="F44" s="65">
        <f>VLOOKUP($A44,'Return Data'!$B$7:$R$2843,6,0)</f>
        <v>2.9773999999999998</v>
      </c>
      <c r="G44" s="66">
        <f t="shared" si="1"/>
        <v>39</v>
      </c>
      <c r="H44" s="65">
        <f>VLOOKUP($A44,'Return Data'!$B$7:$R$2843,7,0)</f>
        <v>3.1021000000000001</v>
      </c>
      <c r="I44" s="66">
        <f t="shared" si="2"/>
        <v>29</v>
      </c>
      <c r="J44" s="65">
        <f>VLOOKUP($A44,'Return Data'!$B$7:$R$2843,8,0)</f>
        <v>3.0144000000000002</v>
      </c>
      <c r="K44" s="66">
        <f t="shared" si="3"/>
        <v>31</v>
      </c>
      <c r="L44" s="65">
        <f>VLOOKUP($A44,'Return Data'!$B$7:$R$2843,9,0)</f>
        <v>3.2302</v>
      </c>
      <c r="M44" s="66">
        <f t="shared" si="4"/>
        <v>22</v>
      </c>
      <c r="N44" s="65">
        <f>VLOOKUP($A44,'Return Data'!$B$7:$R$2843,10,0)</f>
        <v>3.4171999999999998</v>
      </c>
      <c r="O44" s="66">
        <f t="shared" si="5"/>
        <v>12</v>
      </c>
      <c r="P44" s="65">
        <f>VLOOKUP($A44,'Return Data'!$B$7:$R$2843,11,0)</f>
        <v>3.3778999999999999</v>
      </c>
      <c r="Q44" s="66">
        <f t="shared" si="6"/>
        <v>18</v>
      </c>
      <c r="R44" s="65">
        <f>VLOOKUP($A44,'Return Data'!$B$7:$R$2843,12,0)</f>
        <v>3.2968000000000002</v>
      </c>
      <c r="S44" s="66">
        <f t="shared" si="7"/>
        <v>20</v>
      </c>
      <c r="T44" s="65">
        <f>VLOOKUP($A44,'Return Data'!$B$7:$R$2843,13,0)</f>
        <v>3.2946</v>
      </c>
      <c r="U44" s="66">
        <f t="shared" si="12"/>
        <v>18</v>
      </c>
      <c r="V44" s="65">
        <f>VLOOKUP($A44,'Return Data'!$B$7:$R$2843,17,0)</f>
        <v>4.0965999999999996</v>
      </c>
      <c r="W44" s="66">
        <f t="shared" si="15"/>
        <v>19</v>
      </c>
      <c r="X44" s="65">
        <f>VLOOKUP($A44,'Return Data'!$B$7:$R$2843,14,0)</f>
        <v>5.1254</v>
      </c>
      <c r="Y44" s="66">
        <f t="shared" si="16"/>
        <v>20</v>
      </c>
      <c r="Z44" s="65">
        <f>VLOOKUP($A44,'Return Data'!$B$7:$R$2843,16,0)</f>
        <v>7.0571999999999999</v>
      </c>
      <c r="AA44" s="67">
        <f t="shared" si="11"/>
        <v>25</v>
      </c>
    </row>
    <row r="45" spans="1:27" x14ac:dyDescent="0.3">
      <c r="A45" s="63" t="s">
        <v>157</v>
      </c>
      <c r="B45" s="64">
        <f>VLOOKUP($A45,'Return Data'!$B$7:$R$2843,3,0)</f>
        <v>44455</v>
      </c>
      <c r="C45" s="65">
        <f>VLOOKUP($A45,'Return Data'!$B$7:$R$2843,4,0)</f>
        <v>44.073799999999999</v>
      </c>
      <c r="D45" s="65">
        <f>VLOOKUP($A45,'Return Data'!$B$7:$R$2843,5,0)</f>
        <v>3.1473</v>
      </c>
      <c r="E45" s="66">
        <f t="shared" si="0"/>
        <v>11</v>
      </c>
      <c r="F45" s="65">
        <f>VLOOKUP($A45,'Return Data'!$B$7:$R$2843,6,0)</f>
        <v>3.0373000000000001</v>
      </c>
      <c r="G45" s="66">
        <f t="shared" si="1"/>
        <v>34</v>
      </c>
      <c r="H45" s="65">
        <f>VLOOKUP($A45,'Return Data'!$B$7:$R$2843,7,0)</f>
        <v>3.1726000000000001</v>
      </c>
      <c r="I45" s="66">
        <f t="shared" si="2"/>
        <v>12</v>
      </c>
      <c r="J45" s="65">
        <f>VLOOKUP($A45,'Return Data'!$B$7:$R$2843,8,0)</f>
        <v>3.0796000000000001</v>
      </c>
      <c r="K45" s="66">
        <f t="shared" si="3"/>
        <v>15</v>
      </c>
      <c r="L45" s="65">
        <f>VLOOKUP($A45,'Return Data'!$B$7:$R$2843,9,0)</f>
        <v>3.2978000000000001</v>
      </c>
      <c r="M45" s="66">
        <f t="shared" si="4"/>
        <v>5</v>
      </c>
      <c r="N45" s="65">
        <f>VLOOKUP($A45,'Return Data'!$B$7:$R$2843,10,0)</f>
        <v>3.4495</v>
      </c>
      <c r="O45" s="66">
        <f t="shared" si="5"/>
        <v>5</v>
      </c>
      <c r="P45" s="65">
        <f>VLOOKUP($A45,'Return Data'!$B$7:$R$2843,11,0)</f>
        <v>3.4186999999999999</v>
      </c>
      <c r="Q45" s="66">
        <f t="shared" si="6"/>
        <v>8</v>
      </c>
      <c r="R45" s="65">
        <f>VLOOKUP($A45,'Return Data'!$B$7:$R$2843,12,0)</f>
        <v>3.3612000000000002</v>
      </c>
      <c r="S45" s="66">
        <f t="shared" si="7"/>
        <v>9</v>
      </c>
      <c r="T45" s="65">
        <f>VLOOKUP($A45,'Return Data'!$B$7:$R$2843,13,0)</f>
        <v>3.3576999999999999</v>
      </c>
      <c r="U45" s="66">
        <f t="shared" si="12"/>
        <v>8</v>
      </c>
      <c r="V45" s="65">
        <f>VLOOKUP($A45,'Return Data'!$B$7:$R$2843,17,0)</f>
        <v>4.1227</v>
      </c>
      <c r="W45" s="66">
        <f t="shared" si="15"/>
        <v>17</v>
      </c>
      <c r="X45" s="65">
        <f>VLOOKUP($A45,'Return Data'!$B$7:$R$2843,14,0)</f>
        <v>5.1891999999999996</v>
      </c>
      <c r="Y45" s="66">
        <f t="shared" si="16"/>
        <v>15</v>
      </c>
      <c r="Z45" s="65">
        <f>VLOOKUP($A45,'Return Data'!$B$7:$R$2843,16,0)</f>
        <v>7.1119000000000003</v>
      </c>
      <c r="AA45" s="67">
        <f t="shared" si="11"/>
        <v>15</v>
      </c>
    </row>
    <row r="46" spans="1:27" x14ac:dyDescent="0.3">
      <c r="A46" s="63" t="s">
        <v>158</v>
      </c>
      <c r="B46" s="64">
        <f>VLOOKUP($A46,'Return Data'!$B$7:$R$2843,3,0)</f>
        <v>44455</v>
      </c>
      <c r="C46" s="65">
        <f>VLOOKUP($A46,'Return Data'!$B$7:$R$2843,4,0)</f>
        <v>3297.5992999999999</v>
      </c>
      <c r="D46" s="65">
        <f>VLOOKUP($A46,'Return Data'!$B$7:$R$2843,5,0)</f>
        <v>3.0829</v>
      </c>
      <c r="E46" s="66">
        <f t="shared" si="0"/>
        <v>19</v>
      </c>
      <c r="F46" s="65">
        <f>VLOOKUP($A46,'Return Data'!$B$7:$R$2843,6,0)</f>
        <v>3.11</v>
      </c>
      <c r="G46" s="66">
        <f t="shared" si="1"/>
        <v>16</v>
      </c>
      <c r="H46" s="65">
        <f>VLOOKUP($A46,'Return Data'!$B$7:$R$2843,7,0)</f>
        <v>3.1353</v>
      </c>
      <c r="I46" s="66">
        <f t="shared" si="2"/>
        <v>24</v>
      </c>
      <c r="J46" s="65">
        <f>VLOOKUP($A46,'Return Data'!$B$7:$R$2843,8,0)</f>
        <v>3.0710999999999999</v>
      </c>
      <c r="K46" s="66">
        <f t="shared" si="3"/>
        <v>18</v>
      </c>
      <c r="L46" s="65">
        <f>VLOOKUP($A46,'Return Data'!$B$7:$R$2843,9,0)</f>
        <v>3.2281</v>
      </c>
      <c r="M46" s="66">
        <f t="shared" si="4"/>
        <v>23</v>
      </c>
      <c r="N46" s="65">
        <f>VLOOKUP($A46,'Return Data'!$B$7:$R$2843,10,0)</f>
        <v>3.3898000000000001</v>
      </c>
      <c r="O46" s="66">
        <f t="shared" si="5"/>
        <v>22</v>
      </c>
      <c r="P46" s="65">
        <f>VLOOKUP($A46,'Return Data'!$B$7:$R$2843,11,0)</f>
        <v>3.3742999999999999</v>
      </c>
      <c r="Q46" s="66">
        <f t="shared" si="6"/>
        <v>19</v>
      </c>
      <c r="R46" s="65">
        <f>VLOOKUP($A46,'Return Data'!$B$7:$R$2843,12,0)</f>
        <v>3.2858000000000001</v>
      </c>
      <c r="S46" s="66">
        <f t="shared" si="7"/>
        <v>23</v>
      </c>
      <c r="T46" s="65">
        <f>VLOOKUP($A46,'Return Data'!$B$7:$R$2843,13,0)</f>
        <v>3.2945000000000002</v>
      </c>
      <c r="U46" s="66">
        <f t="shared" si="12"/>
        <v>19</v>
      </c>
      <c r="V46" s="65">
        <f>VLOOKUP($A46,'Return Data'!$B$7:$R$2843,17,0)</f>
        <v>4.1829000000000001</v>
      </c>
      <c r="W46" s="66">
        <f t="shared" si="15"/>
        <v>8</v>
      </c>
      <c r="X46" s="65">
        <f>VLOOKUP($A46,'Return Data'!$B$7:$R$2843,14,0)</f>
        <v>5.2215999999999996</v>
      </c>
      <c r="Y46" s="66">
        <f t="shared" si="16"/>
        <v>10</v>
      </c>
      <c r="Z46" s="65">
        <f>VLOOKUP($A46,'Return Data'!$B$7:$R$2843,16,0)</f>
        <v>7.1566000000000001</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44455</v>
      </c>
      <c r="C48" s="65">
        <f>VLOOKUP($A48,'Return Data'!$B$7:$R$2843,4,0)</f>
        <v>2012.7147</v>
      </c>
      <c r="D48" s="65">
        <f>VLOOKUP($A48,'Return Data'!$B$7:$R$2843,5,0)</f>
        <v>3.1575000000000002</v>
      </c>
      <c r="E48" s="66">
        <f t="shared" si="0"/>
        <v>10</v>
      </c>
      <c r="F48" s="65">
        <f>VLOOKUP($A48,'Return Data'!$B$7:$R$2843,6,0)</f>
        <v>3.1368999999999998</v>
      </c>
      <c r="G48" s="66">
        <f t="shared" si="1"/>
        <v>14</v>
      </c>
      <c r="H48" s="65">
        <f>VLOOKUP($A48,'Return Data'!$B$7:$R$2843,7,0)</f>
        <v>3.1514000000000002</v>
      </c>
      <c r="I48" s="66">
        <f t="shared" si="2"/>
        <v>17</v>
      </c>
      <c r="J48" s="65">
        <f>VLOOKUP($A48,'Return Data'!$B$7:$R$2843,8,0)</f>
        <v>3.0720000000000001</v>
      </c>
      <c r="K48" s="66">
        <f t="shared" si="3"/>
        <v>17</v>
      </c>
      <c r="L48" s="65">
        <f>VLOOKUP($A48,'Return Data'!$B$7:$R$2843,9,0)</f>
        <v>3.2185999999999999</v>
      </c>
      <c r="M48" s="66">
        <f t="shared" si="4"/>
        <v>25</v>
      </c>
      <c r="N48" s="65">
        <f>VLOOKUP($A48,'Return Data'!$B$7:$R$2843,10,0)</f>
        <v>3.3752</v>
      </c>
      <c r="O48" s="66">
        <f t="shared" si="5"/>
        <v>24</v>
      </c>
      <c r="P48" s="65">
        <f>VLOOKUP($A48,'Return Data'!$B$7:$R$2843,11,0)</f>
        <v>3.3894000000000002</v>
      </c>
      <c r="Q48" s="66">
        <f t="shared" si="6"/>
        <v>15</v>
      </c>
      <c r="R48" s="65">
        <f>VLOOKUP($A48,'Return Data'!$B$7:$R$2843,12,0)</f>
        <v>3.331</v>
      </c>
      <c r="S48" s="66">
        <f t="shared" si="7"/>
        <v>12</v>
      </c>
      <c r="T48" s="65">
        <f>VLOOKUP($A48,'Return Data'!$B$7:$R$2843,13,0)</f>
        <v>3.3214000000000001</v>
      </c>
      <c r="U48" s="66">
        <f t="shared" si="12"/>
        <v>11</v>
      </c>
      <c r="V48" s="65">
        <f>VLOOKUP($A48,'Return Data'!$B$7:$R$2843,17,0)</f>
        <v>4.1711999999999998</v>
      </c>
      <c r="W48" s="66">
        <f t="shared" si="15"/>
        <v>10</v>
      </c>
      <c r="X48" s="65">
        <f>VLOOKUP($A48,'Return Data'!$B$7:$R$2843,14,0)</f>
        <v>4.2018000000000004</v>
      </c>
      <c r="Y48" s="66">
        <f t="shared" si="16"/>
        <v>33</v>
      </c>
      <c r="Z48" s="65">
        <f>VLOOKUP($A48,'Return Data'!$B$7:$R$2843,16,0)</f>
        <v>6.6258999999999997</v>
      </c>
      <c r="AA48" s="67">
        <f t="shared" si="11"/>
        <v>31</v>
      </c>
    </row>
    <row r="49" spans="1:27" x14ac:dyDescent="0.3">
      <c r="A49" s="63" t="s">
        <v>161</v>
      </c>
      <c r="B49" s="64">
        <f>VLOOKUP($A49,'Return Data'!$B$7:$R$2843,3,0)</f>
        <v>44455</v>
      </c>
      <c r="C49" s="65">
        <f>VLOOKUP($A49,'Return Data'!$B$7:$R$2843,4,0)</f>
        <v>3422.7091999999998</v>
      </c>
      <c r="D49" s="65">
        <f>VLOOKUP($A49,'Return Data'!$B$7:$R$2843,5,0)</f>
        <v>3.1055999999999999</v>
      </c>
      <c r="E49" s="66">
        <f t="shared" si="0"/>
        <v>16</v>
      </c>
      <c r="F49" s="65">
        <f>VLOOKUP($A49,'Return Data'!$B$7:$R$2843,6,0)</f>
        <v>3.0912000000000002</v>
      </c>
      <c r="G49" s="66">
        <f t="shared" si="1"/>
        <v>25</v>
      </c>
      <c r="H49" s="65">
        <f>VLOOKUP($A49,'Return Data'!$B$7:$R$2843,7,0)</f>
        <v>3.1419000000000001</v>
      </c>
      <c r="I49" s="66">
        <f t="shared" si="2"/>
        <v>20</v>
      </c>
      <c r="J49" s="65">
        <f>VLOOKUP($A49,'Return Data'!$B$7:$R$2843,8,0)</f>
        <v>3.1017000000000001</v>
      </c>
      <c r="K49" s="66">
        <f t="shared" si="3"/>
        <v>11</v>
      </c>
      <c r="L49" s="65">
        <f>VLOOKUP($A49,'Return Data'!$B$7:$R$2843,9,0)</f>
        <v>3.2648999999999999</v>
      </c>
      <c r="M49" s="66">
        <f t="shared" si="4"/>
        <v>11</v>
      </c>
      <c r="N49" s="65">
        <f>VLOOKUP($A49,'Return Data'!$B$7:$R$2843,10,0)</f>
        <v>3.4266000000000001</v>
      </c>
      <c r="O49" s="66">
        <f t="shared" si="5"/>
        <v>9</v>
      </c>
      <c r="P49" s="65">
        <f>VLOOKUP($A49,'Return Data'!$B$7:$R$2843,11,0)</f>
        <v>3.3849</v>
      </c>
      <c r="Q49" s="66">
        <f t="shared" si="6"/>
        <v>16</v>
      </c>
      <c r="R49" s="65">
        <f>VLOOKUP($A49,'Return Data'!$B$7:$R$2843,12,0)</f>
        <v>3.3186</v>
      </c>
      <c r="S49" s="66">
        <f t="shared" si="7"/>
        <v>15</v>
      </c>
      <c r="T49" s="65">
        <f>VLOOKUP($A49,'Return Data'!$B$7:$R$2843,13,0)</f>
        <v>3.3146</v>
      </c>
      <c r="U49" s="66">
        <f t="shared" si="12"/>
        <v>12</v>
      </c>
      <c r="V49" s="65">
        <f>VLOOKUP($A49,'Return Data'!$B$7:$R$2843,17,0)</f>
        <v>4.1173999999999999</v>
      </c>
      <c r="W49" s="66">
        <f t="shared" si="15"/>
        <v>18</v>
      </c>
      <c r="X49" s="65">
        <f>VLOOKUP($A49,'Return Data'!$B$7:$R$2843,14,0)</f>
        <v>5.1840999999999999</v>
      </c>
      <c r="Y49" s="66">
        <f t="shared" si="16"/>
        <v>16</v>
      </c>
      <c r="Z49" s="65">
        <f>VLOOKUP($A49,'Return Data'!$B$7:$R$2843,16,0)</f>
        <v>7.0910000000000002</v>
      </c>
      <c r="AA49" s="67">
        <f t="shared" si="11"/>
        <v>19</v>
      </c>
    </row>
    <row r="50" spans="1:27" x14ac:dyDescent="0.3">
      <c r="A50" s="63" t="s">
        <v>162</v>
      </c>
      <c r="B50" s="64">
        <f>VLOOKUP($A50,'Return Data'!$B$7:$R$2843,3,0)</f>
        <v>44455</v>
      </c>
      <c r="C50" s="65">
        <f>VLOOKUP($A50,'Return Data'!$B$7:$R$2843,4,0)</f>
        <v>1127.2194999999999</v>
      </c>
      <c r="D50" s="65">
        <f>VLOOKUP($A50,'Return Data'!$B$7:$R$2843,5,0)</f>
        <v>3.8957999999999999</v>
      </c>
      <c r="E50" s="66">
        <f t="shared" si="0"/>
        <v>2</v>
      </c>
      <c r="F50" s="65">
        <f>VLOOKUP($A50,'Return Data'!$B$7:$R$2843,6,0)</f>
        <v>3.0272999999999999</v>
      </c>
      <c r="G50" s="66">
        <f t="shared" si="1"/>
        <v>37</v>
      </c>
      <c r="H50" s="65">
        <f>VLOOKUP($A50,'Return Data'!$B$7:$R$2843,7,0)</f>
        <v>2.8986999999999998</v>
      </c>
      <c r="I50" s="66">
        <f t="shared" si="2"/>
        <v>40</v>
      </c>
      <c r="J50" s="65">
        <f>VLOOKUP($A50,'Return Data'!$B$7:$R$2843,8,0)</f>
        <v>2.8029999999999999</v>
      </c>
      <c r="K50" s="66">
        <f t="shared" si="3"/>
        <v>42</v>
      </c>
      <c r="L50" s="65">
        <f>VLOOKUP($A50,'Return Data'!$B$7:$R$2843,9,0)</f>
        <v>2.786</v>
      </c>
      <c r="M50" s="66">
        <f t="shared" si="4"/>
        <v>42</v>
      </c>
      <c r="N50" s="65">
        <f>VLOOKUP($A50,'Return Data'!$B$7:$R$2843,10,0)</f>
        <v>2.8780999999999999</v>
      </c>
      <c r="O50" s="66">
        <f t="shared" si="5"/>
        <v>42</v>
      </c>
      <c r="P50" s="65">
        <f>VLOOKUP($A50,'Return Data'!$B$7:$R$2843,11,0)</f>
        <v>2.9754</v>
      </c>
      <c r="Q50" s="66">
        <f t="shared" si="6"/>
        <v>41</v>
      </c>
      <c r="R50" s="65">
        <f>VLOOKUP($A50,'Return Data'!$B$7:$R$2843,12,0)</f>
        <v>2.9849000000000001</v>
      </c>
      <c r="S50" s="66">
        <f t="shared" si="7"/>
        <v>40</v>
      </c>
      <c r="T50" s="65">
        <f>VLOOKUP($A50,'Return Data'!$B$7:$R$2843,13,0)</f>
        <v>3.0089000000000001</v>
      </c>
      <c r="U50" s="66">
        <f t="shared" si="12"/>
        <v>37</v>
      </c>
      <c r="V50" s="65"/>
      <c r="W50" s="66"/>
      <c r="X50" s="65"/>
      <c r="Y50" s="66"/>
      <c r="Z50" s="65">
        <f>VLOOKUP($A50,'Return Data'!$B$7:$R$2843,16,0)</f>
        <v>4.5804</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2.979288372093023</v>
      </c>
      <c r="E52" s="74"/>
      <c r="F52" s="75">
        <f>AVERAGE(F8:F50)</f>
        <v>3.0294976744186042</v>
      </c>
      <c r="G52" s="74"/>
      <c r="H52" s="75">
        <f>AVERAGE(H8:H50)</f>
        <v>3.0510441860465112</v>
      </c>
      <c r="I52" s="74"/>
      <c r="J52" s="75">
        <f>AVERAGE(J8:J50)</f>
        <v>2.9884813953488369</v>
      </c>
      <c r="K52" s="74"/>
      <c r="L52" s="75">
        <f>AVERAGE(L8:L50)</f>
        <v>3.1318069767441861</v>
      </c>
      <c r="M52" s="74"/>
      <c r="N52" s="75">
        <f>AVERAGE(N8:N50)</f>
        <v>3.2526046511627906</v>
      </c>
      <c r="O52" s="74"/>
      <c r="P52" s="75">
        <f>AVERAGE(P8:P50)</f>
        <v>3.2359093023255809</v>
      </c>
      <c r="Q52" s="74"/>
      <c r="R52" s="75">
        <f>AVERAGE(R8:R50)</f>
        <v>3.2098000000000009</v>
      </c>
      <c r="S52" s="74"/>
      <c r="T52" s="75">
        <f>AVERAGE(T8:T50)</f>
        <v>3.210456410256409</v>
      </c>
      <c r="U52" s="74"/>
      <c r="V52" s="75">
        <f>AVERAGE(V8:V50)</f>
        <v>3.9700916666666668</v>
      </c>
      <c r="W52" s="74"/>
      <c r="X52" s="75">
        <f>AVERAGE(X8:X50)</f>
        <v>4.8885771428571436</v>
      </c>
      <c r="Y52" s="74"/>
      <c r="Z52" s="75">
        <f>AVERAGE(Z8:Z50)</f>
        <v>6.2724860465116299</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4.0713999999999997</v>
      </c>
      <c r="E54" s="78"/>
      <c r="F54" s="79">
        <f>MAX(F8:F50)</f>
        <v>3.5554999999999999</v>
      </c>
      <c r="G54" s="78"/>
      <c r="H54" s="79">
        <f>MAX(H8:H50)</f>
        <v>3.6709999999999998</v>
      </c>
      <c r="I54" s="78"/>
      <c r="J54" s="79">
        <f>MAX(J8:J50)</f>
        <v>3.6347</v>
      </c>
      <c r="K54" s="78"/>
      <c r="L54" s="79">
        <f>MAX(L8:L50)</f>
        <v>3.6440999999999999</v>
      </c>
      <c r="M54" s="78"/>
      <c r="N54" s="79">
        <f>MAX(N8:N50)</f>
        <v>3.7368000000000001</v>
      </c>
      <c r="O54" s="78"/>
      <c r="P54" s="79">
        <f>MAX(P8:P50)</f>
        <v>4.2313999999999998</v>
      </c>
      <c r="Q54" s="78"/>
      <c r="R54" s="79">
        <f>MAX(R8:R50)</f>
        <v>4.3163</v>
      </c>
      <c r="S54" s="78"/>
      <c r="T54" s="79">
        <f>MAX(T8:T50)</f>
        <v>4.5068000000000001</v>
      </c>
      <c r="U54" s="78"/>
      <c r="V54" s="79">
        <f>MAX(V8:V50)</f>
        <v>5.1485000000000003</v>
      </c>
      <c r="W54" s="78"/>
      <c r="X54" s="79">
        <f>MAX(X8:X50)</f>
        <v>6.0189000000000004</v>
      </c>
      <c r="Y54" s="78"/>
      <c r="Z54" s="79">
        <f>MAX(Z8:Z50)</f>
        <v>7.6093999999999999</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44455</v>
      </c>
      <c r="C8" s="65">
        <f>VLOOKUP($A8,'Return Data'!$B$7:$R$2843,4,0)</f>
        <v>334.25009999999997</v>
      </c>
      <c r="D8" s="65">
        <f>VLOOKUP($A8,'Return Data'!$B$7:$R$2843,5,0)</f>
        <v>3.0905999999999998</v>
      </c>
      <c r="E8" s="66">
        <f t="shared" ref="E8:E45" si="0">RANK(D8,D$8:D$45,0)</f>
        <v>8</v>
      </c>
      <c r="F8" s="65">
        <f>VLOOKUP($A8,'Return Data'!$B$7:$R$2843,6,0)</f>
        <v>2.9672999999999998</v>
      </c>
      <c r="G8" s="66">
        <f t="shared" ref="G8:G45" si="1">RANK(F8,F$8:F$45,0)</f>
        <v>28</v>
      </c>
      <c r="H8" s="65">
        <f>VLOOKUP($A8,'Return Data'!$B$7:$R$2843,7,0)</f>
        <v>3.0813000000000001</v>
      </c>
      <c r="I8" s="66">
        <f t="shared" ref="I8:I45" si="2">RANK(H8,H$8:H$45,0)</f>
        <v>8</v>
      </c>
      <c r="J8" s="65">
        <f>VLOOKUP($A8,'Return Data'!$B$7:$R$2843,8,0)</f>
        <v>3.0104000000000002</v>
      </c>
      <c r="K8" s="66">
        <f t="shared" ref="K8:K45" si="3">RANK(J8,J$8:J$45,0)</f>
        <v>10</v>
      </c>
      <c r="L8" s="65">
        <f>VLOOKUP($A8,'Return Data'!$B$7:$R$2843,9,0)</f>
        <v>3.1873999999999998</v>
      </c>
      <c r="M8" s="66">
        <f t="shared" ref="M8:M45" si="4">RANK(L8,L$8:L$45,0)</f>
        <v>8</v>
      </c>
      <c r="N8" s="65">
        <f>VLOOKUP($A8,'Return Data'!$B$7:$R$2843,10,0)</f>
        <v>3.3109000000000002</v>
      </c>
      <c r="O8" s="66">
        <f t="shared" ref="O8:O45" si="5">RANK(N8,N$8:N$45,0)</f>
        <v>13</v>
      </c>
      <c r="P8" s="65">
        <f>VLOOKUP($A8,'Return Data'!$B$7:$R$2843,11,0)</f>
        <v>3.2879</v>
      </c>
      <c r="Q8" s="66">
        <f t="shared" ref="Q8:Q45" si="6">RANK(P8,P$8:P$45,0)</f>
        <v>14</v>
      </c>
      <c r="R8" s="65">
        <f>VLOOKUP($A8,'Return Data'!$B$7:$R$2843,12,0)</f>
        <v>3.2105999999999999</v>
      </c>
      <c r="S8" s="66">
        <f t="shared" ref="S8:S45" si="7">RANK(R8,R$8:R$45,0)</f>
        <v>15</v>
      </c>
      <c r="T8" s="65">
        <f>VLOOKUP($A8,'Return Data'!$B$7:$R$2843,13,0)</f>
        <v>3.1996000000000002</v>
      </c>
      <c r="U8" s="66">
        <f t="shared" ref="U8:U45" si="8">RANK(T8,T$8:T$45,0)</f>
        <v>16</v>
      </c>
      <c r="V8" s="65">
        <f>VLOOKUP($A8,'Return Data'!$B$7:$R$2843,17,0)</f>
        <v>4.0743999999999998</v>
      </c>
      <c r="W8" s="66">
        <f t="shared" ref="W8:W23" si="9">RANK(V8,V$8:V$45,0)</f>
        <v>5</v>
      </c>
      <c r="X8" s="65">
        <f>VLOOKUP($A8,'Return Data'!$B$7:$R$2843,14,0)</f>
        <v>5.1528999999999998</v>
      </c>
      <c r="Y8" s="66">
        <f t="shared" ref="Y8:Y23" si="10">RANK(X8,X$8:X$45,0)</f>
        <v>4</v>
      </c>
      <c r="Z8" s="65">
        <f>VLOOKUP($A8,'Return Data'!$B$7:$R$2843,16,0)</f>
        <v>7.1479999999999997</v>
      </c>
      <c r="AA8" s="67">
        <f t="shared" ref="AA8:AA45" si="11">RANK(Z8,Z$8:Z$45,0)</f>
        <v>15</v>
      </c>
    </row>
    <row r="9" spans="1:27" x14ac:dyDescent="0.3">
      <c r="A9" s="63" t="s">
        <v>228</v>
      </c>
      <c r="B9" s="64">
        <f>VLOOKUP($A9,'Return Data'!$B$7:$R$2843,3,0)</f>
        <v>44455</v>
      </c>
      <c r="C9" s="65">
        <f>VLOOKUP($A9,'Return Data'!$B$7:$R$2843,4,0)</f>
        <v>2307.0176999999999</v>
      </c>
      <c r="D9" s="65">
        <f>VLOOKUP($A9,'Return Data'!$B$7:$R$2843,5,0)</f>
        <v>3.0552999999999999</v>
      </c>
      <c r="E9" s="66">
        <f t="shared" si="0"/>
        <v>12</v>
      </c>
      <c r="F9" s="65">
        <f>VLOOKUP($A9,'Return Data'!$B$7:$R$2843,6,0)</f>
        <v>3.0230999999999999</v>
      </c>
      <c r="G9" s="66">
        <f t="shared" si="1"/>
        <v>14</v>
      </c>
      <c r="H9" s="65">
        <f>VLOOKUP($A9,'Return Data'!$B$7:$R$2843,7,0)</f>
        <v>3.0642999999999998</v>
      </c>
      <c r="I9" s="66">
        <f t="shared" si="2"/>
        <v>14</v>
      </c>
      <c r="J9" s="65">
        <f>VLOOKUP($A9,'Return Data'!$B$7:$R$2843,8,0)</f>
        <v>2.9916999999999998</v>
      </c>
      <c r="K9" s="66">
        <f t="shared" si="3"/>
        <v>14</v>
      </c>
      <c r="L9" s="65">
        <f>VLOOKUP($A9,'Return Data'!$B$7:$R$2843,9,0)</f>
        <v>3.1854</v>
      </c>
      <c r="M9" s="66">
        <f t="shared" si="4"/>
        <v>10</v>
      </c>
      <c r="N9" s="65">
        <f>VLOOKUP($A9,'Return Data'!$B$7:$R$2843,10,0)</f>
        <v>3.3422999999999998</v>
      </c>
      <c r="O9" s="66">
        <f t="shared" si="5"/>
        <v>5</v>
      </c>
      <c r="P9" s="65">
        <f>VLOOKUP($A9,'Return Data'!$B$7:$R$2843,11,0)</f>
        <v>3.3062999999999998</v>
      </c>
      <c r="Q9" s="66">
        <f t="shared" si="6"/>
        <v>10</v>
      </c>
      <c r="R9" s="65">
        <f>VLOOKUP($A9,'Return Data'!$B$7:$R$2843,12,0)</f>
        <v>3.2307999999999999</v>
      </c>
      <c r="S9" s="66">
        <f t="shared" si="7"/>
        <v>10</v>
      </c>
      <c r="T9" s="65">
        <f>VLOOKUP($A9,'Return Data'!$B$7:$R$2843,13,0)</f>
        <v>3.2281</v>
      </c>
      <c r="U9" s="66">
        <f t="shared" si="8"/>
        <v>9</v>
      </c>
      <c r="V9" s="65">
        <f>VLOOKUP($A9,'Return Data'!$B$7:$R$2843,17,0)</f>
        <v>4.0808</v>
      </c>
      <c r="W9" s="66">
        <f t="shared" si="9"/>
        <v>4</v>
      </c>
      <c r="X9" s="65">
        <f>VLOOKUP($A9,'Return Data'!$B$7:$R$2843,14,0)</f>
        <v>5.1375000000000002</v>
      </c>
      <c r="Y9" s="66">
        <f t="shared" si="10"/>
        <v>7</v>
      </c>
      <c r="Z9" s="65">
        <f>VLOOKUP($A9,'Return Data'!$B$7:$R$2843,16,0)</f>
        <v>7.2488999999999999</v>
      </c>
      <c r="AA9" s="67">
        <f t="shared" si="11"/>
        <v>10</v>
      </c>
    </row>
    <row r="10" spans="1:27" x14ac:dyDescent="0.3">
      <c r="A10" s="63" t="s">
        <v>229</v>
      </c>
      <c r="B10" s="64">
        <f>VLOOKUP($A10,'Return Data'!$B$7:$R$2843,3,0)</f>
        <v>44455</v>
      </c>
      <c r="C10" s="65">
        <f>VLOOKUP($A10,'Return Data'!$B$7:$R$2843,4,0)</f>
        <v>2386.5567999999998</v>
      </c>
      <c r="D10" s="65">
        <f>VLOOKUP($A10,'Return Data'!$B$7:$R$2843,5,0)</f>
        <v>2.8647999999999998</v>
      </c>
      <c r="E10" s="66">
        <f t="shared" si="0"/>
        <v>26</v>
      </c>
      <c r="F10" s="65">
        <f>VLOOKUP($A10,'Return Data'!$B$7:$R$2843,6,0)</f>
        <v>2.9922</v>
      </c>
      <c r="G10" s="66">
        <f t="shared" si="1"/>
        <v>22</v>
      </c>
      <c r="H10" s="65">
        <f>VLOOKUP($A10,'Return Data'!$B$7:$R$2843,7,0)</f>
        <v>3.07</v>
      </c>
      <c r="I10" s="66">
        <f t="shared" si="2"/>
        <v>11</v>
      </c>
      <c r="J10" s="65">
        <f>VLOOKUP($A10,'Return Data'!$B$7:$R$2843,8,0)</f>
        <v>3.0308999999999999</v>
      </c>
      <c r="K10" s="66">
        <f t="shared" si="3"/>
        <v>6</v>
      </c>
      <c r="L10" s="65">
        <f>VLOOKUP($A10,'Return Data'!$B$7:$R$2843,9,0)</f>
        <v>3.1434000000000002</v>
      </c>
      <c r="M10" s="66">
        <f t="shared" si="4"/>
        <v>18</v>
      </c>
      <c r="N10" s="65">
        <f>VLOOKUP($A10,'Return Data'!$B$7:$R$2843,10,0)</f>
        <v>3.3506999999999998</v>
      </c>
      <c r="O10" s="66">
        <f t="shared" si="5"/>
        <v>4</v>
      </c>
      <c r="P10" s="65">
        <f>VLOOKUP($A10,'Return Data'!$B$7:$R$2843,11,0)</f>
        <v>3.34</v>
      </c>
      <c r="Q10" s="66">
        <f t="shared" si="6"/>
        <v>4</v>
      </c>
      <c r="R10" s="65">
        <f>VLOOKUP($A10,'Return Data'!$B$7:$R$2843,12,0)</f>
        <v>3.2753999999999999</v>
      </c>
      <c r="S10" s="66">
        <f t="shared" si="7"/>
        <v>5</v>
      </c>
      <c r="T10" s="65">
        <f>VLOOKUP($A10,'Return Data'!$B$7:$R$2843,13,0)</f>
        <v>3.2557999999999998</v>
      </c>
      <c r="U10" s="66">
        <f t="shared" si="8"/>
        <v>7</v>
      </c>
      <c r="V10" s="65">
        <f>VLOOKUP($A10,'Return Data'!$B$7:$R$2843,17,0)</f>
        <v>4.0382999999999996</v>
      </c>
      <c r="W10" s="66">
        <f t="shared" si="9"/>
        <v>14</v>
      </c>
      <c r="X10" s="65">
        <f>VLOOKUP($A10,'Return Data'!$B$7:$R$2843,14,0)</f>
        <v>5.0949</v>
      </c>
      <c r="Y10" s="66">
        <f t="shared" si="10"/>
        <v>13</v>
      </c>
      <c r="Z10" s="65">
        <f>VLOOKUP($A10,'Return Data'!$B$7:$R$2843,16,0)</f>
        <v>7.1361999999999997</v>
      </c>
      <c r="AA10" s="67">
        <f t="shared" si="11"/>
        <v>16</v>
      </c>
    </row>
    <row r="11" spans="1:27" x14ac:dyDescent="0.3">
      <c r="A11" s="63" t="s">
        <v>230</v>
      </c>
      <c r="B11" s="64">
        <f>VLOOKUP($A11,'Return Data'!$B$7:$R$2843,3,0)</f>
        <v>44455</v>
      </c>
      <c r="C11" s="65">
        <f>VLOOKUP($A11,'Return Data'!$B$7:$R$2843,4,0)</f>
        <v>3189.0594000000001</v>
      </c>
      <c r="D11" s="65">
        <f>VLOOKUP($A11,'Return Data'!$B$7:$R$2843,5,0)</f>
        <v>2.7299000000000002</v>
      </c>
      <c r="E11" s="66">
        <f t="shared" si="0"/>
        <v>33</v>
      </c>
      <c r="F11" s="65">
        <f>VLOOKUP($A11,'Return Data'!$B$7:$R$2843,6,0)</f>
        <v>3.0464000000000002</v>
      </c>
      <c r="G11" s="66">
        <f t="shared" si="1"/>
        <v>10</v>
      </c>
      <c r="H11" s="65">
        <f>VLOOKUP($A11,'Return Data'!$B$7:$R$2843,7,0)</f>
        <v>3.1124000000000001</v>
      </c>
      <c r="I11" s="66">
        <f t="shared" si="2"/>
        <v>6</v>
      </c>
      <c r="J11" s="65">
        <f>VLOOKUP($A11,'Return Data'!$B$7:$R$2843,8,0)</f>
        <v>3.04</v>
      </c>
      <c r="K11" s="66">
        <f t="shared" si="3"/>
        <v>3</v>
      </c>
      <c r="L11" s="65">
        <f>VLOOKUP($A11,'Return Data'!$B$7:$R$2843,9,0)</f>
        <v>3.1871999999999998</v>
      </c>
      <c r="M11" s="66">
        <f t="shared" si="4"/>
        <v>9</v>
      </c>
      <c r="N11" s="65">
        <f>VLOOKUP($A11,'Return Data'!$B$7:$R$2843,10,0)</f>
        <v>3.3288000000000002</v>
      </c>
      <c r="O11" s="66">
        <f t="shared" si="5"/>
        <v>8</v>
      </c>
      <c r="P11" s="65">
        <f>VLOOKUP($A11,'Return Data'!$B$7:$R$2843,11,0)</f>
        <v>3.33</v>
      </c>
      <c r="Q11" s="66">
        <f t="shared" si="6"/>
        <v>5</v>
      </c>
      <c r="R11" s="65">
        <f>VLOOKUP($A11,'Return Data'!$B$7:$R$2843,12,0)</f>
        <v>3.2905000000000002</v>
      </c>
      <c r="S11" s="66">
        <f t="shared" si="7"/>
        <v>3</v>
      </c>
      <c r="T11" s="65">
        <f>VLOOKUP($A11,'Return Data'!$B$7:$R$2843,13,0)</f>
        <v>3.2743000000000002</v>
      </c>
      <c r="U11" s="66">
        <f t="shared" si="8"/>
        <v>5</v>
      </c>
      <c r="V11" s="65">
        <f>VLOOKUP($A11,'Return Data'!$B$7:$R$2843,17,0)</f>
        <v>4.0519999999999996</v>
      </c>
      <c r="W11" s="66">
        <f t="shared" si="9"/>
        <v>10</v>
      </c>
      <c r="X11" s="65">
        <f>VLOOKUP($A11,'Return Data'!$B$7:$R$2843,14,0)</f>
        <v>5.1139999999999999</v>
      </c>
      <c r="Y11" s="66">
        <f t="shared" si="10"/>
        <v>8</v>
      </c>
      <c r="Z11" s="65">
        <f>VLOOKUP($A11,'Return Data'!$B$7:$R$2843,16,0)</f>
        <v>7.0388999999999999</v>
      </c>
      <c r="AA11" s="67">
        <f t="shared" si="11"/>
        <v>18</v>
      </c>
    </row>
    <row r="12" spans="1:27" x14ac:dyDescent="0.3">
      <c r="A12" s="63" t="s">
        <v>231</v>
      </c>
      <c r="B12" s="64">
        <f>VLOOKUP($A12,'Return Data'!$B$7:$R$2843,3,0)</f>
        <v>44455</v>
      </c>
      <c r="C12" s="65">
        <f>VLOOKUP($A12,'Return Data'!$B$7:$R$2843,4,0)</f>
        <v>2383.4403000000002</v>
      </c>
      <c r="D12" s="65">
        <f>VLOOKUP($A12,'Return Data'!$B$7:$R$2843,5,0)</f>
        <v>3.0247999999999999</v>
      </c>
      <c r="E12" s="66">
        <f t="shared" si="0"/>
        <v>14</v>
      </c>
      <c r="F12" s="65">
        <f>VLOOKUP($A12,'Return Data'!$B$7:$R$2843,6,0)</f>
        <v>3.0110000000000001</v>
      </c>
      <c r="G12" s="66">
        <f t="shared" si="1"/>
        <v>16</v>
      </c>
      <c r="H12" s="65">
        <f>VLOOKUP($A12,'Return Data'!$B$7:$R$2843,7,0)</f>
        <v>3.0779999999999998</v>
      </c>
      <c r="I12" s="66">
        <f t="shared" si="2"/>
        <v>10</v>
      </c>
      <c r="J12" s="65">
        <f>VLOOKUP($A12,'Return Data'!$B$7:$R$2843,8,0)</f>
        <v>2.9931000000000001</v>
      </c>
      <c r="K12" s="66">
        <f t="shared" si="3"/>
        <v>13</v>
      </c>
      <c r="L12" s="65">
        <f>VLOOKUP($A12,'Return Data'!$B$7:$R$2843,9,0)</f>
        <v>3.1196999999999999</v>
      </c>
      <c r="M12" s="66">
        <f t="shared" si="4"/>
        <v>25</v>
      </c>
      <c r="N12" s="65">
        <f>VLOOKUP($A12,'Return Data'!$B$7:$R$2843,10,0)</f>
        <v>3.21</v>
      </c>
      <c r="O12" s="66">
        <f t="shared" si="5"/>
        <v>29</v>
      </c>
      <c r="P12" s="65">
        <f>VLOOKUP($A12,'Return Data'!$B$7:$R$2843,11,0)</f>
        <v>3.2246000000000001</v>
      </c>
      <c r="Q12" s="66">
        <f t="shared" si="6"/>
        <v>29</v>
      </c>
      <c r="R12" s="65">
        <f>VLOOKUP($A12,'Return Data'!$B$7:$R$2843,12,0)</f>
        <v>3.1722000000000001</v>
      </c>
      <c r="S12" s="66">
        <f t="shared" si="7"/>
        <v>26</v>
      </c>
      <c r="T12" s="65">
        <f>VLOOKUP($A12,'Return Data'!$B$7:$R$2843,13,0)</f>
        <v>3.1701000000000001</v>
      </c>
      <c r="U12" s="66">
        <f t="shared" si="8"/>
        <v>26</v>
      </c>
      <c r="V12" s="65">
        <f>VLOOKUP($A12,'Return Data'!$B$7:$R$2843,17,0)</f>
        <v>3.9413</v>
      </c>
      <c r="W12" s="66">
        <f t="shared" si="9"/>
        <v>24</v>
      </c>
      <c r="X12" s="65">
        <f>VLOOKUP($A12,'Return Data'!$B$7:$R$2843,14,0)</f>
        <v>4.9855999999999998</v>
      </c>
      <c r="Y12" s="66">
        <f t="shared" si="10"/>
        <v>25</v>
      </c>
      <c r="Z12" s="65">
        <f>VLOOKUP($A12,'Return Data'!$B$7:$R$2843,16,0)</f>
        <v>6.8129</v>
      </c>
      <c r="AA12" s="67">
        <f t="shared" si="11"/>
        <v>27</v>
      </c>
    </row>
    <row r="13" spans="1:27" x14ac:dyDescent="0.3">
      <c r="A13" s="63" t="s">
        <v>232</v>
      </c>
      <c r="B13" s="64">
        <f>VLOOKUP($A13,'Return Data'!$B$7:$R$2843,3,0)</f>
        <v>44455</v>
      </c>
      <c r="C13" s="65">
        <f>VLOOKUP($A13,'Return Data'!$B$7:$R$2843,4,0)</f>
        <v>2495.6451000000002</v>
      </c>
      <c r="D13" s="65">
        <f>VLOOKUP($A13,'Return Data'!$B$7:$R$2843,5,0)</f>
        <v>3.1067</v>
      </c>
      <c r="E13" s="66">
        <f t="shared" si="0"/>
        <v>7</v>
      </c>
      <c r="F13" s="65">
        <f>VLOOKUP($A13,'Return Data'!$B$7:$R$2843,6,0)</f>
        <v>3.0897000000000001</v>
      </c>
      <c r="G13" s="66">
        <f t="shared" si="1"/>
        <v>6</v>
      </c>
      <c r="H13" s="65">
        <f>VLOOKUP($A13,'Return Data'!$B$7:$R$2843,7,0)</f>
        <v>3.0400999999999998</v>
      </c>
      <c r="I13" s="66">
        <f t="shared" si="2"/>
        <v>21</v>
      </c>
      <c r="J13" s="65">
        <f>VLOOKUP($A13,'Return Data'!$B$7:$R$2843,8,0)</f>
        <v>3.0053999999999998</v>
      </c>
      <c r="K13" s="66">
        <f t="shared" si="3"/>
        <v>11</v>
      </c>
      <c r="L13" s="65">
        <f>VLOOKUP($A13,'Return Data'!$B$7:$R$2843,9,0)</f>
        <v>3.1021000000000001</v>
      </c>
      <c r="M13" s="66">
        <f t="shared" si="4"/>
        <v>30</v>
      </c>
      <c r="N13" s="65">
        <f>VLOOKUP($A13,'Return Data'!$B$7:$R$2843,10,0)</f>
        <v>3.2284000000000002</v>
      </c>
      <c r="O13" s="66">
        <f t="shared" si="5"/>
        <v>28</v>
      </c>
      <c r="P13" s="65">
        <f>VLOOKUP($A13,'Return Data'!$B$7:$R$2843,11,0)</f>
        <v>3.2378</v>
      </c>
      <c r="Q13" s="66">
        <f t="shared" si="6"/>
        <v>27</v>
      </c>
      <c r="R13" s="65">
        <f>VLOOKUP($A13,'Return Data'!$B$7:$R$2843,12,0)</f>
        <v>3.1743999999999999</v>
      </c>
      <c r="S13" s="66">
        <f t="shared" si="7"/>
        <v>24</v>
      </c>
      <c r="T13" s="65">
        <f>VLOOKUP($A13,'Return Data'!$B$7:$R$2843,13,0)</f>
        <v>3.1671999999999998</v>
      </c>
      <c r="U13" s="66">
        <f t="shared" si="8"/>
        <v>27</v>
      </c>
      <c r="V13" s="65">
        <f>VLOOKUP($A13,'Return Data'!$B$7:$R$2843,17,0)</f>
        <v>3.7294999999999998</v>
      </c>
      <c r="W13" s="66">
        <f t="shared" si="9"/>
        <v>30</v>
      </c>
      <c r="X13" s="65">
        <f>VLOOKUP($A13,'Return Data'!$B$7:$R$2843,14,0)</f>
        <v>4.8136000000000001</v>
      </c>
      <c r="Y13" s="66">
        <f t="shared" si="10"/>
        <v>28</v>
      </c>
      <c r="Z13" s="65">
        <f>VLOOKUP($A13,'Return Data'!$B$7:$R$2843,16,0)</f>
        <v>7.1496000000000004</v>
      </c>
      <c r="AA13" s="67">
        <f t="shared" si="11"/>
        <v>14</v>
      </c>
    </row>
    <row r="14" spans="1:27" x14ac:dyDescent="0.3">
      <c r="A14" s="63" t="s">
        <v>233</v>
      </c>
      <c r="B14" s="64">
        <f>VLOOKUP($A14,'Return Data'!$B$7:$R$2843,3,0)</f>
        <v>44455</v>
      </c>
      <c r="C14" s="65">
        <f>VLOOKUP($A14,'Return Data'!$B$7:$R$2843,4,0)</f>
        <v>2963.1082999999999</v>
      </c>
      <c r="D14" s="65">
        <f>VLOOKUP($A14,'Return Data'!$B$7:$R$2843,5,0)</f>
        <v>3.0354000000000001</v>
      </c>
      <c r="E14" s="66">
        <f t="shared" si="0"/>
        <v>13</v>
      </c>
      <c r="F14" s="65">
        <f>VLOOKUP($A14,'Return Data'!$B$7:$R$2843,6,0)</f>
        <v>2.9994000000000001</v>
      </c>
      <c r="G14" s="66">
        <f t="shared" si="1"/>
        <v>21</v>
      </c>
      <c r="H14" s="65">
        <f>VLOOKUP($A14,'Return Data'!$B$7:$R$2843,7,0)</f>
        <v>3.0236000000000001</v>
      </c>
      <c r="I14" s="66">
        <f t="shared" si="2"/>
        <v>26</v>
      </c>
      <c r="J14" s="65">
        <f>VLOOKUP($A14,'Return Data'!$B$7:$R$2843,8,0)</f>
        <v>2.9706999999999999</v>
      </c>
      <c r="K14" s="66">
        <f t="shared" si="3"/>
        <v>21</v>
      </c>
      <c r="L14" s="65">
        <f>VLOOKUP($A14,'Return Data'!$B$7:$R$2843,9,0)</f>
        <v>3.1030000000000002</v>
      </c>
      <c r="M14" s="66">
        <f t="shared" si="4"/>
        <v>29</v>
      </c>
      <c r="N14" s="65">
        <f>VLOOKUP($A14,'Return Data'!$B$7:$R$2843,10,0)</f>
        <v>3.2559999999999998</v>
      </c>
      <c r="O14" s="66">
        <f t="shared" si="5"/>
        <v>26</v>
      </c>
      <c r="P14" s="65">
        <f>VLOOKUP($A14,'Return Data'!$B$7:$R$2843,11,0)</f>
        <v>3.2563</v>
      </c>
      <c r="Q14" s="66">
        <f t="shared" si="6"/>
        <v>22</v>
      </c>
      <c r="R14" s="65">
        <f>VLOOKUP($A14,'Return Data'!$B$7:$R$2843,12,0)</f>
        <v>3.1987000000000001</v>
      </c>
      <c r="S14" s="66">
        <f t="shared" si="7"/>
        <v>19</v>
      </c>
      <c r="T14" s="65">
        <f>VLOOKUP($A14,'Return Data'!$B$7:$R$2843,13,0)</f>
        <v>3.1934999999999998</v>
      </c>
      <c r="U14" s="66">
        <f t="shared" si="8"/>
        <v>18</v>
      </c>
      <c r="V14" s="65">
        <f>VLOOKUP($A14,'Return Data'!$B$7:$R$2843,17,0)</f>
        <v>3.9860000000000002</v>
      </c>
      <c r="W14" s="66">
        <f t="shared" si="9"/>
        <v>20</v>
      </c>
      <c r="X14" s="65">
        <f>VLOOKUP($A14,'Return Data'!$B$7:$R$2843,14,0)</f>
        <v>5.0438999999999998</v>
      </c>
      <c r="Y14" s="66">
        <f t="shared" si="10"/>
        <v>19</v>
      </c>
      <c r="Z14" s="65">
        <f>VLOOKUP($A14,'Return Data'!$B$7:$R$2843,16,0)</f>
        <v>7.1040000000000001</v>
      </c>
      <c r="AA14" s="67">
        <f t="shared" si="11"/>
        <v>17</v>
      </c>
    </row>
    <row r="15" spans="1:27" x14ac:dyDescent="0.3">
      <c r="A15" s="63" t="s">
        <v>234</v>
      </c>
      <c r="B15" s="64">
        <f>VLOOKUP($A15,'Return Data'!$B$7:$R$2843,3,0)</f>
        <v>44455</v>
      </c>
      <c r="C15" s="65">
        <f>VLOOKUP($A15,'Return Data'!$B$7:$R$2843,4,0)</f>
        <v>2662.8130999999998</v>
      </c>
      <c r="D15" s="65">
        <f>VLOOKUP($A15,'Return Data'!$B$7:$R$2843,5,0)</f>
        <v>3.1638999999999999</v>
      </c>
      <c r="E15" s="66">
        <f t="shared" si="0"/>
        <v>3</v>
      </c>
      <c r="F15" s="65">
        <f>VLOOKUP($A15,'Return Data'!$B$7:$R$2843,6,0)</f>
        <v>2.9556</v>
      </c>
      <c r="G15" s="66">
        <f t="shared" si="1"/>
        <v>30</v>
      </c>
      <c r="H15" s="65">
        <f>VLOOKUP($A15,'Return Data'!$B$7:$R$2843,7,0)</f>
        <v>2.9862000000000002</v>
      </c>
      <c r="I15" s="66">
        <f t="shared" si="2"/>
        <v>31</v>
      </c>
      <c r="J15" s="65">
        <f>VLOOKUP($A15,'Return Data'!$B$7:$R$2843,8,0)</f>
        <v>2.9203000000000001</v>
      </c>
      <c r="K15" s="66">
        <f t="shared" si="3"/>
        <v>30</v>
      </c>
      <c r="L15" s="65">
        <f>VLOOKUP($A15,'Return Data'!$B$7:$R$2843,9,0)</f>
        <v>3.0857000000000001</v>
      </c>
      <c r="M15" s="66">
        <f t="shared" si="4"/>
        <v>32</v>
      </c>
      <c r="N15" s="65">
        <f>VLOOKUP($A15,'Return Data'!$B$7:$R$2843,10,0)</f>
        <v>3.2890999999999999</v>
      </c>
      <c r="O15" s="66">
        <f t="shared" si="5"/>
        <v>20</v>
      </c>
      <c r="P15" s="65">
        <f>VLOOKUP($A15,'Return Data'!$B$7:$R$2843,11,0)</f>
        <v>3.2888999999999999</v>
      </c>
      <c r="Q15" s="66">
        <f t="shared" si="6"/>
        <v>13</v>
      </c>
      <c r="R15" s="65">
        <f>VLOOKUP($A15,'Return Data'!$B$7:$R$2843,12,0)</f>
        <v>3.2183999999999999</v>
      </c>
      <c r="S15" s="66">
        <f t="shared" si="7"/>
        <v>14</v>
      </c>
      <c r="T15" s="65">
        <f>VLOOKUP($A15,'Return Data'!$B$7:$R$2843,13,0)</f>
        <v>3.1996000000000002</v>
      </c>
      <c r="U15" s="66">
        <f t="shared" si="8"/>
        <v>16</v>
      </c>
      <c r="V15" s="65">
        <f>VLOOKUP($A15,'Return Data'!$B$7:$R$2843,17,0)</f>
        <v>3.9950999999999999</v>
      </c>
      <c r="W15" s="66">
        <f t="shared" si="9"/>
        <v>19</v>
      </c>
      <c r="X15" s="65">
        <f>VLOOKUP($A15,'Return Data'!$B$7:$R$2843,14,0)</f>
        <v>5.0701999999999998</v>
      </c>
      <c r="Y15" s="66">
        <f t="shared" si="10"/>
        <v>16</v>
      </c>
      <c r="Z15" s="65">
        <f>VLOOKUP($A15,'Return Data'!$B$7:$R$2843,16,0)</f>
        <v>7.1566000000000001</v>
      </c>
      <c r="AA15" s="67">
        <f t="shared" si="11"/>
        <v>13</v>
      </c>
    </row>
    <row r="16" spans="1:27" x14ac:dyDescent="0.3">
      <c r="A16" s="63" t="s">
        <v>236</v>
      </c>
      <c r="B16" s="64">
        <f>VLOOKUP($A16,'Return Data'!$B$7:$R$2843,3,0)</f>
        <v>44455</v>
      </c>
      <c r="C16" s="65">
        <f>VLOOKUP($A16,'Return Data'!$B$7:$R$2843,4,0)</f>
        <v>4077.1658000000002</v>
      </c>
      <c r="D16" s="65">
        <f>VLOOKUP($A16,'Return Data'!$B$7:$R$2843,5,0)</f>
        <v>2.8077000000000001</v>
      </c>
      <c r="E16" s="66">
        <f t="shared" si="0"/>
        <v>31</v>
      </c>
      <c r="F16" s="65">
        <f>VLOOKUP($A16,'Return Data'!$B$7:$R$2843,6,0)</f>
        <v>3.0032999999999999</v>
      </c>
      <c r="G16" s="66">
        <f t="shared" si="1"/>
        <v>19</v>
      </c>
      <c r="H16" s="65">
        <f>VLOOKUP($A16,'Return Data'!$B$7:$R$2843,7,0)</f>
        <v>3.0141</v>
      </c>
      <c r="I16" s="66">
        <f t="shared" si="2"/>
        <v>28</v>
      </c>
      <c r="J16" s="65">
        <f>VLOOKUP($A16,'Return Data'!$B$7:$R$2843,8,0)</f>
        <v>2.9333999999999998</v>
      </c>
      <c r="K16" s="66">
        <f t="shared" si="3"/>
        <v>28</v>
      </c>
      <c r="L16" s="65">
        <f>VLOOKUP($A16,'Return Data'!$B$7:$R$2843,9,0)</f>
        <v>3.1627000000000001</v>
      </c>
      <c r="M16" s="66">
        <f t="shared" si="4"/>
        <v>14</v>
      </c>
      <c r="N16" s="65">
        <f>VLOOKUP($A16,'Return Data'!$B$7:$R$2843,10,0)</f>
        <v>3.2915000000000001</v>
      </c>
      <c r="O16" s="66">
        <f t="shared" si="5"/>
        <v>19</v>
      </c>
      <c r="P16" s="65">
        <f>VLOOKUP($A16,'Return Data'!$B$7:$R$2843,11,0)</f>
        <v>3.2437999999999998</v>
      </c>
      <c r="Q16" s="66">
        <f t="shared" si="6"/>
        <v>26</v>
      </c>
      <c r="R16" s="65">
        <f>VLOOKUP($A16,'Return Data'!$B$7:$R$2843,12,0)</f>
        <v>3.1516000000000002</v>
      </c>
      <c r="S16" s="66">
        <f t="shared" si="7"/>
        <v>29</v>
      </c>
      <c r="T16" s="65">
        <f>VLOOKUP($A16,'Return Data'!$B$7:$R$2843,13,0)</f>
        <v>3.1417000000000002</v>
      </c>
      <c r="U16" s="66">
        <f t="shared" si="8"/>
        <v>28</v>
      </c>
      <c r="V16" s="65">
        <f>VLOOKUP($A16,'Return Data'!$B$7:$R$2843,17,0)</f>
        <v>3.9403999999999999</v>
      </c>
      <c r="W16" s="66">
        <f t="shared" si="9"/>
        <v>25</v>
      </c>
      <c r="X16" s="65">
        <f>VLOOKUP($A16,'Return Data'!$B$7:$R$2843,14,0)</f>
        <v>5.0057999999999998</v>
      </c>
      <c r="Y16" s="66">
        <f t="shared" si="10"/>
        <v>24</v>
      </c>
      <c r="Z16" s="65">
        <f>VLOOKUP($A16,'Return Data'!$B$7:$R$2843,16,0)</f>
        <v>6.9458000000000002</v>
      </c>
      <c r="AA16" s="67">
        <f t="shared" si="11"/>
        <v>24</v>
      </c>
    </row>
    <row r="17" spans="1:27" x14ac:dyDescent="0.3">
      <c r="A17" s="63" t="s">
        <v>237</v>
      </c>
      <c r="B17" s="64">
        <f>VLOOKUP($A17,'Return Data'!$B$7:$R$2843,3,0)</f>
        <v>44455</v>
      </c>
      <c r="C17" s="65">
        <f>VLOOKUP($A17,'Return Data'!$B$7:$R$2843,4,0)</f>
        <v>2068.8975999999998</v>
      </c>
      <c r="D17" s="65">
        <f>VLOOKUP($A17,'Return Data'!$B$7:$R$2843,5,0)</f>
        <v>2.4401000000000002</v>
      </c>
      <c r="E17" s="66">
        <f t="shared" si="0"/>
        <v>36</v>
      </c>
      <c r="F17" s="65">
        <f>VLOOKUP($A17,'Return Data'!$B$7:$R$2843,6,0)</f>
        <v>2.9380999999999999</v>
      </c>
      <c r="G17" s="66">
        <f t="shared" si="1"/>
        <v>32</v>
      </c>
      <c r="H17" s="65">
        <f>VLOOKUP($A17,'Return Data'!$B$7:$R$2843,7,0)</f>
        <v>3.0880000000000001</v>
      </c>
      <c r="I17" s="66">
        <f t="shared" si="2"/>
        <v>7</v>
      </c>
      <c r="J17" s="65">
        <f>VLOOKUP($A17,'Return Data'!$B$7:$R$2843,8,0)</f>
        <v>2.9748000000000001</v>
      </c>
      <c r="K17" s="66">
        <f t="shared" si="3"/>
        <v>20</v>
      </c>
      <c r="L17" s="65">
        <f>VLOOKUP($A17,'Return Data'!$B$7:$R$2843,9,0)</f>
        <v>3.2010000000000001</v>
      </c>
      <c r="M17" s="66">
        <f t="shared" si="4"/>
        <v>4</v>
      </c>
      <c r="N17" s="65">
        <f>VLOOKUP($A17,'Return Data'!$B$7:$R$2843,10,0)</f>
        <v>3.3086000000000002</v>
      </c>
      <c r="O17" s="66">
        <f t="shared" si="5"/>
        <v>14</v>
      </c>
      <c r="P17" s="65">
        <f>VLOOKUP($A17,'Return Data'!$B$7:$R$2843,11,0)</f>
        <v>3.2686000000000002</v>
      </c>
      <c r="Q17" s="66">
        <f t="shared" si="6"/>
        <v>19</v>
      </c>
      <c r="R17" s="65">
        <f>VLOOKUP($A17,'Return Data'!$B$7:$R$2843,12,0)</f>
        <v>3.2023999999999999</v>
      </c>
      <c r="S17" s="66">
        <f t="shared" si="7"/>
        <v>18</v>
      </c>
      <c r="T17" s="65">
        <f>VLOOKUP($A17,'Return Data'!$B$7:$R$2843,13,0)</f>
        <v>3.1867000000000001</v>
      </c>
      <c r="U17" s="66">
        <f t="shared" si="8"/>
        <v>20</v>
      </c>
      <c r="V17" s="65">
        <f>VLOOKUP($A17,'Return Data'!$B$7:$R$2843,17,0)</f>
        <v>3.9453999999999998</v>
      </c>
      <c r="W17" s="66">
        <f t="shared" si="9"/>
        <v>23</v>
      </c>
      <c r="X17" s="65">
        <f>VLOOKUP($A17,'Return Data'!$B$7:$R$2843,14,0)</f>
        <v>5.0483000000000002</v>
      </c>
      <c r="Y17" s="66">
        <f t="shared" si="10"/>
        <v>18</v>
      </c>
      <c r="Z17" s="65">
        <f>VLOOKUP($A17,'Return Data'!$B$7:$R$2843,16,0)</f>
        <v>4.2908999999999997</v>
      </c>
      <c r="AA17" s="67">
        <f t="shared" si="11"/>
        <v>35</v>
      </c>
    </row>
    <row r="18" spans="1:27" x14ac:dyDescent="0.3">
      <c r="A18" s="63" t="s">
        <v>238</v>
      </c>
      <c r="B18" s="64">
        <f>VLOOKUP($A18,'Return Data'!$B$7:$R$2843,3,0)</f>
        <v>44455</v>
      </c>
      <c r="C18" s="65">
        <f>VLOOKUP($A18,'Return Data'!$B$7:$R$2843,4,0)</f>
        <v>307.53519999999997</v>
      </c>
      <c r="D18" s="65">
        <f>VLOOKUP($A18,'Return Data'!$B$7:$R$2843,5,0)</f>
        <v>2.8605</v>
      </c>
      <c r="E18" s="66">
        <f t="shared" si="0"/>
        <v>27</v>
      </c>
      <c r="F18" s="65">
        <f>VLOOKUP($A18,'Return Data'!$B$7:$R$2843,6,0)</f>
        <v>2.9718</v>
      </c>
      <c r="G18" s="66">
        <f t="shared" si="1"/>
        <v>27</v>
      </c>
      <c r="H18" s="65">
        <f>VLOOKUP($A18,'Return Data'!$B$7:$R$2843,7,0)</f>
        <v>3.0181</v>
      </c>
      <c r="I18" s="66">
        <f t="shared" si="2"/>
        <v>27</v>
      </c>
      <c r="J18" s="65">
        <f>VLOOKUP($A18,'Return Data'!$B$7:$R$2843,8,0)</f>
        <v>2.9459</v>
      </c>
      <c r="K18" s="66">
        <f t="shared" si="3"/>
        <v>26</v>
      </c>
      <c r="L18" s="65">
        <f>VLOOKUP($A18,'Return Data'!$B$7:$R$2843,9,0)</f>
        <v>3.1417000000000002</v>
      </c>
      <c r="M18" s="66">
        <f t="shared" si="4"/>
        <v>19</v>
      </c>
      <c r="N18" s="65">
        <f>VLOOKUP($A18,'Return Data'!$B$7:$R$2843,10,0)</f>
        <v>3.2865000000000002</v>
      </c>
      <c r="O18" s="66">
        <f t="shared" si="5"/>
        <v>21</v>
      </c>
      <c r="P18" s="65">
        <f>VLOOKUP($A18,'Return Data'!$B$7:$R$2843,11,0)</f>
        <v>3.2501000000000002</v>
      </c>
      <c r="Q18" s="66">
        <f t="shared" si="6"/>
        <v>23</v>
      </c>
      <c r="R18" s="65">
        <f>VLOOKUP($A18,'Return Data'!$B$7:$R$2843,12,0)</f>
        <v>3.1833</v>
      </c>
      <c r="S18" s="66">
        <f t="shared" si="7"/>
        <v>22</v>
      </c>
      <c r="T18" s="65">
        <f>VLOOKUP($A18,'Return Data'!$B$7:$R$2843,13,0)</f>
        <v>3.1859999999999999</v>
      </c>
      <c r="U18" s="66">
        <f t="shared" si="8"/>
        <v>21</v>
      </c>
      <c r="V18" s="65">
        <f>VLOOKUP($A18,'Return Data'!$B$7:$R$2843,17,0)</f>
        <v>4.0541999999999998</v>
      </c>
      <c r="W18" s="66">
        <f t="shared" si="9"/>
        <v>9</v>
      </c>
      <c r="X18" s="65">
        <f>VLOOKUP($A18,'Return Data'!$B$7:$R$2843,14,0)</f>
        <v>5.1032000000000002</v>
      </c>
      <c r="Y18" s="66">
        <f t="shared" si="10"/>
        <v>10</v>
      </c>
      <c r="Z18" s="65">
        <f>VLOOKUP($A18,'Return Data'!$B$7:$R$2843,16,0)</f>
        <v>7.3493000000000004</v>
      </c>
      <c r="AA18" s="67">
        <f t="shared" si="11"/>
        <v>4</v>
      </c>
    </row>
    <row r="19" spans="1:27" x14ac:dyDescent="0.3">
      <c r="A19" s="63" t="s">
        <v>239</v>
      </c>
      <c r="B19" s="64">
        <f>VLOOKUP($A19,'Return Data'!$B$7:$R$2843,3,0)</f>
        <v>44455</v>
      </c>
      <c r="C19" s="65">
        <f>VLOOKUP($A19,'Return Data'!$B$7:$R$2843,4,0)</f>
        <v>2230.4618999999998</v>
      </c>
      <c r="D19" s="65">
        <f>VLOOKUP($A19,'Return Data'!$B$7:$R$2843,5,0)</f>
        <v>3.1488</v>
      </c>
      <c r="E19" s="66">
        <f t="shared" si="0"/>
        <v>4</v>
      </c>
      <c r="F19" s="65">
        <f>VLOOKUP($A19,'Return Data'!$B$7:$R$2843,6,0)</f>
        <v>3.1989999999999998</v>
      </c>
      <c r="G19" s="66">
        <f t="shared" si="1"/>
        <v>2</v>
      </c>
      <c r="H19" s="65">
        <f>VLOOKUP($A19,'Return Data'!$B$7:$R$2843,7,0)</f>
        <v>3.1705000000000001</v>
      </c>
      <c r="I19" s="66">
        <f t="shared" si="2"/>
        <v>3</v>
      </c>
      <c r="J19" s="65">
        <f>VLOOKUP($A19,'Return Data'!$B$7:$R$2843,8,0)</f>
        <v>3.0388000000000002</v>
      </c>
      <c r="K19" s="66">
        <f t="shared" si="3"/>
        <v>4</v>
      </c>
      <c r="L19" s="65">
        <f>VLOOKUP($A19,'Return Data'!$B$7:$R$2843,9,0)</f>
        <v>3.1568999999999998</v>
      </c>
      <c r="M19" s="66">
        <f t="shared" si="4"/>
        <v>16</v>
      </c>
      <c r="N19" s="65">
        <f>VLOOKUP($A19,'Return Data'!$B$7:$R$2843,10,0)</f>
        <v>3.3938000000000001</v>
      </c>
      <c r="O19" s="66">
        <f t="shared" si="5"/>
        <v>1</v>
      </c>
      <c r="P19" s="65">
        <f>VLOOKUP($A19,'Return Data'!$B$7:$R$2843,11,0)</f>
        <v>3.3990999999999998</v>
      </c>
      <c r="Q19" s="66">
        <f t="shared" si="6"/>
        <v>2</v>
      </c>
      <c r="R19" s="65">
        <f>VLOOKUP($A19,'Return Data'!$B$7:$R$2843,12,0)</f>
        <v>3.3546</v>
      </c>
      <c r="S19" s="66">
        <f t="shared" si="7"/>
        <v>2</v>
      </c>
      <c r="T19" s="65">
        <f>VLOOKUP($A19,'Return Data'!$B$7:$R$2843,13,0)</f>
        <v>3.3685</v>
      </c>
      <c r="U19" s="66">
        <f t="shared" si="8"/>
        <v>2</v>
      </c>
      <c r="V19" s="65">
        <f>VLOOKUP($A19,'Return Data'!$B$7:$R$2843,17,0)</f>
        <v>4.2721</v>
      </c>
      <c r="W19" s="66">
        <f t="shared" si="9"/>
        <v>2</v>
      </c>
      <c r="X19" s="65">
        <f>VLOOKUP($A19,'Return Data'!$B$7:$R$2843,14,0)</f>
        <v>5.2686000000000002</v>
      </c>
      <c r="Y19" s="66">
        <f t="shared" si="10"/>
        <v>2</v>
      </c>
      <c r="Z19" s="65">
        <f>VLOOKUP($A19,'Return Data'!$B$7:$R$2843,16,0)</f>
        <v>7.4272</v>
      </c>
      <c r="AA19" s="67">
        <f t="shared" si="11"/>
        <v>3</v>
      </c>
    </row>
    <row r="20" spans="1:27" x14ac:dyDescent="0.3">
      <c r="A20" s="63" t="s">
        <v>240</v>
      </c>
      <c r="B20" s="64">
        <f>VLOOKUP($A20,'Return Data'!$B$7:$R$2843,3,0)</f>
        <v>44455</v>
      </c>
      <c r="C20" s="65">
        <f>VLOOKUP($A20,'Return Data'!$B$7:$R$2843,4,0)</f>
        <v>2510.4706000000001</v>
      </c>
      <c r="D20" s="65">
        <f>VLOOKUP($A20,'Return Data'!$B$7:$R$2843,5,0)</f>
        <v>2.879</v>
      </c>
      <c r="E20" s="66">
        <f t="shared" si="0"/>
        <v>25</v>
      </c>
      <c r="F20" s="65">
        <f>VLOOKUP($A20,'Return Data'!$B$7:$R$2843,6,0)</f>
        <v>2.99</v>
      </c>
      <c r="G20" s="66">
        <f t="shared" si="1"/>
        <v>25</v>
      </c>
      <c r="H20" s="65">
        <f>VLOOKUP($A20,'Return Data'!$B$7:$R$2843,7,0)</f>
        <v>3.0316999999999998</v>
      </c>
      <c r="I20" s="66">
        <f t="shared" si="2"/>
        <v>24</v>
      </c>
      <c r="J20" s="65">
        <f>VLOOKUP($A20,'Return Data'!$B$7:$R$2843,8,0)</f>
        <v>2.9571000000000001</v>
      </c>
      <c r="K20" s="66">
        <f t="shared" si="3"/>
        <v>24</v>
      </c>
      <c r="L20" s="65">
        <f>VLOOKUP($A20,'Return Data'!$B$7:$R$2843,9,0)</f>
        <v>3.145</v>
      </c>
      <c r="M20" s="66">
        <f t="shared" si="4"/>
        <v>17</v>
      </c>
      <c r="N20" s="65">
        <f>VLOOKUP($A20,'Return Data'!$B$7:$R$2843,10,0)</f>
        <v>3.2961</v>
      </c>
      <c r="O20" s="66">
        <f t="shared" si="5"/>
        <v>17</v>
      </c>
      <c r="P20" s="65">
        <f>VLOOKUP($A20,'Return Data'!$B$7:$R$2843,11,0)</f>
        <v>3.2685</v>
      </c>
      <c r="Q20" s="66">
        <f t="shared" si="6"/>
        <v>20</v>
      </c>
      <c r="R20" s="65">
        <f>VLOOKUP($A20,'Return Data'!$B$7:$R$2843,12,0)</f>
        <v>3.1859999999999999</v>
      </c>
      <c r="S20" s="66">
        <f t="shared" si="7"/>
        <v>20</v>
      </c>
      <c r="T20" s="65">
        <f>VLOOKUP($A20,'Return Data'!$B$7:$R$2843,13,0)</f>
        <v>3.1858</v>
      </c>
      <c r="U20" s="66">
        <f t="shared" si="8"/>
        <v>22</v>
      </c>
      <c r="V20" s="65">
        <f>VLOOKUP($A20,'Return Data'!$B$7:$R$2843,17,0)</f>
        <v>3.907</v>
      </c>
      <c r="W20" s="66">
        <f t="shared" si="9"/>
        <v>27</v>
      </c>
      <c r="X20" s="65">
        <f>VLOOKUP($A20,'Return Data'!$B$7:$R$2843,14,0)</f>
        <v>4.9286000000000003</v>
      </c>
      <c r="Y20" s="66">
        <f t="shared" si="10"/>
        <v>26</v>
      </c>
      <c r="Z20" s="65">
        <f>VLOOKUP($A20,'Return Data'!$B$7:$R$2843,16,0)</f>
        <v>5.4097999999999997</v>
      </c>
      <c r="AA20" s="67">
        <f t="shared" si="11"/>
        <v>32</v>
      </c>
    </row>
    <row r="21" spans="1:27" x14ac:dyDescent="0.3">
      <c r="A21" s="63" t="s">
        <v>241</v>
      </c>
      <c r="B21" s="64">
        <f>VLOOKUP($A21,'Return Data'!$B$7:$R$2843,3,0)</f>
        <v>44455</v>
      </c>
      <c r="C21" s="65">
        <f>VLOOKUP($A21,'Return Data'!$B$7:$R$2843,4,0)</f>
        <v>1605.7107000000001</v>
      </c>
      <c r="D21" s="65">
        <f>VLOOKUP($A21,'Return Data'!$B$7:$R$2843,5,0)</f>
        <v>2.6779999999999999</v>
      </c>
      <c r="E21" s="66">
        <f t="shared" si="0"/>
        <v>35</v>
      </c>
      <c r="F21" s="65">
        <f>VLOOKUP($A21,'Return Data'!$B$7:$R$2843,6,0)</f>
        <v>2.9596</v>
      </c>
      <c r="G21" s="66">
        <f t="shared" si="1"/>
        <v>29</v>
      </c>
      <c r="H21" s="65">
        <f>VLOOKUP($A21,'Return Data'!$B$7:$R$2843,7,0)</f>
        <v>2.9782000000000002</v>
      </c>
      <c r="I21" s="66">
        <f t="shared" si="2"/>
        <v>32</v>
      </c>
      <c r="J21" s="65">
        <f>VLOOKUP($A21,'Return Data'!$B$7:$R$2843,8,0)</f>
        <v>2.9112</v>
      </c>
      <c r="K21" s="66">
        <f t="shared" si="3"/>
        <v>33</v>
      </c>
      <c r="L21" s="65">
        <f>VLOOKUP($A21,'Return Data'!$B$7:$R$2843,9,0)</f>
        <v>2.9843000000000002</v>
      </c>
      <c r="M21" s="66">
        <f t="shared" si="4"/>
        <v>33</v>
      </c>
      <c r="N21" s="65">
        <f>VLOOKUP($A21,'Return Data'!$B$7:$R$2843,10,0)</f>
        <v>2.9796</v>
      </c>
      <c r="O21" s="66">
        <f t="shared" si="5"/>
        <v>36</v>
      </c>
      <c r="P21" s="65">
        <f>VLOOKUP($A21,'Return Data'!$B$7:$R$2843,11,0)</f>
        <v>2.9565000000000001</v>
      </c>
      <c r="Q21" s="66">
        <f t="shared" si="6"/>
        <v>34</v>
      </c>
      <c r="R21" s="65">
        <f>VLOOKUP($A21,'Return Data'!$B$7:$R$2843,12,0)</f>
        <v>2.8906000000000001</v>
      </c>
      <c r="S21" s="66">
        <f t="shared" si="7"/>
        <v>37</v>
      </c>
      <c r="T21" s="65">
        <f>VLOOKUP($A21,'Return Data'!$B$7:$R$2843,13,0)</f>
        <v>2.8563000000000001</v>
      </c>
      <c r="U21" s="66">
        <f t="shared" si="8"/>
        <v>37</v>
      </c>
      <c r="V21" s="65">
        <f>VLOOKUP($A21,'Return Data'!$B$7:$R$2843,17,0)</f>
        <v>3.4504000000000001</v>
      </c>
      <c r="W21" s="66">
        <f t="shared" si="9"/>
        <v>34</v>
      </c>
      <c r="X21" s="65">
        <f>VLOOKUP($A21,'Return Data'!$B$7:$R$2843,14,0)</f>
        <v>4.4440999999999997</v>
      </c>
      <c r="Y21" s="66">
        <f t="shared" si="10"/>
        <v>31</v>
      </c>
      <c r="Z21" s="65">
        <f>VLOOKUP($A21,'Return Data'!$B$7:$R$2843,16,0)</f>
        <v>6.218</v>
      </c>
      <c r="AA21" s="67">
        <f t="shared" si="11"/>
        <v>30</v>
      </c>
    </row>
    <row r="22" spans="1:27" x14ac:dyDescent="0.3">
      <c r="A22" s="63" t="s">
        <v>242</v>
      </c>
      <c r="B22" s="64">
        <f>VLOOKUP($A22,'Return Data'!$B$7:$R$2843,3,0)</f>
        <v>44455</v>
      </c>
      <c r="C22" s="65">
        <f>VLOOKUP($A22,'Return Data'!$B$7:$R$2843,4,0)</f>
        <v>2016.8307</v>
      </c>
      <c r="D22" s="65">
        <f>VLOOKUP($A22,'Return Data'!$B$7:$R$2843,5,0)</f>
        <v>2.6823000000000001</v>
      </c>
      <c r="E22" s="66">
        <f t="shared" si="0"/>
        <v>34</v>
      </c>
      <c r="F22" s="65">
        <f>VLOOKUP($A22,'Return Data'!$B$7:$R$2843,6,0)</f>
        <v>2.7484999999999999</v>
      </c>
      <c r="G22" s="66">
        <f t="shared" si="1"/>
        <v>37</v>
      </c>
      <c r="H22" s="65">
        <f>VLOOKUP($A22,'Return Data'!$B$7:$R$2843,7,0)</f>
        <v>2.7658</v>
      </c>
      <c r="I22" s="66">
        <f t="shared" si="2"/>
        <v>37</v>
      </c>
      <c r="J22" s="65">
        <f>VLOOKUP($A22,'Return Data'!$B$7:$R$2843,8,0)</f>
        <v>2.7639</v>
      </c>
      <c r="K22" s="66">
        <f t="shared" si="3"/>
        <v>36</v>
      </c>
      <c r="L22" s="65">
        <f>VLOOKUP($A22,'Return Data'!$B$7:$R$2843,9,0)</f>
        <v>2.8957000000000002</v>
      </c>
      <c r="M22" s="66">
        <f t="shared" si="4"/>
        <v>35</v>
      </c>
      <c r="N22" s="65">
        <f>VLOOKUP($A22,'Return Data'!$B$7:$R$2843,10,0)</f>
        <v>2.9798</v>
      </c>
      <c r="O22" s="66">
        <f t="shared" si="5"/>
        <v>35</v>
      </c>
      <c r="P22" s="65">
        <f>VLOOKUP($A22,'Return Data'!$B$7:$R$2843,11,0)</f>
        <v>2.9230999999999998</v>
      </c>
      <c r="Q22" s="66">
        <f t="shared" si="6"/>
        <v>36</v>
      </c>
      <c r="R22" s="65">
        <f>VLOOKUP($A22,'Return Data'!$B$7:$R$2843,12,0)</f>
        <v>3.1412</v>
      </c>
      <c r="S22" s="66">
        <f t="shared" si="7"/>
        <v>30</v>
      </c>
      <c r="T22" s="65">
        <f>VLOOKUP($A22,'Return Data'!$B$7:$R$2843,13,0)</f>
        <v>3.1122999999999998</v>
      </c>
      <c r="U22" s="66">
        <f t="shared" si="8"/>
        <v>30</v>
      </c>
      <c r="V22" s="65">
        <f>VLOOKUP($A22,'Return Data'!$B$7:$R$2843,17,0)</f>
        <v>3.8391000000000002</v>
      </c>
      <c r="W22" s="66">
        <f t="shared" si="9"/>
        <v>28</v>
      </c>
      <c r="X22" s="65">
        <f>VLOOKUP($A22,'Return Data'!$B$7:$R$2843,14,0)</f>
        <v>4.9203000000000001</v>
      </c>
      <c r="Y22" s="66">
        <f t="shared" si="10"/>
        <v>27</v>
      </c>
      <c r="Z22" s="65">
        <f>VLOOKUP($A22,'Return Data'!$B$7:$R$2843,16,0)</f>
        <v>7.3422000000000001</v>
      </c>
      <c r="AA22" s="67">
        <f t="shared" si="11"/>
        <v>5</v>
      </c>
    </row>
    <row r="23" spans="1:27" x14ac:dyDescent="0.3">
      <c r="A23" s="63" t="s">
        <v>243</v>
      </c>
      <c r="B23" s="64">
        <f>VLOOKUP($A23,'Return Data'!$B$7:$R$2843,3,0)</f>
        <v>44455</v>
      </c>
      <c r="C23" s="65">
        <f>VLOOKUP($A23,'Return Data'!$B$7:$R$2843,4,0)</f>
        <v>2852.3135000000002</v>
      </c>
      <c r="D23" s="65">
        <f>VLOOKUP($A23,'Return Data'!$B$7:$R$2843,5,0)</f>
        <v>2.8129</v>
      </c>
      <c r="E23" s="66">
        <f t="shared" si="0"/>
        <v>30</v>
      </c>
      <c r="F23" s="65">
        <f>VLOOKUP($A23,'Return Data'!$B$7:$R$2843,6,0)</f>
        <v>2.9904999999999999</v>
      </c>
      <c r="G23" s="66">
        <f t="shared" si="1"/>
        <v>24</v>
      </c>
      <c r="H23" s="65">
        <f>VLOOKUP($A23,'Return Data'!$B$7:$R$2843,7,0)</f>
        <v>3.0476999999999999</v>
      </c>
      <c r="I23" s="66">
        <f t="shared" si="2"/>
        <v>18</v>
      </c>
      <c r="J23" s="65">
        <f>VLOOKUP($A23,'Return Data'!$B$7:$R$2843,8,0)</f>
        <v>2.9817</v>
      </c>
      <c r="K23" s="66">
        <f t="shared" si="3"/>
        <v>17</v>
      </c>
      <c r="L23" s="65">
        <f>VLOOKUP($A23,'Return Data'!$B$7:$R$2843,9,0)</f>
        <v>3.1932999999999998</v>
      </c>
      <c r="M23" s="66">
        <f t="shared" si="4"/>
        <v>7</v>
      </c>
      <c r="N23" s="65">
        <f>VLOOKUP($A23,'Return Data'!$B$7:$R$2843,10,0)</f>
        <v>3.3159000000000001</v>
      </c>
      <c r="O23" s="66">
        <f t="shared" si="5"/>
        <v>11</v>
      </c>
      <c r="P23" s="65">
        <f>VLOOKUP($A23,'Return Data'!$B$7:$R$2843,11,0)</f>
        <v>3.2734000000000001</v>
      </c>
      <c r="Q23" s="66">
        <f t="shared" si="6"/>
        <v>16</v>
      </c>
      <c r="R23" s="65">
        <f>VLOOKUP($A23,'Return Data'!$B$7:$R$2843,12,0)</f>
        <v>3.2094</v>
      </c>
      <c r="S23" s="66">
        <f t="shared" si="7"/>
        <v>16</v>
      </c>
      <c r="T23" s="65">
        <f>VLOOKUP($A23,'Return Data'!$B$7:$R$2843,13,0)</f>
        <v>3.2058</v>
      </c>
      <c r="U23" s="66">
        <f t="shared" si="8"/>
        <v>15</v>
      </c>
      <c r="V23" s="65">
        <f>VLOOKUP($A23,'Return Data'!$B$7:$R$2843,17,0)</f>
        <v>3.9496000000000002</v>
      </c>
      <c r="W23" s="66">
        <f t="shared" si="9"/>
        <v>22</v>
      </c>
      <c r="X23" s="65">
        <f>VLOOKUP($A23,'Return Data'!$B$7:$R$2843,14,0)</f>
        <v>5.008</v>
      </c>
      <c r="Y23" s="66">
        <f t="shared" si="10"/>
        <v>22</v>
      </c>
      <c r="Z23" s="65">
        <f>VLOOKUP($A23,'Return Data'!$B$7:$R$2843,16,0)</f>
        <v>7.3177000000000003</v>
      </c>
      <c r="AA23" s="67">
        <f t="shared" si="11"/>
        <v>8</v>
      </c>
    </row>
    <row r="24" spans="1:27" x14ac:dyDescent="0.3">
      <c r="A24" s="63" t="s">
        <v>244</v>
      </c>
      <c r="B24" s="64">
        <f>VLOOKUP($A24,'Return Data'!$B$7:$R$2843,3,0)</f>
        <v>44455</v>
      </c>
      <c r="C24" s="65">
        <f>VLOOKUP($A24,'Return Data'!$B$7:$R$2843,4,0)</f>
        <v>1092.6201000000001</v>
      </c>
      <c r="D24" s="65">
        <f>VLOOKUP($A24,'Return Data'!$B$7:$R$2843,5,0)</f>
        <v>3.0068000000000001</v>
      </c>
      <c r="E24" s="66">
        <f t="shared" si="0"/>
        <v>15</v>
      </c>
      <c r="F24" s="65">
        <f>VLOOKUP($A24,'Return Data'!$B$7:$R$2843,6,0)</f>
        <v>2.9348999999999998</v>
      </c>
      <c r="G24" s="66">
        <f t="shared" si="1"/>
        <v>34</v>
      </c>
      <c r="H24" s="65">
        <f>VLOOKUP($A24,'Return Data'!$B$7:$R$2843,7,0)</f>
        <v>3.0451000000000001</v>
      </c>
      <c r="I24" s="66">
        <f t="shared" si="2"/>
        <v>19</v>
      </c>
      <c r="J24" s="65">
        <f>VLOOKUP($A24,'Return Data'!$B$7:$R$2843,8,0)</f>
        <v>2.8854000000000002</v>
      </c>
      <c r="K24" s="66">
        <f t="shared" si="3"/>
        <v>34</v>
      </c>
      <c r="L24" s="65">
        <f>VLOOKUP($A24,'Return Data'!$B$7:$R$2843,9,0)</f>
        <v>2.8954</v>
      </c>
      <c r="M24" s="66">
        <f t="shared" si="4"/>
        <v>36</v>
      </c>
      <c r="N24" s="65">
        <f>VLOOKUP($A24,'Return Data'!$B$7:$R$2843,10,0)</f>
        <v>3.0139999999999998</v>
      </c>
      <c r="O24" s="66">
        <f t="shared" si="5"/>
        <v>33</v>
      </c>
      <c r="P24" s="65">
        <f>VLOOKUP($A24,'Return Data'!$B$7:$R$2843,11,0)</f>
        <v>2.9950999999999999</v>
      </c>
      <c r="Q24" s="66">
        <f t="shared" si="6"/>
        <v>33</v>
      </c>
      <c r="R24" s="65">
        <f>VLOOKUP($A24,'Return Data'!$B$7:$R$2843,12,0)</f>
        <v>2.9575999999999998</v>
      </c>
      <c r="S24" s="66">
        <f t="shared" si="7"/>
        <v>34</v>
      </c>
      <c r="T24" s="65">
        <f>VLOOKUP($A24,'Return Data'!$B$7:$R$2843,13,0)</f>
        <v>2.9403999999999999</v>
      </c>
      <c r="U24" s="66">
        <f t="shared" si="8"/>
        <v>34</v>
      </c>
      <c r="V24" s="65"/>
      <c r="W24" s="66"/>
      <c r="X24" s="65"/>
      <c r="Y24" s="66"/>
      <c r="Z24" s="65">
        <f>VLOOKUP($A24,'Return Data'!$B$7:$R$2843,16,0)</f>
        <v>3.7561</v>
      </c>
      <c r="AA24" s="67">
        <f t="shared" si="11"/>
        <v>37</v>
      </c>
    </row>
    <row r="25" spans="1:27" x14ac:dyDescent="0.3">
      <c r="A25" s="63" t="s">
        <v>245</v>
      </c>
      <c r="B25" s="64">
        <f>VLOOKUP($A25,'Return Data'!$B$7:$R$2843,3,0)</f>
        <v>44455</v>
      </c>
      <c r="C25" s="65">
        <f>VLOOKUP($A25,'Return Data'!$B$7:$R$2843,4,0)</f>
        <v>56.725299999999997</v>
      </c>
      <c r="D25" s="65">
        <f>VLOOKUP($A25,'Return Data'!$B$7:$R$2843,5,0)</f>
        <v>2.8957999999999999</v>
      </c>
      <c r="E25" s="66">
        <f t="shared" si="0"/>
        <v>24</v>
      </c>
      <c r="F25" s="65">
        <f>VLOOKUP($A25,'Return Data'!$B$7:$R$2843,6,0)</f>
        <v>3.0249999999999999</v>
      </c>
      <c r="G25" s="66">
        <f t="shared" si="1"/>
        <v>13</v>
      </c>
      <c r="H25" s="65">
        <f>VLOOKUP($A25,'Return Data'!$B$7:$R$2843,7,0)</f>
        <v>3.0811999999999999</v>
      </c>
      <c r="I25" s="66">
        <f t="shared" si="2"/>
        <v>9</v>
      </c>
      <c r="J25" s="65">
        <f>VLOOKUP($A25,'Return Data'!$B$7:$R$2843,8,0)</f>
        <v>3.0323000000000002</v>
      </c>
      <c r="K25" s="66">
        <f t="shared" si="3"/>
        <v>5</v>
      </c>
      <c r="L25" s="65">
        <f>VLOOKUP($A25,'Return Data'!$B$7:$R$2843,9,0)</f>
        <v>3.1718000000000002</v>
      </c>
      <c r="M25" s="66">
        <f t="shared" si="4"/>
        <v>12</v>
      </c>
      <c r="N25" s="65">
        <f>VLOOKUP($A25,'Return Data'!$B$7:$R$2843,10,0)</f>
        <v>3.3268</v>
      </c>
      <c r="O25" s="66">
        <f t="shared" si="5"/>
        <v>9</v>
      </c>
      <c r="P25" s="65">
        <f>VLOOKUP($A25,'Return Data'!$B$7:$R$2843,11,0)</f>
        <v>3.3081999999999998</v>
      </c>
      <c r="Q25" s="66">
        <f t="shared" si="6"/>
        <v>9</v>
      </c>
      <c r="R25" s="65">
        <f>VLOOKUP($A25,'Return Data'!$B$7:$R$2843,12,0)</f>
        <v>3.2519999999999998</v>
      </c>
      <c r="S25" s="66">
        <f t="shared" si="7"/>
        <v>8</v>
      </c>
      <c r="T25" s="65">
        <f>VLOOKUP($A25,'Return Data'!$B$7:$R$2843,13,0)</f>
        <v>3.2183999999999999</v>
      </c>
      <c r="U25" s="66">
        <f t="shared" si="8"/>
        <v>11</v>
      </c>
      <c r="V25" s="65">
        <f>VLOOKUP($A25,'Return Data'!$B$7:$R$2843,17,0)</f>
        <v>3.9178000000000002</v>
      </c>
      <c r="W25" s="66">
        <f t="shared" ref="W25:W30" si="12">RANK(V25,V$8:V$45,0)</f>
        <v>26</v>
      </c>
      <c r="X25" s="65">
        <f>VLOOKUP($A25,'Return Data'!$B$7:$R$2843,14,0)</f>
        <v>5.0244999999999997</v>
      </c>
      <c r="Y25" s="66">
        <f t="shared" ref="Y25:Y30" si="13">RANK(X25,X$8:X$45,0)</f>
        <v>21</v>
      </c>
      <c r="Z25" s="65">
        <f>VLOOKUP($A25,'Return Data'!$B$7:$R$2843,16,0)</f>
        <v>7.5895000000000001</v>
      </c>
      <c r="AA25" s="67">
        <f t="shared" si="11"/>
        <v>2</v>
      </c>
    </row>
    <row r="26" spans="1:27" x14ac:dyDescent="0.3">
      <c r="A26" s="63" t="s">
        <v>246</v>
      </c>
      <c r="B26" s="64">
        <f>VLOOKUP($A26,'Return Data'!$B$7:$R$2843,3,0)</f>
        <v>44455</v>
      </c>
      <c r="C26" s="65">
        <f>VLOOKUP($A26,'Return Data'!$B$7:$R$2843,4,0)</f>
        <v>4202.3528999999999</v>
      </c>
      <c r="D26" s="65">
        <f>VLOOKUP($A26,'Return Data'!$B$7:$R$2843,5,0)</f>
        <v>2.9489999999999998</v>
      </c>
      <c r="E26" s="66">
        <f t="shared" si="0"/>
        <v>20</v>
      </c>
      <c r="F26" s="65">
        <f>VLOOKUP($A26,'Return Data'!$B$7:$R$2843,6,0)</f>
        <v>2.9359000000000002</v>
      </c>
      <c r="G26" s="66">
        <f t="shared" si="1"/>
        <v>33</v>
      </c>
      <c r="H26" s="65">
        <f>VLOOKUP($A26,'Return Data'!$B$7:$R$2843,7,0)</f>
        <v>2.9712000000000001</v>
      </c>
      <c r="I26" s="66">
        <f t="shared" si="2"/>
        <v>33</v>
      </c>
      <c r="J26" s="65">
        <f>VLOOKUP($A26,'Return Data'!$B$7:$R$2843,8,0)</f>
        <v>2.9220999999999999</v>
      </c>
      <c r="K26" s="66">
        <f t="shared" si="3"/>
        <v>29</v>
      </c>
      <c r="L26" s="65">
        <f>VLOOKUP($A26,'Return Data'!$B$7:$R$2843,9,0)</f>
        <v>3.1309</v>
      </c>
      <c r="M26" s="66">
        <f t="shared" si="4"/>
        <v>21</v>
      </c>
      <c r="N26" s="65">
        <f>VLOOKUP($A26,'Return Data'!$B$7:$R$2843,10,0)</f>
        <v>3.2829999999999999</v>
      </c>
      <c r="O26" s="66">
        <f t="shared" si="5"/>
        <v>22</v>
      </c>
      <c r="P26" s="65">
        <f>VLOOKUP($A26,'Return Data'!$B$7:$R$2843,11,0)</f>
        <v>3.2711999999999999</v>
      </c>
      <c r="Q26" s="66">
        <f t="shared" si="6"/>
        <v>17</v>
      </c>
      <c r="R26" s="65">
        <f>VLOOKUP($A26,'Return Data'!$B$7:$R$2843,12,0)</f>
        <v>3.1774</v>
      </c>
      <c r="S26" s="66">
        <f t="shared" si="7"/>
        <v>23</v>
      </c>
      <c r="T26" s="65">
        <f>VLOOKUP($A26,'Return Data'!$B$7:$R$2843,13,0)</f>
        <v>3.1753</v>
      </c>
      <c r="U26" s="66">
        <f t="shared" si="8"/>
        <v>24</v>
      </c>
      <c r="V26" s="65">
        <f>VLOOKUP($A26,'Return Data'!$B$7:$R$2843,17,0)</f>
        <v>3.9649999999999999</v>
      </c>
      <c r="W26" s="66">
        <f t="shared" si="12"/>
        <v>21</v>
      </c>
      <c r="X26" s="65">
        <f>VLOOKUP($A26,'Return Data'!$B$7:$R$2843,14,0)</f>
        <v>5.0061</v>
      </c>
      <c r="Y26" s="66">
        <f t="shared" si="13"/>
        <v>23</v>
      </c>
      <c r="Z26" s="65">
        <f>VLOOKUP($A26,'Return Data'!$B$7:$R$2843,16,0)</f>
        <v>7.0270000000000001</v>
      </c>
      <c r="AA26" s="67">
        <f t="shared" si="11"/>
        <v>19</v>
      </c>
    </row>
    <row r="27" spans="1:27" x14ac:dyDescent="0.3">
      <c r="A27" s="63" t="s">
        <v>247</v>
      </c>
      <c r="B27" s="64">
        <f>VLOOKUP($A27,'Return Data'!$B$7:$R$2843,3,0)</f>
        <v>44455</v>
      </c>
      <c r="C27" s="65">
        <f>VLOOKUP($A27,'Return Data'!$B$7:$R$2843,4,0)</f>
        <v>2847.8110999999999</v>
      </c>
      <c r="D27" s="65">
        <f>VLOOKUP($A27,'Return Data'!$B$7:$R$2843,5,0)</f>
        <v>3.1173000000000002</v>
      </c>
      <c r="E27" s="66">
        <f t="shared" si="0"/>
        <v>6</v>
      </c>
      <c r="F27" s="65">
        <f>VLOOKUP($A27,'Return Data'!$B$7:$R$2843,6,0)</f>
        <v>3.0042</v>
      </c>
      <c r="G27" s="66">
        <f t="shared" si="1"/>
        <v>18</v>
      </c>
      <c r="H27" s="65">
        <f>VLOOKUP($A27,'Return Data'!$B$7:$R$2843,7,0)</f>
        <v>3.0326</v>
      </c>
      <c r="I27" s="66">
        <f t="shared" si="2"/>
        <v>23</v>
      </c>
      <c r="J27" s="65">
        <f>VLOOKUP($A27,'Return Data'!$B$7:$R$2843,8,0)</f>
        <v>2.9863</v>
      </c>
      <c r="K27" s="66">
        <f t="shared" si="3"/>
        <v>15</v>
      </c>
      <c r="L27" s="65">
        <f>VLOOKUP($A27,'Return Data'!$B$7:$R$2843,9,0)</f>
        <v>3.1204000000000001</v>
      </c>
      <c r="M27" s="66">
        <f t="shared" si="4"/>
        <v>24</v>
      </c>
      <c r="N27" s="65">
        <f>VLOOKUP($A27,'Return Data'!$B$7:$R$2843,10,0)</f>
        <v>3.2612999999999999</v>
      </c>
      <c r="O27" s="66">
        <f t="shared" si="5"/>
        <v>25</v>
      </c>
      <c r="P27" s="65">
        <f>VLOOKUP($A27,'Return Data'!$B$7:$R$2843,11,0)</f>
        <v>3.2477999999999998</v>
      </c>
      <c r="Q27" s="66">
        <f t="shared" si="6"/>
        <v>24</v>
      </c>
      <c r="R27" s="65">
        <f>VLOOKUP($A27,'Return Data'!$B$7:$R$2843,12,0)</f>
        <v>3.1855000000000002</v>
      </c>
      <c r="S27" s="66">
        <f t="shared" si="7"/>
        <v>21</v>
      </c>
      <c r="T27" s="65">
        <f>VLOOKUP($A27,'Return Data'!$B$7:$R$2843,13,0)</f>
        <v>3.1901999999999999</v>
      </c>
      <c r="U27" s="66">
        <f t="shared" si="8"/>
        <v>19</v>
      </c>
      <c r="V27" s="65">
        <f>VLOOKUP($A27,'Return Data'!$B$7:$R$2843,17,0)</f>
        <v>4.0258000000000003</v>
      </c>
      <c r="W27" s="66">
        <f t="shared" si="12"/>
        <v>16</v>
      </c>
      <c r="X27" s="65">
        <f>VLOOKUP($A27,'Return Data'!$B$7:$R$2843,14,0)</f>
        <v>5.0631000000000004</v>
      </c>
      <c r="Y27" s="66">
        <f t="shared" si="13"/>
        <v>17</v>
      </c>
      <c r="Z27" s="65">
        <f>VLOOKUP($A27,'Return Data'!$B$7:$R$2843,16,0)</f>
        <v>7.2439999999999998</v>
      </c>
      <c r="AA27" s="67">
        <f t="shared" si="11"/>
        <v>11</v>
      </c>
    </row>
    <row r="28" spans="1:27" x14ac:dyDescent="0.3">
      <c r="A28" s="63" t="s">
        <v>248</v>
      </c>
      <c r="B28" s="64">
        <f>VLOOKUP($A28,'Return Data'!$B$7:$R$2843,3,0)</f>
        <v>44455</v>
      </c>
      <c r="C28" s="65">
        <f>VLOOKUP($A28,'Return Data'!$B$7:$R$2843,4,0)</f>
        <v>3758.2959000000001</v>
      </c>
      <c r="D28" s="65">
        <f>VLOOKUP($A28,'Return Data'!$B$7:$R$2843,5,0)</f>
        <v>3.1196999999999999</v>
      </c>
      <c r="E28" s="66">
        <f t="shared" si="0"/>
        <v>5</v>
      </c>
      <c r="F28" s="65">
        <f>VLOOKUP($A28,'Return Data'!$B$7:$R$2843,6,0)</f>
        <v>3.0998000000000001</v>
      </c>
      <c r="G28" s="66">
        <f t="shared" si="1"/>
        <v>5</v>
      </c>
      <c r="H28" s="65">
        <f>VLOOKUP($A28,'Return Data'!$B$7:$R$2843,7,0)</f>
        <v>3.0699000000000001</v>
      </c>
      <c r="I28" s="66">
        <f t="shared" si="2"/>
        <v>12</v>
      </c>
      <c r="J28" s="65">
        <f>VLOOKUP($A28,'Return Data'!$B$7:$R$2843,8,0)</f>
        <v>3.0261999999999998</v>
      </c>
      <c r="K28" s="66">
        <f t="shared" si="3"/>
        <v>7</v>
      </c>
      <c r="L28" s="65">
        <f>VLOOKUP($A28,'Return Data'!$B$7:$R$2843,9,0)</f>
        <v>3.2578999999999998</v>
      </c>
      <c r="M28" s="66">
        <f t="shared" si="4"/>
        <v>3</v>
      </c>
      <c r="N28" s="65">
        <f>VLOOKUP($A28,'Return Data'!$B$7:$R$2843,10,0)</f>
        <v>3.3035999999999999</v>
      </c>
      <c r="O28" s="66">
        <f t="shared" si="5"/>
        <v>15</v>
      </c>
      <c r="P28" s="65">
        <f>VLOOKUP($A28,'Return Data'!$B$7:$R$2843,11,0)</f>
        <v>3.2686999999999999</v>
      </c>
      <c r="Q28" s="66">
        <f t="shared" si="6"/>
        <v>18</v>
      </c>
      <c r="R28" s="65">
        <f>VLOOKUP($A28,'Return Data'!$B$7:$R$2843,12,0)</f>
        <v>3.2277</v>
      </c>
      <c r="S28" s="66">
        <f t="shared" si="7"/>
        <v>12</v>
      </c>
      <c r="T28" s="65">
        <f>VLOOKUP($A28,'Return Data'!$B$7:$R$2843,13,0)</f>
        <v>3.2107999999999999</v>
      </c>
      <c r="U28" s="66">
        <f t="shared" si="8"/>
        <v>12</v>
      </c>
      <c r="V28" s="65">
        <f>VLOOKUP($A28,'Return Data'!$B$7:$R$2843,17,0)</f>
        <v>4.0717999999999996</v>
      </c>
      <c r="W28" s="66">
        <f t="shared" si="12"/>
        <v>7</v>
      </c>
      <c r="X28" s="65">
        <f>VLOOKUP($A28,'Return Data'!$B$7:$R$2843,14,0)</f>
        <v>5.0728</v>
      </c>
      <c r="Y28" s="66">
        <f t="shared" si="13"/>
        <v>15</v>
      </c>
      <c r="Z28" s="65">
        <f>VLOOKUP($A28,'Return Data'!$B$7:$R$2843,16,0)</f>
        <v>7.0156999999999998</v>
      </c>
      <c r="AA28" s="67">
        <f t="shared" si="11"/>
        <v>20</v>
      </c>
    </row>
    <row r="29" spans="1:27" x14ac:dyDescent="0.3">
      <c r="A29" s="63" t="s">
        <v>437</v>
      </c>
      <c r="B29" s="64">
        <f>VLOOKUP($A29,'Return Data'!$B$7:$R$2843,3,0)</f>
        <v>44455</v>
      </c>
      <c r="C29" s="65">
        <f>VLOOKUP($A29,'Return Data'!$B$7:$R$2843,4,0)</f>
        <v>1349.5320999999999</v>
      </c>
      <c r="D29" s="65">
        <f>VLOOKUP($A29,'Return Data'!$B$7:$R$2843,5,0)</f>
        <v>2.9401999999999999</v>
      </c>
      <c r="E29" s="66">
        <f t="shared" si="0"/>
        <v>23</v>
      </c>
      <c r="F29" s="65">
        <f>VLOOKUP($A29,'Return Data'!$B$7:$R$2843,6,0)</f>
        <v>2.9803000000000002</v>
      </c>
      <c r="G29" s="66">
        <f t="shared" si="1"/>
        <v>26</v>
      </c>
      <c r="H29" s="65">
        <f>VLOOKUP($A29,'Return Data'!$B$7:$R$2843,7,0)</f>
        <v>3.0514999999999999</v>
      </c>
      <c r="I29" s="66">
        <f t="shared" si="2"/>
        <v>16</v>
      </c>
      <c r="J29" s="65">
        <f>VLOOKUP($A29,'Return Data'!$B$7:$R$2843,8,0)</f>
        <v>3.0171999999999999</v>
      </c>
      <c r="K29" s="66">
        <f t="shared" si="3"/>
        <v>9</v>
      </c>
      <c r="L29" s="65">
        <f>VLOOKUP($A29,'Return Data'!$B$7:$R$2843,9,0)</f>
        <v>3.1806999999999999</v>
      </c>
      <c r="M29" s="66">
        <f t="shared" si="4"/>
        <v>11</v>
      </c>
      <c r="N29" s="65">
        <f>VLOOKUP($A29,'Return Data'!$B$7:$R$2843,10,0)</f>
        <v>3.34</v>
      </c>
      <c r="O29" s="66">
        <f t="shared" si="5"/>
        <v>6</v>
      </c>
      <c r="P29" s="65">
        <f>VLOOKUP($A29,'Return Data'!$B$7:$R$2843,11,0)</f>
        <v>3.3458000000000001</v>
      </c>
      <c r="Q29" s="66">
        <f t="shared" si="6"/>
        <v>3</v>
      </c>
      <c r="R29" s="65">
        <f>VLOOKUP($A29,'Return Data'!$B$7:$R$2843,12,0)</f>
        <v>3.2732000000000001</v>
      </c>
      <c r="S29" s="66">
        <f t="shared" si="7"/>
        <v>6</v>
      </c>
      <c r="T29" s="65">
        <f>VLOOKUP($A29,'Return Data'!$B$7:$R$2843,13,0)</f>
        <v>3.2770000000000001</v>
      </c>
      <c r="U29" s="66">
        <f t="shared" si="8"/>
        <v>4</v>
      </c>
      <c r="V29" s="65">
        <f>VLOOKUP($A29,'Return Data'!$B$7:$R$2843,17,0)</f>
        <v>4.1223000000000001</v>
      </c>
      <c r="W29" s="66">
        <f t="shared" si="12"/>
        <v>3</v>
      </c>
      <c r="X29" s="65">
        <f>VLOOKUP($A29,'Return Data'!$B$7:$R$2843,14,0)</f>
        <v>5.1816000000000004</v>
      </c>
      <c r="Y29" s="66">
        <f t="shared" si="13"/>
        <v>3</v>
      </c>
      <c r="Z29" s="65">
        <f>VLOOKUP($A29,'Return Data'!$B$7:$R$2843,16,0)</f>
        <v>5.9242999999999997</v>
      </c>
      <c r="AA29" s="67">
        <f t="shared" si="11"/>
        <v>31</v>
      </c>
    </row>
    <row r="30" spans="1:27" x14ac:dyDescent="0.3">
      <c r="A30" s="63" t="s">
        <v>250</v>
      </c>
      <c r="B30" s="64">
        <f>VLOOKUP($A30,'Return Data'!$B$7:$R$2843,3,0)</f>
        <v>44455</v>
      </c>
      <c r="C30" s="65">
        <f>VLOOKUP($A30,'Return Data'!$B$7:$R$2843,4,0)</f>
        <v>2176.4112</v>
      </c>
      <c r="D30" s="65">
        <f>VLOOKUP($A30,'Return Data'!$B$7:$R$2843,5,0)</f>
        <v>2.9954999999999998</v>
      </c>
      <c r="E30" s="66">
        <f t="shared" si="0"/>
        <v>17</v>
      </c>
      <c r="F30" s="65">
        <f>VLOOKUP($A30,'Return Data'!$B$7:$R$2843,6,0)</f>
        <v>3.0066000000000002</v>
      </c>
      <c r="G30" s="66">
        <f t="shared" si="1"/>
        <v>17</v>
      </c>
      <c r="H30" s="65">
        <f>VLOOKUP($A30,'Return Data'!$B$7:$R$2843,7,0)</f>
        <v>3.0394000000000001</v>
      </c>
      <c r="I30" s="66">
        <f t="shared" si="2"/>
        <v>22</v>
      </c>
      <c r="J30" s="65">
        <f>VLOOKUP($A30,'Return Data'!$B$7:$R$2843,8,0)</f>
        <v>2.9826000000000001</v>
      </c>
      <c r="K30" s="66">
        <f t="shared" si="3"/>
        <v>16</v>
      </c>
      <c r="L30" s="65">
        <f>VLOOKUP($A30,'Return Data'!$B$7:$R$2843,9,0)</f>
        <v>3.1581000000000001</v>
      </c>
      <c r="M30" s="66">
        <f t="shared" si="4"/>
        <v>15</v>
      </c>
      <c r="N30" s="65">
        <f>VLOOKUP($A30,'Return Data'!$B$7:$R$2843,10,0)</f>
        <v>3.3144999999999998</v>
      </c>
      <c r="O30" s="66">
        <f t="shared" si="5"/>
        <v>12</v>
      </c>
      <c r="P30" s="65">
        <f>VLOOKUP($A30,'Return Data'!$B$7:$R$2843,11,0)</f>
        <v>3.3275000000000001</v>
      </c>
      <c r="Q30" s="66">
        <f t="shared" si="6"/>
        <v>6</v>
      </c>
      <c r="R30" s="65">
        <f>VLOOKUP($A30,'Return Data'!$B$7:$R$2843,12,0)</f>
        <v>3.2852000000000001</v>
      </c>
      <c r="S30" s="66">
        <f t="shared" si="7"/>
        <v>4</v>
      </c>
      <c r="T30" s="65">
        <f>VLOOKUP($A30,'Return Data'!$B$7:$R$2843,13,0)</f>
        <v>3.2905000000000002</v>
      </c>
      <c r="U30" s="66">
        <f t="shared" si="8"/>
        <v>3</v>
      </c>
      <c r="V30" s="65">
        <f>VLOOKUP($A30,'Return Data'!$B$7:$R$2843,17,0)</f>
        <v>4.0445000000000002</v>
      </c>
      <c r="W30" s="66">
        <f t="shared" si="12"/>
        <v>12</v>
      </c>
      <c r="X30" s="65">
        <f>VLOOKUP($A30,'Return Data'!$B$7:$R$2843,14,0)</f>
        <v>5.0864000000000003</v>
      </c>
      <c r="Y30" s="66">
        <f t="shared" si="13"/>
        <v>14</v>
      </c>
      <c r="Z30" s="65">
        <f>VLOOKUP($A30,'Return Data'!$B$7:$R$2843,16,0)</f>
        <v>6.3224999999999998</v>
      </c>
      <c r="AA30" s="67">
        <f t="shared" si="11"/>
        <v>29</v>
      </c>
    </row>
    <row r="31" spans="1:27" x14ac:dyDescent="0.3">
      <c r="A31" s="63" t="s">
        <v>251</v>
      </c>
      <c r="B31" s="64">
        <f>VLOOKUP($A31,'Return Data'!$B$7:$R$2843,3,0)</f>
        <v>44455</v>
      </c>
      <c r="C31" s="65">
        <f>VLOOKUP($A31,'Return Data'!$B$7:$R$2843,4,0)</f>
        <v>11.148</v>
      </c>
      <c r="D31" s="65">
        <f>VLOOKUP($A31,'Return Data'!$B$7:$R$2843,5,0)</f>
        <v>2.9470000000000001</v>
      </c>
      <c r="E31" s="66">
        <f t="shared" si="0"/>
        <v>22</v>
      </c>
      <c r="F31" s="65">
        <f>VLOOKUP($A31,'Return Data'!$B$7:$R$2843,6,0)</f>
        <v>3.0566</v>
      </c>
      <c r="G31" s="66">
        <f t="shared" si="1"/>
        <v>9</v>
      </c>
      <c r="H31" s="65">
        <f>VLOOKUP($A31,'Return Data'!$B$7:$R$2843,7,0)</f>
        <v>2.8079000000000001</v>
      </c>
      <c r="I31" s="66">
        <f t="shared" si="2"/>
        <v>36</v>
      </c>
      <c r="J31" s="65">
        <f>VLOOKUP($A31,'Return Data'!$B$7:$R$2843,8,0)</f>
        <v>2.786</v>
      </c>
      <c r="K31" s="66">
        <f t="shared" si="3"/>
        <v>35</v>
      </c>
      <c r="L31" s="65">
        <f>VLOOKUP($A31,'Return Data'!$B$7:$R$2843,9,0)</f>
        <v>2.9329000000000001</v>
      </c>
      <c r="M31" s="66">
        <f t="shared" si="4"/>
        <v>34</v>
      </c>
      <c r="N31" s="65">
        <f>VLOOKUP($A31,'Return Data'!$B$7:$R$2843,10,0)</f>
        <v>3.0085000000000002</v>
      </c>
      <c r="O31" s="66">
        <f t="shared" si="5"/>
        <v>34</v>
      </c>
      <c r="P31" s="65">
        <f>VLOOKUP($A31,'Return Data'!$B$7:$R$2843,11,0)</f>
        <v>2.9472</v>
      </c>
      <c r="Q31" s="66">
        <f t="shared" si="6"/>
        <v>35</v>
      </c>
      <c r="R31" s="65">
        <f>VLOOKUP($A31,'Return Data'!$B$7:$R$2843,12,0)</f>
        <v>2.9009999999999998</v>
      </c>
      <c r="S31" s="66">
        <f t="shared" si="7"/>
        <v>36</v>
      </c>
      <c r="T31" s="65">
        <f>VLOOKUP($A31,'Return Data'!$B$7:$R$2843,13,0)</f>
        <v>2.8877999999999999</v>
      </c>
      <c r="U31" s="66">
        <f t="shared" si="8"/>
        <v>36</v>
      </c>
      <c r="V31" s="65"/>
      <c r="W31" s="66"/>
      <c r="X31" s="65"/>
      <c r="Y31" s="66"/>
      <c r="Z31" s="65">
        <f>VLOOKUP($A31,'Return Data'!$B$7:$R$2843,16,0)</f>
        <v>4.0381</v>
      </c>
      <c r="AA31" s="67">
        <f t="shared" si="11"/>
        <v>36</v>
      </c>
    </row>
    <row r="32" spans="1:27" x14ac:dyDescent="0.3">
      <c r="A32" s="63" t="s">
        <v>2022</v>
      </c>
      <c r="B32" s="64">
        <f>VLOOKUP($A32,'Return Data'!$B$7:$R$2843,3,0)</f>
        <v>44455</v>
      </c>
      <c r="C32" s="65">
        <f>VLOOKUP($A32,'Return Data'!$B$7:$R$2843,4,0)</f>
        <v>2266.2474999999999</v>
      </c>
      <c r="D32" s="65">
        <f>VLOOKUP($A32,'Return Data'!$B$7:$R$2843,5,0)</f>
        <v>2.9750000000000001</v>
      </c>
      <c r="E32" s="66">
        <f t="shared" si="0"/>
        <v>18</v>
      </c>
      <c r="F32" s="65">
        <f>VLOOKUP($A32,'Return Data'!$B$7:$R$2843,6,0)</f>
        <v>3.1452</v>
      </c>
      <c r="G32" s="66">
        <f t="shared" si="1"/>
        <v>3</v>
      </c>
      <c r="H32" s="65">
        <f>VLOOKUP($A32,'Return Data'!$B$7:$R$2843,7,0)</f>
        <v>3.2576999999999998</v>
      </c>
      <c r="I32" s="66">
        <f t="shared" si="2"/>
        <v>2</v>
      </c>
      <c r="J32" s="65">
        <f>VLOOKUP($A32,'Return Data'!$B$7:$R$2843,8,0)</f>
        <v>3.1875</v>
      </c>
      <c r="K32" s="66">
        <f t="shared" si="3"/>
        <v>2</v>
      </c>
      <c r="L32" s="65">
        <f>VLOOKUP($A32,'Return Data'!$B$7:$R$2843,9,0)</f>
        <v>3.3439000000000001</v>
      </c>
      <c r="M32" s="66">
        <f t="shared" si="4"/>
        <v>1</v>
      </c>
      <c r="N32" s="65">
        <f>VLOOKUP($A32,'Return Data'!$B$7:$R$2843,10,0)</f>
        <v>3.2465000000000002</v>
      </c>
      <c r="O32" s="66">
        <f t="shared" si="5"/>
        <v>27</v>
      </c>
      <c r="P32" s="65">
        <f>VLOOKUP($A32,'Return Data'!$B$7:$R$2843,11,0)</f>
        <v>3.2282000000000002</v>
      </c>
      <c r="Q32" s="66">
        <f t="shared" si="6"/>
        <v>28</v>
      </c>
      <c r="R32" s="65">
        <f>VLOOKUP($A32,'Return Data'!$B$7:$R$2843,12,0)</f>
        <v>3.1614</v>
      </c>
      <c r="S32" s="66">
        <f t="shared" si="7"/>
        <v>28</v>
      </c>
      <c r="T32" s="65">
        <f>VLOOKUP($A32,'Return Data'!$B$7:$R$2843,13,0)</f>
        <v>3.1029</v>
      </c>
      <c r="U32" s="66">
        <f t="shared" si="8"/>
        <v>31</v>
      </c>
      <c r="V32" s="65">
        <f>VLOOKUP($A32,'Return Data'!$B$7:$R$2843,17,0)</f>
        <v>3.6616</v>
      </c>
      <c r="W32" s="66">
        <f t="shared" ref="W32:W44" si="14">RANK(V32,V$8:V$45,0)</f>
        <v>31</v>
      </c>
      <c r="X32" s="65">
        <f>VLOOKUP($A32,'Return Data'!$B$7:$R$2843,14,0)</f>
        <v>4.7796000000000003</v>
      </c>
      <c r="Y32" s="66">
        <f>RANK(X32,X$8:X$45,0)</f>
        <v>29</v>
      </c>
      <c r="Z32" s="65">
        <f>VLOOKUP($A32,'Return Data'!$B$7:$R$2843,16,0)</f>
        <v>7.32</v>
      </c>
      <c r="AA32" s="67">
        <f t="shared" si="11"/>
        <v>7</v>
      </c>
    </row>
    <row r="33" spans="1:27" x14ac:dyDescent="0.3">
      <c r="A33" s="63" t="s">
        <v>252</v>
      </c>
      <c r="B33" s="64">
        <f>VLOOKUP($A33,'Return Data'!$B$7:$R$2843,3,0)</f>
        <v>44455</v>
      </c>
      <c r="C33" s="65">
        <f>VLOOKUP($A33,'Return Data'!$B$7:$R$2843,4,0)</f>
        <v>5071.2938999999997</v>
      </c>
      <c r="D33" s="65">
        <f>VLOOKUP($A33,'Return Data'!$B$7:$R$2843,5,0)</f>
        <v>3.0562999999999998</v>
      </c>
      <c r="E33" s="66">
        <f t="shared" si="0"/>
        <v>11</v>
      </c>
      <c r="F33" s="65">
        <f>VLOOKUP($A33,'Return Data'!$B$7:$R$2843,6,0)</f>
        <v>3.0219999999999998</v>
      </c>
      <c r="G33" s="66">
        <f t="shared" si="1"/>
        <v>15</v>
      </c>
      <c r="H33" s="65">
        <f>VLOOKUP($A33,'Return Data'!$B$7:$R$2843,7,0)</f>
        <v>2.9977999999999998</v>
      </c>
      <c r="I33" s="66">
        <f t="shared" si="2"/>
        <v>30</v>
      </c>
      <c r="J33" s="65">
        <f>VLOOKUP($A33,'Return Data'!$B$7:$R$2843,8,0)</f>
        <v>2.948</v>
      </c>
      <c r="K33" s="66">
        <f t="shared" si="3"/>
        <v>25</v>
      </c>
      <c r="L33" s="65">
        <f>VLOOKUP($A33,'Return Data'!$B$7:$R$2843,9,0)</f>
        <v>3.1160000000000001</v>
      </c>
      <c r="M33" s="66">
        <f t="shared" si="4"/>
        <v>27</v>
      </c>
      <c r="N33" s="65">
        <f>VLOOKUP($A33,'Return Data'!$B$7:$R$2843,10,0)</f>
        <v>3.2766000000000002</v>
      </c>
      <c r="O33" s="66">
        <f t="shared" si="5"/>
        <v>24</v>
      </c>
      <c r="P33" s="65">
        <f>VLOOKUP($A33,'Return Data'!$B$7:$R$2843,11,0)</f>
        <v>3.2458999999999998</v>
      </c>
      <c r="Q33" s="66">
        <f t="shared" si="6"/>
        <v>25</v>
      </c>
      <c r="R33" s="65">
        <f>VLOOKUP($A33,'Return Data'!$B$7:$R$2843,12,0)</f>
        <v>3.1728000000000001</v>
      </c>
      <c r="S33" s="66">
        <f t="shared" si="7"/>
        <v>25</v>
      </c>
      <c r="T33" s="65">
        <f>VLOOKUP($A33,'Return Data'!$B$7:$R$2843,13,0)</f>
        <v>3.1713</v>
      </c>
      <c r="U33" s="66">
        <f t="shared" si="8"/>
        <v>25</v>
      </c>
      <c r="V33" s="65">
        <f>VLOOKUP($A33,'Return Data'!$B$7:$R$2843,17,0)</f>
        <v>4.0514000000000001</v>
      </c>
      <c r="W33" s="66">
        <f t="shared" si="14"/>
        <v>11</v>
      </c>
      <c r="X33" s="65">
        <f>VLOOKUP($A33,'Return Data'!$B$7:$R$2843,14,0)</f>
        <v>5.1440000000000001</v>
      </c>
      <c r="Y33" s="66">
        <f>RANK(X33,X$8:X$45,0)</f>
        <v>5</v>
      </c>
      <c r="Z33" s="65">
        <f>VLOOKUP($A33,'Return Data'!$B$7:$R$2843,16,0)</f>
        <v>7.0084</v>
      </c>
      <c r="AA33" s="67">
        <f t="shared" si="11"/>
        <v>21</v>
      </c>
    </row>
    <row r="34" spans="1:27" x14ac:dyDescent="0.3">
      <c r="A34" s="63" t="s">
        <v>253</v>
      </c>
      <c r="B34" s="64">
        <f>VLOOKUP($A34,'Return Data'!$B$7:$R$2843,3,0)</f>
        <v>44455</v>
      </c>
      <c r="C34" s="65">
        <f>VLOOKUP($A34,'Return Data'!$B$7:$R$2843,4,0)</f>
        <v>1166.1746000000001</v>
      </c>
      <c r="D34" s="65">
        <f>VLOOKUP($A34,'Return Data'!$B$7:$R$2843,5,0)</f>
        <v>2.7639</v>
      </c>
      <c r="E34" s="66">
        <f t="shared" si="0"/>
        <v>32</v>
      </c>
      <c r="F34" s="65">
        <f>VLOOKUP($A34,'Return Data'!$B$7:$R$2843,6,0)</f>
        <v>3.0638999999999998</v>
      </c>
      <c r="G34" s="66">
        <f t="shared" si="1"/>
        <v>7</v>
      </c>
      <c r="H34" s="65">
        <f>VLOOKUP($A34,'Return Data'!$B$7:$R$2843,7,0)</f>
        <v>3.1528</v>
      </c>
      <c r="I34" s="66">
        <f t="shared" si="2"/>
        <v>4</v>
      </c>
      <c r="J34" s="65">
        <f>VLOOKUP($A34,'Return Data'!$B$7:$R$2843,8,0)</f>
        <v>2.9413999999999998</v>
      </c>
      <c r="K34" s="66">
        <f t="shared" si="3"/>
        <v>27</v>
      </c>
      <c r="L34" s="65">
        <f>VLOOKUP($A34,'Return Data'!$B$7:$R$2843,9,0)</f>
        <v>3.1267</v>
      </c>
      <c r="M34" s="66">
        <f t="shared" si="4"/>
        <v>23</v>
      </c>
      <c r="N34" s="65">
        <f>VLOOKUP($A34,'Return Data'!$B$7:$R$2843,10,0)</f>
        <v>3.1890000000000001</v>
      </c>
      <c r="O34" s="66">
        <f t="shared" si="5"/>
        <v>31</v>
      </c>
      <c r="P34" s="65">
        <f>VLOOKUP($A34,'Return Data'!$B$7:$R$2843,11,0)</f>
        <v>3.1341000000000001</v>
      </c>
      <c r="Q34" s="66">
        <f t="shared" si="6"/>
        <v>31</v>
      </c>
      <c r="R34" s="65">
        <f>VLOOKUP($A34,'Return Data'!$B$7:$R$2843,12,0)</f>
        <v>3.0678000000000001</v>
      </c>
      <c r="S34" s="66">
        <f t="shared" si="7"/>
        <v>32</v>
      </c>
      <c r="T34" s="65">
        <f>VLOOKUP($A34,'Return Data'!$B$7:$R$2843,13,0)</f>
        <v>3.0592999999999999</v>
      </c>
      <c r="U34" s="66">
        <f t="shared" si="8"/>
        <v>32</v>
      </c>
      <c r="V34" s="65">
        <f>VLOOKUP($A34,'Return Data'!$B$7:$R$2843,17,0)</f>
        <v>3.6288</v>
      </c>
      <c r="W34" s="66">
        <f t="shared" si="14"/>
        <v>32</v>
      </c>
      <c r="X34" s="65"/>
      <c r="Y34" s="66"/>
      <c r="Z34" s="65">
        <f>VLOOKUP($A34,'Return Data'!$B$7:$R$2843,16,0)</f>
        <v>4.6909000000000001</v>
      </c>
      <c r="AA34" s="67">
        <f t="shared" si="11"/>
        <v>33</v>
      </c>
    </row>
    <row r="35" spans="1:27" x14ac:dyDescent="0.3">
      <c r="A35" s="63" t="s">
        <v>254</v>
      </c>
      <c r="B35" s="64">
        <f>VLOOKUP($A35,'Return Data'!$B$7:$R$2843,3,0)</f>
        <v>44455</v>
      </c>
      <c r="C35" s="65">
        <f>VLOOKUP($A35,'Return Data'!$B$7:$R$2843,4,0)</f>
        <v>270.28739999999999</v>
      </c>
      <c r="D35" s="65">
        <f>VLOOKUP($A35,'Return Data'!$B$7:$R$2843,5,0)</f>
        <v>2.4308999999999998</v>
      </c>
      <c r="E35" s="66">
        <f t="shared" si="0"/>
        <v>37</v>
      </c>
      <c r="F35" s="65">
        <f>VLOOKUP($A35,'Return Data'!$B$7:$R$2843,6,0)</f>
        <v>3.0571999999999999</v>
      </c>
      <c r="G35" s="66">
        <f t="shared" si="1"/>
        <v>8</v>
      </c>
      <c r="H35" s="65">
        <f>VLOOKUP($A35,'Return Data'!$B$7:$R$2843,7,0)</f>
        <v>3.1291000000000002</v>
      </c>
      <c r="I35" s="66">
        <f t="shared" si="2"/>
        <v>5</v>
      </c>
      <c r="J35" s="65">
        <f>VLOOKUP($A35,'Return Data'!$B$7:$R$2843,8,0)</f>
        <v>3.0255000000000001</v>
      </c>
      <c r="K35" s="66">
        <f t="shared" si="3"/>
        <v>8</v>
      </c>
      <c r="L35" s="65">
        <f>VLOOKUP($A35,'Return Data'!$B$7:$R$2843,9,0)</f>
        <v>3.1987000000000001</v>
      </c>
      <c r="M35" s="66">
        <f t="shared" si="4"/>
        <v>5</v>
      </c>
      <c r="N35" s="65">
        <f>VLOOKUP($A35,'Return Data'!$B$7:$R$2843,10,0)</f>
        <v>3.3001999999999998</v>
      </c>
      <c r="O35" s="66">
        <f t="shared" si="5"/>
        <v>16</v>
      </c>
      <c r="P35" s="65">
        <f>VLOOKUP($A35,'Return Data'!$B$7:$R$2843,11,0)</f>
        <v>3.3086000000000002</v>
      </c>
      <c r="Q35" s="66">
        <f t="shared" si="6"/>
        <v>8</v>
      </c>
      <c r="R35" s="65">
        <f>VLOOKUP($A35,'Return Data'!$B$7:$R$2843,12,0)</f>
        <v>3.2242000000000002</v>
      </c>
      <c r="S35" s="66">
        <f t="shared" si="7"/>
        <v>13</v>
      </c>
      <c r="T35" s="65">
        <f>VLOOKUP($A35,'Return Data'!$B$7:$R$2843,13,0)</f>
        <v>3.2071000000000001</v>
      </c>
      <c r="U35" s="66">
        <f t="shared" si="8"/>
        <v>13</v>
      </c>
      <c r="V35" s="65">
        <f>VLOOKUP($A35,'Return Data'!$B$7:$R$2843,17,0)</f>
        <v>4.0408999999999997</v>
      </c>
      <c r="W35" s="66">
        <f t="shared" si="14"/>
        <v>13</v>
      </c>
      <c r="X35" s="65">
        <f>VLOOKUP($A35,'Return Data'!$B$7:$R$2843,14,0)</f>
        <v>5.1380999999999997</v>
      </c>
      <c r="Y35" s="66">
        <f t="shared" ref="Y35:Y44" si="15">RANK(X35,X$8:X$45,0)</f>
        <v>6</v>
      </c>
      <c r="Z35" s="65">
        <f>VLOOKUP($A35,'Return Data'!$B$7:$R$2843,16,0)</f>
        <v>7.3367000000000004</v>
      </c>
      <c r="AA35" s="67">
        <f t="shared" si="11"/>
        <v>6</v>
      </c>
    </row>
    <row r="36" spans="1:27" x14ac:dyDescent="0.3">
      <c r="A36" s="63" t="s">
        <v>255</v>
      </c>
      <c r="B36" s="64">
        <f>VLOOKUP($A36,'Return Data'!$B$7:$R$2843,3,0)</f>
        <v>44455</v>
      </c>
      <c r="C36" s="65">
        <f>VLOOKUP($A36,'Return Data'!$B$7:$R$2843,4,0)</f>
        <v>2932.6894400000001</v>
      </c>
      <c r="D36" s="65">
        <f>VLOOKUP($A36,'Return Data'!$B$7:$R$2843,5,0)</f>
        <v>2.9474</v>
      </c>
      <c r="E36" s="66">
        <f t="shared" si="0"/>
        <v>21</v>
      </c>
      <c r="F36" s="65">
        <f>VLOOKUP($A36,'Return Data'!$B$7:$R$2843,6,0)</f>
        <v>3.1225999999999998</v>
      </c>
      <c r="G36" s="66">
        <f t="shared" si="1"/>
        <v>4</v>
      </c>
      <c r="H36" s="65">
        <f>VLOOKUP($A36,'Return Data'!$B$7:$R$2843,7,0)</f>
        <v>3.0678999999999998</v>
      </c>
      <c r="I36" s="66">
        <f t="shared" si="2"/>
        <v>13</v>
      </c>
      <c r="J36" s="65">
        <f>VLOOKUP($A36,'Return Data'!$B$7:$R$2843,8,0)</f>
        <v>2.9762</v>
      </c>
      <c r="K36" s="66">
        <f t="shared" si="3"/>
        <v>19</v>
      </c>
      <c r="L36" s="65">
        <f>VLOOKUP($A36,'Return Data'!$B$7:$R$2843,9,0)</f>
        <v>3.0874999999999999</v>
      </c>
      <c r="M36" s="66">
        <f t="shared" si="4"/>
        <v>31</v>
      </c>
      <c r="N36" s="65">
        <f>VLOOKUP($A36,'Return Data'!$B$7:$R$2843,10,0)</f>
        <v>3.1913</v>
      </c>
      <c r="O36" s="66">
        <f t="shared" si="5"/>
        <v>30</v>
      </c>
      <c r="P36" s="65">
        <f>VLOOKUP($A36,'Return Data'!$B$7:$R$2843,11,0)</f>
        <v>3.1779999999999999</v>
      </c>
      <c r="Q36" s="66">
        <f t="shared" si="6"/>
        <v>30</v>
      </c>
      <c r="R36" s="65">
        <f>VLOOKUP($A36,'Return Data'!$B$7:$R$2843,12,0)</f>
        <v>3.1366000000000001</v>
      </c>
      <c r="S36" s="66">
        <f t="shared" si="7"/>
        <v>31</v>
      </c>
      <c r="T36" s="65">
        <f>VLOOKUP($A36,'Return Data'!$B$7:$R$2843,13,0)</f>
        <v>3.1248999999999998</v>
      </c>
      <c r="U36" s="66">
        <f t="shared" si="8"/>
        <v>29</v>
      </c>
      <c r="V36" s="65">
        <f>VLOOKUP($A36,'Return Data'!$B$7:$R$2843,17,0)</f>
        <v>3.7743000000000002</v>
      </c>
      <c r="W36" s="66">
        <f t="shared" si="14"/>
        <v>29</v>
      </c>
      <c r="X36" s="65">
        <f>VLOOKUP($A36,'Return Data'!$B$7:$R$2843,14,0)</f>
        <v>2.1067999999999998</v>
      </c>
      <c r="Y36" s="66">
        <f t="shared" si="15"/>
        <v>33</v>
      </c>
      <c r="Z36" s="65">
        <f>VLOOKUP($A36,'Return Data'!$B$7:$R$2843,16,0)</f>
        <v>6.5107999999999997</v>
      </c>
      <c r="AA36" s="67">
        <f t="shared" si="11"/>
        <v>28</v>
      </c>
    </row>
    <row r="37" spans="1:27" x14ac:dyDescent="0.3">
      <c r="A37" s="63" t="s">
        <v>256</v>
      </c>
      <c r="B37" s="64">
        <f>VLOOKUP($A37,'Return Data'!$B$7:$R$2843,3,0)</f>
        <v>44455</v>
      </c>
      <c r="C37" s="65">
        <f>VLOOKUP($A37,'Return Data'!$B$7:$R$2843,4,0)</f>
        <v>33.007199999999997</v>
      </c>
      <c r="D37" s="65">
        <f>VLOOKUP($A37,'Return Data'!$B$7:$R$2843,5,0)</f>
        <v>3.3178000000000001</v>
      </c>
      <c r="E37" s="66">
        <f t="shared" si="0"/>
        <v>2</v>
      </c>
      <c r="F37" s="65">
        <f>VLOOKUP($A37,'Return Data'!$B$7:$R$2843,6,0)</f>
        <v>3.2077</v>
      </c>
      <c r="G37" s="66">
        <f t="shared" si="1"/>
        <v>1</v>
      </c>
      <c r="H37" s="65">
        <f>VLOOKUP($A37,'Return Data'!$B$7:$R$2843,7,0)</f>
        <v>3.3353999999999999</v>
      </c>
      <c r="I37" s="66">
        <f t="shared" si="2"/>
        <v>1</v>
      </c>
      <c r="J37" s="65">
        <f>VLOOKUP($A37,'Return Data'!$B$7:$R$2843,8,0)</f>
        <v>3.2978999999999998</v>
      </c>
      <c r="K37" s="66">
        <f t="shared" si="3"/>
        <v>1</v>
      </c>
      <c r="L37" s="65">
        <f>VLOOKUP($A37,'Return Data'!$B$7:$R$2843,9,0)</f>
        <v>3.2945000000000002</v>
      </c>
      <c r="M37" s="66">
        <f t="shared" si="4"/>
        <v>2</v>
      </c>
      <c r="N37" s="65">
        <f>VLOOKUP($A37,'Return Data'!$B$7:$R$2843,10,0)</f>
        <v>3.3833000000000002</v>
      </c>
      <c r="O37" s="66">
        <f t="shared" si="5"/>
        <v>2</v>
      </c>
      <c r="P37" s="65">
        <f>VLOOKUP($A37,'Return Data'!$B$7:$R$2843,11,0)</f>
        <v>3.8723999999999998</v>
      </c>
      <c r="Q37" s="66">
        <f t="shared" si="6"/>
        <v>1</v>
      </c>
      <c r="R37" s="65">
        <f>VLOOKUP($A37,'Return Data'!$B$7:$R$2843,12,0)</f>
        <v>3.9548999999999999</v>
      </c>
      <c r="S37" s="66">
        <f t="shared" si="7"/>
        <v>1</v>
      </c>
      <c r="T37" s="65">
        <f>VLOOKUP($A37,'Return Data'!$B$7:$R$2843,13,0)</f>
        <v>4.1421000000000001</v>
      </c>
      <c r="U37" s="66">
        <f t="shared" si="8"/>
        <v>1</v>
      </c>
      <c r="V37" s="65">
        <f>VLOOKUP($A37,'Return Data'!$B$7:$R$2843,17,0)</f>
        <v>4.7823000000000002</v>
      </c>
      <c r="W37" s="66">
        <f t="shared" si="14"/>
        <v>1</v>
      </c>
      <c r="X37" s="65">
        <f>VLOOKUP($A37,'Return Data'!$B$7:$R$2843,14,0)</f>
        <v>5.6765999999999996</v>
      </c>
      <c r="Y37" s="66">
        <f t="shared" si="15"/>
        <v>1</v>
      </c>
      <c r="Z37" s="65">
        <f>VLOOKUP($A37,'Return Data'!$B$7:$R$2843,16,0)</f>
        <v>7.7614000000000001</v>
      </c>
      <c r="AA37" s="67">
        <f t="shared" si="11"/>
        <v>1</v>
      </c>
    </row>
    <row r="38" spans="1:27" x14ac:dyDescent="0.3">
      <c r="A38" s="63" t="s">
        <v>257</v>
      </c>
      <c r="B38" s="64">
        <f>VLOOKUP($A38,'Return Data'!$B$7:$R$2843,3,0)</f>
        <v>44455</v>
      </c>
      <c r="C38" s="65">
        <f>VLOOKUP($A38,'Return Data'!$B$7:$R$2843,4,0)</f>
        <v>28.1068</v>
      </c>
      <c r="D38" s="65">
        <f>VLOOKUP($A38,'Return Data'!$B$7:$R$2843,5,0)</f>
        <v>2.8572000000000002</v>
      </c>
      <c r="E38" s="66">
        <f t="shared" si="0"/>
        <v>28</v>
      </c>
      <c r="F38" s="65">
        <f>VLOOKUP($A38,'Return Data'!$B$7:$R$2843,6,0)</f>
        <v>3.0308999999999999</v>
      </c>
      <c r="G38" s="66">
        <f t="shared" si="1"/>
        <v>11</v>
      </c>
      <c r="H38" s="65">
        <f>VLOOKUP($A38,'Return Data'!$B$7:$R$2843,7,0)</f>
        <v>2.8771</v>
      </c>
      <c r="I38" s="66">
        <f t="shared" si="2"/>
        <v>34</v>
      </c>
      <c r="J38" s="65">
        <f>VLOOKUP($A38,'Return Data'!$B$7:$R$2843,8,0)</f>
        <v>2.9159000000000002</v>
      </c>
      <c r="K38" s="66">
        <f t="shared" si="3"/>
        <v>31</v>
      </c>
      <c r="L38" s="65">
        <f>VLOOKUP($A38,'Return Data'!$B$7:$R$2843,9,0)</f>
        <v>3.1122999999999998</v>
      </c>
      <c r="M38" s="66">
        <f t="shared" si="4"/>
        <v>28</v>
      </c>
      <c r="N38" s="65">
        <f>VLOOKUP($A38,'Return Data'!$B$7:$R$2843,10,0)</f>
        <v>3.1758000000000002</v>
      </c>
      <c r="O38" s="66">
        <f t="shared" si="5"/>
        <v>32</v>
      </c>
      <c r="P38" s="65">
        <f>VLOOKUP($A38,'Return Data'!$B$7:$R$2843,11,0)</f>
        <v>3.1168999999999998</v>
      </c>
      <c r="Q38" s="66">
        <f t="shared" si="6"/>
        <v>32</v>
      </c>
      <c r="R38" s="65">
        <f>VLOOKUP($A38,'Return Data'!$B$7:$R$2843,12,0)</f>
        <v>3.0598000000000001</v>
      </c>
      <c r="S38" s="66">
        <f t="shared" si="7"/>
        <v>33</v>
      </c>
      <c r="T38" s="65">
        <f>VLOOKUP($A38,'Return Data'!$B$7:$R$2843,13,0)</f>
        <v>3.0541999999999998</v>
      </c>
      <c r="U38" s="66">
        <f t="shared" si="8"/>
        <v>33</v>
      </c>
      <c r="V38" s="65">
        <f>VLOOKUP($A38,'Return Data'!$B$7:$R$2843,17,0)</f>
        <v>3.6021999999999998</v>
      </c>
      <c r="W38" s="66">
        <f t="shared" si="14"/>
        <v>33</v>
      </c>
      <c r="X38" s="65">
        <f>VLOOKUP($A38,'Return Data'!$B$7:$R$2843,14,0)</f>
        <v>4.5873999999999997</v>
      </c>
      <c r="Y38" s="66">
        <f t="shared" si="15"/>
        <v>30</v>
      </c>
      <c r="Z38" s="65">
        <f>VLOOKUP($A38,'Return Data'!$B$7:$R$2843,16,0)</f>
        <v>6.8773999999999997</v>
      </c>
      <c r="AA38" s="67">
        <f t="shared" si="11"/>
        <v>25</v>
      </c>
    </row>
    <row r="39" spans="1:27" x14ac:dyDescent="0.3">
      <c r="A39" s="63" t="s">
        <v>260</v>
      </c>
      <c r="B39" s="64">
        <f>VLOOKUP($A39,'Return Data'!$B$7:$R$2843,3,0)</f>
        <v>44455</v>
      </c>
      <c r="C39" s="65">
        <f>VLOOKUP($A39,'Return Data'!$B$7:$R$2843,4,0)</f>
        <v>3250.9481000000001</v>
      </c>
      <c r="D39" s="65">
        <f>VLOOKUP($A39,'Return Data'!$B$7:$R$2843,5,0)</f>
        <v>2.8193999999999999</v>
      </c>
      <c r="E39" s="66">
        <f t="shared" si="0"/>
        <v>29</v>
      </c>
      <c r="F39" s="65">
        <f>VLOOKUP($A39,'Return Data'!$B$7:$R$2843,6,0)</f>
        <v>2.8772000000000002</v>
      </c>
      <c r="G39" s="66">
        <f t="shared" si="1"/>
        <v>36</v>
      </c>
      <c r="H39" s="65">
        <f>VLOOKUP($A39,'Return Data'!$B$7:$R$2843,7,0)</f>
        <v>3.0019999999999998</v>
      </c>
      <c r="I39" s="66">
        <f t="shared" si="2"/>
        <v>29</v>
      </c>
      <c r="J39" s="65">
        <f>VLOOKUP($A39,'Return Data'!$B$7:$R$2843,8,0)</f>
        <v>2.9140999999999999</v>
      </c>
      <c r="K39" s="66">
        <f t="shared" si="3"/>
        <v>32</v>
      </c>
      <c r="L39" s="65">
        <f>VLOOKUP($A39,'Return Data'!$B$7:$R$2843,9,0)</f>
        <v>3.1297000000000001</v>
      </c>
      <c r="M39" s="66">
        <f t="shared" si="4"/>
        <v>22</v>
      </c>
      <c r="N39" s="65">
        <f>VLOOKUP($A39,'Return Data'!$B$7:$R$2843,10,0)</f>
        <v>3.3161999999999998</v>
      </c>
      <c r="O39" s="66">
        <f t="shared" si="5"/>
        <v>10</v>
      </c>
      <c r="P39" s="65">
        <f>VLOOKUP($A39,'Return Data'!$B$7:$R$2843,11,0)</f>
        <v>3.2858999999999998</v>
      </c>
      <c r="Q39" s="66">
        <f t="shared" si="6"/>
        <v>15</v>
      </c>
      <c r="R39" s="65">
        <f>VLOOKUP($A39,'Return Data'!$B$7:$R$2843,12,0)</f>
        <v>3.2075999999999998</v>
      </c>
      <c r="S39" s="66">
        <f t="shared" si="7"/>
        <v>17</v>
      </c>
      <c r="T39" s="65">
        <f>VLOOKUP($A39,'Return Data'!$B$7:$R$2843,13,0)</f>
        <v>3.2065000000000001</v>
      </c>
      <c r="U39" s="66">
        <f t="shared" si="8"/>
        <v>14</v>
      </c>
      <c r="V39" s="65">
        <f>VLOOKUP($A39,'Return Data'!$B$7:$R$2843,17,0)</f>
        <v>4.0126999999999997</v>
      </c>
      <c r="W39" s="66">
        <f t="shared" si="14"/>
        <v>18</v>
      </c>
      <c r="X39" s="65">
        <f>VLOOKUP($A39,'Return Data'!$B$7:$R$2843,14,0)</f>
        <v>5.0389999999999997</v>
      </c>
      <c r="Y39" s="66">
        <f t="shared" si="15"/>
        <v>20</v>
      </c>
      <c r="Z39" s="65">
        <f>VLOOKUP($A39,'Return Data'!$B$7:$R$2843,16,0)</f>
        <v>6.8541999999999996</v>
      </c>
      <c r="AA39" s="67">
        <f t="shared" si="11"/>
        <v>26</v>
      </c>
    </row>
    <row r="40" spans="1:27" x14ac:dyDescent="0.3">
      <c r="A40" s="63" t="s">
        <v>261</v>
      </c>
      <c r="B40" s="64">
        <f>VLOOKUP($A40,'Return Data'!$B$7:$R$2843,3,0)</f>
        <v>44455</v>
      </c>
      <c r="C40" s="65">
        <f>VLOOKUP($A40,'Return Data'!$B$7:$R$2843,4,0)</f>
        <v>43.773600000000002</v>
      </c>
      <c r="D40" s="65">
        <f>VLOOKUP($A40,'Return Data'!$B$7:$R$2843,5,0)</f>
        <v>3.0855000000000001</v>
      </c>
      <c r="E40" s="66">
        <f t="shared" si="0"/>
        <v>9</v>
      </c>
      <c r="F40" s="65">
        <f>VLOOKUP($A40,'Return Data'!$B$7:$R$2843,6,0)</f>
        <v>2.9190999999999998</v>
      </c>
      <c r="G40" s="66">
        <f t="shared" si="1"/>
        <v>35</v>
      </c>
      <c r="H40" s="65">
        <f>VLOOKUP($A40,'Return Data'!$B$7:$R$2843,7,0)</f>
        <v>3.0632000000000001</v>
      </c>
      <c r="I40" s="66">
        <f t="shared" si="2"/>
        <v>15</v>
      </c>
      <c r="J40" s="65">
        <f>VLOOKUP($A40,'Return Data'!$B$7:$R$2843,8,0)</f>
        <v>2.9695</v>
      </c>
      <c r="K40" s="66">
        <f t="shared" si="3"/>
        <v>22</v>
      </c>
      <c r="L40" s="65">
        <f>VLOOKUP($A40,'Return Data'!$B$7:$R$2843,9,0)</f>
        <v>3.1960999999999999</v>
      </c>
      <c r="M40" s="66">
        <f t="shared" si="4"/>
        <v>6</v>
      </c>
      <c r="N40" s="65">
        <f>VLOOKUP($A40,'Return Data'!$B$7:$R$2843,10,0)</f>
        <v>3.3544</v>
      </c>
      <c r="O40" s="66">
        <f t="shared" si="5"/>
        <v>3</v>
      </c>
      <c r="P40" s="65">
        <f>VLOOKUP($A40,'Return Data'!$B$7:$R$2843,11,0)</f>
        <v>3.3226</v>
      </c>
      <c r="Q40" s="66">
        <f t="shared" si="6"/>
        <v>7</v>
      </c>
      <c r="R40" s="65">
        <f>VLOOKUP($A40,'Return Data'!$B$7:$R$2843,12,0)</f>
        <v>3.2658999999999998</v>
      </c>
      <c r="S40" s="66">
        <f t="shared" si="7"/>
        <v>7</v>
      </c>
      <c r="T40" s="65">
        <f>VLOOKUP($A40,'Return Data'!$B$7:$R$2843,13,0)</f>
        <v>3.2625000000000002</v>
      </c>
      <c r="U40" s="66">
        <f t="shared" si="8"/>
        <v>6</v>
      </c>
      <c r="V40" s="65">
        <f>VLOOKUP($A40,'Return Data'!$B$7:$R$2843,17,0)</f>
        <v>4.0308999999999999</v>
      </c>
      <c r="W40" s="66">
        <f t="shared" si="14"/>
        <v>15</v>
      </c>
      <c r="X40" s="65">
        <f>VLOOKUP($A40,'Return Data'!$B$7:$R$2843,14,0)</f>
        <v>5.1031000000000004</v>
      </c>
      <c r="Y40" s="66">
        <f t="shared" si="15"/>
        <v>11</v>
      </c>
      <c r="Z40" s="65">
        <f>VLOOKUP($A40,'Return Data'!$B$7:$R$2843,16,0)</f>
        <v>7.2595999999999998</v>
      </c>
      <c r="AA40" s="67">
        <f t="shared" si="11"/>
        <v>9</v>
      </c>
    </row>
    <row r="41" spans="1:27" x14ac:dyDescent="0.3">
      <c r="A41" s="63" t="s">
        <v>262</v>
      </c>
      <c r="B41" s="64">
        <f>VLOOKUP($A41,'Return Data'!$B$7:$R$2843,3,0)</f>
        <v>44455</v>
      </c>
      <c r="C41" s="65">
        <f>VLOOKUP($A41,'Return Data'!$B$7:$R$2843,4,0)</f>
        <v>3272.7123999999999</v>
      </c>
      <c r="D41" s="65">
        <f>VLOOKUP($A41,'Return Data'!$B$7:$R$2843,5,0)</f>
        <v>2.9735999999999998</v>
      </c>
      <c r="E41" s="66">
        <f t="shared" si="0"/>
        <v>19</v>
      </c>
      <c r="F41" s="65">
        <f>VLOOKUP($A41,'Return Data'!$B$7:$R$2843,6,0)</f>
        <v>3.0001000000000002</v>
      </c>
      <c r="G41" s="66">
        <f t="shared" si="1"/>
        <v>20</v>
      </c>
      <c r="H41" s="65">
        <f>VLOOKUP($A41,'Return Data'!$B$7:$R$2843,7,0)</f>
        <v>3.0251000000000001</v>
      </c>
      <c r="I41" s="66">
        <f t="shared" si="2"/>
        <v>25</v>
      </c>
      <c r="J41" s="65">
        <f>VLOOKUP($A41,'Return Data'!$B$7:$R$2843,8,0)</f>
        <v>2.9607000000000001</v>
      </c>
      <c r="K41" s="66">
        <f t="shared" si="3"/>
        <v>23</v>
      </c>
      <c r="L41" s="65">
        <f>VLOOKUP($A41,'Return Data'!$B$7:$R$2843,9,0)</f>
        <v>3.1175999999999999</v>
      </c>
      <c r="M41" s="66">
        <f t="shared" si="4"/>
        <v>26</v>
      </c>
      <c r="N41" s="65">
        <f>VLOOKUP($A41,'Return Data'!$B$7:$R$2843,10,0)</f>
        <v>3.2787999999999999</v>
      </c>
      <c r="O41" s="66">
        <f t="shared" si="5"/>
        <v>23</v>
      </c>
      <c r="P41" s="65">
        <f>VLOOKUP($A41,'Return Data'!$B$7:$R$2843,11,0)</f>
        <v>3.2595999999999998</v>
      </c>
      <c r="Q41" s="66">
        <f t="shared" si="6"/>
        <v>21</v>
      </c>
      <c r="R41" s="65">
        <f>VLOOKUP($A41,'Return Data'!$B$7:$R$2843,12,0)</f>
        <v>3.1669</v>
      </c>
      <c r="S41" s="66">
        <f t="shared" si="7"/>
        <v>27</v>
      </c>
      <c r="T41" s="65">
        <f>VLOOKUP($A41,'Return Data'!$B$7:$R$2843,13,0)</f>
        <v>3.1762000000000001</v>
      </c>
      <c r="U41" s="66">
        <f t="shared" si="8"/>
        <v>23</v>
      </c>
      <c r="V41" s="65">
        <f>VLOOKUP($A41,'Return Data'!$B$7:$R$2843,17,0)</f>
        <v>4.0601000000000003</v>
      </c>
      <c r="W41" s="66">
        <f t="shared" si="14"/>
        <v>8</v>
      </c>
      <c r="X41" s="65">
        <f>VLOOKUP($A41,'Return Data'!$B$7:$R$2843,14,0)</f>
        <v>5.1112000000000002</v>
      </c>
      <c r="Y41" s="66">
        <f t="shared" si="15"/>
        <v>9</v>
      </c>
      <c r="Z41" s="65">
        <f>VLOOKUP($A41,'Return Data'!$B$7:$R$2843,16,0)</f>
        <v>7.2004000000000001</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44455</v>
      </c>
      <c r="C43" s="65">
        <f>VLOOKUP($A43,'Return Data'!$B$7:$R$2843,4,0)</f>
        <v>1995.7571</v>
      </c>
      <c r="D43" s="65">
        <f>VLOOKUP($A43,'Return Data'!$B$7:$R$2843,5,0)</f>
        <v>3.0581</v>
      </c>
      <c r="E43" s="66">
        <f t="shared" si="0"/>
        <v>10</v>
      </c>
      <c r="F43" s="65">
        <f>VLOOKUP($A43,'Return Data'!$B$7:$R$2843,6,0)</f>
        <v>3.0306000000000002</v>
      </c>
      <c r="G43" s="66">
        <f t="shared" si="1"/>
        <v>12</v>
      </c>
      <c r="H43" s="65">
        <f>VLOOKUP($A43,'Return Data'!$B$7:$R$2843,7,0)</f>
        <v>3.0484</v>
      </c>
      <c r="I43" s="66">
        <f t="shared" si="2"/>
        <v>17</v>
      </c>
      <c r="J43" s="65">
        <f>VLOOKUP($A43,'Return Data'!$B$7:$R$2843,8,0)</f>
        <v>2.9803999999999999</v>
      </c>
      <c r="K43" s="66">
        <f t="shared" si="3"/>
        <v>18</v>
      </c>
      <c r="L43" s="65">
        <f>VLOOKUP($A43,'Return Data'!$B$7:$R$2843,9,0)</f>
        <v>3.1335999999999999</v>
      </c>
      <c r="M43" s="66">
        <f t="shared" si="4"/>
        <v>20</v>
      </c>
      <c r="N43" s="65">
        <f>VLOOKUP($A43,'Return Data'!$B$7:$R$2843,10,0)</f>
        <v>3.2928999999999999</v>
      </c>
      <c r="O43" s="66">
        <f t="shared" si="5"/>
        <v>18</v>
      </c>
      <c r="P43" s="65">
        <f>VLOOKUP($A43,'Return Data'!$B$7:$R$2843,11,0)</f>
        <v>3.2995000000000001</v>
      </c>
      <c r="Q43" s="66">
        <f t="shared" si="6"/>
        <v>11</v>
      </c>
      <c r="R43" s="65">
        <f>VLOOKUP($A43,'Return Data'!$B$7:$R$2843,12,0)</f>
        <v>3.2431000000000001</v>
      </c>
      <c r="S43" s="66">
        <f t="shared" si="7"/>
        <v>9</v>
      </c>
      <c r="T43" s="65">
        <f>VLOOKUP($A43,'Return Data'!$B$7:$R$2843,13,0)</f>
        <v>3.2290999999999999</v>
      </c>
      <c r="U43" s="66">
        <f t="shared" si="8"/>
        <v>8</v>
      </c>
      <c r="V43" s="65">
        <f>VLOOKUP($A43,'Return Data'!$B$7:$R$2843,17,0)</f>
        <v>4.0727000000000002</v>
      </c>
      <c r="W43" s="66">
        <f t="shared" si="14"/>
        <v>6</v>
      </c>
      <c r="X43" s="65">
        <f>VLOOKUP($A43,'Return Data'!$B$7:$R$2843,14,0)</f>
        <v>4.0979999999999999</v>
      </c>
      <c r="Y43" s="66">
        <f t="shared" si="15"/>
        <v>32</v>
      </c>
      <c r="Z43" s="65">
        <f>VLOOKUP($A43,'Return Data'!$B$7:$R$2843,16,0)</f>
        <v>6.9630999999999998</v>
      </c>
      <c r="AA43" s="67">
        <f t="shared" si="11"/>
        <v>23</v>
      </c>
    </row>
    <row r="44" spans="1:27" x14ac:dyDescent="0.3">
      <c r="A44" s="63" t="s">
        <v>264</v>
      </c>
      <c r="B44" s="64">
        <f>VLOOKUP($A44,'Return Data'!$B$7:$R$2843,3,0)</f>
        <v>44455</v>
      </c>
      <c r="C44" s="65">
        <f>VLOOKUP($A44,'Return Data'!$B$7:$R$2843,4,0)</f>
        <v>3403.6377000000002</v>
      </c>
      <c r="D44" s="65">
        <f>VLOOKUP($A44,'Return Data'!$B$7:$R$2843,5,0)</f>
        <v>3.0051000000000001</v>
      </c>
      <c r="E44" s="66">
        <f t="shared" si="0"/>
        <v>16</v>
      </c>
      <c r="F44" s="65">
        <f>VLOOKUP($A44,'Return Data'!$B$7:$R$2843,6,0)</f>
        <v>2.9912999999999998</v>
      </c>
      <c r="G44" s="66">
        <f t="shared" si="1"/>
        <v>23</v>
      </c>
      <c r="H44" s="65">
        <f>VLOOKUP($A44,'Return Data'!$B$7:$R$2843,7,0)</f>
        <v>3.0417000000000001</v>
      </c>
      <c r="I44" s="66">
        <f t="shared" si="2"/>
        <v>20</v>
      </c>
      <c r="J44" s="65">
        <f>VLOOKUP($A44,'Return Data'!$B$7:$R$2843,8,0)</f>
        <v>3.0015000000000001</v>
      </c>
      <c r="K44" s="66">
        <f t="shared" si="3"/>
        <v>12</v>
      </c>
      <c r="L44" s="65">
        <f>VLOOKUP($A44,'Return Data'!$B$7:$R$2843,9,0)</f>
        <v>3.1646000000000001</v>
      </c>
      <c r="M44" s="66">
        <f t="shared" si="4"/>
        <v>13</v>
      </c>
      <c r="N44" s="65">
        <f>VLOOKUP($A44,'Return Data'!$B$7:$R$2843,10,0)</f>
        <v>3.3296999999999999</v>
      </c>
      <c r="O44" s="66">
        <f t="shared" si="5"/>
        <v>7</v>
      </c>
      <c r="P44" s="65">
        <f>VLOOKUP($A44,'Return Data'!$B$7:$R$2843,11,0)</f>
        <v>3.2930000000000001</v>
      </c>
      <c r="Q44" s="66">
        <f t="shared" si="6"/>
        <v>12</v>
      </c>
      <c r="R44" s="65">
        <f>VLOOKUP($A44,'Return Data'!$B$7:$R$2843,12,0)</f>
        <v>3.2294999999999998</v>
      </c>
      <c r="S44" s="66">
        <f t="shared" si="7"/>
        <v>11</v>
      </c>
      <c r="T44" s="65">
        <f>VLOOKUP($A44,'Return Data'!$B$7:$R$2843,13,0)</f>
        <v>3.2273999999999998</v>
      </c>
      <c r="U44" s="66">
        <f t="shared" si="8"/>
        <v>10</v>
      </c>
      <c r="V44" s="65">
        <f>VLOOKUP($A44,'Return Data'!$B$7:$R$2843,17,0)</f>
        <v>4.0254000000000003</v>
      </c>
      <c r="W44" s="66">
        <f t="shared" si="14"/>
        <v>17</v>
      </c>
      <c r="X44" s="65">
        <f>VLOOKUP($A44,'Return Data'!$B$7:$R$2843,14,0)</f>
        <v>5.1010999999999997</v>
      </c>
      <c r="Y44" s="66">
        <f t="shared" si="15"/>
        <v>12</v>
      </c>
      <c r="Z44" s="65">
        <f>VLOOKUP($A44,'Return Data'!$B$7:$R$2843,16,0)</f>
        <v>6.9980000000000002</v>
      </c>
      <c r="AA44" s="67">
        <f t="shared" si="11"/>
        <v>22</v>
      </c>
    </row>
    <row r="45" spans="1:27" x14ac:dyDescent="0.3">
      <c r="A45" s="63" t="s">
        <v>265</v>
      </c>
      <c r="B45" s="64">
        <f>VLOOKUP($A45,'Return Data'!$B$7:$R$2843,3,0)</f>
        <v>44455</v>
      </c>
      <c r="C45" s="65">
        <f>VLOOKUP($A45,'Return Data'!$B$7:$R$2843,4,0)</f>
        <v>1124.8367000000001</v>
      </c>
      <c r="D45" s="65">
        <f>VLOOKUP($A45,'Return Data'!$B$7:$R$2843,5,0)</f>
        <v>3.8163999999999998</v>
      </c>
      <c r="E45" s="66">
        <f t="shared" si="0"/>
        <v>1</v>
      </c>
      <c r="F45" s="65">
        <f>VLOOKUP($A45,'Return Data'!$B$7:$R$2843,6,0)</f>
        <v>2.9428000000000001</v>
      </c>
      <c r="G45" s="66">
        <f t="shared" si="1"/>
        <v>31</v>
      </c>
      <c r="H45" s="65">
        <f>VLOOKUP($A45,'Return Data'!$B$7:$R$2843,7,0)</f>
        <v>2.8167</v>
      </c>
      <c r="I45" s="66">
        <f t="shared" si="2"/>
        <v>35</v>
      </c>
      <c r="J45" s="65">
        <f>VLOOKUP($A45,'Return Data'!$B$7:$R$2843,8,0)</f>
        <v>2.7216</v>
      </c>
      <c r="K45" s="66">
        <f t="shared" si="3"/>
        <v>37</v>
      </c>
      <c r="L45" s="65">
        <f>VLOOKUP($A45,'Return Data'!$B$7:$R$2843,9,0)</f>
        <v>2.7050999999999998</v>
      </c>
      <c r="M45" s="66">
        <f t="shared" si="4"/>
        <v>37</v>
      </c>
      <c r="N45" s="65">
        <f>VLOOKUP($A45,'Return Data'!$B$7:$R$2843,10,0)</f>
        <v>2.7978000000000001</v>
      </c>
      <c r="O45" s="66">
        <f t="shared" si="5"/>
        <v>37</v>
      </c>
      <c r="P45" s="65">
        <f>VLOOKUP($A45,'Return Data'!$B$7:$R$2843,11,0)</f>
        <v>2.8944999999999999</v>
      </c>
      <c r="Q45" s="66">
        <f t="shared" si="6"/>
        <v>37</v>
      </c>
      <c r="R45" s="65">
        <f>VLOOKUP($A45,'Return Data'!$B$7:$R$2843,12,0)</f>
        <v>2.9032</v>
      </c>
      <c r="S45" s="66">
        <f t="shared" si="7"/>
        <v>35</v>
      </c>
      <c r="T45" s="65">
        <f>VLOOKUP($A45,'Return Data'!$B$7:$R$2843,13,0)</f>
        <v>2.9266999999999999</v>
      </c>
      <c r="U45" s="66">
        <f t="shared" si="8"/>
        <v>35</v>
      </c>
      <c r="V45" s="65"/>
      <c r="W45" s="66"/>
      <c r="X45" s="65"/>
      <c r="Y45" s="66"/>
      <c r="Z45" s="65">
        <f>VLOOKUP($A45,'Return Data'!$B$7:$R$2843,16,0)</f>
        <v>4.4976000000000003</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2.8804894736842108</v>
      </c>
      <c r="E47" s="65"/>
      <c r="F47" s="75">
        <f>AVERAGE(F8:F45)</f>
        <v>2.929984210526317</v>
      </c>
      <c r="G47" s="65"/>
      <c r="H47" s="75">
        <f>AVERAGE(H8:H45)</f>
        <v>2.9600973684210521</v>
      </c>
      <c r="I47" s="65"/>
      <c r="J47" s="75">
        <f>AVERAGE(J8:J45)</f>
        <v>2.8933578947368419</v>
      </c>
      <c r="K47" s="65"/>
      <c r="L47" s="75">
        <f>AVERAGE(L8:L45)</f>
        <v>3.0412868421052637</v>
      </c>
      <c r="M47" s="65"/>
      <c r="N47" s="75">
        <f>AVERAGE(N8:N45)</f>
        <v>3.1618999999999997</v>
      </c>
      <c r="O47" s="65"/>
      <c r="P47" s="75">
        <f>AVERAGE(P8:P45)</f>
        <v>3.1580421052631578</v>
      </c>
      <c r="Q47" s="65"/>
      <c r="R47" s="75">
        <f>AVERAGE(R8:R45)</f>
        <v>3.109036842105263</v>
      </c>
      <c r="S47" s="65"/>
      <c r="T47" s="75">
        <f>AVERAGE(T8:T45)</f>
        <v>3.1055763157894734</v>
      </c>
      <c r="U47" s="65"/>
      <c r="V47" s="75">
        <f>AVERAGE(V8:V45)</f>
        <v>3.8613171428571427</v>
      </c>
      <c r="W47" s="65"/>
      <c r="X47" s="75">
        <f>AVERAGE(X8:X45)</f>
        <v>4.7782029411764713</v>
      </c>
      <c r="Y47" s="65"/>
      <c r="Z47" s="75">
        <f>AVERAGE(Z8:Z45)</f>
        <v>6.4550447368421047</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3.8163999999999998</v>
      </c>
      <c r="E49" s="95"/>
      <c r="F49" s="79">
        <f>MAX(F8:F45)</f>
        <v>3.2077</v>
      </c>
      <c r="G49" s="95"/>
      <c r="H49" s="79">
        <f>MAX(H8:H45)</f>
        <v>3.3353999999999999</v>
      </c>
      <c r="I49" s="95"/>
      <c r="J49" s="79">
        <f>MAX(J8:J45)</f>
        <v>3.2978999999999998</v>
      </c>
      <c r="K49" s="95"/>
      <c r="L49" s="79">
        <f>MAX(L8:L45)</f>
        <v>3.3439000000000001</v>
      </c>
      <c r="M49" s="95"/>
      <c r="N49" s="79">
        <f>MAX(N8:N45)</f>
        <v>3.3938000000000001</v>
      </c>
      <c r="O49" s="95"/>
      <c r="P49" s="79">
        <f>MAX(P8:P45)</f>
        <v>3.8723999999999998</v>
      </c>
      <c r="Q49" s="95"/>
      <c r="R49" s="79">
        <f>MAX(R8:R45)</f>
        <v>3.9548999999999999</v>
      </c>
      <c r="S49" s="95"/>
      <c r="T49" s="79">
        <f>MAX(T8:T45)</f>
        <v>4.1421000000000001</v>
      </c>
      <c r="U49" s="95"/>
      <c r="V49" s="79">
        <f>MAX(V8:V45)</f>
        <v>4.7823000000000002</v>
      </c>
      <c r="W49" s="95"/>
      <c r="X49" s="79">
        <f>MAX(X8:X45)</f>
        <v>5.6765999999999996</v>
      </c>
      <c r="Y49" s="95"/>
      <c r="Z49" s="79">
        <f>MAX(Z8:Z45)</f>
        <v>7.7614000000000001</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44455</v>
      </c>
      <c r="E7" s="184">
        <v>1093.73</v>
      </c>
      <c r="F7" s="184">
        <v>0.51370000000000005</v>
      </c>
      <c r="G7" s="184">
        <v>1.3453999999999999</v>
      </c>
      <c r="H7" s="184">
        <v>1.5477000000000001</v>
      </c>
      <c r="I7" s="184">
        <v>2.3182</v>
      </c>
      <c r="J7" s="184">
        <v>6.2244999999999999</v>
      </c>
      <c r="K7" s="184">
        <v>11.6279</v>
      </c>
      <c r="L7" s="184">
        <v>18.356200000000001</v>
      </c>
      <c r="M7" s="184">
        <v>30.210599999999999</v>
      </c>
      <c r="N7" s="184">
        <v>49.151800000000001</v>
      </c>
      <c r="O7" s="184">
        <v>12.5863</v>
      </c>
      <c r="P7" s="184">
        <v>11.2143</v>
      </c>
      <c r="Q7" s="184">
        <v>19.2898</v>
      </c>
      <c r="R7" s="184">
        <v>22.770800000000001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44455</v>
      </c>
      <c r="E8" s="184">
        <v>1188.77</v>
      </c>
      <c r="F8" s="184">
        <v>0.51580000000000004</v>
      </c>
      <c r="G8" s="184">
        <v>1.3522000000000001</v>
      </c>
      <c r="H8" s="184">
        <v>1.5634999999999999</v>
      </c>
      <c r="I8" s="184">
        <v>2.3504999999999998</v>
      </c>
      <c r="J8" s="184">
        <v>6.2987000000000002</v>
      </c>
      <c r="K8" s="184">
        <v>11.8642</v>
      </c>
      <c r="L8" s="184">
        <v>18.8093</v>
      </c>
      <c r="M8" s="184">
        <v>30.950600000000001</v>
      </c>
      <c r="N8" s="184">
        <v>50.309800000000003</v>
      </c>
      <c r="O8" s="184">
        <v>13.473100000000001</v>
      </c>
      <c r="P8" s="184">
        <v>12.307600000000001</v>
      </c>
      <c r="Q8" s="184">
        <v>15.108000000000001</v>
      </c>
      <c r="R8" s="184">
        <v>23.7378</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44455</v>
      </c>
      <c r="E9" s="184">
        <v>16.5</v>
      </c>
      <c r="F9" s="184">
        <v>0.42599999999999999</v>
      </c>
      <c r="G9" s="184">
        <v>1.2890999999999999</v>
      </c>
      <c r="H9" s="184">
        <v>1.5385</v>
      </c>
      <c r="I9" s="184">
        <v>2.1040000000000001</v>
      </c>
      <c r="J9" s="184">
        <v>6.5202999999999998</v>
      </c>
      <c r="K9" s="184">
        <v>13.324199999999999</v>
      </c>
      <c r="L9" s="184">
        <v>19.912800000000001</v>
      </c>
      <c r="M9" s="184">
        <v>25.666399999999999</v>
      </c>
      <c r="N9" s="184">
        <v>44.356999999999999</v>
      </c>
      <c r="O9" s="184">
        <v>18.4682</v>
      </c>
      <c r="P9" s="184"/>
      <c r="Q9" s="184">
        <v>17.490100000000002</v>
      </c>
      <c r="R9" s="184">
        <v>25.616900000000001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44455</v>
      </c>
      <c r="E10" s="184">
        <v>15.76</v>
      </c>
      <c r="F10" s="184">
        <v>0.4461</v>
      </c>
      <c r="G10" s="184">
        <v>1.2853000000000001</v>
      </c>
      <c r="H10" s="184">
        <v>1.4810000000000001</v>
      </c>
      <c r="I10" s="184">
        <v>2.0724999999999998</v>
      </c>
      <c r="J10" s="184">
        <v>6.4146000000000001</v>
      </c>
      <c r="K10" s="184">
        <v>12.894</v>
      </c>
      <c r="L10" s="184">
        <v>19.123200000000001</v>
      </c>
      <c r="M10" s="184">
        <v>24.388300000000001</v>
      </c>
      <c r="N10" s="184">
        <v>42.366799999999998</v>
      </c>
      <c r="O10" s="184">
        <v>16.753299999999999</v>
      </c>
      <c r="P10" s="184"/>
      <c r="Q10" s="184">
        <v>15.7677</v>
      </c>
      <c r="R10" s="184">
        <v>23.9619</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44455</v>
      </c>
      <c r="E11" s="184">
        <v>83.12</v>
      </c>
      <c r="F11" s="184">
        <v>0.26540000000000002</v>
      </c>
      <c r="G11" s="184">
        <v>1.2177</v>
      </c>
      <c r="H11" s="184">
        <v>1.4400999999999999</v>
      </c>
      <c r="I11" s="184">
        <v>2.8586</v>
      </c>
      <c r="J11" s="184">
        <v>6.7282999999999999</v>
      </c>
      <c r="K11" s="184">
        <v>13.722799999999999</v>
      </c>
      <c r="L11" s="184">
        <v>18.675000000000001</v>
      </c>
      <c r="M11" s="184">
        <v>29.430099999999999</v>
      </c>
      <c r="N11" s="184">
        <v>47.558999999999997</v>
      </c>
      <c r="O11" s="184">
        <v>13.606</v>
      </c>
      <c r="P11" s="184">
        <v>12.0808</v>
      </c>
      <c r="Q11" s="184">
        <v>12.466900000000001</v>
      </c>
      <c r="R11" s="184">
        <v>25.943100000000001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44455</v>
      </c>
      <c r="E12" s="184">
        <v>90.97</v>
      </c>
      <c r="F12" s="184">
        <v>0.26450000000000001</v>
      </c>
      <c r="G12" s="184">
        <v>1.2353000000000001</v>
      </c>
      <c r="H12" s="184">
        <v>1.4498</v>
      </c>
      <c r="I12" s="184">
        <v>2.8956</v>
      </c>
      <c r="J12" s="184">
        <v>6.7973999999999997</v>
      </c>
      <c r="K12" s="184">
        <v>13.9261</v>
      </c>
      <c r="L12" s="184">
        <v>19.070699999999999</v>
      </c>
      <c r="M12" s="184">
        <v>30.087199999999999</v>
      </c>
      <c r="N12" s="184">
        <v>48.546700000000001</v>
      </c>
      <c r="O12" s="184">
        <v>14.4961</v>
      </c>
      <c r="P12" s="184">
        <v>13.2898</v>
      </c>
      <c r="Q12" s="184">
        <v>13.488200000000001</v>
      </c>
      <c r="R12" s="184">
        <v>26.7807</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44455</v>
      </c>
      <c r="E13" s="184">
        <v>19.946200000000001</v>
      </c>
      <c r="F13" s="184">
        <v>0.26840000000000003</v>
      </c>
      <c r="G13" s="184">
        <v>1.2775000000000001</v>
      </c>
      <c r="H13" s="184">
        <v>1.2379</v>
      </c>
      <c r="I13" s="184">
        <v>1.2323</v>
      </c>
      <c r="J13" s="184">
        <v>4.4172000000000002</v>
      </c>
      <c r="K13" s="184">
        <v>7.7962999999999996</v>
      </c>
      <c r="L13" s="184">
        <v>16.5899</v>
      </c>
      <c r="M13" s="184">
        <v>28.421700000000001</v>
      </c>
      <c r="N13" s="184">
        <v>43.962899999999998</v>
      </c>
      <c r="O13" s="184">
        <v>19.838699999999999</v>
      </c>
      <c r="P13" s="184"/>
      <c r="Q13" s="184">
        <v>16.798200000000001</v>
      </c>
      <c r="R13" s="184">
        <v>27.2211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44455</v>
      </c>
      <c r="E14" s="184">
        <v>18.5852</v>
      </c>
      <c r="F14" s="184">
        <v>0.26379999999999998</v>
      </c>
      <c r="G14" s="184">
        <v>1.2629999999999999</v>
      </c>
      <c r="H14" s="184">
        <v>1.2034</v>
      </c>
      <c r="I14" s="184">
        <v>1.1627000000000001</v>
      </c>
      <c r="J14" s="184">
        <v>4.2577999999999996</v>
      </c>
      <c r="K14" s="184">
        <v>7.3185000000000002</v>
      </c>
      <c r="L14" s="184">
        <v>15.558</v>
      </c>
      <c r="M14" s="184">
        <v>26.741199999999999</v>
      </c>
      <c r="N14" s="184">
        <v>41.542200000000001</v>
      </c>
      <c r="O14" s="184">
        <v>17.960999999999999</v>
      </c>
      <c r="P14" s="184"/>
      <c r="Q14" s="184">
        <v>14.9565</v>
      </c>
      <c r="R14" s="184">
        <v>25.127600000000001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44455</v>
      </c>
      <c r="E15" s="184">
        <v>24.35</v>
      </c>
      <c r="F15" s="184">
        <v>0.247</v>
      </c>
      <c r="G15" s="184">
        <v>1.2895000000000001</v>
      </c>
      <c r="H15" s="184">
        <v>2.1393</v>
      </c>
      <c r="I15" s="184">
        <v>4.0598000000000001</v>
      </c>
      <c r="J15" s="184">
        <v>8.56</v>
      </c>
      <c r="K15" s="184">
        <v>16.6188</v>
      </c>
      <c r="L15" s="184">
        <v>36.1096</v>
      </c>
      <c r="M15" s="184">
        <v>52.568899999999999</v>
      </c>
      <c r="N15" s="184">
        <v>68.395600000000002</v>
      </c>
      <c r="O15" s="184">
        <v>20.3431</v>
      </c>
      <c r="P15" s="184">
        <v>18.310099999999998</v>
      </c>
      <c r="Q15" s="184">
        <v>18.8171</v>
      </c>
      <c r="R15" s="184">
        <v>44.499899999999997</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44455</v>
      </c>
      <c r="E16" s="184">
        <v>23.29</v>
      </c>
      <c r="F16" s="184">
        <v>0.25829999999999997</v>
      </c>
      <c r="G16" s="184">
        <v>1.3048999999999999</v>
      </c>
      <c r="H16" s="184">
        <v>2.1042999999999998</v>
      </c>
      <c r="I16" s="184">
        <v>4.0197000000000003</v>
      </c>
      <c r="J16" s="184">
        <v>8.4769000000000005</v>
      </c>
      <c r="K16" s="184">
        <v>16.45</v>
      </c>
      <c r="L16" s="184">
        <v>35.564599999999999</v>
      </c>
      <c r="M16" s="184">
        <v>51.627600000000001</v>
      </c>
      <c r="N16" s="184">
        <v>66.953400000000002</v>
      </c>
      <c r="O16" s="184">
        <v>19.290700000000001</v>
      </c>
      <c r="P16" s="184">
        <v>17.306899999999999</v>
      </c>
      <c r="Q16" s="184">
        <v>17.797000000000001</v>
      </c>
      <c r="R16" s="184">
        <v>43.303199999999997</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44455</v>
      </c>
      <c r="E17" s="184">
        <v>269.72000000000003</v>
      </c>
      <c r="F17" s="184">
        <v>0.249</v>
      </c>
      <c r="G17" s="184">
        <v>1.0036</v>
      </c>
      <c r="H17" s="184">
        <v>1.1627000000000001</v>
      </c>
      <c r="I17" s="184">
        <v>1.7619</v>
      </c>
      <c r="J17" s="184">
        <v>5.4581999999999997</v>
      </c>
      <c r="K17" s="184">
        <v>11.005000000000001</v>
      </c>
      <c r="L17" s="184">
        <v>17.9878</v>
      </c>
      <c r="M17" s="184">
        <v>27.3887</v>
      </c>
      <c r="N17" s="184">
        <v>42.663699999999999</v>
      </c>
      <c r="O17" s="184">
        <v>18.7652</v>
      </c>
      <c r="P17" s="184">
        <v>16.270099999999999</v>
      </c>
      <c r="Q17" s="184">
        <v>16.4299</v>
      </c>
      <c r="R17" s="184">
        <v>28.450199999999999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44455</v>
      </c>
      <c r="E18" s="184">
        <v>249.34</v>
      </c>
      <c r="F18" s="184">
        <v>0.2412</v>
      </c>
      <c r="G18" s="184">
        <v>0.99229999999999996</v>
      </c>
      <c r="H18" s="184">
        <v>1.1356999999999999</v>
      </c>
      <c r="I18" s="184">
        <v>1.7133</v>
      </c>
      <c r="J18" s="184">
        <v>5.3445</v>
      </c>
      <c r="K18" s="184">
        <v>10.650600000000001</v>
      </c>
      <c r="L18" s="184">
        <v>17.2592</v>
      </c>
      <c r="M18" s="184">
        <v>26.260899999999999</v>
      </c>
      <c r="N18" s="184">
        <v>40.9816</v>
      </c>
      <c r="O18" s="184">
        <v>17.3827</v>
      </c>
      <c r="P18" s="184">
        <v>14.855600000000001</v>
      </c>
      <c r="Q18" s="184">
        <v>11.8842</v>
      </c>
      <c r="R18" s="184">
        <v>26.954799999999999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44455</v>
      </c>
      <c r="E19" s="184">
        <v>259.50400000000002</v>
      </c>
      <c r="F19" s="184">
        <v>0.1134</v>
      </c>
      <c r="G19" s="184">
        <v>0.68710000000000004</v>
      </c>
      <c r="H19" s="184">
        <v>0.82799999999999996</v>
      </c>
      <c r="I19" s="184">
        <v>1.0904</v>
      </c>
      <c r="J19" s="184">
        <v>4.8078000000000003</v>
      </c>
      <c r="K19" s="184">
        <v>10.3544</v>
      </c>
      <c r="L19" s="184">
        <v>18.4863</v>
      </c>
      <c r="M19" s="184">
        <v>28.527799999999999</v>
      </c>
      <c r="N19" s="184">
        <v>47.191200000000002</v>
      </c>
      <c r="O19" s="184">
        <v>18.340499999999999</v>
      </c>
      <c r="P19" s="184">
        <v>15.1568</v>
      </c>
      <c r="Q19" s="184">
        <v>15.8001</v>
      </c>
      <c r="R19" s="184">
        <v>27.445799999999998</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44455</v>
      </c>
      <c r="E20" s="184">
        <v>240.179</v>
      </c>
      <c r="F20" s="184">
        <v>0.1105</v>
      </c>
      <c r="G20" s="184">
        <v>0.67910000000000004</v>
      </c>
      <c r="H20" s="184">
        <v>0.80879999999999996</v>
      </c>
      <c r="I20" s="184">
        <v>1.0523</v>
      </c>
      <c r="J20" s="184">
        <v>4.7198000000000002</v>
      </c>
      <c r="K20" s="184">
        <v>10.0754</v>
      </c>
      <c r="L20" s="184">
        <v>17.881</v>
      </c>
      <c r="M20" s="184">
        <v>27.553999999999998</v>
      </c>
      <c r="N20" s="184">
        <v>45.703400000000002</v>
      </c>
      <c r="O20" s="184">
        <v>17.163399999999999</v>
      </c>
      <c r="P20" s="184">
        <v>13.9467</v>
      </c>
      <c r="Q20" s="184">
        <v>15.303599999999999</v>
      </c>
      <c r="R20" s="184">
        <v>26.191700000000001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44455</v>
      </c>
      <c r="E21" s="184">
        <v>40.85</v>
      </c>
      <c r="F21" s="184">
        <v>0.39319999999999999</v>
      </c>
      <c r="G21" s="184">
        <v>1.4655</v>
      </c>
      <c r="H21" s="184">
        <v>1.5915999999999999</v>
      </c>
      <c r="I21" s="184">
        <v>2.125</v>
      </c>
      <c r="J21" s="184">
        <v>5.3106</v>
      </c>
      <c r="K21" s="184">
        <v>10.8849</v>
      </c>
      <c r="L21" s="184">
        <v>18.200199999999999</v>
      </c>
      <c r="M21" s="184">
        <v>28.945699999999999</v>
      </c>
      <c r="N21" s="184">
        <v>47.739600000000003</v>
      </c>
      <c r="O21" s="184">
        <v>15.939500000000001</v>
      </c>
      <c r="P21" s="184">
        <v>13.891400000000001</v>
      </c>
      <c r="Q21" s="184">
        <v>14.204700000000001</v>
      </c>
      <c r="R21" s="184">
        <v>25.451599999999999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44455</v>
      </c>
      <c r="E22" s="184">
        <v>37.99</v>
      </c>
      <c r="F22" s="184">
        <v>0.39639999999999997</v>
      </c>
      <c r="G22" s="184">
        <v>1.4419</v>
      </c>
      <c r="H22" s="184">
        <v>1.5504</v>
      </c>
      <c r="I22" s="184">
        <v>2.0688</v>
      </c>
      <c r="J22" s="184">
        <v>5.1481000000000003</v>
      </c>
      <c r="K22" s="184">
        <v>10.3719</v>
      </c>
      <c r="L22" s="184">
        <v>17.144600000000001</v>
      </c>
      <c r="M22" s="184">
        <v>27.1845</v>
      </c>
      <c r="N22" s="184">
        <v>45.110799999999998</v>
      </c>
      <c r="O22" s="184">
        <v>14.1403</v>
      </c>
      <c r="P22" s="184">
        <v>12.548</v>
      </c>
      <c r="Q22" s="184">
        <v>11.6553</v>
      </c>
      <c r="R22" s="184">
        <v>23.36</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44455</v>
      </c>
      <c r="E23" s="184">
        <v>177.8655</v>
      </c>
      <c r="F23" s="184">
        <v>0.3508</v>
      </c>
      <c r="G23" s="184">
        <v>1.1538999999999999</v>
      </c>
      <c r="H23" s="184">
        <v>1.2274</v>
      </c>
      <c r="I23" s="184">
        <v>1.3320000000000001</v>
      </c>
      <c r="J23" s="184">
        <v>3.8302999999999998</v>
      </c>
      <c r="K23" s="184">
        <v>8.0017999999999994</v>
      </c>
      <c r="L23" s="184">
        <v>15.0418</v>
      </c>
      <c r="M23" s="184">
        <v>26.485600000000002</v>
      </c>
      <c r="N23" s="184">
        <v>48.11</v>
      </c>
      <c r="O23" s="184">
        <v>14.229200000000001</v>
      </c>
      <c r="P23" s="184">
        <v>11.8474</v>
      </c>
      <c r="Q23" s="184">
        <v>14.1266</v>
      </c>
      <c r="R23" s="184">
        <v>23.0566</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44455</v>
      </c>
      <c r="E24" s="184">
        <v>195.27170000000001</v>
      </c>
      <c r="F24" s="184">
        <v>0.35349999999999998</v>
      </c>
      <c r="G24" s="184">
        <v>1.1621999999999999</v>
      </c>
      <c r="H24" s="184">
        <v>1.2470000000000001</v>
      </c>
      <c r="I24" s="184">
        <v>1.3713</v>
      </c>
      <c r="J24" s="184">
        <v>3.9201000000000001</v>
      </c>
      <c r="K24" s="184">
        <v>8.2794000000000008</v>
      </c>
      <c r="L24" s="184">
        <v>15.6252</v>
      </c>
      <c r="M24" s="184">
        <v>27.4421</v>
      </c>
      <c r="N24" s="184">
        <v>49.600999999999999</v>
      </c>
      <c r="O24" s="184">
        <v>15.423999999999999</v>
      </c>
      <c r="P24" s="184">
        <v>13.201700000000001</v>
      </c>
      <c r="Q24" s="184">
        <v>15.617100000000001</v>
      </c>
      <c r="R24" s="184">
        <v>24.303799999999999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44455</v>
      </c>
      <c r="E25" s="184">
        <v>79.007000000000005</v>
      </c>
      <c r="F25" s="184">
        <v>0.65869999999999995</v>
      </c>
      <c r="G25" s="184">
        <v>1.6363000000000001</v>
      </c>
      <c r="H25" s="184">
        <v>1.5488</v>
      </c>
      <c r="I25" s="184">
        <v>2.3645</v>
      </c>
      <c r="J25" s="184">
        <v>4.2473999999999998</v>
      </c>
      <c r="K25" s="184">
        <v>8.5573999999999995</v>
      </c>
      <c r="L25" s="184">
        <v>16.068999999999999</v>
      </c>
      <c r="M25" s="184">
        <v>28.328900000000001</v>
      </c>
      <c r="N25" s="184">
        <v>47.170499999999997</v>
      </c>
      <c r="O25" s="184">
        <v>14.4771</v>
      </c>
      <c r="P25" s="184">
        <v>11.5517</v>
      </c>
      <c r="Q25" s="184">
        <v>13.382099999999999</v>
      </c>
      <c r="R25" s="184">
        <v>22.9925</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44455</v>
      </c>
      <c r="E26" s="184">
        <v>79.007000000000005</v>
      </c>
      <c r="F26" s="184">
        <v>0.65869999999999995</v>
      </c>
      <c r="G26" s="184">
        <v>1.6363000000000001</v>
      </c>
      <c r="H26" s="184">
        <v>1.5488</v>
      </c>
      <c r="I26" s="184">
        <v>2.3645</v>
      </c>
      <c r="J26" s="184">
        <v>4.2473999999999998</v>
      </c>
      <c r="K26" s="184">
        <v>8.5573999999999995</v>
      </c>
      <c r="L26" s="184">
        <v>16.068999999999999</v>
      </c>
      <c r="M26" s="184">
        <v>28.328900000000001</v>
      </c>
      <c r="N26" s="184">
        <v>47.170499999999997</v>
      </c>
      <c r="O26" s="184">
        <v>14.4771</v>
      </c>
      <c r="P26" s="184">
        <v>13.1973</v>
      </c>
      <c r="Q26" s="184">
        <v>16.001799999999999</v>
      </c>
      <c r="R26" s="184">
        <v>22.9925</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44455</v>
      </c>
      <c r="E27" s="184">
        <v>83.555999999999997</v>
      </c>
      <c r="F27" s="184">
        <v>0.66020000000000001</v>
      </c>
      <c r="G27" s="184">
        <v>1.641</v>
      </c>
      <c r="H27" s="184">
        <v>1.5607</v>
      </c>
      <c r="I27" s="184">
        <v>2.3883000000000001</v>
      </c>
      <c r="J27" s="184">
        <v>4.3029000000000002</v>
      </c>
      <c r="K27" s="184">
        <v>8.7302999999999997</v>
      </c>
      <c r="L27" s="184">
        <v>16.439699999999998</v>
      </c>
      <c r="M27" s="184">
        <v>28.9345</v>
      </c>
      <c r="N27" s="184">
        <v>48.085900000000002</v>
      </c>
      <c r="O27" s="184">
        <v>15.2514</v>
      </c>
      <c r="P27" s="184">
        <v>12.327400000000001</v>
      </c>
      <c r="Q27" s="184">
        <v>13.0814</v>
      </c>
      <c r="R27" s="184">
        <v>23.768999999999998</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44455</v>
      </c>
      <c r="E28" s="184">
        <v>83.555999999999997</v>
      </c>
      <c r="F28" s="184">
        <v>0.66020000000000001</v>
      </c>
      <c r="G28" s="184">
        <v>1.641</v>
      </c>
      <c r="H28" s="184">
        <v>1.5607</v>
      </c>
      <c r="I28" s="184">
        <v>2.3883000000000001</v>
      </c>
      <c r="J28" s="184">
        <v>4.3029000000000002</v>
      </c>
      <c r="K28" s="184">
        <v>8.7302999999999997</v>
      </c>
      <c r="L28" s="184">
        <v>16.439699999999998</v>
      </c>
      <c r="M28" s="184">
        <v>28.9345</v>
      </c>
      <c r="N28" s="184">
        <v>48.085900000000002</v>
      </c>
      <c r="O28" s="184">
        <v>15.2514</v>
      </c>
      <c r="P28" s="184">
        <v>14.1851</v>
      </c>
      <c r="Q28" s="184">
        <v>16.519100000000002</v>
      </c>
      <c r="R28" s="184">
        <v>23.768999999999998</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44455</v>
      </c>
      <c r="E29" s="184">
        <v>16.587599999999998</v>
      </c>
      <c r="F29" s="184">
        <v>0.3175</v>
      </c>
      <c r="G29" s="184">
        <v>1.0626</v>
      </c>
      <c r="H29" s="184">
        <v>1.0262</v>
      </c>
      <c r="I29" s="184">
        <v>1.4419999999999999</v>
      </c>
      <c r="J29" s="184">
        <v>4.7342000000000004</v>
      </c>
      <c r="K29" s="184">
        <v>9.3562999999999992</v>
      </c>
      <c r="L29" s="184">
        <v>15.290900000000001</v>
      </c>
      <c r="M29" s="184">
        <v>23.465599999999998</v>
      </c>
      <c r="N29" s="184">
        <v>40.063699999999997</v>
      </c>
      <c r="O29" s="184"/>
      <c r="P29" s="184"/>
      <c r="Q29" s="184">
        <v>19.0365</v>
      </c>
      <c r="R29" s="184">
        <v>24.769300000000001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44455</v>
      </c>
      <c r="E30" s="184">
        <v>15.9161</v>
      </c>
      <c r="F30" s="184">
        <v>0.31319999999999998</v>
      </c>
      <c r="G30" s="184">
        <v>1.0508</v>
      </c>
      <c r="H30" s="184">
        <v>0.99819999999999998</v>
      </c>
      <c r="I30" s="184">
        <v>1.3861000000000001</v>
      </c>
      <c r="J30" s="184">
        <v>4.6052</v>
      </c>
      <c r="K30" s="184">
        <v>8.9502000000000006</v>
      </c>
      <c r="L30" s="184">
        <v>14.436</v>
      </c>
      <c r="M30" s="184">
        <v>22.1</v>
      </c>
      <c r="N30" s="184">
        <v>38.004899999999999</v>
      </c>
      <c r="O30" s="184"/>
      <c r="P30" s="184"/>
      <c r="Q30" s="184">
        <v>17.354700000000001</v>
      </c>
      <c r="R30" s="184">
        <v>22.953800000000001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44455</v>
      </c>
      <c r="E31" s="184">
        <v>209.64</v>
      </c>
      <c r="F31" s="184">
        <v>0.29659999999999997</v>
      </c>
      <c r="G31" s="184">
        <v>2.4432999999999998</v>
      </c>
      <c r="H31" s="184">
        <v>2.7294999999999998</v>
      </c>
      <c r="I31" s="184">
        <v>3.4645999999999999</v>
      </c>
      <c r="J31" s="184">
        <v>5.4951999999999996</v>
      </c>
      <c r="K31" s="184">
        <v>11.665100000000001</v>
      </c>
      <c r="L31" s="184">
        <v>20.746500000000001</v>
      </c>
      <c r="M31" s="184">
        <v>36.573300000000003</v>
      </c>
      <c r="N31" s="184">
        <v>60.939700000000002</v>
      </c>
      <c r="O31" s="184">
        <v>16.485199999999999</v>
      </c>
      <c r="P31" s="184">
        <v>14.6975</v>
      </c>
      <c r="Q31" s="184">
        <v>14.916600000000001</v>
      </c>
      <c r="R31" s="184">
        <v>26.996099999999998</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44455</v>
      </c>
      <c r="E32" s="184">
        <v>227.52</v>
      </c>
      <c r="F32" s="184">
        <v>0.29980000000000001</v>
      </c>
      <c r="G32" s="184">
        <v>2.4449999999999998</v>
      </c>
      <c r="H32" s="184">
        <v>2.7410000000000001</v>
      </c>
      <c r="I32" s="184">
        <v>3.484</v>
      </c>
      <c r="J32" s="184">
        <v>5.5385</v>
      </c>
      <c r="K32" s="184">
        <v>11.7979</v>
      </c>
      <c r="L32" s="184">
        <v>21.034199999999998</v>
      </c>
      <c r="M32" s="184">
        <v>37.052</v>
      </c>
      <c r="N32" s="184">
        <v>61.705800000000004</v>
      </c>
      <c r="O32" s="184">
        <v>17.177</v>
      </c>
      <c r="P32" s="184">
        <v>15.7386</v>
      </c>
      <c r="Q32" s="184">
        <v>17.416899999999998</v>
      </c>
      <c r="R32" s="184">
        <v>27.625499999999999</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44455</v>
      </c>
      <c r="E33" s="184">
        <v>15.7895</v>
      </c>
      <c r="F33" s="184">
        <v>0.35149999999999998</v>
      </c>
      <c r="G33" s="184">
        <v>0.90100000000000002</v>
      </c>
      <c r="H33" s="184">
        <v>0.98429999999999995</v>
      </c>
      <c r="I33" s="184">
        <v>1.6624000000000001</v>
      </c>
      <c r="J33" s="184">
        <v>4.8788</v>
      </c>
      <c r="K33" s="184">
        <v>8.0037000000000003</v>
      </c>
      <c r="L33" s="184">
        <v>14.128</v>
      </c>
      <c r="M33" s="184">
        <v>20.2103</v>
      </c>
      <c r="N33" s="184">
        <v>30.5457</v>
      </c>
      <c r="O33" s="184">
        <v>8.9061000000000003</v>
      </c>
      <c r="P33" s="184"/>
      <c r="Q33" s="184">
        <v>9.7728000000000002</v>
      </c>
      <c r="R33" s="184">
        <v>20.313199999999998</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44455</v>
      </c>
      <c r="E34" s="184">
        <v>16.932099999999998</v>
      </c>
      <c r="F34" s="184">
        <v>0.3538</v>
      </c>
      <c r="G34" s="184">
        <v>0.90880000000000005</v>
      </c>
      <c r="H34" s="184">
        <v>1.0015000000000001</v>
      </c>
      <c r="I34" s="184">
        <v>1.6973</v>
      </c>
      <c r="J34" s="184">
        <v>4.9591000000000003</v>
      </c>
      <c r="K34" s="184">
        <v>8.2517999999999994</v>
      </c>
      <c r="L34" s="184">
        <v>14.594200000000001</v>
      </c>
      <c r="M34" s="184">
        <v>20.9557</v>
      </c>
      <c r="N34" s="184">
        <v>31.6341</v>
      </c>
      <c r="O34" s="184">
        <v>10.0921</v>
      </c>
      <c r="P34" s="184"/>
      <c r="Q34" s="184">
        <v>11.349600000000001</v>
      </c>
      <c r="R34" s="184">
        <v>21.3276</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44455</v>
      </c>
      <c r="E35" s="184">
        <v>18.54</v>
      </c>
      <c r="F35" s="184">
        <v>0</v>
      </c>
      <c r="G35" s="184">
        <v>1.3669</v>
      </c>
      <c r="H35" s="184">
        <v>1.3669</v>
      </c>
      <c r="I35" s="184">
        <v>1.7004999999999999</v>
      </c>
      <c r="J35" s="184">
        <v>4.0987999999999998</v>
      </c>
      <c r="K35" s="184">
        <v>11.485300000000001</v>
      </c>
      <c r="L35" s="184">
        <v>21.176500000000001</v>
      </c>
      <c r="M35" s="184">
        <v>32.523200000000003</v>
      </c>
      <c r="N35" s="184">
        <v>49.035400000000003</v>
      </c>
      <c r="O35" s="184">
        <v>15.1775</v>
      </c>
      <c r="P35" s="184"/>
      <c r="Q35" s="184">
        <v>13.988799999999999</v>
      </c>
      <c r="R35" s="184">
        <v>26.819900000000001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44455</v>
      </c>
      <c r="E36" s="184">
        <v>17.25</v>
      </c>
      <c r="F36" s="184">
        <v>0</v>
      </c>
      <c r="G36" s="184">
        <v>1.3513999999999999</v>
      </c>
      <c r="H36" s="184">
        <v>1.4109</v>
      </c>
      <c r="I36" s="184">
        <v>1.65</v>
      </c>
      <c r="J36" s="184">
        <v>4.0410000000000004</v>
      </c>
      <c r="K36" s="184">
        <v>11.1469</v>
      </c>
      <c r="L36" s="184">
        <v>20.460899999999999</v>
      </c>
      <c r="M36" s="184">
        <v>31.278500000000001</v>
      </c>
      <c r="N36" s="184">
        <v>47.31</v>
      </c>
      <c r="O36" s="184">
        <v>13.6784</v>
      </c>
      <c r="P36" s="184"/>
      <c r="Q36" s="184">
        <v>12.258599999999999</v>
      </c>
      <c r="R36" s="184">
        <v>25.188500000000001</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44455</v>
      </c>
      <c r="E37" s="184">
        <v>15.5471</v>
      </c>
      <c r="F37" s="184">
        <v>1.1023000000000001</v>
      </c>
      <c r="G37" s="184">
        <v>1.8267</v>
      </c>
      <c r="H37" s="184">
        <v>1.8900999999999999</v>
      </c>
      <c r="I37" s="184">
        <v>2.3494999999999999</v>
      </c>
      <c r="J37" s="184">
        <v>5.4390999999999998</v>
      </c>
      <c r="K37" s="184">
        <v>9.2988</v>
      </c>
      <c r="L37" s="184">
        <v>13.1867</v>
      </c>
      <c r="M37" s="184">
        <v>20.366199999999999</v>
      </c>
      <c r="N37" s="184">
        <v>40.567999999999998</v>
      </c>
      <c r="O37" s="184"/>
      <c r="P37" s="184"/>
      <c r="Q37" s="184">
        <v>17.326699999999999</v>
      </c>
      <c r="R37" s="184">
        <v>21.850999999999999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44455</v>
      </c>
      <c r="E38" s="184">
        <v>14.702299999999999</v>
      </c>
      <c r="F38" s="184">
        <v>1.0968</v>
      </c>
      <c r="G38" s="184">
        <v>1.8101</v>
      </c>
      <c r="H38" s="184">
        <v>1.851</v>
      </c>
      <c r="I38" s="184">
        <v>2.2747000000000002</v>
      </c>
      <c r="J38" s="184">
        <v>5.2645999999999997</v>
      </c>
      <c r="K38" s="184">
        <v>8.7561</v>
      </c>
      <c r="L38" s="184">
        <v>12.073</v>
      </c>
      <c r="M38" s="184">
        <v>18.591799999999999</v>
      </c>
      <c r="N38" s="184">
        <v>37.811700000000002</v>
      </c>
      <c r="O38" s="184"/>
      <c r="P38" s="184"/>
      <c r="Q38" s="184">
        <v>14.976900000000001</v>
      </c>
      <c r="R38" s="184">
        <v>19.430599999999998</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44455</v>
      </c>
      <c r="E39" s="184">
        <v>15.352499999999999</v>
      </c>
      <c r="F39" s="184">
        <v>0.45540000000000003</v>
      </c>
      <c r="G39" s="184">
        <v>1.5646</v>
      </c>
      <c r="H39" s="184">
        <v>1.3768</v>
      </c>
      <c r="I39" s="184">
        <v>2.3172999999999999</v>
      </c>
      <c r="J39" s="184">
        <v>4.9206000000000003</v>
      </c>
      <c r="K39" s="184">
        <v>9.7446000000000002</v>
      </c>
      <c r="L39" s="184">
        <v>15.514799999999999</v>
      </c>
      <c r="M39" s="184">
        <v>23.964400000000001</v>
      </c>
      <c r="N39" s="184">
        <v>36.265599999999999</v>
      </c>
      <c r="O39" s="184">
        <v>13.6151</v>
      </c>
      <c r="P39" s="184"/>
      <c r="Q39" s="184">
        <v>14.257199999999999</v>
      </c>
      <c r="R39" s="184">
        <v>21.138500000000001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44455</v>
      </c>
      <c r="E40" s="184">
        <v>14.616899999999999</v>
      </c>
      <c r="F40" s="184">
        <v>0.45079999999999998</v>
      </c>
      <c r="G40" s="184">
        <v>1.5513999999999999</v>
      </c>
      <c r="H40" s="184">
        <v>1.3458000000000001</v>
      </c>
      <c r="I40" s="184">
        <v>2.2547000000000001</v>
      </c>
      <c r="J40" s="184">
        <v>4.7784000000000004</v>
      </c>
      <c r="K40" s="184">
        <v>9.3032000000000004</v>
      </c>
      <c r="L40" s="184">
        <v>14.5642</v>
      </c>
      <c r="M40" s="184">
        <v>22.430900000000001</v>
      </c>
      <c r="N40" s="184">
        <v>34.031100000000002</v>
      </c>
      <c r="O40" s="184">
        <v>11.9061</v>
      </c>
      <c r="P40" s="184"/>
      <c r="Q40" s="184">
        <v>12.526300000000001</v>
      </c>
      <c r="R40" s="184">
        <v>19.2897</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44455</v>
      </c>
      <c r="E41" s="184">
        <v>208.25089959528299</v>
      </c>
      <c r="F41" s="184">
        <v>0.2268</v>
      </c>
      <c r="G41" s="184">
        <v>1.1971000000000001</v>
      </c>
      <c r="H41" s="184">
        <v>1.2777000000000001</v>
      </c>
      <c r="I41" s="184">
        <v>2.1597</v>
      </c>
      <c r="J41" s="184">
        <v>6.6932</v>
      </c>
      <c r="K41" s="184">
        <v>10.2729</v>
      </c>
      <c r="L41" s="184">
        <v>18.384499999999999</v>
      </c>
      <c r="M41" s="184">
        <v>28.968699999999998</v>
      </c>
      <c r="N41" s="184">
        <v>50.542400000000001</v>
      </c>
      <c r="O41" s="184">
        <v>14.6326</v>
      </c>
      <c r="P41" s="184">
        <v>11.947900000000001</v>
      </c>
      <c r="Q41" s="184">
        <v>12.1493</v>
      </c>
      <c r="R41" s="184">
        <v>33.481000000000002</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44455</v>
      </c>
      <c r="E42" s="184">
        <v>75.9512</v>
      </c>
      <c r="F42" s="184">
        <v>0.22900000000000001</v>
      </c>
      <c r="G42" s="184">
        <v>1.2036</v>
      </c>
      <c r="H42" s="184">
        <v>1.2929999999999999</v>
      </c>
      <c r="I42" s="184">
        <v>2.1903000000000001</v>
      </c>
      <c r="J42" s="184">
        <v>6.7638999999999996</v>
      </c>
      <c r="K42" s="184">
        <v>10.4899</v>
      </c>
      <c r="L42" s="184">
        <v>18.850899999999999</v>
      </c>
      <c r="M42" s="184">
        <v>29.725100000000001</v>
      </c>
      <c r="N42" s="184">
        <v>51.72</v>
      </c>
      <c r="O42" s="184">
        <v>15.7791</v>
      </c>
      <c r="P42" s="184">
        <v>12.786099999999999</v>
      </c>
      <c r="Q42" s="184">
        <v>13.6023</v>
      </c>
      <c r="R42" s="184">
        <v>34.542999999999999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44455</v>
      </c>
      <c r="E43" s="184">
        <v>39.098999999999997</v>
      </c>
      <c r="F43" s="184">
        <v>0.34899999999999998</v>
      </c>
      <c r="G43" s="184">
        <v>1.2585999999999999</v>
      </c>
      <c r="H43" s="184">
        <v>1.1853</v>
      </c>
      <c r="I43" s="184">
        <v>1.7091000000000001</v>
      </c>
      <c r="J43" s="184">
        <v>4.7275999999999998</v>
      </c>
      <c r="K43" s="184">
        <v>7.2881</v>
      </c>
      <c r="L43" s="184">
        <v>14.7675</v>
      </c>
      <c r="M43" s="184">
        <v>28.572800000000001</v>
      </c>
      <c r="N43" s="184">
        <v>47.121499999999997</v>
      </c>
      <c r="O43" s="184">
        <v>16.8628</v>
      </c>
      <c r="P43" s="184">
        <v>13.2889</v>
      </c>
      <c r="Q43" s="184">
        <v>12.2379</v>
      </c>
      <c r="R43" s="184">
        <v>26.652100000000001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44455</v>
      </c>
      <c r="E44" s="184">
        <v>43.572000000000003</v>
      </c>
      <c r="F44" s="184">
        <v>0.35239999999999999</v>
      </c>
      <c r="G44" s="184">
        <v>1.2714000000000001</v>
      </c>
      <c r="H44" s="184">
        <v>1.2124999999999999</v>
      </c>
      <c r="I44" s="184">
        <v>1.7657</v>
      </c>
      <c r="J44" s="184">
        <v>4.8563000000000001</v>
      </c>
      <c r="K44" s="184">
        <v>7.6703000000000001</v>
      </c>
      <c r="L44" s="184">
        <v>15.5664</v>
      </c>
      <c r="M44" s="184">
        <v>29.883400000000002</v>
      </c>
      <c r="N44" s="184">
        <v>49.091500000000003</v>
      </c>
      <c r="O44" s="184">
        <v>18.359500000000001</v>
      </c>
      <c r="P44" s="184">
        <v>14.8222</v>
      </c>
      <c r="Q44" s="184">
        <v>13.7851</v>
      </c>
      <c r="R44" s="184">
        <v>28.319299999999998</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44455</v>
      </c>
      <c r="E45" s="184">
        <v>153.51149903866801</v>
      </c>
      <c r="F45" s="184">
        <v>0.34939999999999999</v>
      </c>
      <c r="G45" s="184">
        <v>1.2604</v>
      </c>
      <c r="H45" s="184">
        <v>1.1846000000000001</v>
      </c>
      <c r="I45" s="184">
        <v>1.7085999999999999</v>
      </c>
      <c r="J45" s="184">
        <v>4.7310999999999996</v>
      </c>
      <c r="K45" s="184">
        <v>7.2885999999999997</v>
      </c>
      <c r="L45" s="184">
        <v>14.769500000000001</v>
      </c>
      <c r="M45" s="184">
        <v>28.575800000000001</v>
      </c>
      <c r="N45" s="184">
        <v>47.111400000000003</v>
      </c>
      <c r="O45" s="184">
        <v>16.480599999999999</v>
      </c>
      <c r="P45" s="184">
        <v>12.9619</v>
      </c>
      <c r="Q45" s="184">
        <v>13.331</v>
      </c>
      <c r="R45" s="184">
        <v>26.515599999999999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44455</v>
      </c>
      <c r="E46" s="184">
        <v>76.220351526287104</v>
      </c>
      <c r="F46" s="184">
        <v>0.35320000000000001</v>
      </c>
      <c r="G46" s="184">
        <v>1.2701</v>
      </c>
      <c r="H46" s="184">
        <v>1.2125999999999999</v>
      </c>
      <c r="I46" s="184">
        <v>1.7679</v>
      </c>
      <c r="J46" s="184">
        <v>4.8560999999999996</v>
      </c>
      <c r="K46" s="184">
        <v>7.6711999999999998</v>
      </c>
      <c r="L46" s="184">
        <v>15.5677</v>
      </c>
      <c r="M46" s="184">
        <v>29.8858</v>
      </c>
      <c r="N46" s="184">
        <v>49.082999999999998</v>
      </c>
      <c r="O46" s="184">
        <v>18.047899999999998</v>
      </c>
      <c r="P46" s="184">
        <v>14.5307</v>
      </c>
      <c r="Q46" s="184">
        <v>14.5152</v>
      </c>
      <c r="R46" s="184">
        <v>28.172499999999999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44455</v>
      </c>
      <c r="E47" s="184">
        <v>40.905999999999999</v>
      </c>
      <c r="F47" s="184">
        <v>0.34589999999999999</v>
      </c>
      <c r="G47" s="184">
        <v>1.0599000000000001</v>
      </c>
      <c r="H47" s="184">
        <v>1.0723</v>
      </c>
      <c r="I47" s="184">
        <v>1.8069</v>
      </c>
      <c r="J47" s="184">
        <v>4.2111000000000001</v>
      </c>
      <c r="K47" s="184">
        <v>9.3333999999999993</v>
      </c>
      <c r="L47" s="184">
        <v>16.012499999999999</v>
      </c>
      <c r="M47" s="184">
        <v>23.822500000000002</v>
      </c>
      <c r="N47" s="184">
        <v>38.942300000000003</v>
      </c>
      <c r="O47" s="184">
        <v>13.104200000000001</v>
      </c>
      <c r="P47" s="184">
        <v>12.855700000000001</v>
      </c>
      <c r="Q47" s="184">
        <v>15.636200000000001</v>
      </c>
      <c r="R47" s="184">
        <v>22.9405</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44455</v>
      </c>
      <c r="E48" s="184">
        <v>37.454000000000001</v>
      </c>
      <c r="F48" s="184">
        <v>0.34289999999999998</v>
      </c>
      <c r="G48" s="184">
        <v>1.0522</v>
      </c>
      <c r="H48" s="184">
        <v>1.0522</v>
      </c>
      <c r="I48" s="184">
        <v>1.7688999999999999</v>
      </c>
      <c r="J48" s="184">
        <v>4.1227999999999998</v>
      </c>
      <c r="K48" s="184">
        <v>9.0554000000000006</v>
      </c>
      <c r="L48" s="184">
        <v>15.4206</v>
      </c>
      <c r="M48" s="184">
        <v>22.892700000000001</v>
      </c>
      <c r="N48" s="184">
        <v>37.531700000000001</v>
      </c>
      <c r="O48" s="184">
        <v>11.9444</v>
      </c>
      <c r="P48" s="184">
        <v>11.6791</v>
      </c>
      <c r="Q48" s="184">
        <v>13.248799999999999</v>
      </c>
      <c r="R48" s="184">
        <v>21.648499999999999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44455</v>
      </c>
      <c r="E49" s="184">
        <v>139.8792</v>
      </c>
      <c r="F49" s="184">
        <v>0.22409999999999999</v>
      </c>
      <c r="G49" s="184">
        <v>0.81210000000000004</v>
      </c>
      <c r="H49" s="184">
        <v>0.82269999999999999</v>
      </c>
      <c r="I49" s="184">
        <v>1.0434000000000001</v>
      </c>
      <c r="J49" s="184">
        <v>3.9397000000000002</v>
      </c>
      <c r="K49" s="184">
        <v>8.6143000000000001</v>
      </c>
      <c r="L49" s="184">
        <v>13.7049</v>
      </c>
      <c r="M49" s="184">
        <v>18.0915</v>
      </c>
      <c r="N49" s="184">
        <v>33.346400000000003</v>
      </c>
      <c r="O49" s="184">
        <v>12.0357</v>
      </c>
      <c r="P49" s="184">
        <v>9.9176000000000002</v>
      </c>
      <c r="Q49" s="184">
        <v>8.9647000000000006</v>
      </c>
      <c r="R49" s="184">
        <v>17.097899999999999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44455</v>
      </c>
      <c r="E50" s="184">
        <v>152.2705</v>
      </c>
      <c r="F50" s="184">
        <v>0.2273</v>
      </c>
      <c r="G50" s="184">
        <v>0.82220000000000004</v>
      </c>
      <c r="H50" s="184">
        <v>0.84630000000000005</v>
      </c>
      <c r="I50" s="184">
        <v>1.0911999999999999</v>
      </c>
      <c r="J50" s="184">
        <v>4.0481999999999996</v>
      </c>
      <c r="K50" s="184">
        <v>8.9504000000000001</v>
      </c>
      <c r="L50" s="184">
        <v>14.4093</v>
      </c>
      <c r="M50" s="184">
        <v>19.172499999999999</v>
      </c>
      <c r="N50" s="184">
        <v>34.958599999999997</v>
      </c>
      <c r="O50" s="184">
        <v>13.2498</v>
      </c>
      <c r="P50" s="184">
        <v>11.2476</v>
      </c>
      <c r="Q50" s="184">
        <v>11.306699999999999</v>
      </c>
      <c r="R50" s="184">
        <v>18.455200000000001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44455</v>
      </c>
      <c r="E51" s="184">
        <v>17.462499999999999</v>
      </c>
      <c r="F51" s="184">
        <v>0.43940000000000001</v>
      </c>
      <c r="G51" s="184">
        <v>1.1627000000000001</v>
      </c>
      <c r="H51" s="184">
        <v>1.1029</v>
      </c>
      <c r="I51" s="184">
        <v>1.5774999999999999</v>
      </c>
      <c r="J51" s="184">
        <v>5.1635</v>
      </c>
      <c r="K51" s="184">
        <v>11.0768</v>
      </c>
      <c r="L51" s="184">
        <v>19.930599999999998</v>
      </c>
      <c r="M51" s="184">
        <v>35.509</v>
      </c>
      <c r="N51" s="184">
        <v>51.886099999999999</v>
      </c>
      <c r="O51" s="184"/>
      <c r="P51" s="184"/>
      <c r="Q51" s="184">
        <v>29.377700000000001</v>
      </c>
      <c r="R51" s="184">
        <v>31.008800000000001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44455</v>
      </c>
      <c r="E52" s="184">
        <v>16.773800000000001</v>
      </c>
      <c r="F52" s="184">
        <v>0.4335</v>
      </c>
      <c r="G52" s="184">
        <v>1.1456999999999999</v>
      </c>
      <c r="H52" s="184">
        <v>1.0640000000000001</v>
      </c>
      <c r="I52" s="184">
        <v>1.5001</v>
      </c>
      <c r="J52" s="184">
        <v>4.9878</v>
      </c>
      <c r="K52" s="184">
        <v>10.526300000000001</v>
      </c>
      <c r="L52" s="184">
        <v>18.761800000000001</v>
      </c>
      <c r="M52" s="184">
        <v>33.588700000000003</v>
      </c>
      <c r="N52" s="184">
        <v>49.063299999999998</v>
      </c>
      <c r="O52" s="184"/>
      <c r="P52" s="184"/>
      <c r="Q52" s="184">
        <v>26.994599999999998</v>
      </c>
      <c r="R52" s="184">
        <v>28.599499999999999</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44455</v>
      </c>
      <c r="E57" s="184">
        <v>24.62</v>
      </c>
      <c r="F57" s="184">
        <v>0.44469999999999998</v>
      </c>
      <c r="G57" s="184">
        <v>1.5174000000000001</v>
      </c>
      <c r="H57" s="184">
        <v>1.4547000000000001</v>
      </c>
      <c r="I57" s="184">
        <v>1.8617999999999999</v>
      </c>
      <c r="J57" s="184">
        <v>4.6323999999999996</v>
      </c>
      <c r="K57" s="184">
        <v>10.1172</v>
      </c>
      <c r="L57" s="184">
        <v>17.5853</v>
      </c>
      <c r="M57" s="184">
        <v>27.77</v>
      </c>
      <c r="N57" s="184">
        <v>44.119900000000001</v>
      </c>
      <c r="O57" s="184">
        <v>17.573499999999999</v>
      </c>
      <c r="P57" s="184">
        <v>16.687100000000001</v>
      </c>
      <c r="Q57" s="184">
        <v>15.805899999999999</v>
      </c>
      <c r="R57" s="184">
        <v>25.821200000000001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44455</v>
      </c>
      <c r="E58" s="184">
        <v>22.231999999999999</v>
      </c>
      <c r="F58" s="184">
        <v>0.44280000000000003</v>
      </c>
      <c r="G58" s="184">
        <v>1.5066999999999999</v>
      </c>
      <c r="H58" s="184">
        <v>1.4279999999999999</v>
      </c>
      <c r="I58" s="184">
        <v>1.8089</v>
      </c>
      <c r="J58" s="184">
        <v>4.5080999999999998</v>
      </c>
      <c r="K58" s="184">
        <v>9.7172000000000001</v>
      </c>
      <c r="L58" s="184">
        <v>16.746300000000002</v>
      </c>
      <c r="M58" s="184">
        <v>26.39</v>
      </c>
      <c r="N58" s="184">
        <v>42.030299999999997</v>
      </c>
      <c r="O58" s="184">
        <v>15.7644</v>
      </c>
      <c r="P58" s="184">
        <v>14.7828</v>
      </c>
      <c r="Q58" s="184">
        <v>13.897399999999999</v>
      </c>
      <c r="R58" s="184">
        <v>23.963100000000001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44455</v>
      </c>
      <c r="E59" s="184">
        <v>16.4374</v>
      </c>
      <c r="F59" s="184">
        <v>0.27210000000000001</v>
      </c>
      <c r="G59" s="184">
        <v>0.86519999999999997</v>
      </c>
      <c r="H59" s="184">
        <v>1.256</v>
      </c>
      <c r="I59" s="184">
        <v>1.9418</v>
      </c>
      <c r="J59" s="184">
        <v>5.5614999999999997</v>
      </c>
      <c r="K59" s="184">
        <v>9.6507000000000005</v>
      </c>
      <c r="L59" s="184">
        <v>14.0101</v>
      </c>
      <c r="M59" s="184">
        <v>20.596299999999999</v>
      </c>
      <c r="N59" s="184">
        <v>36.572000000000003</v>
      </c>
      <c r="O59" s="184">
        <v>17.9635</v>
      </c>
      <c r="P59" s="184"/>
      <c r="Q59" s="184">
        <v>17.9635</v>
      </c>
      <c r="R59" s="184">
        <v>24.169599999999999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44455</v>
      </c>
      <c r="E60" s="184">
        <v>15.6622</v>
      </c>
      <c r="F60" s="184">
        <v>0.26819999999999999</v>
      </c>
      <c r="G60" s="184">
        <v>0.85260000000000002</v>
      </c>
      <c r="H60" s="184">
        <v>1.2254</v>
      </c>
      <c r="I60" s="184">
        <v>1.8806</v>
      </c>
      <c r="J60" s="184">
        <v>5.4203999999999999</v>
      </c>
      <c r="K60" s="184">
        <v>9.2149999999999999</v>
      </c>
      <c r="L60" s="184">
        <v>13.104900000000001</v>
      </c>
      <c r="M60" s="184">
        <v>19.166699999999999</v>
      </c>
      <c r="N60" s="184">
        <v>34.399099999999997</v>
      </c>
      <c r="O60" s="184">
        <v>16.084299999999999</v>
      </c>
      <c r="P60" s="184"/>
      <c r="Q60" s="184">
        <v>16.084299999999999</v>
      </c>
      <c r="R60" s="184">
        <v>22.1248</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44455</v>
      </c>
      <c r="E61" s="184">
        <v>15.128399999999999</v>
      </c>
      <c r="F61" s="184">
        <v>0.17749999999999999</v>
      </c>
      <c r="G61" s="184">
        <v>0.90439999999999998</v>
      </c>
      <c r="H61" s="184">
        <v>1.0553999999999999</v>
      </c>
      <c r="I61" s="184">
        <v>1.9894000000000001</v>
      </c>
      <c r="J61" s="184">
        <v>5.1153000000000004</v>
      </c>
      <c r="K61" s="184">
        <v>10.6638</v>
      </c>
      <c r="L61" s="184">
        <v>16.873100000000001</v>
      </c>
      <c r="M61" s="184">
        <v>24.448</v>
      </c>
      <c r="N61" s="184">
        <v>36.694600000000001</v>
      </c>
      <c r="O61" s="184">
        <v>13.539199999999999</v>
      </c>
      <c r="P61" s="184"/>
      <c r="Q61" s="184">
        <v>13.0153</v>
      </c>
      <c r="R61" s="184">
        <v>20.094799999999999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44455</v>
      </c>
      <c r="E62" s="184">
        <v>14.2593</v>
      </c>
      <c r="F62" s="184">
        <v>0.1721</v>
      </c>
      <c r="G62" s="184">
        <v>0.88870000000000005</v>
      </c>
      <c r="H62" s="184">
        <v>1.0186999999999999</v>
      </c>
      <c r="I62" s="184">
        <v>1.9147000000000001</v>
      </c>
      <c r="J62" s="184">
        <v>4.9458000000000002</v>
      </c>
      <c r="K62" s="184">
        <v>10.1402</v>
      </c>
      <c r="L62" s="184">
        <v>15.7646</v>
      </c>
      <c r="M62" s="184">
        <v>22.707100000000001</v>
      </c>
      <c r="N62" s="184">
        <v>34.161000000000001</v>
      </c>
      <c r="O62" s="184">
        <v>11.4879</v>
      </c>
      <c r="P62" s="184"/>
      <c r="Q62" s="184">
        <v>11.0563</v>
      </c>
      <c r="R62" s="184">
        <v>17.9802</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44455</v>
      </c>
      <c r="E63" s="184">
        <v>65.670400000000001</v>
      </c>
      <c r="F63" s="184">
        <v>0.45400000000000001</v>
      </c>
      <c r="G63" s="184">
        <v>1.286</v>
      </c>
      <c r="H63" s="184">
        <v>1.0434000000000001</v>
      </c>
      <c r="I63" s="184">
        <v>1.8686</v>
      </c>
      <c r="J63" s="184">
        <v>2.9958999999999998</v>
      </c>
      <c r="K63" s="184">
        <v>6.6071</v>
      </c>
      <c r="L63" s="184">
        <v>15.1508</v>
      </c>
      <c r="M63" s="184">
        <v>28.495100000000001</v>
      </c>
      <c r="N63" s="184">
        <v>47.602499999999999</v>
      </c>
      <c r="O63" s="184">
        <v>5.0583</v>
      </c>
      <c r="P63" s="184">
        <v>7.8902000000000001</v>
      </c>
      <c r="Q63" s="184">
        <v>12.255800000000001</v>
      </c>
      <c r="R63" s="184">
        <v>13.9102</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44455</v>
      </c>
      <c r="E64" s="184">
        <v>71.799800000000005</v>
      </c>
      <c r="F64" s="184">
        <v>0.45600000000000002</v>
      </c>
      <c r="G64" s="184">
        <v>1.2917000000000001</v>
      </c>
      <c r="H64" s="184">
        <v>1.0569</v>
      </c>
      <c r="I64" s="184">
        <v>1.8969</v>
      </c>
      <c r="J64" s="184">
        <v>3.0592999999999999</v>
      </c>
      <c r="K64" s="184">
        <v>6.8028000000000004</v>
      </c>
      <c r="L64" s="184">
        <v>15.6029</v>
      </c>
      <c r="M64" s="184">
        <v>29.261199999999999</v>
      </c>
      <c r="N64" s="184">
        <v>48.764400000000002</v>
      </c>
      <c r="O64" s="184">
        <v>5.907</v>
      </c>
      <c r="P64" s="184">
        <v>9.0656999999999996</v>
      </c>
      <c r="Q64" s="184">
        <v>12.4724</v>
      </c>
      <c r="R64" s="184">
        <v>14.801299999999999</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44455</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44455</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44455</v>
      </c>
      <c r="E69" s="184">
        <v>98.25</v>
      </c>
      <c r="F69" s="184">
        <v>0.2346</v>
      </c>
      <c r="G69" s="184">
        <v>0.51149999999999995</v>
      </c>
      <c r="H69" s="184">
        <v>0.71760000000000002</v>
      </c>
      <c r="I69" s="184">
        <v>1.5819000000000001</v>
      </c>
      <c r="J69" s="184">
        <v>4.0674000000000001</v>
      </c>
      <c r="K69" s="184">
        <v>8.1334</v>
      </c>
      <c r="L69" s="184">
        <v>17.299399999999999</v>
      </c>
      <c r="M69" s="184">
        <v>25.784199999999998</v>
      </c>
      <c r="N69" s="184">
        <v>41.550199999999997</v>
      </c>
      <c r="O69" s="184">
        <v>12.9414</v>
      </c>
      <c r="P69" s="184">
        <v>10.559900000000001</v>
      </c>
      <c r="Q69" s="184">
        <v>13.8423</v>
      </c>
      <c r="R69" s="184">
        <v>22.384599999999999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44455</v>
      </c>
      <c r="E70" s="184">
        <v>110.29</v>
      </c>
      <c r="F70" s="184">
        <v>0.23630000000000001</v>
      </c>
      <c r="G70" s="184">
        <v>0.51949999999999996</v>
      </c>
      <c r="H70" s="184">
        <v>0.75829999999999997</v>
      </c>
      <c r="I70" s="184">
        <v>1.6497999999999999</v>
      </c>
      <c r="J70" s="184">
        <v>4.2142999999999997</v>
      </c>
      <c r="K70" s="184">
        <v>8.6173000000000002</v>
      </c>
      <c r="L70" s="184">
        <v>18.311499999999999</v>
      </c>
      <c r="M70" s="184">
        <v>27.399799999999999</v>
      </c>
      <c r="N70" s="184">
        <v>43.925400000000003</v>
      </c>
      <c r="O70" s="184">
        <v>14.729100000000001</v>
      </c>
      <c r="P70" s="184">
        <v>12.242100000000001</v>
      </c>
      <c r="Q70" s="184">
        <v>13.4017</v>
      </c>
      <c r="R70" s="184">
        <v>24.404800000000002</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44455</v>
      </c>
      <c r="E71" s="184">
        <v>111.98</v>
      </c>
      <c r="F71" s="184">
        <v>0.35849999999999999</v>
      </c>
      <c r="G71" s="184">
        <v>1.2568999999999999</v>
      </c>
      <c r="H71" s="184">
        <v>1.5139</v>
      </c>
      <c r="I71" s="184">
        <v>2.1995</v>
      </c>
      <c r="J71" s="184">
        <v>5.5617999999999999</v>
      </c>
      <c r="K71" s="184">
        <v>11.223699999999999</v>
      </c>
      <c r="L71" s="184">
        <v>17.898499999999999</v>
      </c>
      <c r="M71" s="184">
        <v>27.758099999999999</v>
      </c>
      <c r="N71" s="184">
        <v>44.304099999999998</v>
      </c>
      <c r="O71" s="184">
        <v>12.681900000000001</v>
      </c>
      <c r="P71" s="184">
        <v>13.952299999999999</v>
      </c>
      <c r="Q71" s="184">
        <v>11.7828</v>
      </c>
      <c r="R71" s="184">
        <v>24.055199999999999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44455</v>
      </c>
      <c r="E72" s="184">
        <v>122.68</v>
      </c>
      <c r="F72" s="184">
        <v>0.3599</v>
      </c>
      <c r="G72" s="184">
        <v>1.2713000000000001</v>
      </c>
      <c r="H72" s="184">
        <v>1.5395000000000001</v>
      </c>
      <c r="I72" s="184">
        <v>2.2418999999999998</v>
      </c>
      <c r="J72" s="184">
        <v>5.6765999999999996</v>
      </c>
      <c r="K72" s="184">
        <v>11.5678</v>
      </c>
      <c r="L72" s="184">
        <v>18.646000000000001</v>
      </c>
      <c r="M72" s="184">
        <v>28.9468</v>
      </c>
      <c r="N72" s="184">
        <v>46.0824</v>
      </c>
      <c r="O72" s="184">
        <v>14.0625</v>
      </c>
      <c r="P72" s="184">
        <v>15.357799999999999</v>
      </c>
      <c r="Q72" s="184">
        <v>15.701700000000001</v>
      </c>
      <c r="R72" s="184">
        <v>25.598600000000001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44455</v>
      </c>
      <c r="E73" s="184">
        <v>270.42919999999998</v>
      </c>
      <c r="F73" s="184">
        <v>1.0096000000000001</v>
      </c>
      <c r="G73" s="184">
        <v>1.4697</v>
      </c>
      <c r="H73" s="184">
        <v>1.5364</v>
      </c>
      <c r="I73" s="184">
        <v>2.8466999999999998</v>
      </c>
      <c r="J73" s="184">
        <v>3.2416999999999998</v>
      </c>
      <c r="K73" s="184">
        <v>10.143000000000001</v>
      </c>
      <c r="L73" s="184">
        <v>31.2319</v>
      </c>
      <c r="M73" s="184">
        <v>47.677599999999998</v>
      </c>
      <c r="N73" s="184">
        <v>68.648600000000002</v>
      </c>
      <c r="O73" s="184">
        <v>26.159500000000001</v>
      </c>
      <c r="P73" s="184">
        <v>19.014500000000002</v>
      </c>
      <c r="Q73" s="184">
        <v>17.444600000000001</v>
      </c>
      <c r="R73" s="184">
        <v>42.9786</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44455</v>
      </c>
      <c r="E74" s="184">
        <v>279.6644</v>
      </c>
      <c r="F74" s="184">
        <v>1.01</v>
      </c>
      <c r="G74" s="184">
        <v>1.4704999999999999</v>
      </c>
      <c r="H74" s="184">
        <v>1.5382</v>
      </c>
      <c r="I74" s="184">
        <v>2.8483000000000001</v>
      </c>
      <c r="J74" s="184">
        <v>3.2437</v>
      </c>
      <c r="K74" s="184">
        <v>10.1578</v>
      </c>
      <c r="L74" s="184">
        <v>31.225000000000001</v>
      </c>
      <c r="M74" s="184">
        <v>47.737499999999997</v>
      </c>
      <c r="N74" s="184">
        <v>68.773499999999999</v>
      </c>
      <c r="O74" s="184">
        <v>27.1921</v>
      </c>
      <c r="P74" s="184">
        <v>19.718800000000002</v>
      </c>
      <c r="Q74" s="184">
        <v>18.5883</v>
      </c>
      <c r="R74" s="184">
        <v>44.1068</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44455</v>
      </c>
      <c r="E75" s="184">
        <v>219.21440000000001</v>
      </c>
      <c r="F75" s="184">
        <v>0.38179999999999997</v>
      </c>
      <c r="G75" s="184">
        <v>1.6322000000000001</v>
      </c>
      <c r="H75" s="184">
        <v>1.8008</v>
      </c>
      <c r="I75" s="184">
        <v>2.1711</v>
      </c>
      <c r="J75" s="184">
        <v>5.6824000000000003</v>
      </c>
      <c r="K75" s="184">
        <v>10.555300000000001</v>
      </c>
      <c r="L75" s="184">
        <v>17.017199999999999</v>
      </c>
      <c r="M75" s="184">
        <v>26.002500000000001</v>
      </c>
      <c r="N75" s="184">
        <v>44.0092</v>
      </c>
      <c r="O75" s="184">
        <v>17.022500000000001</v>
      </c>
      <c r="P75" s="184">
        <v>14.978899999999999</v>
      </c>
      <c r="Q75" s="184">
        <v>16.786100000000001</v>
      </c>
      <c r="R75" s="184">
        <v>23.873100000000001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44455</v>
      </c>
      <c r="E76" s="184">
        <v>97.510563714004306</v>
      </c>
      <c r="F76" s="184">
        <v>0.38179999999999997</v>
      </c>
      <c r="G76" s="184">
        <v>1.6322000000000001</v>
      </c>
      <c r="H76" s="184">
        <v>1.8008</v>
      </c>
      <c r="I76" s="184">
        <v>2.1709999999999998</v>
      </c>
      <c r="J76" s="184">
        <v>5.6822999999999997</v>
      </c>
      <c r="K76" s="184">
        <v>10.555199999999999</v>
      </c>
      <c r="L76" s="184">
        <v>17.017099999999999</v>
      </c>
      <c r="M76" s="184">
        <v>26.0029</v>
      </c>
      <c r="N76" s="184">
        <v>44.009599999999999</v>
      </c>
      <c r="O76" s="184">
        <v>16.8124</v>
      </c>
      <c r="P76" s="184">
        <v>14.8088</v>
      </c>
      <c r="Q76" s="184">
        <v>16.685600000000001</v>
      </c>
      <c r="R76" s="184">
        <v>23.657800000000002</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44455</v>
      </c>
      <c r="E77" s="184">
        <v>483.92772705153402</v>
      </c>
      <c r="F77" s="184">
        <v>0.37980000000000003</v>
      </c>
      <c r="G77" s="184">
        <v>1.6261000000000001</v>
      </c>
      <c r="H77" s="184">
        <v>1.7866</v>
      </c>
      <c r="I77" s="184">
        <v>2.1421000000000001</v>
      </c>
      <c r="J77" s="184">
        <v>5.6172000000000004</v>
      </c>
      <c r="K77" s="184">
        <v>10.3573</v>
      </c>
      <c r="L77" s="184">
        <v>16.597300000000001</v>
      </c>
      <c r="M77" s="184">
        <v>25.330200000000001</v>
      </c>
      <c r="N77" s="184">
        <v>43.011099999999999</v>
      </c>
      <c r="O77" s="184">
        <v>16.227900000000002</v>
      </c>
      <c r="P77" s="184">
        <v>14.0214</v>
      </c>
      <c r="Q77" s="184">
        <v>16.256499999999999</v>
      </c>
      <c r="R77" s="184">
        <v>23.042000000000002</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44455</v>
      </c>
      <c r="E78" s="184">
        <v>437.33537441271</v>
      </c>
      <c r="F78" s="184">
        <v>0.37969999999999998</v>
      </c>
      <c r="G78" s="184">
        <v>1.6257999999999999</v>
      </c>
      <c r="H78" s="184">
        <v>1.7864</v>
      </c>
      <c r="I78" s="184">
        <v>2.1421000000000001</v>
      </c>
      <c r="J78" s="184">
        <v>5.6176000000000004</v>
      </c>
      <c r="K78" s="184">
        <v>10.3582</v>
      </c>
      <c r="L78" s="184">
        <v>16.5989</v>
      </c>
      <c r="M78" s="184">
        <v>25.332699999999999</v>
      </c>
      <c r="N78" s="184">
        <v>43.014800000000001</v>
      </c>
      <c r="O78" s="184">
        <v>16.019200000000001</v>
      </c>
      <c r="P78" s="184">
        <v>13.8552</v>
      </c>
      <c r="Q78" s="184">
        <v>15.817299999999999</v>
      </c>
      <c r="R78" s="184">
        <v>22.832999999999998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44455</v>
      </c>
      <c r="E79" s="184">
        <v>25.281199999999998</v>
      </c>
      <c r="F79" s="184">
        <v>0.52370000000000005</v>
      </c>
      <c r="G79" s="184">
        <v>1.4356</v>
      </c>
      <c r="H79" s="184">
        <v>1.3693</v>
      </c>
      <c r="I79" s="184">
        <v>1.9945999999999999</v>
      </c>
      <c r="J79" s="184">
        <v>6.3079999999999998</v>
      </c>
      <c r="K79" s="184">
        <v>10.123699999999999</v>
      </c>
      <c r="L79" s="184">
        <v>16.380400000000002</v>
      </c>
      <c r="M79" s="184">
        <v>21.494599999999998</v>
      </c>
      <c r="N79" s="184">
        <v>36.47</v>
      </c>
      <c r="O79" s="184">
        <v>13.550800000000001</v>
      </c>
      <c r="P79" s="184">
        <v>12.0807</v>
      </c>
      <c r="Q79" s="184">
        <v>12.6631</v>
      </c>
      <c r="R79" s="184">
        <v>21.618300000000001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44455</v>
      </c>
      <c r="E80" s="184">
        <v>23.482399999999998</v>
      </c>
      <c r="F80" s="184">
        <v>0.51970000000000005</v>
      </c>
      <c r="G80" s="184">
        <v>1.4231</v>
      </c>
      <c r="H80" s="184">
        <v>1.3404</v>
      </c>
      <c r="I80" s="184">
        <v>1.9360999999999999</v>
      </c>
      <c r="J80" s="184">
        <v>6.1721000000000004</v>
      </c>
      <c r="K80" s="184">
        <v>9.7047000000000008</v>
      </c>
      <c r="L80" s="184">
        <v>15.495900000000001</v>
      </c>
      <c r="M80" s="184">
        <v>20.126300000000001</v>
      </c>
      <c r="N80" s="184">
        <v>34.423999999999999</v>
      </c>
      <c r="O80" s="184">
        <v>11.863099999999999</v>
      </c>
      <c r="P80" s="184">
        <v>10.7949</v>
      </c>
      <c r="Q80" s="184">
        <v>11.6013</v>
      </c>
      <c r="R80" s="184">
        <v>19.7928</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44455</v>
      </c>
      <c r="E81" s="184">
        <v>135.0735</v>
      </c>
      <c r="F81" s="184">
        <v>0.41099999999999998</v>
      </c>
      <c r="G81" s="184">
        <v>1.1416999999999999</v>
      </c>
      <c r="H81" s="184">
        <v>1.3991</v>
      </c>
      <c r="I81" s="184">
        <v>1.9646999999999999</v>
      </c>
      <c r="J81" s="184">
        <v>5.6211000000000002</v>
      </c>
      <c r="K81" s="184">
        <v>11.3566</v>
      </c>
      <c r="L81" s="184">
        <v>18.7806</v>
      </c>
      <c r="M81" s="184">
        <v>28.630199999999999</v>
      </c>
      <c r="N81" s="184">
        <v>43.131500000000003</v>
      </c>
      <c r="O81" s="184">
        <v>14.468</v>
      </c>
      <c r="P81" s="184">
        <v>13.473699999999999</v>
      </c>
      <c r="Q81" s="184">
        <v>13.0205</v>
      </c>
      <c r="R81" s="184">
        <v>23.4162</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44455</v>
      </c>
      <c r="E82" s="184">
        <v>145.71469999999999</v>
      </c>
      <c r="F82" s="184">
        <v>0.41470000000000001</v>
      </c>
      <c r="G82" s="184">
        <v>1.1526000000000001</v>
      </c>
      <c r="H82" s="184">
        <v>1.4244000000000001</v>
      </c>
      <c r="I82" s="184">
        <v>2.0156000000000001</v>
      </c>
      <c r="J82" s="184">
        <v>5.7386999999999997</v>
      </c>
      <c r="K82" s="184">
        <v>11.726900000000001</v>
      </c>
      <c r="L82" s="184">
        <v>19.5594</v>
      </c>
      <c r="M82" s="184">
        <v>29.871500000000001</v>
      </c>
      <c r="N82" s="184">
        <v>44.900100000000002</v>
      </c>
      <c r="O82" s="184">
        <v>15.735099999999999</v>
      </c>
      <c r="P82" s="184">
        <v>14.8001</v>
      </c>
      <c r="Q82" s="184">
        <v>12.993600000000001</v>
      </c>
      <c r="R82" s="184">
        <v>24.787700000000001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44455</v>
      </c>
      <c r="E83" s="184">
        <v>331.50920000000002</v>
      </c>
      <c r="F83" s="184">
        <v>0.70240000000000002</v>
      </c>
      <c r="G83" s="184">
        <v>1.5694999999999999</v>
      </c>
      <c r="H83" s="184">
        <v>1.296</v>
      </c>
      <c r="I83" s="184">
        <v>1.776</v>
      </c>
      <c r="J83" s="184">
        <v>4.2564000000000002</v>
      </c>
      <c r="K83" s="184">
        <v>10.1271</v>
      </c>
      <c r="L83" s="184">
        <v>17.472899999999999</v>
      </c>
      <c r="M83" s="184">
        <v>28.219200000000001</v>
      </c>
      <c r="N83" s="184">
        <v>46.699399999999997</v>
      </c>
      <c r="O83" s="184">
        <v>14.711</v>
      </c>
      <c r="P83" s="184">
        <v>11.8332</v>
      </c>
      <c r="Q83" s="184">
        <v>14.852499999999999</v>
      </c>
      <c r="R83" s="184">
        <v>23.141300000000001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44455</v>
      </c>
      <c r="E84" s="184">
        <v>417.27275684739402</v>
      </c>
      <c r="F84" s="184">
        <v>0.69979999999999998</v>
      </c>
      <c r="G84" s="184">
        <v>1.5618000000000001</v>
      </c>
      <c r="H84" s="184">
        <v>1.2778</v>
      </c>
      <c r="I84" s="184">
        <v>1.7398</v>
      </c>
      <c r="J84" s="184">
        <v>4.1733000000000002</v>
      </c>
      <c r="K84" s="184">
        <v>9.8770000000000007</v>
      </c>
      <c r="L84" s="184">
        <v>16.921900000000001</v>
      </c>
      <c r="M84" s="184">
        <v>27.291399999999999</v>
      </c>
      <c r="N84" s="184">
        <v>45.258800000000001</v>
      </c>
      <c r="O84" s="184">
        <v>13.450100000000001</v>
      </c>
      <c r="P84" s="184">
        <v>10.501799999999999</v>
      </c>
      <c r="Q84" s="184">
        <v>15.457599999999999</v>
      </c>
      <c r="R84" s="184">
        <v>21.893599999999999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44455</v>
      </c>
      <c r="E85" s="184">
        <v>12.86</v>
      </c>
      <c r="F85" s="184">
        <v>0.39029999999999998</v>
      </c>
      <c r="G85" s="184">
        <v>1.1006</v>
      </c>
      <c r="H85" s="184">
        <v>1.1006</v>
      </c>
      <c r="I85" s="184">
        <v>1.8210999999999999</v>
      </c>
      <c r="J85" s="184">
        <v>5.4097999999999997</v>
      </c>
      <c r="K85" s="184">
        <v>11.438499999999999</v>
      </c>
      <c r="L85" s="184">
        <v>19.6279</v>
      </c>
      <c r="M85" s="184"/>
      <c r="N85" s="184"/>
      <c r="O85" s="184"/>
      <c r="P85" s="184"/>
      <c r="Q85" s="184">
        <v>28.6</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44455</v>
      </c>
      <c r="E86" s="184">
        <v>12.75</v>
      </c>
      <c r="F86" s="184">
        <v>0.39369999999999999</v>
      </c>
      <c r="G86" s="184">
        <v>1.1102000000000001</v>
      </c>
      <c r="H86" s="184">
        <v>1.1102000000000001</v>
      </c>
      <c r="I86" s="184">
        <v>1.7558</v>
      </c>
      <c r="J86" s="184">
        <v>5.2849000000000004</v>
      </c>
      <c r="K86" s="184">
        <v>11.1595</v>
      </c>
      <c r="L86" s="184">
        <v>18.936599999999999</v>
      </c>
      <c r="M86" s="184"/>
      <c r="N86" s="184"/>
      <c r="O86" s="184"/>
      <c r="P86" s="184"/>
      <c r="Q86" s="184">
        <v>27.5</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44455</v>
      </c>
      <c r="E87" s="184">
        <v>260.83850000000001</v>
      </c>
      <c r="F87" s="184">
        <v>0.46960000000000002</v>
      </c>
      <c r="G87" s="184">
        <v>1.5519000000000001</v>
      </c>
      <c r="H87" s="184">
        <v>1.5434000000000001</v>
      </c>
      <c r="I87" s="184">
        <v>2.3062999999999998</v>
      </c>
      <c r="J87" s="184">
        <v>4.3425000000000002</v>
      </c>
      <c r="K87" s="184">
        <v>10.185499999999999</v>
      </c>
      <c r="L87" s="184">
        <v>19.651299999999999</v>
      </c>
      <c r="M87" s="184">
        <v>32.652700000000003</v>
      </c>
      <c r="N87" s="184">
        <v>50.840299999999999</v>
      </c>
      <c r="O87" s="184">
        <v>13.4298</v>
      </c>
      <c r="P87" s="184">
        <v>12.6129</v>
      </c>
      <c r="Q87" s="184">
        <v>13.259</v>
      </c>
      <c r="R87" s="184">
        <v>25.069199999999999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44455</v>
      </c>
      <c r="E88" s="184">
        <v>254.73915299667601</v>
      </c>
      <c r="F88" s="184">
        <v>0.46779999999999999</v>
      </c>
      <c r="G88" s="184">
        <v>1.5465</v>
      </c>
      <c r="H88" s="184">
        <v>1.5310999999999999</v>
      </c>
      <c r="I88" s="184">
        <v>2.2818999999999998</v>
      </c>
      <c r="J88" s="184">
        <v>4.2873999999999999</v>
      </c>
      <c r="K88" s="184">
        <v>10.009</v>
      </c>
      <c r="L88" s="184">
        <v>19.260000000000002</v>
      </c>
      <c r="M88" s="184">
        <v>32.002000000000002</v>
      </c>
      <c r="N88" s="184">
        <v>49.850999999999999</v>
      </c>
      <c r="O88" s="184">
        <v>12.6454</v>
      </c>
      <c r="P88" s="184">
        <v>11.8163</v>
      </c>
      <c r="Q88" s="184">
        <v>12.88</v>
      </c>
      <c r="R88" s="184">
        <v>24.152000000000001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0.38996710526315775</v>
      </c>
      <c r="G89" s="186">
        <v>1.25685</v>
      </c>
      <c r="H89" s="186">
        <v>1.332022368421053</v>
      </c>
      <c r="I89" s="186">
        <v>1.9686302631578949</v>
      </c>
      <c r="J89" s="186">
        <v>4.929321052631578</v>
      </c>
      <c r="K89" s="186">
        <v>9.8161921052631591</v>
      </c>
      <c r="L89" s="186">
        <v>17.401744736842108</v>
      </c>
      <c r="M89" s="186">
        <v>27.428428378378374</v>
      </c>
      <c r="N89" s="186">
        <v>44.220554054054027</v>
      </c>
      <c r="O89" s="186">
        <v>15.185943939393942</v>
      </c>
      <c r="P89" s="186">
        <v>13.438684615384613</v>
      </c>
      <c r="Q89" s="186">
        <v>14.842130263157895</v>
      </c>
      <c r="R89" s="186">
        <v>25.090401388888896</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0.35614999999999997</v>
      </c>
      <c r="G90" s="186">
        <v>1.27135</v>
      </c>
      <c r="H90" s="186">
        <v>1.3182</v>
      </c>
      <c r="I90" s="186">
        <v>1.9254</v>
      </c>
      <c r="J90" s="186">
        <v>4.8997000000000002</v>
      </c>
      <c r="K90" s="186">
        <v>10.12045</v>
      </c>
      <c r="L90" s="186">
        <v>16.9695</v>
      </c>
      <c r="M90" s="186">
        <v>27.65605</v>
      </c>
      <c r="N90" s="186">
        <v>45.005449999999996</v>
      </c>
      <c r="O90" s="186">
        <v>14.9533</v>
      </c>
      <c r="P90" s="186">
        <v>13.2453</v>
      </c>
      <c r="Q90" s="186">
        <v>14.386199999999999</v>
      </c>
      <c r="R90" s="186">
        <v>24.009149999999998</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44455</v>
      </c>
      <c r="E93" s="184">
        <v>21.234000000000002</v>
      </c>
      <c r="F93" s="184">
        <v>5.5100000000000003E-2</v>
      </c>
      <c r="G93" s="184">
        <v>3.7199999999999997E-2</v>
      </c>
      <c r="H93" s="184">
        <v>3.2000000000000001E-2</v>
      </c>
      <c r="I93" s="184">
        <v>0.1014</v>
      </c>
      <c r="J93" s="184">
        <v>0.25690000000000002</v>
      </c>
      <c r="K93" s="184">
        <v>0.96430000000000005</v>
      </c>
      <c r="L93" s="184">
        <v>2.3542000000000001</v>
      </c>
      <c r="M93" s="184">
        <v>3.2128999999999999</v>
      </c>
      <c r="N93" s="184">
        <v>3.9980000000000002</v>
      </c>
      <c r="O93" s="184">
        <v>5.0591999999999997</v>
      </c>
      <c r="P93" s="184">
        <v>5.3611000000000004</v>
      </c>
      <c r="Q93" s="184">
        <v>6.3903999999999996</v>
      </c>
      <c r="R93" s="184">
        <v>4.2786999999999997</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44455</v>
      </c>
      <c r="E94" s="184">
        <v>22.2882</v>
      </c>
      <c r="F94" s="184">
        <v>5.7000000000000002E-2</v>
      </c>
      <c r="G94" s="184">
        <v>4.3099999999999999E-2</v>
      </c>
      <c r="H94" s="184">
        <v>4.53E-2</v>
      </c>
      <c r="I94" s="184">
        <v>0.128</v>
      </c>
      <c r="J94" s="184">
        <v>0.31509999999999999</v>
      </c>
      <c r="K94" s="184">
        <v>1.1349</v>
      </c>
      <c r="L94" s="184">
        <v>2.6959</v>
      </c>
      <c r="M94" s="184">
        <v>3.7147999999999999</v>
      </c>
      <c r="N94" s="184">
        <v>4.6624999999999996</v>
      </c>
      <c r="O94" s="184">
        <v>5.6976000000000004</v>
      </c>
      <c r="P94" s="184">
        <v>6.0110000000000001</v>
      </c>
      <c r="Q94" s="184">
        <v>7.0965999999999996</v>
      </c>
      <c r="R94" s="184">
        <v>4.9161999999999999</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44455</v>
      </c>
      <c r="E95" s="184">
        <v>15.7788</v>
      </c>
      <c r="F95" s="184">
        <v>6.5299999999999997E-2</v>
      </c>
      <c r="G95" s="184">
        <v>2.98E-2</v>
      </c>
      <c r="H95" s="184">
        <v>4.3099999999999999E-2</v>
      </c>
      <c r="I95" s="184">
        <v>0.12180000000000001</v>
      </c>
      <c r="J95" s="184">
        <v>0.31979999999999997</v>
      </c>
      <c r="K95" s="184">
        <v>1.1124000000000001</v>
      </c>
      <c r="L95" s="184">
        <v>2.5283000000000002</v>
      </c>
      <c r="M95" s="184">
        <v>3.4729999999999999</v>
      </c>
      <c r="N95" s="184">
        <v>4.4448999999999996</v>
      </c>
      <c r="O95" s="184">
        <v>5.6661000000000001</v>
      </c>
      <c r="P95" s="184">
        <v>6.1311999999999998</v>
      </c>
      <c r="Q95" s="184">
        <v>6.6384999999999996</v>
      </c>
      <c r="R95" s="184">
        <v>4.8395999999999999</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44455</v>
      </c>
      <c r="E96" s="184">
        <v>14.9175</v>
      </c>
      <c r="F96" s="184">
        <v>6.3700000000000007E-2</v>
      </c>
      <c r="G96" s="184">
        <v>2.41E-2</v>
      </c>
      <c r="H96" s="184">
        <v>2.9499999999999998E-2</v>
      </c>
      <c r="I96" s="184">
        <v>9.3899999999999997E-2</v>
      </c>
      <c r="J96" s="184">
        <v>0.25669999999999998</v>
      </c>
      <c r="K96" s="184">
        <v>0.92420000000000002</v>
      </c>
      <c r="L96" s="184">
        <v>2.1446000000000001</v>
      </c>
      <c r="M96" s="184">
        <v>2.8942000000000001</v>
      </c>
      <c r="N96" s="184">
        <v>3.665</v>
      </c>
      <c r="O96" s="184">
        <v>4.8956999999999997</v>
      </c>
      <c r="P96" s="184">
        <v>5.3221999999999996</v>
      </c>
      <c r="Q96" s="184">
        <v>5.7981999999999996</v>
      </c>
      <c r="R96" s="184">
        <v>4.0701000000000001</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44455</v>
      </c>
      <c r="E97" s="184">
        <v>13.272</v>
      </c>
      <c r="F97" s="184">
        <v>3.7699999999999997E-2</v>
      </c>
      <c r="G97" s="184">
        <v>3.0099999999999998E-2</v>
      </c>
      <c r="H97" s="184">
        <v>5.28E-2</v>
      </c>
      <c r="I97" s="184">
        <v>0.15090000000000001</v>
      </c>
      <c r="J97" s="184">
        <v>0.30230000000000001</v>
      </c>
      <c r="K97" s="184">
        <v>1.0584</v>
      </c>
      <c r="L97" s="184">
        <v>2.5102000000000002</v>
      </c>
      <c r="M97" s="184">
        <v>3.5095999999999998</v>
      </c>
      <c r="N97" s="184">
        <v>4.6193</v>
      </c>
      <c r="O97" s="184">
        <v>5.7484000000000002</v>
      </c>
      <c r="P97" s="184"/>
      <c r="Q97" s="184">
        <v>6.18</v>
      </c>
      <c r="R97" s="184">
        <v>5.0937000000000001</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44455</v>
      </c>
      <c r="E98" s="184">
        <v>12.904</v>
      </c>
      <c r="F98" s="184">
        <v>3.1E-2</v>
      </c>
      <c r="G98" s="184">
        <v>2.3300000000000001E-2</v>
      </c>
      <c r="H98" s="184">
        <v>3.8800000000000001E-2</v>
      </c>
      <c r="I98" s="184">
        <v>0.1241</v>
      </c>
      <c r="J98" s="184">
        <v>0.24859999999999999</v>
      </c>
      <c r="K98" s="184">
        <v>0.89129999999999998</v>
      </c>
      <c r="L98" s="184">
        <v>2.1775000000000002</v>
      </c>
      <c r="M98" s="184">
        <v>3.0177</v>
      </c>
      <c r="N98" s="184">
        <v>3.9554999999999998</v>
      </c>
      <c r="O98" s="184">
        <v>5.1271000000000004</v>
      </c>
      <c r="P98" s="184"/>
      <c r="Q98" s="184">
        <v>5.5494000000000003</v>
      </c>
      <c r="R98" s="184">
        <v>4.4477000000000002</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44455</v>
      </c>
      <c r="E99" s="184">
        <v>11.624000000000001</v>
      </c>
      <c r="F99" s="184">
        <v>7.8299999999999995E-2</v>
      </c>
      <c r="G99" s="184">
        <v>5.8500000000000003E-2</v>
      </c>
      <c r="H99" s="184">
        <v>6.8900000000000003E-2</v>
      </c>
      <c r="I99" s="184">
        <v>0.13519999999999999</v>
      </c>
      <c r="J99" s="184">
        <v>0.19570000000000001</v>
      </c>
      <c r="K99" s="184">
        <v>0.68340000000000001</v>
      </c>
      <c r="L99" s="184">
        <v>1.7774000000000001</v>
      </c>
      <c r="M99" s="184">
        <v>2.3654000000000002</v>
      </c>
      <c r="N99" s="184">
        <v>3.0268000000000002</v>
      </c>
      <c r="O99" s="184">
        <v>4.6658999999999997</v>
      </c>
      <c r="P99" s="184"/>
      <c r="Q99" s="184">
        <v>4.7403000000000004</v>
      </c>
      <c r="R99" s="184">
        <v>3.7193000000000001</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44455</v>
      </c>
      <c r="E100" s="184">
        <v>11.371499999999999</v>
      </c>
      <c r="F100" s="184">
        <v>7.7399999999999997E-2</v>
      </c>
      <c r="G100" s="184">
        <v>5.5399999999999998E-2</v>
      </c>
      <c r="H100" s="184">
        <v>5.9799999999999999E-2</v>
      </c>
      <c r="I100" s="184">
        <v>0.1171</v>
      </c>
      <c r="J100" s="184">
        <v>0.15679999999999999</v>
      </c>
      <c r="K100" s="184">
        <v>0.56599999999999995</v>
      </c>
      <c r="L100" s="184">
        <v>1.4985999999999999</v>
      </c>
      <c r="M100" s="184">
        <v>1.8859999999999999</v>
      </c>
      <c r="N100" s="184">
        <v>2.3454000000000002</v>
      </c>
      <c r="O100" s="184">
        <v>3.9510000000000001</v>
      </c>
      <c r="P100" s="184"/>
      <c r="Q100" s="184">
        <v>4.0347</v>
      </c>
      <c r="R100" s="184">
        <v>2.984</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44455</v>
      </c>
      <c r="E101" s="184">
        <v>12.24</v>
      </c>
      <c r="F101" s="184">
        <v>6.54E-2</v>
      </c>
      <c r="G101" s="184">
        <v>4.0899999999999999E-2</v>
      </c>
      <c r="H101" s="184">
        <v>4.0899999999999999E-2</v>
      </c>
      <c r="I101" s="184">
        <v>0.1145</v>
      </c>
      <c r="J101" s="184">
        <v>0.2621</v>
      </c>
      <c r="K101" s="184">
        <v>1.0568</v>
      </c>
      <c r="L101" s="184">
        <v>2.4954000000000001</v>
      </c>
      <c r="M101" s="184">
        <v>3.2911000000000001</v>
      </c>
      <c r="N101" s="184">
        <v>4.1612999999999998</v>
      </c>
      <c r="O101" s="184">
        <v>5.5747</v>
      </c>
      <c r="P101" s="184"/>
      <c r="Q101" s="184">
        <v>5.7037000000000004</v>
      </c>
      <c r="R101" s="184">
        <v>4.6595000000000004</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44455</v>
      </c>
      <c r="E102" s="184">
        <v>11.975</v>
      </c>
      <c r="F102" s="184">
        <v>5.8500000000000003E-2</v>
      </c>
      <c r="G102" s="184">
        <v>3.3399999999999999E-2</v>
      </c>
      <c r="H102" s="184">
        <v>2.5100000000000001E-2</v>
      </c>
      <c r="I102" s="184">
        <v>9.1899999999999996E-2</v>
      </c>
      <c r="J102" s="184">
        <v>0.2092</v>
      </c>
      <c r="K102" s="184">
        <v>0.90159999999999996</v>
      </c>
      <c r="L102" s="184">
        <v>2.1932</v>
      </c>
      <c r="M102" s="184">
        <v>2.8426999999999998</v>
      </c>
      <c r="N102" s="184">
        <v>3.5630999999999999</v>
      </c>
      <c r="O102" s="184">
        <v>4.9504999999999999</v>
      </c>
      <c r="P102" s="184"/>
      <c r="Q102" s="184">
        <v>5.0707000000000004</v>
      </c>
      <c r="R102" s="184">
        <v>4.0439999999999996</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44455</v>
      </c>
      <c r="E103" s="184">
        <v>16.107399999999998</v>
      </c>
      <c r="F103" s="184">
        <v>5.7799999999999997E-2</v>
      </c>
      <c r="G103" s="184">
        <v>4.8399999999999999E-2</v>
      </c>
      <c r="H103" s="184">
        <v>5.3999999999999999E-2</v>
      </c>
      <c r="I103" s="184">
        <v>0.14050000000000001</v>
      </c>
      <c r="J103" s="184">
        <v>0.2964</v>
      </c>
      <c r="K103" s="184">
        <v>1.1200000000000001</v>
      </c>
      <c r="L103" s="184">
        <v>2.6021000000000001</v>
      </c>
      <c r="M103" s="184">
        <v>3.6204999999999998</v>
      </c>
      <c r="N103" s="184">
        <v>4.6363000000000003</v>
      </c>
      <c r="O103" s="184">
        <v>5.8856000000000002</v>
      </c>
      <c r="P103" s="184">
        <v>6.1924999999999999</v>
      </c>
      <c r="Q103" s="184">
        <v>6.8179999999999996</v>
      </c>
      <c r="R103" s="184">
        <v>5.1475999999999997</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44455</v>
      </c>
      <c r="E104" s="184">
        <v>15.4129</v>
      </c>
      <c r="F104" s="184">
        <v>5.5800000000000002E-2</v>
      </c>
      <c r="G104" s="184">
        <v>4.2799999999999998E-2</v>
      </c>
      <c r="H104" s="184">
        <v>4.02E-2</v>
      </c>
      <c r="I104" s="184">
        <v>0.1137</v>
      </c>
      <c r="J104" s="184">
        <v>0.2354</v>
      </c>
      <c r="K104" s="184">
        <v>0.93189999999999995</v>
      </c>
      <c r="L104" s="184">
        <v>2.2225000000000001</v>
      </c>
      <c r="M104" s="184">
        <v>3.0583999999999998</v>
      </c>
      <c r="N104" s="184">
        <v>3.8885000000000001</v>
      </c>
      <c r="O104" s="184">
        <v>5.1364999999999998</v>
      </c>
      <c r="P104" s="184">
        <v>5.4671000000000003</v>
      </c>
      <c r="Q104" s="184">
        <v>6.1685999999999996</v>
      </c>
      <c r="R104" s="184">
        <v>4.3864999999999998</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44455</v>
      </c>
      <c r="E105" s="184">
        <v>25.009</v>
      </c>
      <c r="F105" s="184">
        <v>6.8000000000000005E-2</v>
      </c>
      <c r="G105" s="184">
        <v>5.1999999999999998E-2</v>
      </c>
      <c r="H105" s="184">
        <v>4.8000000000000001E-2</v>
      </c>
      <c r="I105" s="184">
        <v>0.1361</v>
      </c>
      <c r="J105" s="184">
        <v>0.27260000000000001</v>
      </c>
      <c r="K105" s="184">
        <v>1.0669</v>
      </c>
      <c r="L105" s="184">
        <v>2.5926</v>
      </c>
      <c r="M105" s="184">
        <v>3.4798</v>
      </c>
      <c r="N105" s="184">
        <v>4.4828000000000001</v>
      </c>
      <c r="O105" s="184">
        <v>5.3106</v>
      </c>
      <c r="P105" s="184">
        <v>5.6455000000000002</v>
      </c>
      <c r="Q105" s="184">
        <v>6.6154999999999999</v>
      </c>
      <c r="R105" s="184">
        <v>4.5518000000000001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44455</v>
      </c>
      <c r="E106" s="184">
        <v>24.452999999999999</v>
      </c>
      <c r="F106" s="184">
        <v>6.5500000000000003E-2</v>
      </c>
      <c r="G106" s="184">
        <v>4.9099999999999998E-2</v>
      </c>
      <c r="H106" s="184">
        <v>3.6799999999999999E-2</v>
      </c>
      <c r="I106" s="184">
        <v>0.11459999999999999</v>
      </c>
      <c r="J106" s="184">
        <v>0.22539999999999999</v>
      </c>
      <c r="K106" s="184">
        <v>0.92449999999999999</v>
      </c>
      <c r="L106" s="184">
        <v>2.3052000000000001</v>
      </c>
      <c r="M106" s="184">
        <v>3.0554999999999999</v>
      </c>
      <c r="N106" s="184">
        <v>3.9049999999999998</v>
      </c>
      <c r="O106" s="184">
        <v>4.7548000000000004</v>
      </c>
      <c r="P106" s="184">
        <v>5.0989000000000004</v>
      </c>
      <c r="Q106" s="184">
        <v>6.6395999999999997</v>
      </c>
      <c r="R106" s="184">
        <v>3.9855999999999998</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44455</v>
      </c>
      <c r="E107" s="184">
        <v>15.776999999999999</v>
      </c>
      <c r="F107" s="184">
        <v>6.3399999999999998E-2</v>
      </c>
      <c r="G107" s="184">
        <v>5.0700000000000002E-2</v>
      </c>
      <c r="H107" s="184">
        <v>4.4400000000000002E-2</v>
      </c>
      <c r="I107" s="184">
        <v>0.1333</v>
      </c>
      <c r="J107" s="184">
        <v>0.26690000000000003</v>
      </c>
      <c r="K107" s="184">
        <v>1.0633999999999999</v>
      </c>
      <c r="L107" s="184">
        <v>2.5878999999999999</v>
      </c>
      <c r="M107" s="184">
        <v>3.4761000000000002</v>
      </c>
      <c r="N107" s="184">
        <v>4.4764999999999997</v>
      </c>
      <c r="O107" s="184">
        <v>5.3101000000000003</v>
      </c>
      <c r="P107" s="184">
        <v>5.6468999999999996</v>
      </c>
      <c r="Q107" s="184">
        <v>6.2953999999999999</v>
      </c>
      <c r="R107" s="184">
        <v>4.5495999999999999</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44455</v>
      </c>
      <c r="E108" s="184">
        <v>27.340199999999999</v>
      </c>
      <c r="F108" s="184">
        <v>7.17E-2</v>
      </c>
      <c r="G108" s="184">
        <v>3.95E-2</v>
      </c>
      <c r="H108" s="184">
        <v>3.2899999999999999E-2</v>
      </c>
      <c r="I108" s="184">
        <v>0.1186</v>
      </c>
      <c r="J108" s="184">
        <v>0.2324</v>
      </c>
      <c r="K108" s="184">
        <v>0.97350000000000003</v>
      </c>
      <c r="L108" s="184">
        <v>2.3399000000000001</v>
      </c>
      <c r="M108" s="184">
        <v>3.0861999999999998</v>
      </c>
      <c r="N108" s="184">
        <v>3.9860000000000002</v>
      </c>
      <c r="O108" s="184">
        <v>5.0144000000000002</v>
      </c>
      <c r="P108" s="184">
        <v>5.3593999999999999</v>
      </c>
      <c r="Q108" s="184">
        <v>7.0698999999999996</v>
      </c>
      <c r="R108" s="184">
        <v>4.2523</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44455</v>
      </c>
      <c r="E109" s="184">
        <v>28.687799999999999</v>
      </c>
      <c r="F109" s="184">
        <v>7.3300000000000004E-2</v>
      </c>
      <c r="G109" s="184">
        <v>4.3900000000000002E-2</v>
      </c>
      <c r="H109" s="184">
        <v>4.3200000000000002E-2</v>
      </c>
      <c r="I109" s="184">
        <v>0.1389</v>
      </c>
      <c r="J109" s="184">
        <v>0.27750000000000002</v>
      </c>
      <c r="K109" s="184">
        <v>1.1088</v>
      </c>
      <c r="L109" s="184">
        <v>2.6135999999999999</v>
      </c>
      <c r="M109" s="184">
        <v>3.4969000000000001</v>
      </c>
      <c r="N109" s="184">
        <v>4.5385999999999997</v>
      </c>
      <c r="O109" s="184">
        <v>5.5960999999999999</v>
      </c>
      <c r="P109" s="184">
        <v>5.9756</v>
      </c>
      <c r="Q109" s="184">
        <v>7.1859000000000002</v>
      </c>
      <c r="R109" s="184">
        <v>4.8064999999999998</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44455</v>
      </c>
      <c r="E110" s="184">
        <v>27.335100000000001</v>
      </c>
      <c r="F110" s="184">
        <v>4.9799999999999997E-2</v>
      </c>
      <c r="G110" s="184">
        <v>3.73E-2</v>
      </c>
      <c r="H110" s="184">
        <v>5.1999999999999998E-2</v>
      </c>
      <c r="I110" s="184">
        <v>0.1308</v>
      </c>
      <c r="J110" s="184">
        <v>0.26369999999999999</v>
      </c>
      <c r="K110" s="184">
        <v>1.0591999999999999</v>
      </c>
      <c r="L110" s="184">
        <v>2.5133999999999999</v>
      </c>
      <c r="M110" s="184">
        <v>3.3889</v>
      </c>
      <c r="N110" s="184">
        <v>4.4420999999999999</v>
      </c>
      <c r="O110" s="184">
        <v>5.6092000000000004</v>
      </c>
      <c r="P110" s="184">
        <v>5.9558</v>
      </c>
      <c r="Q110" s="184">
        <v>7.0477999999999996</v>
      </c>
      <c r="R110" s="184">
        <v>4.6638999999999999</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44455</v>
      </c>
      <c r="E111" s="184">
        <v>25.9419</v>
      </c>
      <c r="F111" s="184">
        <v>4.82E-2</v>
      </c>
      <c r="G111" s="184">
        <v>3.1600000000000003E-2</v>
      </c>
      <c r="H111" s="184">
        <v>3.8899999999999997E-2</v>
      </c>
      <c r="I111" s="184">
        <v>0.105</v>
      </c>
      <c r="J111" s="184">
        <v>0.2059</v>
      </c>
      <c r="K111" s="184">
        <v>0.88629999999999998</v>
      </c>
      <c r="L111" s="184">
        <v>2.1688999999999998</v>
      </c>
      <c r="M111" s="184">
        <v>2.8767</v>
      </c>
      <c r="N111" s="184">
        <v>3.7277999999999998</v>
      </c>
      <c r="O111" s="184">
        <v>4.8677000000000001</v>
      </c>
      <c r="P111" s="184">
        <v>5.2461000000000002</v>
      </c>
      <c r="Q111" s="184">
        <v>6.6772999999999998</v>
      </c>
      <c r="R111" s="184">
        <v>3.9134000000000002</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44455</v>
      </c>
      <c r="E112" s="184">
        <v>15.010899999999999</v>
      </c>
      <c r="F112" s="184">
        <v>7.3999999999999996E-2</v>
      </c>
      <c r="G112" s="184">
        <v>3.3300000000000003E-2</v>
      </c>
      <c r="H112" s="184">
        <v>6.0000000000000001E-3</v>
      </c>
      <c r="I112" s="184">
        <v>6.4000000000000001E-2</v>
      </c>
      <c r="J112" s="184">
        <v>0.11070000000000001</v>
      </c>
      <c r="K112" s="184">
        <v>0.78149999999999997</v>
      </c>
      <c r="L112" s="184">
        <v>1.8315999999999999</v>
      </c>
      <c r="M112" s="184">
        <v>2.4613999999999998</v>
      </c>
      <c r="N112" s="184">
        <v>3.0947</v>
      </c>
      <c r="O112" s="184">
        <v>4.7538999999999998</v>
      </c>
      <c r="P112" s="184">
        <v>5.4438000000000004</v>
      </c>
      <c r="Q112" s="184">
        <v>6.2042999999999999</v>
      </c>
      <c r="R112" s="184">
        <v>3.7496</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44455</v>
      </c>
      <c r="E113" s="184">
        <v>14.411300000000001</v>
      </c>
      <c r="F113" s="184">
        <v>7.22E-2</v>
      </c>
      <c r="G113" s="184">
        <v>2.7799999999999998E-2</v>
      </c>
      <c r="H113" s="184">
        <v>-7.6E-3</v>
      </c>
      <c r="I113" s="184">
        <v>3.6799999999999999E-2</v>
      </c>
      <c r="J113" s="184">
        <v>5.1400000000000001E-2</v>
      </c>
      <c r="K113" s="184">
        <v>0.6038</v>
      </c>
      <c r="L113" s="184">
        <v>1.4722999999999999</v>
      </c>
      <c r="M113" s="184">
        <v>1.9237</v>
      </c>
      <c r="N113" s="184">
        <v>2.3755000000000002</v>
      </c>
      <c r="O113" s="184">
        <v>4.1189</v>
      </c>
      <c r="P113" s="184">
        <v>4.8337000000000003</v>
      </c>
      <c r="Q113" s="184">
        <v>5.5647000000000002</v>
      </c>
      <c r="R113" s="184">
        <v>3.0680000000000001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44455</v>
      </c>
      <c r="E114" s="184">
        <v>25.200099999999999</v>
      </c>
      <c r="F114" s="184">
        <v>7.6999999999999999E-2</v>
      </c>
      <c r="G114" s="184">
        <v>3.2199999999999999E-2</v>
      </c>
      <c r="H114" s="184">
        <v>3.73E-2</v>
      </c>
      <c r="I114" s="184">
        <v>8.6199999999999999E-2</v>
      </c>
      <c r="J114" s="184">
        <v>0.16930000000000001</v>
      </c>
      <c r="K114" s="184">
        <v>0.91100000000000003</v>
      </c>
      <c r="L114" s="184">
        <v>2.1545999999999998</v>
      </c>
      <c r="M114" s="184">
        <v>2.8592</v>
      </c>
      <c r="N114" s="184">
        <v>3.7054</v>
      </c>
      <c r="O114" s="184">
        <v>4.8559999999999999</v>
      </c>
      <c r="P114" s="184">
        <v>5.2356999999999996</v>
      </c>
      <c r="Q114" s="184">
        <v>6.6329000000000002</v>
      </c>
      <c r="R114" s="184">
        <v>4.2000999999999999</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44455</v>
      </c>
      <c r="E115" s="184">
        <v>26.571300000000001</v>
      </c>
      <c r="F115" s="184">
        <v>7.8700000000000006E-2</v>
      </c>
      <c r="G115" s="184">
        <v>3.73E-2</v>
      </c>
      <c r="H115" s="184">
        <v>4.8899999999999999E-2</v>
      </c>
      <c r="I115" s="184">
        <v>0.10929999999999999</v>
      </c>
      <c r="J115" s="184">
        <v>0.22059999999999999</v>
      </c>
      <c r="K115" s="184">
        <v>1.0642</v>
      </c>
      <c r="L115" s="184">
        <v>2.4853999999999998</v>
      </c>
      <c r="M115" s="184">
        <v>3.3706</v>
      </c>
      <c r="N115" s="184">
        <v>4.4055</v>
      </c>
      <c r="O115" s="184">
        <v>5.5368000000000004</v>
      </c>
      <c r="P115" s="184">
        <v>5.899</v>
      </c>
      <c r="Q115" s="184">
        <v>6.9123000000000001</v>
      </c>
      <c r="R115" s="184">
        <v>4.9019000000000004</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44455</v>
      </c>
      <c r="E116" s="184">
        <v>10.821099999999999</v>
      </c>
      <c r="F116" s="184">
        <v>4.07E-2</v>
      </c>
      <c r="G116" s="184">
        <v>8.2299999999999998E-2</v>
      </c>
      <c r="H116" s="184">
        <v>6.8400000000000002E-2</v>
      </c>
      <c r="I116" s="184">
        <v>0.1305</v>
      </c>
      <c r="J116" s="184">
        <v>0.20930000000000001</v>
      </c>
      <c r="K116" s="184">
        <v>0.83120000000000005</v>
      </c>
      <c r="L116" s="184">
        <v>2.0714000000000001</v>
      </c>
      <c r="M116" s="184">
        <v>2.6688999999999998</v>
      </c>
      <c r="N116" s="184">
        <v>3.4127000000000001</v>
      </c>
      <c r="O116" s="184"/>
      <c r="P116" s="184"/>
      <c r="Q116" s="184">
        <v>3.98</v>
      </c>
      <c r="R116" s="184">
        <v>3.9260999999999999</v>
      </c>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44455</v>
      </c>
      <c r="E117" s="184">
        <v>10.6585</v>
      </c>
      <c r="F117" s="184">
        <v>3.9399999999999998E-2</v>
      </c>
      <c r="G117" s="184">
        <v>7.6999999999999999E-2</v>
      </c>
      <c r="H117" s="184">
        <v>5.5399999999999998E-2</v>
      </c>
      <c r="I117" s="184">
        <v>0.1024</v>
      </c>
      <c r="J117" s="184">
        <v>0.14660000000000001</v>
      </c>
      <c r="K117" s="184">
        <v>0.6411</v>
      </c>
      <c r="L117" s="184">
        <v>1.6887000000000001</v>
      </c>
      <c r="M117" s="184">
        <v>2.0949</v>
      </c>
      <c r="N117" s="184">
        <v>2.6425000000000001</v>
      </c>
      <c r="O117" s="184"/>
      <c r="P117" s="184"/>
      <c r="Q117" s="184">
        <v>3.2042999999999999</v>
      </c>
      <c r="R117" s="184">
        <v>3.1516000000000002</v>
      </c>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44455</v>
      </c>
      <c r="E118" s="184">
        <v>26.4025</v>
      </c>
      <c r="F118" s="184">
        <v>5.4899999999999997E-2</v>
      </c>
      <c r="G118" s="184">
        <v>3.1800000000000002E-2</v>
      </c>
      <c r="H118" s="184">
        <v>1.7000000000000001E-2</v>
      </c>
      <c r="I118" s="184">
        <v>8.3799999999999999E-2</v>
      </c>
      <c r="J118" s="184">
        <v>0.1183</v>
      </c>
      <c r="K118" s="184">
        <v>0.70720000000000005</v>
      </c>
      <c r="L118" s="184">
        <v>1.7677</v>
      </c>
      <c r="M118" s="184">
        <v>2.0931000000000002</v>
      </c>
      <c r="N118" s="184">
        <v>2.6839</v>
      </c>
      <c r="O118" s="184">
        <v>3.8445</v>
      </c>
      <c r="P118" s="184">
        <v>4.4690000000000003</v>
      </c>
      <c r="Q118" s="184">
        <v>6.6067999999999998</v>
      </c>
      <c r="R118" s="184">
        <v>2.8260000000000001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44455</v>
      </c>
      <c r="E119" s="184">
        <v>27.4665</v>
      </c>
      <c r="F119" s="184">
        <v>5.6099999999999997E-2</v>
      </c>
      <c r="G119" s="184">
        <v>3.5299999999999998E-2</v>
      </c>
      <c r="H119" s="184">
        <v>2.4799999999999999E-2</v>
      </c>
      <c r="I119" s="184">
        <v>9.9500000000000005E-2</v>
      </c>
      <c r="J119" s="184">
        <v>0.15240000000000001</v>
      </c>
      <c r="K119" s="184">
        <v>0.80889999999999995</v>
      </c>
      <c r="L119" s="184">
        <v>1.9733000000000001</v>
      </c>
      <c r="M119" s="184">
        <v>2.4001999999999999</v>
      </c>
      <c r="N119" s="184">
        <v>3.0954999999999999</v>
      </c>
      <c r="O119" s="184">
        <v>4.2606000000000002</v>
      </c>
      <c r="P119" s="184">
        <v>4.8914999999999997</v>
      </c>
      <c r="Q119" s="184">
        <v>6.4255000000000004</v>
      </c>
      <c r="R119" s="184">
        <v>3.2378999999999998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44455</v>
      </c>
      <c r="E120" s="184">
        <v>29.630800000000001</v>
      </c>
      <c r="F120" s="184">
        <v>4.3200000000000002E-2</v>
      </c>
      <c r="G120" s="184">
        <v>2.23E-2</v>
      </c>
      <c r="H120" s="184">
        <v>3.5400000000000001E-2</v>
      </c>
      <c r="I120" s="184">
        <v>0.10440000000000001</v>
      </c>
      <c r="J120" s="184">
        <v>0.22289999999999999</v>
      </c>
      <c r="K120" s="184">
        <v>0.96120000000000005</v>
      </c>
      <c r="L120" s="184">
        <v>2.3052999999999999</v>
      </c>
      <c r="M120" s="184">
        <v>3.1821000000000002</v>
      </c>
      <c r="N120" s="184">
        <v>4.0685000000000002</v>
      </c>
      <c r="O120" s="184">
        <v>5.1086</v>
      </c>
      <c r="P120" s="184">
        <v>5.4713000000000003</v>
      </c>
      <c r="Q120" s="184">
        <v>7.0358999999999998</v>
      </c>
      <c r="R120" s="184">
        <v>4.3495999999999997</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44455</v>
      </c>
      <c r="E121" s="184">
        <v>30.965599999999998</v>
      </c>
      <c r="F121" s="184">
        <v>4.4900000000000002E-2</v>
      </c>
      <c r="G121" s="184">
        <v>2.7099999999999999E-2</v>
      </c>
      <c r="H121" s="184">
        <v>4.65E-2</v>
      </c>
      <c r="I121" s="184">
        <v>0.12640000000000001</v>
      </c>
      <c r="J121" s="184">
        <v>0.27200000000000002</v>
      </c>
      <c r="K121" s="184">
        <v>1.1079000000000001</v>
      </c>
      <c r="L121" s="184">
        <v>2.6030000000000002</v>
      </c>
      <c r="M121" s="184">
        <v>3.6324999999999998</v>
      </c>
      <c r="N121" s="184">
        <v>4.6703999999999999</v>
      </c>
      <c r="O121" s="184">
        <v>5.6708999999999996</v>
      </c>
      <c r="P121" s="184">
        <v>6.0119999999999996</v>
      </c>
      <c r="Q121" s="184">
        <v>7.1715999999999998</v>
      </c>
      <c r="R121" s="184">
        <v>4.9348000000000001</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44455</v>
      </c>
      <c r="E122" s="184">
        <v>15.93</v>
      </c>
      <c r="F122" s="184">
        <v>6.9099999999999995E-2</v>
      </c>
      <c r="G122" s="184">
        <v>5.0200000000000002E-2</v>
      </c>
      <c r="H122" s="184">
        <v>5.0200000000000002E-2</v>
      </c>
      <c r="I122" s="184">
        <v>0.12570000000000001</v>
      </c>
      <c r="J122" s="184">
        <v>0.25800000000000001</v>
      </c>
      <c r="K122" s="184">
        <v>1.0787</v>
      </c>
      <c r="L122" s="184">
        <v>2.5954999999999999</v>
      </c>
      <c r="M122" s="184">
        <v>3.5895000000000001</v>
      </c>
      <c r="N122" s="184">
        <v>4.6098999999999997</v>
      </c>
      <c r="O122" s="184">
        <v>5.7422000000000004</v>
      </c>
      <c r="P122" s="184">
        <v>6.0909000000000004</v>
      </c>
      <c r="Q122" s="184">
        <v>6.6623000000000001</v>
      </c>
      <c r="R122" s="184">
        <v>5.1566000000000001</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44455</v>
      </c>
      <c r="E123" s="184">
        <v>15.262</v>
      </c>
      <c r="F123" s="184">
        <v>6.5600000000000006E-2</v>
      </c>
      <c r="G123" s="184">
        <v>4.5900000000000003E-2</v>
      </c>
      <c r="H123" s="184">
        <v>3.9300000000000002E-2</v>
      </c>
      <c r="I123" s="184">
        <v>9.8400000000000001E-2</v>
      </c>
      <c r="J123" s="184">
        <v>0.19700000000000001</v>
      </c>
      <c r="K123" s="184">
        <v>0.90580000000000005</v>
      </c>
      <c r="L123" s="184">
        <v>2.2443</v>
      </c>
      <c r="M123" s="184">
        <v>3.0590000000000002</v>
      </c>
      <c r="N123" s="184">
        <v>3.9220999999999999</v>
      </c>
      <c r="O123" s="184">
        <v>5.1424000000000003</v>
      </c>
      <c r="P123" s="184">
        <v>5.4706999999999999</v>
      </c>
      <c r="Q123" s="184">
        <v>6.0312000000000001</v>
      </c>
      <c r="R123" s="184">
        <v>4.5529999999999999</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44455</v>
      </c>
      <c r="E124" s="184">
        <v>11.344900000000001</v>
      </c>
      <c r="F124" s="184">
        <v>3.6200000000000003E-2</v>
      </c>
      <c r="G124" s="184">
        <v>6.7900000000000002E-2</v>
      </c>
      <c r="H124" s="184">
        <v>6.3500000000000001E-2</v>
      </c>
      <c r="I124" s="184">
        <v>0.13589999999999999</v>
      </c>
      <c r="J124" s="184">
        <v>0.29530000000000001</v>
      </c>
      <c r="K124" s="184">
        <v>1.0826</v>
      </c>
      <c r="L124" s="184">
        <v>2.4184999999999999</v>
      </c>
      <c r="M124" s="184">
        <v>3.0998000000000001</v>
      </c>
      <c r="N124" s="184">
        <v>3.8538999999999999</v>
      </c>
      <c r="O124" s="184"/>
      <c r="P124" s="184"/>
      <c r="Q124" s="184">
        <v>4.8884999999999996</v>
      </c>
      <c r="R124" s="184">
        <v>4.3147000000000002</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44455</v>
      </c>
      <c r="E125" s="184">
        <v>11.155799999999999</v>
      </c>
      <c r="F125" s="184">
        <v>3.4099999999999998E-2</v>
      </c>
      <c r="G125" s="184">
        <v>6.0999999999999999E-2</v>
      </c>
      <c r="H125" s="184">
        <v>4.6600000000000003E-2</v>
      </c>
      <c r="I125" s="184">
        <v>0.1032</v>
      </c>
      <c r="J125" s="184">
        <v>0.2228</v>
      </c>
      <c r="K125" s="184">
        <v>0.86619999999999997</v>
      </c>
      <c r="L125" s="184">
        <v>2.0537000000000001</v>
      </c>
      <c r="M125" s="184">
        <v>2.5914999999999999</v>
      </c>
      <c r="N125" s="184">
        <v>3.1989000000000001</v>
      </c>
      <c r="O125" s="184"/>
      <c r="P125" s="184"/>
      <c r="Q125" s="184">
        <v>4.2237</v>
      </c>
      <c r="R125" s="184">
        <v>3.6585999999999999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44455</v>
      </c>
      <c r="E126" s="184">
        <v>10.400399999999999</v>
      </c>
      <c r="F126" s="184">
        <v>8.4699999999999998E-2</v>
      </c>
      <c r="G126" s="184">
        <v>2.5999999999999999E-2</v>
      </c>
      <c r="H126" s="184">
        <v>2.3099999999999999E-2</v>
      </c>
      <c r="I126" s="184">
        <v>0.11070000000000001</v>
      </c>
      <c r="J126" s="184">
        <v>0.20230000000000001</v>
      </c>
      <c r="K126" s="184">
        <v>0.94730000000000003</v>
      </c>
      <c r="L126" s="184">
        <v>2.1659999999999999</v>
      </c>
      <c r="M126" s="184">
        <v>2.9478</v>
      </c>
      <c r="N126" s="184">
        <v>3.6556999999999999</v>
      </c>
      <c r="O126" s="184"/>
      <c r="P126" s="184"/>
      <c r="Q126" s="184">
        <v>3.7622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44455</v>
      </c>
      <c r="E127" s="184">
        <v>10.307</v>
      </c>
      <c r="F127" s="184">
        <v>8.2500000000000004E-2</v>
      </c>
      <c r="G127" s="184">
        <v>1.9400000000000001E-2</v>
      </c>
      <c r="H127" s="184">
        <v>7.7999999999999996E-3</v>
      </c>
      <c r="I127" s="184">
        <v>7.8600000000000003E-2</v>
      </c>
      <c r="J127" s="184">
        <v>0.13120000000000001</v>
      </c>
      <c r="K127" s="184">
        <v>0.73399999999999999</v>
      </c>
      <c r="L127" s="184">
        <v>1.7332000000000001</v>
      </c>
      <c r="M127" s="184">
        <v>2.2966000000000002</v>
      </c>
      <c r="N127" s="184">
        <v>2.7822</v>
      </c>
      <c r="O127" s="184"/>
      <c r="P127" s="184"/>
      <c r="Q127" s="184">
        <v>2.8854000000000002</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44455</v>
      </c>
      <c r="E128" s="184">
        <v>10.535</v>
      </c>
      <c r="F128" s="184">
        <v>5.7000000000000002E-2</v>
      </c>
      <c r="G128" s="184">
        <v>2.8500000000000001E-2</v>
      </c>
      <c r="H128" s="184">
        <v>3.7999999999999999E-2</v>
      </c>
      <c r="I128" s="184">
        <v>0.1331</v>
      </c>
      <c r="J128" s="184">
        <v>0.29509999999999997</v>
      </c>
      <c r="K128" s="184">
        <v>1.0939000000000001</v>
      </c>
      <c r="L128" s="184">
        <v>2.6002999999999998</v>
      </c>
      <c r="M128" s="184">
        <v>3.4668999999999999</v>
      </c>
      <c r="N128" s="184">
        <v>4.5553999999999997</v>
      </c>
      <c r="O128" s="184"/>
      <c r="P128" s="184"/>
      <c r="Q128" s="184">
        <v>4.2790999999999997</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44455</v>
      </c>
      <c r="E129" s="184">
        <v>10.446999999999999</v>
      </c>
      <c r="F129" s="184">
        <v>5.7500000000000002E-2</v>
      </c>
      <c r="G129" s="184">
        <v>2.87E-2</v>
      </c>
      <c r="H129" s="184">
        <v>2.87E-2</v>
      </c>
      <c r="I129" s="184">
        <v>0.115</v>
      </c>
      <c r="J129" s="184">
        <v>0.2399</v>
      </c>
      <c r="K129" s="184">
        <v>0.93720000000000003</v>
      </c>
      <c r="L129" s="184">
        <v>2.2612000000000001</v>
      </c>
      <c r="M129" s="184">
        <v>2.9565000000000001</v>
      </c>
      <c r="N129" s="184">
        <v>3.8675999999999999</v>
      </c>
      <c r="O129" s="184"/>
      <c r="P129" s="184"/>
      <c r="Q129" s="184">
        <v>3.5783</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44455</v>
      </c>
      <c r="E132" s="184">
        <v>21.236499999999999</v>
      </c>
      <c r="F132" s="184">
        <v>5.8400000000000001E-2</v>
      </c>
      <c r="G132" s="184">
        <v>1.84E-2</v>
      </c>
      <c r="H132" s="184">
        <v>2.4500000000000001E-2</v>
      </c>
      <c r="I132" s="184">
        <v>0.107</v>
      </c>
      <c r="J132" s="184">
        <v>0.23130000000000001</v>
      </c>
      <c r="K132" s="184">
        <v>0.95120000000000005</v>
      </c>
      <c r="L132" s="184">
        <v>2.2755999999999998</v>
      </c>
      <c r="M132" s="184">
        <v>3.0457999999999998</v>
      </c>
      <c r="N132" s="184">
        <v>3.9079999999999999</v>
      </c>
      <c r="O132" s="184">
        <v>5.1040000000000001</v>
      </c>
      <c r="P132" s="184">
        <v>5.5114000000000001</v>
      </c>
      <c r="Q132" s="184">
        <v>7.1325000000000003</v>
      </c>
      <c r="R132" s="184">
        <v>4.2675000000000001</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44455</v>
      </c>
      <c r="E133" s="184">
        <v>22.323899999999998</v>
      </c>
      <c r="F133" s="184">
        <v>6.0100000000000001E-2</v>
      </c>
      <c r="G133" s="184">
        <v>2.3699999999999999E-2</v>
      </c>
      <c r="H133" s="184">
        <v>3.7199999999999997E-2</v>
      </c>
      <c r="I133" s="184">
        <v>0.1328</v>
      </c>
      <c r="J133" s="184">
        <v>0.28839999999999999</v>
      </c>
      <c r="K133" s="184">
        <v>1.1215999999999999</v>
      </c>
      <c r="L133" s="184">
        <v>2.6215999999999999</v>
      </c>
      <c r="M133" s="184">
        <v>3.5651999999999999</v>
      </c>
      <c r="N133" s="184">
        <v>4.6067</v>
      </c>
      <c r="O133" s="184">
        <v>5.8272000000000004</v>
      </c>
      <c r="P133" s="184">
        <v>6.2046000000000001</v>
      </c>
      <c r="Q133" s="184">
        <v>7.2451999999999996</v>
      </c>
      <c r="R133" s="184">
        <v>4.9835000000000003</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44455</v>
      </c>
      <c r="E134" s="184">
        <v>15.4694</v>
      </c>
      <c r="F134" s="184">
        <v>4.1399999999999999E-2</v>
      </c>
      <c r="G134" s="184">
        <v>2.7199999999999998E-2</v>
      </c>
      <c r="H134" s="184">
        <v>4.3999999999999997E-2</v>
      </c>
      <c r="I134" s="184">
        <v>0.112</v>
      </c>
      <c r="J134" s="184">
        <v>0.2177</v>
      </c>
      <c r="K134" s="184">
        <v>1.0629</v>
      </c>
      <c r="L134" s="184">
        <v>2.4009</v>
      </c>
      <c r="M134" s="184">
        <v>3.3401000000000001</v>
      </c>
      <c r="N134" s="184">
        <v>4.5858999999999996</v>
      </c>
      <c r="O134" s="184">
        <v>5.2915999999999999</v>
      </c>
      <c r="P134" s="184">
        <v>5.7451999999999996</v>
      </c>
      <c r="Q134" s="184">
        <v>6.3742999999999999</v>
      </c>
      <c r="R134" s="184">
        <v>4.6513</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44455</v>
      </c>
      <c r="E135" s="184">
        <v>14.861599999999999</v>
      </c>
      <c r="F135" s="184">
        <v>3.9699999999999999E-2</v>
      </c>
      <c r="G135" s="184">
        <v>2.2200000000000001E-2</v>
      </c>
      <c r="H135" s="184">
        <v>3.1600000000000003E-2</v>
      </c>
      <c r="I135" s="184">
        <v>8.7599999999999997E-2</v>
      </c>
      <c r="J135" s="184">
        <v>0.16450000000000001</v>
      </c>
      <c r="K135" s="184">
        <v>0.90300000000000002</v>
      </c>
      <c r="L135" s="184">
        <v>2.0749</v>
      </c>
      <c r="M135" s="184">
        <v>2.8483999999999998</v>
      </c>
      <c r="N135" s="184">
        <v>3.9228999999999998</v>
      </c>
      <c r="O135" s="184">
        <v>4.6910999999999996</v>
      </c>
      <c r="P135" s="184">
        <v>5.1439000000000004</v>
      </c>
      <c r="Q135" s="184">
        <v>5.7721</v>
      </c>
      <c r="R135" s="184">
        <v>4.0118</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44455</v>
      </c>
      <c r="E136" s="184">
        <v>11.7447</v>
      </c>
      <c r="F136" s="184">
        <v>-1.0200000000000001E-2</v>
      </c>
      <c r="G136" s="184">
        <v>4.4299999999999999E-2</v>
      </c>
      <c r="H136" s="184">
        <v>1.9599999999999999E-2</v>
      </c>
      <c r="I136" s="184">
        <v>5.3699999999999998E-2</v>
      </c>
      <c r="J136" s="184">
        <v>0.1321</v>
      </c>
      <c r="K136" s="184">
        <v>0.60389999999999999</v>
      </c>
      <c r="L136" s="184">
        <v>1.6813</v>
      </c>
      <c r="M136" s="184">
        <v>2.1181000000000001</v>
      </c>
      <c r="N136" s="184">
        <v>2.6400999999999999</v>
      </c>
      <c r="O136" s="184">
        <v>1.5669999999999999</v>
      </c>
      <c r="P136" s="184">
        <v>2.7199</v>
      </c>
      <c r="Q136" s="184">
        <v>3.0182000000000002</v>
      </c>
      <c r="R136" s="184">
        <v>2.5316999999999998</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44455</v>
      </c>
      <c r="E137" s="184">
        <v>12.095499999999999</v>
      </c>
      <c r="F137" s="184">
        <v>-8.3000000000000001E-3</v>
      </c>
      <c r="G137" s="184">
        <v>4.8000000000000001E-2</v>
      </c>
      <c r="H137" s="184">
        <v>2.81E-2</v>
      </c>
      <c r="I137" s="184">
        <v>7.0300000000000001E-2</v>
      </c>
      <c r="J137" s="184">
        <v>0.1681</v>
      </c>
      <c r="K137" s="184">
        <v>0.7127</v>
      </c>
      <c r="L137" s="184">
        <v>1.9023000000000001</v>
      </c>
      <c r="M137" s="184">
        <v>2.4451999999999998</v>
      </c>
      <c r="N137" s="184">
        <v>3.0790000000000002</v>
      </c>
      <c r="O137" s="184">
        <v>2.0196999999999998</v>
      </c>
      <c r="P137" s="184">
        <v>3.2675999999999998</v>
      </c>
      <c r="Q137" s="184">
        <v>3.5804</v>
      </c>
      <c r="R137" s="184">
        <v>2.9803999999999999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44455</v>
      </c>
      <c r="E138" s="184">
        <v>27.8629</v>
      </c>
      <c r="F138" s="184">
        <v>6.8599999999999994E-2</v>
      </c>
      <c r="G138" s="184">
        <v>4.4200000000000003E-2</v>
      </c>
      <c r="H138" s="184">
        <v>4.6300000000000001E-2</v>
      </c>
      <c r="I138" s="184">
        <v>0.1434</v>
      </c>
      <c r="J138" s="184">
        <v>0.28510000000000002</v>
      </c>
      <c r="K138" s="184">
        <v>1.0301</v>
      </c>
      <c r="L138" s="184">
        <v>2.4737</v>
      </c>
      <c r="M138" s="184">
        <v>3.3237000000000001</v>
      </c>
      <c r="N138" s="184">
        <v>4.1569000000000003</v>
      </c>
      <c r="O138" s="184">
        <v>5.2093999999999996</v>
      </c>
      <c r="P138" s="184">
        <v>5.6787999999999998</v>
      </c>
      <c r="Q138" s="184">
        <v>6.8220999999999998</v>
      </c>
      <c r="R138" s="184">
        <v>4.2245999999999997</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44455</v>
      </c>
      <c r="E139" s="184">
        <v>26.706399999999999</v>
      </c>
      <c r="F139" s="184">
        <v>6.7100000000000007E-2</v>
      </c>
      <c r="G139" s="184">
        <v>4.0099999999999997E-2</v>
      </c>
      <c r="H139" s="184">
        <v>3.7499999999999999E-2</v>
      </c>
      <c r="I139" s="184">
        <v>0.126</v>
      </c>
      <c r="J139" s="184">
        <v>0.2462</v>
      </c>
      <c r="K139" s="184">
        <v>0.91520000000000001</v>
      </c>
      <c r="L139" s="184">
        <v>2.2406999999999999</v>
      </c>
      <c r="M139" s="184">
        <v>2.9748000000000001</v>
      </c>
      <c r="N139" s="184">
        <v>3.6892</v>
      </c>
      <c r="O139" s="184">
        <v>4.7146999999999997</v>
      </c>
      <c r="P139" s="184">
        <v>5.1588000000000003</v>
      </c>
      <c r="Q139" s="184">
        <v>6.8246000000000002</v>
      </c>
      <c r="R139" s="184">
        <v>3.7572999999999999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44455</v>
      </c>
      <c r="E140" s="184">
        <v>10.7361</v>
      </c>
      <c r="F140" s="184">
        <v>-0.18410000000000001</v>
      </c>
      <c r="G140" s="184">
        <v>-0.2286</v>
      </c>
      <c r="H140" s="184">
        <v>-0.21560000000000001</v>
      </c>
      <c r="I140" s="184">
        <v>8.6699999999999999E-2</v>
      </c>
      <c r="J140" s="184">
        <v>0.29430000000000001</v>
      </c>
      <c r="K140" s="184">
        <v>1.0047999999999999</v>
      </c>
      <c r="L140" s="184">
        <v>2.6562999999999999</v>
      </c>
      <c r="M140" s="184">
        <v>3.4546000000000001</v>
      </c>
      <c r="N140" s="184">
        <v>4.7179000000000002</v>
      </c>
      <c r="O140" s="184"/>
      <c r="P140" s="184"/>
      <c r="Q140" s="184">
        <v>4.492</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44455</v>
      </c>
      <c r="E141" s="184">
        <v>10.6152</v>
      </c>
      <c r="F141" s="184">
        <v>-0.1862</v>
      </c>
      <c r="G141" s="184">
        <v>-0.23499999999999999</v>
      </c>
      <c r="H141" s="184">
        <v>-0.2303</v>
      </c>
      <c r="I141" s="184">
        <v>5.6599999999999998E-2</v>
      </c>
      <c r="J141" s="184">
        <v>0.22850000000000001</v>
      </c>
      <c r="K141" s="184">
        <v>0.81289999999999996</v>
      </c>
      <c r="L141" s="184">
        <v>2.2757000000000001</v>
      </c>
      <c r="M141" s="184">
        <v>2.8894000000000002</v>
      </c>
      <c r="N141" s="184">
        <v>3.9636</v>
      </c>
      <c r="O141" s="184"/>
      <c r="P141" s="184"/>
      <c r="Q141" s="184">
        <v>3.7625000000000002</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44455</v>
      </c>
      <c r="E142" s="184">
        <v>11.7531</v>
      </c>
      <c r="F142" s="184">
        <v>4.8500000000000001E-2</v>
      </c>
      <c r="G142" s="184">
        <v>3.4000000000000002E-2</v>
      </c>
      <c r="H142" s="184">
        <v>5.1900000000000002E-2</v>
      </c>
      <c r="I142" s="184">
        <v>0.23369999999999999</v>
      </c>
      <c r="J142" s="184">
        <v>0.3861</v>
      </c>
      <c r="K142" s="184">
        <v>1.2483</v>
      </c>
      <c r="L142" s="184">
        <v>2.8565</v>
      </c>
      <c r="M142" s="184">
        <v>3.8186</v>
      </c>
      <c r="N142" s="184">
        <v>5.0039999999999996</v>
      </c>
      <c r="O142" s="184"/>
      <c r="P142" s="184"/>
      <c r="Q142" s="184">
        <v>6.0545</v>
      </c>
      <c r="R142" s="184">
        <v>5.5431999999999997</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44455</v>
      </c>
      <c r="E143" s="184">
        <v>11.5116</v>
      </c>
      <c r="F143" s="184">
        <v>4.6899999999999997E-2</v>
      </c>
      <c r="G143" s="184">
        <v>2.7799999999999998E-2</v>
      </c>
      <c r="H143" s="184">
        <v>3.7400000000000003E-2</v>
      </c>
      <c r="I143" s="184">
        <v>0.2046</v>
      </c>
      <c r="J143" s="184">
        <v>0.31809999999999999</v>
      </c>
      <c r="K143" s="184">
        <v>1.0499000000000001</v>
      </c>
      <c r="L143" s="184">
        <v>2.4527999999999999</v>
      </c>
      <c r="M143" s="184">
        <v>3.2199</v>
      </c>
      <c r="N143" s="184">
        <v>4.2065999999999999</v>
      </c>
      <c r="O143" s="184"/>
      <c r="P143" s="184"/>
      <c r="Q143" s="184">
        <v>5.2561999999999998</v>
      </c>
      <c r="R143" s="184">
        <v>4.7297000000000002</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44455</v>
      </c>
      <c r="E144" s="184">
        <v>11.424899999999999</v>
      </c>
      <c r="F144" s="184">
        <v>4.4699999999999997E-2</v>
      </c>
      <c r="G144" s="184">
        <v>4.2000000000000003E-2</v>
      </c>
      <c r="H144" s="184">
        <v>5.6899999999999999E-2</v>
      </c>
      <c r="I144" s="184">
        <v>0.13500000000000001</v>
      </c>
      <c r="J144" s="184">
        <v>0.36099999999999999</v>
      </c>
      <c r="K144" s="184">
        <v>1.1356999999999999</v>
      </c>
      <c r="L144" s="184">
        <v>2.5381</v>
      </c>
      <c r="M144" s="184">
        <v>3.2021999999999999</v>
      </c>
      <c r="N144" s="184">
        <v>4.1391999999999998</v>
      </c>
      <c r="O144" s="184"/>
      <c r="P144" s="184"/>
      <c r="Q144" s="184">
        <v>5.3144</v>
      </c>
      <c r="R144" s="184">
        <v>4.7858000000000001</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44455</v>
      </c>
      <c r="E145" s="184">
        <v>11.287100000000001</v>
      </c>
      <c r="F145" s="184">
        <v>4.2500000000000003E-2</v>
      </c>
      <c r="G145" s="184">
        <v>3.8100000000000002E-2</v>
      </c>
      <c r="H145" s="184">
        <v>4.7899999999999998E-2</v>
      </c>
      <c r="I145" s="184">
        <v>0.1197</v>
      </c>
      <c r="J145" s="184">
        <v>0.3342</v>
      </c>
      <c r="K145" s="184">
        <v>1.0637000000000001</v>
      </c>
      <c r="L145" s="184">
        <v>2.3690000000000002</v>
      </c>
      <c r="M145" s="184">
        <v>2.9327999999999999</v>
      </c>
      <c r="N145" s="184">
        <v>3.7149999999999999</v>
      </c>
      <c r="O145" s="184"/>
      <c r="P145" s="184"/>
      <c r="Q145" s="184">
        <v>4.8188000000000004</v>
      </c>
      <c r="R145" s="184">
        <v>4.3036000000000003</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44455</v>
      </c>
      <c r="E146" s="184">
        <v>29.1248</v>
      </c>
      <c r="F146" s="184">
        <v>6.6299999999999998E-2</v>
      </c>
      <c r="G146" s="184">
        <v>5.0799999999999998E-2</v>
      </c>
      <c r="H146" s="184">
        <v>4.4699999999999997E-2</v>
      </c>
      <c r="I146" s="184">
        <v>0.1341</v>
      </c>
      <c r="J146" s="184">
        <v>0.28439999999999999</v>
      </c>
      <c r="K146" s="184">
        <v>1.1319999999999999</v>
      </c>
      <c r="L146" s="184">
        <v>2.7040000000000002</v>
      </c>
      <c r="M146" s="184">
        <v>3.6160000000000001</v>
      </c>
      <c r="N146" s="184">
        <v>4.6138000000000003</v>
      </c>
      <c r="O146" s="184">
        <v>5.6962000000000002</v>
      </c>
      <c r="P146" s="184">
        <v>5.9828000000000001</v>
      </c>
      <c r="Q146" s="184">
        <v>6.8339999999999996</v>
      </c>
      <c r="R146" s="184">
        <v>4.9452999999999996</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44455</v>
      </c>
      <c r="E147" s="184">
        <v>27.9389</v>
      </c>
      <c r="F147" s="184">
        <v>6.5199999999999994E-2</v>
      </c>
      <c r="G147" s="184">
        <v>4.6199999999999998E-2</v>
      </c>
      <c r="H147" s="184">
        <v>3.3700000000000001E-2</v>
      </c>
      <c r="I147" s="184">
        <v>0.11219999999999999</v>
      </c>
      <c r="J147" s="184">
        <v>0.23499999999999999</v>
      </c>
      <c r="K147" s="184">
        <v>0.97870000000000001</v>
      </c>
      <c r="L147" s="184">
        <v>2.4011</v>
      </c>
      <c r="M147" s="184">
        <v>3.1671</v>
      </c>
      <c r="N147" s="184">
        <v>4.0217999999999998</v>
      </c>
      <c r="O147" s="184">
        <v>5.1397000000000004</v>
      </c>
      <c r="P147" s="184">
        <v>5.4389000000000003</v>
      </c>
      <c r="Q147" s="184">
        <v>6.9801000000000002</v>
      </c>
      <c r="R147" s="184">
        <v>4.3686999999999996</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4.6628301886792442E-2</v>
      </c>
      <c r="G148" s="186">
        <v>2.9216981132075485E-2</v>
      </c>
      <c r="H148" s="186">
        <v>2.9269811320754714E-2</v>
      </c>
      <c r="I148" s="186">
        <v>0.1145207547169811</v>
      </c>
      <c r="J148" s="186">
        <v>0.23565094339622641</v>
      </c>
      <c r="K148" s="186">
        <v>0.94751132075471689</v>
      </c>
      <c r="L148" s="186">
        <v>2.2768283018867916</v>
      </c>
      <c r="M148" s="186">
        <v>3.0264622641509429</v>
      </c>
      <c r="N148" s="186">
        <v>3.8886094339622632</v>
      </c>
      <c r="O148" s="186">
        <v>4.9517076923076928</v>
      </c>
      <c r="P148" s="186">
        <v>5.3964484848484835</v>
      </c>
      <c r="Q148" s="186">
        <v>5.7368188679245282</v>
      </c>
      <c r="R148" s="186">
        <v>4.2430404255319143</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5.7500000000000002E-2</v>
      </c>
      <c r="G149" s="186">
        <v>3.73E-2</v>
      </c>
      <c r="H149" s="186">
        <v>3.8899999999999997E-2</v>
      </c>
      <c r="I149" s="186">
        <v>0.11459999999999999</v>
      </c>
      <c r="J149" s="186">
        <v>0.2354</v>
      </c>
      <c r="K149" s="186">
        <v>0.96120000000000005</v>
      </c>
      <c r="L149" s="186">
        <v>2.3052999999999999</v>
      </c>
      <c r="M149" s="186">
        <v>3.0590000000000002</v>
      </c>
      <c r="N149" s="186">
        <v>3.9554999999999998</v>
      </c>
      <c r="O149" s="186">
        <v>5.1271000000000004</v>
      </c>
      <c r="P149" s="186">
        <v>5.4706999999999999</v>
      </c>
      <c r="Q149" s="186">
        <v>6.18</v>
      </c>
      <c r="R149" s="186">
        <v>4.3147000000000002</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44455</v>
      </c>
      <c r="E152" s="184">
        <v>73.540000000000006</v>
      </c>
      <c r="F152" s="184">
        <v>0.25900000000000001</v>
      </c>
      <c r="G152" s="184">
        <v>0.83640000000000003</v>
      </c>
      <c r="H152" s="184">
        <v>0.9194</v>
      </c>
      <c r="I152" s="184">
        <v>1.2390000000000001</v>
      </c>
      <c r="J152" s="184">
        <v>2.5518999999999998</v>
      </c>
      <c r="K152" s="184">
        <v>5.6154000000000002</v>
      </c>
      <c r="L152" s="184">
        <v>11.5764</v>
      </c>
      <c r="M152" s="184">
        <v>15.5199</v>
      </c>
      <c r="N152" s="184">
        <v>30.2515</v>
      </c>
      <c r="O152" s="184">
        <v>12.688700000000001</v>
      </c>
      <c r="P152" s="184">
        <v>10.822800000000001</v>
      </c>
      <c r="Q152" s="184">
        <v>9.7681000000000004</v>
      </c>
      <c r="R152" s="184">
        <v>18.303999999999998</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44455</v>
      </c>
      <c r="E153" s="184">
        <v>79.78</v>
      </c>
      <c r="F153" s="184">
        <v>0.26390000000000002</v>
      </c>
      <c r="G153" s="184">
        <v>0.85970000000000002</v>
      </c>
      <c r="H153" s="184">
        <v>0.94899999999999995</v>
      </c>
      <c r="I153" s="184">
        <v>1.2950999999999999</v>
      </c>
      <c r="J153" s="184">
        <v>2.6637</v>
      </c>
      <c r="K153" s="184">
        <v>5.9494999999999996</v>
      </c>
      <c r="L153" s="184">
        <v>12.287100000000001</v>
      </c>
      <c r="M153" s="184">
        <v>16.603300000000001</v>
      </c>
      <c r="N153" s="184">
        <v>31.824200000000001</v>
      </c>
      <c r="O153" s="184">
        <v>13.9305</v>
      </c>
      <c r="P153" s="184">
        <v>12.077</v>
      </c>
      <c r="Q153" s="184">
        <v>13.065200000000001</v>
      </c>
      <c r="R153" s="184">
        <v>19.649999999999999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44455</v>
      </c>
      <c r="E154" s="184">
        <v>275.327</v>
      </c>
      <c r="F154" s="184">
        <v>0.81100000000000005</v>
      </c>
      <c r="G154" s="184">
        <v>2.2103000000000002</v>
      </c>
      <c r="H154" s="184">
        <v>2.6484999999999999</v>
      </c>
      <c r="I154" s="184">
        <v>3.3083</v>
      </c>
      <c r="J154" s="184">
        <v>4.5932000000000004</v>
      </c>
      <c r="K154" s="184">
        <v>5.7998000000000003</v>
      </c>
      <c r="L154" s="184">
        <v>13.1478</v>
      </c>
      <c r="M154" s="184">
        <v>26.7439</v>
      </c>
      <c r="N154" s="184">
        <v>51.549199999999999</v>
      </c>
      <c r="O154" s="184">
        <v>12.7151</v>
      </c>
      <c r="P154" s="184">
        <v>13.2753</v>
      </c>
      <c r="Q154" s="184">
        <v>17.0779</v>
      </c>
      <c r="R154" s="184">
        <v>20.089099999999998</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44455</v>
      </c>
      <c r="E155" s="184">
        <v>275.327</v>
      </c>
      <c r="F155" s="184">
        <v>0.81100000000000005</v>
      </c>
      <c r="G155" s="184">
        <v>2.2103000000000002</v>
      </c>
      <c r="H155" s="184">
        <v>2.6484999999999999</v>
      </c>
      <c r="I155" s="184">
        <v>3.3083</v>
      </c>
      <c r="J155" s="184">
        <v>4.5932000000000004</v>
      </c>
      <c r="K155" s="184">
        <v>5.7998000000000003</v>
      </c>
      <c r="L155" s="184">
        <v>13.1478</v>
      </c>
      <c r="M155" s="184">
        <v>26.7439</v>
      </c>
      <c r="N155" s="184">
        <v>51.549199999999999</v>
      </c>
      <c r="O155" s="184">
        <v>12.7151</v>
      </c>
      <c r="P155" s="184">
        <v>12.1912</v>
      </c>
      <c r="Q155" s="184">
        <v>18.209499999999998</v>
      </c>
      <c r="R155" s="184">
        <v>20.089099999999998</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44455</v>
      </c>
      <c r="E156" s="184">
        <v>290.48700000000002</v>
      </c>
      <c r="F156" s="184">
        <v>0.81279999999999997</v>
      </c>
      <c r="G156" s="184">
        <v>2.2151000000000001</v>
      </c>
      <c r="H156" s="184">
        <v>2.6597</v>
      </c>
      <c r="I156" s="184">
        <v>3.3313000000000001</v>
      </c>
      <c r="J156" s="184">
        <v>4.6460999999999997</v>
      </c>
      <c r="K156" s="184">
        <v>5.9595000000000002</v>
      </c>
      <c r="L156" s="184">
        <v>13.4879</v>
      </c>
      <c r="M156" s="184">
        <v>27.306100000000001</v>
      </c>
      <c r="N156" s="184">
        <v>52.441800000000001</v>
      </c>
      <c r="O156" s="184">
        <v>13.4617</v>
      </c>
      <c r="P156" s="184">
        <v>14.0672</v>
      </c>
      <c r="Q156" s="184">
        <v>13.8424</v>
      </c>
      <c r="R156" s="184">
        <v>20.804600000000001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44455</v>
      </c>
      <c r="E157" s="184">
        <v>290.48700000000002</v>
      </c>
      <c r="F157" s="184">
        <v>0.81279999999999997</v>
      </c>
      <c r="G157" s="184">
        <v>2.2151000000000001</v>
      </c>
      <c r="H157" s="184">
        <v>2.6597</v>
      </c>
      <c r="I157" s="184">
        <v>3.3313000000000001</v>
      </c>
      <c r="J157" s="184">
        <v>4.6460999999999997</v>
      </c>
      <c r="K157" s="184">
        <v>5.9595000000000002</v>
      </c>
      <c r="L157" s="184">
        <v>13.4879</v>
      </c>
      <c r="M157" s="184">
        <v>27.306100000000001</v>
      </c>
      <c r="N157" s="184">
        <v>52.441800000000001</v>
      </c>
      <c r="O157" s="184">
        <v>13.4617</v>
      </c>
      <c r="P157" s="184">
        <v>13.1767</v>
      </c>
      <c r="Q157" s="184">
        <v>14.53</v>
      </c>
      <c r="R157" s="184">
        <v>20.804600000000001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44455</v>
      </c>
      <c r="E158" s="184">
        <v>48.38</v>
      </c>
      <c r="F158" s="184">
        <v>0.311</v>
      </c>
      <c r="G158" s="184">
        <v>0.81269999999999998</v>
      </c>
      <c r="H158" s="184">
        <v>0.74970000000000003</v>
      </c>
      <c r="I158" s="184">
        <v>1.0653999999999999</v>
      </c>
      <c r="J158" s="184">
        <v>2.3048999999999999</v>
      </c>
      <c r="K158" s="184">
        <v>4.6054000000000004</v>
      </c>
      <c r="L158" s="184">
        <v>8.6458999999999993</v>
      </c>
      <c r="M158" s="184">
        <v>14.590199999999999</v>
      </c>
      <c r="N158" s="184">
        <v>25.695</v>
      </c>
      <c r="O158" s="184">
        <v>12.2433</v>
      </c>
      <c r="P158" s="184">
        <v>10.8024</v>
      </c>
      <c r="Q158" s="184">
        <v>11.3018</v>
      </c>
      <c r="R158" s="184">
        <v>16.863099999999999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44455</v>
      </c>
      <c r="E159" s="184">
        <v>52.69</v>
      </c>
      <c r="F159" s="184">
        <v>0.30459999999999998</v>
      </c>
      <c r="G159" s="184">
        <v>0.82279999999999998</v>
      </c>
      <c r="H159" s="184">
        <v>0.76500000000000001</v>
      </c>
      <c r="I159" s="184">
        <v>1.0935999999999999</v>
      </c>
      <c r="J159" s="184">
        <v>2.3702999999999999</v>
      </c>
      <c r="K159" s="184">
        <v>4.7723000000000004</v>
      </c>
      <c r="L159" s="184">
        <v>8.9987999999999992</v>
      </c>
      <c r="M159" s="184">
        <v>15.1191</v>
      </c>
      <c r="N159" s="184">
        <v>26.476199999999999</v>
      </c>
      <c r="O159" s="184">
        <v>12.959</v>
      </c>
      <c r="P159" s="184">
        <v>11.8125</v>
      </c>
      <c r="Q159" s="184">
        <v>13.643800000000001</v>
      </c>
      <c r="R159" s="184">
        <v>17.541599999999999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44455</v>
      </c>
      <c r="E160" s="184">
        <v>11.0623</v>
      </c>
      <c r="F160" s="184">
        <v>0.66059999999999997</v>
      </c>
      <c r="G160" s="184">
        <v>0.7853</v>
      </c>
      <c r="H160" s="184">
        <v>0.80830000000000002</v>
      </c>
      <c r="I160" s="184">
        <v>2.7942</v>
      </c>
      <c r="J160" s="184">
        <v>5.8663999999999996</v>
      </c>
      <c r="K160" s="184">
        <v>5.0290999999999997</v>
      </c>
      <c r="L160" s="184">
        <v>13.973800000000001</v>
      </c>
      <c r="M160" s="184">
        <v>20.422999999999998</v>
      </c>
      <c r="N160" s="184">
        <v>27.584</v>
      </c>
      <c r="O160" s="184"/>
      <c r="P160" s="184"/>
      <c r="Q160" s="184">
        <v>6.0731999999999999</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44455</v>
      </c>
      <c r="E161" s="184">
        <v>10.6591</v>
      </c>
      <c r="F161" s="184">
        <v>0.65439999999999998</v>
      </c>
      <c r="G161" s="184">
        <v>0.76759999999999995</v>
      </c>
      <c r="H161" s="184">
        <v>0.76570000000000005</v>
      </c>
      <c r="I161" s="184">
        <v>2.7075999999999998</v>
      </c>
      <c r="J161" s="184">
        <v>5.6696</v>
      </c>
      <c r="K161" s="184">
        <v>4.4539</v>
      </c>
      <c r="L161" s="184">
        <v>12.6088</v>
      </c>
      <c r="M161" s="184">
        <v>18.410799999999998</v>
      </c>
      <c r="N161" s="184">
        <v>24.799199999999999</v>
      </c>
      <c r="O161" s="184"/>
      <c r="P161" s="184"/>
      <c r="Q161" s="184">
        <v>3.798</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44455</v>
      </c>
      <c r="E162" s="184">
        <v>14.955</v>
      </c>
      <c r="F162" s="184">
        <v>0.18759999999999999</v>
      </c>
      <c r="G162" s="184">
        <v>0.49049999999999999</v>
      </c>
      <c r="H162" s="184">
        <v>0.49730000000000002</v>
      </c>
      <c r="I162" s="184">
        <v>1.0267999999999999</v>
      </c>
      <c r="J162" s="184">
        <v>3.0739999999999998</v>
      </c>
      <c r="K162" s="184">
        <v>5.7188999999999997</v>
      </c>
      <c r="L162" s="184">
        <v>10.1576</v>
      </c>
      <c r="M162" s="184">
        <v>15.571899999999999</v>
      </c>
      <c r="N162" s="184">
        <v>23.442</v>
      </c>
      <c r="O162" s="184">
        <v>14.1974</v>
      </c>
      <c r="P162" s="184"/>
      <c r="Q162" s="184">
        <v>13.7529</v>
      </c>
      <c r="R162" s="184">
        <v>18.300699999999999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44455</v>
      </c>
      <c r="E163" s="184">
        <v>14.427</v>
      </c>
      <c r="F163" s="184">
        <v>0.18049999999999999</v>
      </c>
      <c r="G163" s="184">
        <v>0.48060000000000003</v>
      </c>
      <c r="H163" s="184">
        <v>0.47360000000000002</v>
      </c>
      <c r="I163" s="184">
        <v>0.97989999999999999</v>
      </c>
      <c r="J163" s="184">
        <v>2.9617</v>
      </c>
      <c r="K163" s="184">
        <v>5.3681000000000001</v>
      </c>
      <c r="L163" s="184">
        <v>9.4364000000000008</v>
      </c>
      <c r="M163" s="184">
        <v>14.4727</v>
      </c>
      <c r="N163" s="184">
        <v>21.870200000000001</v>
      </c>
      <c r="O163" s="184">
        <v>12.9009</v>
      </c>
      <c r="P163" s="184"/>
      <c r="Q163" s="184">
        <v>12.4512</v>
      </c>
      <c r="R163" s="184">
        <v>16.903600000000001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44455</v>
      </c>
      <c r="E164" s="184">
        <v>34.323999999999998</v>
      </c>
      <c r="F164" s="184">
        <v>0.23069999999999999</v>
      </c>
      <c r="G164" s="184">
        <v>0.7248</v>
      </c>
      <c r="H164" s="184">
        <v>0.91439999999999999</v>
      </c>
      <c r="I164" s="184">
        <v>1.2566999999999999</v>
      </c>
      <c r="J164" s="184">
        <v>2.7296</v>
      </c>
      <c r="K164" s="184">
        <v>5.4791999999999996</v>
      </c>
      <c r="L164" s="184">
        <v>9.1348000000000003</v>
      </c>
      <c r="M164" s="184">
        <v>11.6554</v>
      </c>
      <c r="N164" s="184">
        <v>16.621400000000001</v>
      </c>
      <c r="O164" s="184">
        <v>10.907299999999999</v>
      </c>
      <c r="P164" s="184">
        <v>10.0848</v>
      </c>
      <c r="Q164" s="184">
        <v>12.7902</v>
      </c>
      <c r="R164" s="184">
        <v>15.126200000000001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44455</v>
      </c>
      <c r="E165" s="184">
        <v>31.195</v>
      </c>
      <c r="F165" s="184">
        <v>0.2281</v>
      </c>
      <c r="G165" s="184">
        <v>0.71350000000000002</v>
      </c>
      <c r="H165" s="184">
        <v>0.88939999999999997</v>
      </c>
      <c r="I165" s="184">
        <v>1.2036</v>
      </c>
      <c r="J165" s="184">
        <v>2.6084000000000001</v>
      </c>
      <c r="K165" s="184">
        <v>5.1079999999999997</v>
      </c>
      <c r="L165" s="184">
        <v>8.3836999999999993</v>
      </c>
      <c r="M165" s="184">
        <v>10.5343</v>
      </c>
      <c r="N165" s="184">
        <v>15.059799999999999</v>
      </c>
      <c r="O165" s="184">
        <v>9.5230999999999995</v>
      </c>
      <c r="P165" s="184">
        <v>8.7680000000000007</v>
      </c>
      <c r="Q165" s="184">
        <v>11.314500000000001</v>
      </c>
      <c r="R165" s="184">
        <v>13.633900000000001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44455</v>
      </c>
      <c r="E166" s="184">
        <v>122.1229</v>
      </c>
      <c r="F166" s="184">
        <v>0.2137</v>
      </c>
      <c r="G166" s="184">
        <v>0.62639999999999996</v>
      </c>
      <c r="H166" s="184">
        <v>0.61260000000000003</v>
      </c>
      <c r="I166" s="184">
        <v>0.96930000000000005</v>
      </c>
      <c r="J166" s="184">
        <v>2.4466999999999999</v>
      </c>
      <c r="K166" s="184">
        <v>5.8372000000000002</v>
      </c>
      <c r="L166" s="184">
        <v>10.894500000000001</v>
      </c>
      <c r="M166" s="184">
        <v>17.941700000000001</v>
      </c>
      <c r="N166" s="184">
        <v>28.440200000000001</v>
      </c>
      <c r="O166" s="184">
        <v>11.4199</v>
      </c>
      <c r="P166" s="184">
        <v>11.267099999999999</v>
      </c>
      <c r="Q166" s="184">
        <v>16.014299999999999</v>
      </c>
      <c r="R166" s="184">
        <v>16.779399999999999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44455</v>
      </c>
      <c r="E167" s="184">
        <v>131.77780000000001</v>
      </c>
      <c r="F167" s="184">
        <v>0.218</v>
      </c>
      <c r="G167" s="184">
        <v>0.63919999999999999</v>
      </c>
      <c r="H167" s="184">
        <v>0.64259999999999995</v>
      </c>
      <c r="I167" s="184">
        <v>1.0283</v>
      </c>
      <c r="J167" s="184">
        <v>2.5735999999999999</v>
      </c>
      <c r="K167" s="184">
        <v>6.2096</v>
      </c>
      <c r="L167" s="184">
        <v>11.7712</v>
      </c>
      <c r="M167" s="184">
        <v>19.195</v>
      </c>
      <c r="N167" s="184">
        <v>30.253599999999999</v>
      </c>
      <c r="O167" s="184">
        <v>12.916700000000001</v>
      </c>
      <c r="P167" s="184">
        <v>12.504099999999999</v>
      </c>
      <c r="Q167" s="184">
        <v>13.1241</v>
      </c>
      <c r="R167" s="184">
        <v>18.412800000000001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44455</v>
      </c>
      <c r="E168" s="184">
        <v>15.070499999999999</v>
      </c>
      <c r="F168" s="184">
        <v>0.26550000000000001</v>
      </c>
      <c r="G168" s="184">
        <v>0.55449999999999999</v>
      </c>
      <c r="H168" s="184">
        <v>0.63370000000000004</v>
      </c>
      <c r="I168" s="184">
        <v>1.2279</v>
      </c>
      <c r="J168" s="184">
        <v>3.1928999999999998</v>
      </c>
      <c r="K168" s="184">
        <v>7.2305000000000001</v>
      </c>
      <c r="L168" s="184">
        <v>11.597</v>
      </c>
      <c r="M168" s="184">
        <v>18.018599999999999</v>
      </c>
      <c r="N168" s="184">
        <v>29.4984</v>
      </c>
      <c r="O168" s="184"/>
      <c r="P168" s="184"/>
      <c r="Q168" s="184">
        <v>30.71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44455</v>
      </c>
      <c r="E169" s="184">
        <v>14.6365</v>
      </c>
      <c r="F169" s="184">
        <v>0.26029999999999998</v>
      </c>
      <c r="G169" s="184">
        <v>0.53849999999999998</v>
      </c>
      <c r="H169" s="184">
        <v>0.59660000000000002</v>
      </c>
      <c r="I169" s="184">
        <v>1.1520999999999999</v>
      </c>
      <c r="J169" s="184">
        <v>3.0232000000000001</v>
      </c>
      <c r="K169" s="184">
        <v>6.7165999999999997</v>
      </c>
      <c r="L169" s="184">
        <v>10.5634</v>
      </c>
      <c r="M169" s="184">
        <v>16.3659</v>
      </c>
      <c r="N169" s="184">
        <v>27.073899999999998</v>
      </c>
      <c r="O169" s="184"/>
      <c r="P169" s="184"/>
      <c r="Q169" s="184">
        <v>28.239699999999999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44455</v>
      </c>
      <c r="E170" s="184">
        <v>15.211</v>
      </c>
      <c r="F170" s="184">
        <v>0.23719999999999999</v>
      </c>
      <c r="G170" s="184">
        <v>0.69440000000000002</v>
      </c>
      <c r="H170" s="184">
        <v>0.78320000000000001</v>
      </c>
      <c r="I170" s="184">
        <v>1.2251000000000001</v>
      </c>
      <c r="J170" s="184">
        <v>3.2023999999999999</v>
      </c>
      <c r="K170" s="184">
        <v>6.8240999999999996</v>
      </c>
      <c r="L170" s="184">
        <v>11.3796</v>
      </c>
      <c r="M170" s="184">
        <v>18.958600000000001</v>
      </c>
      <c r="N170" s="184">
        <v>29.6738</v>
      </c>
      <c r="O170" s="184"/>
      <c r="P170" s="184"/>
      <c r="Q170" s="184">
        <v>17.250299999999999</v>
      </c>
      <c r="R170" s="184">
        <v>20.876799999999999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44455</v>
      </c>
      <c r="E171" s="184">
        <v>14.515499999999999</v>
      </c>
      <c r="F171" s="184">
        <v>0.23269999999999999</v>
      </c>
      <c r="G171" s="184">
        <v>0.68110000000000004</v>
      </c>
      <c r="H171" s="184">
        <v>0.75170000000000003</v>
      </c>
      <c r="I171" s="184">
        <v>1.1617999999999999</v>
      </c>
      <c r="J171" s="184">
        <v>3.0323000000000002</v>
      </c>
      <c r="K171" s="184">
        <v>6.3562000000000003</v>
      </c>
      <c r="L171" s="184">
        <v>10.415900000000001</v>
      </c>
      <c r="M171" s="184">
        <v>17.4697</v>
      </c>
      <c r="N171" s="184">
        <v>27.49</v>
      </c>
      <c r="O171" s="184"/>
      <c r="P171" s="184"/>
      <c r="Q171" s="184">
        <v>15.1866</v>
      </c>
      <c r="R171" s="184">
        <v>18.815100000000001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44455</v>
      </c>
      <c r="E172" s="184">
        <v>15.4</v>
      </c>
      <c r="F172" s="184">
        <v>0.19520000000000001</v>
      </c>
      <c r="G172" s="184">
        <v>0.5222</v>
      </c>
      <c r="H172" s="184">
        <v>0.5222</v>
      </c>
      <c r="I172" s="184">
        <v>0.7853</v>
      </c>
      <c r="J172" s="184">
        <v>2.3256000000000001</v>
      </c>
      <c r="K172" s="184">
        <v>4.6906999999999996</v>
      </c>
      <c r="L172" s="184">
        <v>7.9187000000000003</v>
      </c>
      <c r="M172" s="184">
        <v>11.3521</v>
      </c>
      <c r="N172" s="184">
        <v>23.2</v>
      </c>
      <c r="O172" s="184">
        <v>14.305899999999999</v>
      </c>
      <c r="P172" s="184"/>
      <c r="Q172" s="184">
        <v>12.315200000000001</v>
      </c>
      <c r="R172" s="184">
        <v>19.4937</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44455</v>
      </c>
      <c r="E173" s="184">
        <v>14.98</v>
      </c>
      <c r="F173" s="184">
        <v>0.26769999999999999</v>
      </c>
      <c r="G173" s="184">
        <v>0.53690000000000004</v>
      </c>
      <c r="H173" s="184">
        <v>0.53690000000000004</v>
      </c>
      <c r="I173" s="184">
        <v>0.73970000000000002</v>
      </c>
      <c r="J173" s="184">
        <v>2.2526000000000002</v>
      </c>
      <c r="K173" s="184">
        <v>4.3902000000000001</v>
      </c>
      <c r="L173" s="184">
        <v>7.3066000000000004</v>
      </c>
      <c r="M173" s="184">
        <v>10.472</v>
      </c>
      <c r="N173" s="184">
        <v>22.086400000000001</v>
      </c>
      <c r="O173" s="184">
        <v>13.4802</v>
      </c>
      <c r="P173" s="184"/>
      <c r="Q173" s="184">
        <v>11.482900000000001</v>
      </c>
      <c r="R173" s="184">
        <v>18.515799999999999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0.38264999999999999</v>
      </c>
      <c r="G174" s="186">
        <v>0.95172272727272744</v>
      </c>
      <c r="H174" s="186">
        <v>1.0648954545454548</v>
      </c>
      <c r="I174" s="186">
        <v>1.6468454545454543</v>
      </c>
      <c r="J174" s="186">
        <v>3.3331090909090917</v>
      </c>
      <c r="K174" s="186">
        <v>5.6306136363636368</v>
      </c>
      <c r="L174" s="186">
        <v>10.923709090909092</v>
      </c>
      <c r="M174" s="186">
        <v>17.762463636363634</v>
      </c>
      <c r="N174" s="186">
        <v>30.423718181818185</v>
      </c>
      <c r="O174" s="186">
        <v>12.739156250000001</v>
      </c>
      <c r="P174" s="186">
        <v>11.737425000000002</v>
      </c>
      <c r="Q174" s="186">
        <v>14.360990909090912</v>
      </c>
      <c r="R174" s="186">
        <v>18.389116666666666</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0.2621</v>
      </c>
      <c r="G175" s="186">
        <v>0.71914999999999996</v>
      </c>
      <c r="H175" s="186">
        <v>0.76534999999999997</v>
      </c>
      <c r="I175" s="186">
        <v>1.21435</v>
      </c>
      <c r="J175" s="186">
        <v>2.9924499999999998</v>
      </c>
      <c r="K175" s="186">
        <v>5.7593499999999995</v>
      </c>
      <c r="L175" s="186">
        <v>11.13705</v>
      </c>
      <c r="M175" s="186">
        <v>17.0365</v>
      </c>
      <c r="N175" s="186">
        <v>27.536999999999999</v>
      </c>
      <c r="O175" s="186">
        <v>12.908799999999999</v>
      </c>
      <c r="P175" s="186">
        <v>11.944749999999999</v>
      </c>
      <c r="Q175" s="186">
        <v>13.38395</v>
      </c>
      <c r="R175" s="186">
        <v>18.464300000000001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44455</v>
      </c>
      <c r="E178" s="184">
        <v>291.75869999999998</v>
      </c>
      <c r="F178" s="184">
        <v>9.4101999999999997</v>
      </c>
      <c r="G178" s="184">
        <v>6.1039000000000003</v>
      </c>
      <c r="H178" s="184">
        <v>4.3966000000000003</v>
      </c>
      <c r="I178" s="184">
        <v>4.0811999999999999</v>
      </c>
      <c r="J178" s="184">
        <v>6.7782</v>
      </c>
      <c r="K178" s="184">
        <v>6.0758000000000001</v>
      </c>
      <c r="L178" s="184">
        <v>7.8654000000000002</v>
      </c>
      <c r="M178" s="184">
        <v>4.234</v>
      </c>
      <c r="N178" s="184">
        <v>5.9123000000000001</v>
      </c>
      <c r="O178" s="184">
        <v>8.9825999999999997</v>
      </c>
      <c r="P178" s="184">
        <v>7.7636000000000003</v>
      </c>
      <c r="Q178" s="184">
        <v>8.3280999999999992</v>
      </c>
      <c r="R178" s="184">
        <v>7.9340999999999999</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44455</v>
      </c>
      <c r="E179" s="184">
        <v>298.90870000000001</v>
      </c>
      <c r="F179" s="184">
        <v>9.7347999999999999</v>
      </c>
      <c r="G179" s="184">
        <v>6.4345999999999997</v>
      </c>
      <c r="H179" s="184">
        <v>4.7264999999999997</v>
      </c>
      <c r="I179" s="184">
        <v>4.4112999999999998</v>
      </c>
      <c r="J179" s="184">
        <v>7.1105</v>
      </c>
      <c r="K179" s="184">
        <v>6.4115000000000002</v>
      </c>
      <c r="L179" s="184">
        <v>8.2235999999999994</v>
      </c>
      <c r="M179" s="184">
        <v>4.5848000000000004</v>
      </c>
      <c r="N179" s="184">
        <v>6.27</v>
      </c>
      <c r="O179" s="184">
        <v>9.3303999999999991</v>
      </c>
      <c r="P179" s="184">
        <v>8.1037999999999997</v>
      </c>
      <c r="Q179" s="184">
        <v>9.3257999999999992</v>
      </c>
      <c r="R179" s="184">
        <v>8.2909000000000006</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44455</v>
      </c>
      <c r="E180" s="184">
        <v>2148.8065000000001</v>
      </c>
      <c r="F180" s="184">
        <v>4.6871</v>
      </c>
      <c r="G180" s="184">
        <v>2.7178</v>
      </c>
      <c r="H180" s="184">
        <v>2.5430999999999999</v>
      </c>
      <c r="I180" s="184">
        <v>2.6313</v>
      </c>
      <c r="J180" s="184">
        <v>4.5517000000000003</v>
      </c>
      <c r="K180" s="184">
        <v>5.1844999999999999</v>
      </c>
      <c r="L180" s="184">
        <v>6.0791000000000004</v>
      </c>
      <c r="M180" s="184">
        <v>4.2125000000000004</v>
      </c>
      <c r="N180" s="184">
        <v>5.2861000000000002</v>
      </c>
      <c r="O180" s="184">
        <v>9.2424999999999997</v>
      </c>
      <c r="P180" s="184">
        <v>8.2388999999999992</v>
      </c>
      <c r="Q180" s="184">
        <v>8.5335000000000001</v>
      </c>
      <c r="R180" s="184">
        <v>7.6025999999999998</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44455</v>
      </c>
      <c r="E181" s="184">
        <v>2106.5576999999998</v>
      </c>
      <c r="F181" s="184">
        <v>4.3963999999999999</v>
      </c>
      <c r="G181" s="184">
        <v>2.4274</v>
      </c>
      <c r="H181" s="184">
        <v>2.2530000000000001</v>
      </c>
      <c r="I181" s="184">
        <v>2.3410000000000002</v>
      </c>
      <c r="J181" s="184">
        <v>4.2603999999999997</v>
      </c>
      <c r="K181" s="184">
        <v>4.8891999999999998</v>
      </c>
      <c r="L181" s="184">
        <v>5.7693000000000003</v>
      </c>
      <c r="M181" s="184">
        <v>3.8994</v>
      </c>
      <c r="N181" s="184">
        <v>4.9650999999999996</v>
      </c>
      <c r="O181" s="184">
        <v>8.9222999999999999</v>
      </c>
      <c r="P181" s="184">
        <v>7.9539999999999997</v>
      </c>
      <c r="Q181" s="184">
        <v>8.3602000000000007</v>
      </c>
      <c r="R181" s="184">
        <v>7.2759999999999998</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44455</v>
      </c>
      <c r="E182" s="184">
        <v>10.338800000000001</v>
      </c>
      <c r="F182" s="184">
        <v>10.594200000000001</v>
      </c>
      <c r="G182" s="184">
        <v>6.9470999999999998</v>
      </c>
      <c r="H182" s="184">
        <v>5.7557999999999998</v>
      </c>
      <c r="I182" s="184">
        <v>5.4076000000000004</v>
      </c>
      <c r="J182" s="184">
        <v>7.4127000000000001</v>
      </c>
      <c r="K182" s="184">
        <v>6.5731000000000002</v>
      </c>
      <c r="L182" s="184">
        <v>8.4392999999999994</v>
      </c>
      <c r="M182" s="184"/>
      <c r="N182" s="184"/>
      <c r="O182" s="184"/>
      <c r="P182" s="184"/>
      <c r="Q182" s="184">
        <v>4.5297000000000001</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44455</v>
      </c>
      <c r="E183" s="184">
        <v>10.305899999999999</v>
      </c>
      <c r="F183" s="184">
        <v>9.9192999999999998</v>
      </c>
      <c r="G183" s="184">
        <v>6.4965000000000002</v>
      </c>
      <c r="H183" s="184">
        <v>5.3178999999999998</v>
      </c>
      <c r="I183" s="184">
        <v>4.9931999999999999</v>
      </c>
      <c r="J183" s="184">
        <v>6.9931999999999999</v>
      </c>
      <c r="K183" s="184">
        <v>6.1454000000000004</v>
      </c>
      <c r="L183" s="184">
        <v>8.0101999999999993</v>
      </c>
      <c r="M183" s="184"/>
      <c r="N183" s="184"/>
      <c r="O183" s="184"/>
      <c r="P183" s="184"/>
      <c r="Q183" s="184">
        <v>4.0899000000000001</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44455</v>
      </c>
      <c r="E184" s="184">
        <v>19.6813</v>
      </c>
      <c r="F184" s="184">
        <v>-0.55640000000000001</v>
      </c>
      <c r="G184" s="184">
        <v>3.8957999999999999</v>
      </c>
      <c r="H184" s="184">
        <v>3.5790999999999999</v>
      </c>
      <c r="I184" s="184">
        <v>2.2406000000000001</v>
      </c>
      <c r="J184" s="184">
        <v>5.3832000000000004</v>
      </c>
      <c r="K184" s="184">
        <v>5.6573000000000002</v>
      </c>
      <c r="L184" s="184">
        <v>6.577</v>
      </c>
      <c r="M184" s="184">
        <v>4.0334000000000003</v>
      </c>
      <c r="N184" s="184">
        <v>5.6924000000000001</v>
      </c>
      <c r="O184" s="184">
        <v>9.1134000000000004</v>
      </c>
      <c r="P184" s="184">
        <v>7.9070999999999998</v>
      </c>
      <c r="Q184" s="184">
        <v>8.8193999999999999</v>
      </c>
      <c r="R184" s="184">
        <v>8.0934000000000008</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44455</v>
      </c>
      <c r="E185" s="184">
        <v>19.1966</v>
      </c>
      <c r="F185" s="184">
        <v>-0.76049999999999995</v>
      </c>
      <c r="G185" s="184">
        <v>3.6770999999999998</v>
      </c>
      <c r="H185" s="184">
        <v>3.3159000000000001</v>
      </c>
      <c r="I185" s="184">
        <v>1.9843999999999999</v>
      </c>
      <c r="J185" s="184">
        <v>5.1414999999999997</v>
      </c>
      <c r="K185" s="184">
        <v>5.4196</v>
      </c>
      <c r="L185" s="184">
        <v>6.3296999999999999</v>
      </c>
      <c r="M185" s="184">
        <v>3.7660999999999998</v>
      </c>
      <c r="N185" s="184">
        <v>5.4253999999999998</v>
      </c>
      <c r="O185" s="184">
        <v>8.7942999999999998</v>
      </c>
      <c r="P185" s="184">
        <v>7.6066000000000003</v>
      </c>
      <c r="Q185" s="184">
        <v>8.4811999999999994</v>
      </c>
      <c r="R185" s="184">
        <v>7.8085000000000004</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44455</v>
      </c>
      <c r="E186" s="184">
        <v>20.274999999999999</v>
      </c>
      <c r="F186" s="184">
        <v>78.298299999999998</v>
      </c>
      <c r="G186" s="184">
        <v>45.475499999999997</v>
      </c>
      <c r="H186" s="184">
        <v>30.758900000000001</v>
      </c>
      <c r="I186" s="184">
        <v>24.584399999999999</v>
      </c>
      <c r="J186" s="184">
        <v>22.19</v>
      </c>
      <c r="K186" s="184">
        <v>8.6782000000000004</v>
      </c>
      <c r="L186" s="184">
        <v>12.1516</v>
      </c>
      <c r="M186" s="184">
        <v>5.9250999999999996</v>
      </c>
      <c r="N186" s="184">
        <v>7.0932000000000004</v>
      </c>
      <c r="O186" s="184">
        <v>11.0778</v>
      </c>
      <c r="P186" s="184">
        <v>9.0000999999999998</v>
      </c>
      <c r="Q186" s="184">
        <v>9.2205999999999992</v>
      </c>
      <c r="R186" s="184">
        <v>10.0276</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44455</v>
      </c>
      <c r="E187" s="184">
        <v>19.803000000000001</v>
      </c>
      <c r="F187" s="184">
        <v>77.947199999999995</v>
      </c>
      <c r="G187" s="184">
        <v>45.201700000000002</v>
      </c>
      <c r="H187" s="184">
        <v>30.4573</v>
      </c>
      <c r="I187" s="184">
        <v>24.277200000000001</v>
      </c>
      <c r="J187" s="184">
        <v>21.877199999999998</v>
      </c>
      <c r="K187" s="184">
        <v>8.3627000000000002</v>
      </c>
      <c r="L187" s="184">
        <v>11.824299999999999</v>
      </c>
      <c r="M187" s="184">
        <v>5.5933999999999999</v>
      </c>
      <c r="N187" s="184">
        <v>6.7443999999999997</v>
      </c>
      <c r="O187" s="184">
        <v>10.743</v>
      </c>
      <c r="P187" s="184">
        <v>8.6814999999999998</v>
      </c>
      <c r="Q187" s="184">
        <v>8.9</v>
      </c>
      <c r="R187" s="184">
        <v>9.6547000000000001</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44455</v>
      </c>
      <c r="E188" s="184">
        <v>17.972999999999999</v>
      </c>
      <c r="F188" s="184">
        <v>-1.4215</v>
      </c>
      <c r="G188" s="184">
        <v>5.8244999999999996</v>
      </c>
      <c r="H188" s="184">
        <v>4.0648</v>
      </c>
      <c r="I188" s="184">
        <v>3.0789</v>
      </c>
      <c r="J188" s="184">
        <v>7.5246000000000004</v>
      </c>
      <c r="K188" s="184">
        <v>5.5781999999999998</v>
      </c>
      <c r="L188" s="184">
        <v>6.8699000000000003</v>
      </c>
      <c r="M188" s="184">
        <v>4.2808999999999999</v>
      </c>
      <c r="N188" s="184">
        <v>5.577</v>
      </c>
      <c r="O188" s="184">
        <v>9.0696999999999992</v>
      </c>
      <c r="P188" s="184">
        <v>7.7538</v>
      </c>
      <c r="Q188" s="184">
        <v>8.2451000000000008</v>
      </c>
      <c r="R188" s="184">
        <v>7.3689</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44455</v>
      </c>
      <c r="E189" s="184">
        <v>18.539200000000001</v>
      </c>
      <c r="F189" s="184">
        <v>-1.1812</v>
      </c>
      <c r="G189" s="184">
        <v>6.1719999999999997</v>
      </c>
      <c r="H189" s="184">
        <v>4.3913000000000002</v>
      </c>
      <c r="I189" s="184">
        <v>3.4359000000000002</v>
      </c>
      <c r="J189" s="184">
        <v>7.8688000000000002</v>
      </c>
      <c r="K189" s="184">
        <v>5.9250999999999996</v>
      </c>
      <c r="L189" s="184">
        <v>7.2134999999999998</v>
      </c>
      <c r="M189" s="184">
        <v>4.6159999999999997</v>
      </c>
      <c r="N189" s="184">
        <v>5.9165000000000001</v>
      </c>
      <c r="O189" s="184">
        <v>9.4309999999999992</v>
      </c>
      <c r="P189" s="184">
        <v>8.1364000000000001</v>
      </c>
      <c r="Q189" s="184">
        <v>8.6997</v>
      </c>
      <c r="R189" s="184">
        <v>7.7125000000000004</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44455</v>
      </c>
      <c r="E190" s="184">
        <v>18.832999999999998</v>
      </c>
      <c r="F190" s="184">
        <v>34.142200000000003</v>
      </c>
      <c r="G190" s="184">
        <v>9.1158000000000001</v>
      </c>
      <c r="H190" s="184">
        <v>7.1529999999999996</v>
      </c>
      <c r="I190" s="184">
        <v>7.6223000000000001</v>
      </c>
      <c r="J190" s="184">
        <v>9.4131</v>
      </c>
      <c r="K190" s="184">
        <v>6.6703000000000001</v>
      </c>
      <c r="L190" s="184">
        <v>7.9741</v>
      </c>
      <c r="M190" s="184">
        <v>4.8220000000000001</v>
      </c>
      <c r="N190" s="184">
        <v>6.3620999999999999</v>
      </c>
      <c r="O190" s="184">
        <v>9.5071999999999992</v>
      </c>
      <c r="P190" s="184">
        <v>8.2203999999999997</v>
      </c>
      <c r="Q190" s="184">
        <v>8.8285999999999998</v>
      </c>
      <c r="R190" s="184">
        <v>8.4857999999999993</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44455</v>
      </c>
      <c r="E191" s="184">
        <v>18.369299999999999</v>
      </c>
      <c r="F191" s="184">
        <v>33.810499999999998</v>
      </c>
      <c r="G191" s="184">
        <v>8.7491000000000003</v>
      </c>
      <c r="H191" s="184">
        <v>6.7077</v>
      </c>
      <c r="I191" s="184">
        <v>7.1729000000000003</v>
      </c>
      <c r="J191" s="184">
        <v>8.9572000000000003</v>
      </c>
      <c r="K191" s="184">
        <v>6.2100999999999997</v>
      </c>
      <c r="L191" s="184">
        <v>7.5022000000000002</v>
      </c>
      <c r="M191" s="184">
        <v>4.3509000000000002</v>
      </c>
      <c r="N191" s="184">
        <v>5.8798000000000004</v>
      </c>
      <c r="O191" s="184">
        <v>9.0126000000000008</v>
      </c>
      <c r="P191" s="184">
        <v>7.7325999999999997</v>
      </c>
      <c r="Q191" s="184">
        <v>8.4665999999999997</v>
      </c>
      <c r="R191" s="184">
        <v>7.9942000000000002</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44455</v>
      </c>
      <c r="E192" s="184">
        <v>25.764500000000002</v>
      </c>
      <c r="F192" s="184">
        <v>48.656799999999997</v>
      </c>
      <c r="G192" s="184">
        <v>19.439499999999999</v>
      </c>
      <c r="H192" s="184">
        <v>9.2449999999999992</v>
      </c>
      <c r="I192" s="184">
        <v>10.0464</v>
      </c>
      <c r="J192" s="184">
        <v>11.492699999999999</v>
      </c>
      <c r="K192" s="184">
        <v>7.3159000000000001</v>
      </c>
      <c r="L192" s="184">
        <v>7.5030999999999999</v>
      </c>
      <c r="M192" s="184">
        <v>4.8651</v>
      </c>
      <c r="N192" s="184">
        <v>6.0930999999999997</v>
      </c>
      <c r="O192" s="184">
        <v>8.3209999999999997</v>
      </c>
      <c r="P192" s="184">
        <v>7.4991000000000003</v>
      </c>
      <c r="Q192" s="184">
        <v>8.4138999999999999</v>
      </c>
      <c r="R192" s="184">
        <v>7.6055000000000001</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44455</v>
      </c>
      <c r="E193" s="184">
        <v>26.474599999999999</v>
      </c>
      <c r="F193" s="184">
        <v>49.147100000000002</v>
      </c>
      <c r="G193" s="184">
        <v>19.9315</v>
      </c>
      <c r="H193" s="184">
        <v>9.7081999999999997</v>
      </c>
      <c r="I193" s="184">
        <v>10.500400000000001</v>
      </c>
      <c r="J193" s="184">
        <v>11.951700000000001</v>
      </c>
      <c r="K193" s="184">
        <v>7.7756999999999996</v>
      </c>
      <c r="L193" s="184">
        <v>7.9715999999999996</v>
      </c>
      <c r="M193" s="184">
        <v>5.3346999999999998</v>
      </c>
      <c r="N193" s="184">
        <v>6.5744999999999996</v>
      </c>
      <c r="O193" s="184">
        <v>8.8058999999999994</v>
      </c>
      <c r="P193" s="184">
        <v>7.9187000000000003</v>
      </c>
      <c r="Q193" s="184">
        <v>8.8295999999999992</v>
      </c>
      <c r="R193" s="184">
        <v>8.0928000000000004</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44455</v>
      </c>
      <c r="E194" s="184">
        <v>20.055800000000001</v>
      </c>
      <c r="F194" s="184">
        <v>-2.5476999999999999</v>
      </c>
      <c r="G194" s="184">
        <v>0.72799999999999998</v>
      </c>
      <c r="H194" s="184">
        <v>1.8206</v>
      </c>
      <c r="I194" s="184">
        <v>1.3006</v>
      </c>
      <c r="J194" s="184">
        <v>4.7256999999999998</v>
      </c>
      <c r="K194" s="184">
        <v>5.5685000000000002</v>
      </c>
      <c r="L194" s="184">
        <v>6.6802999999999999</v>
      </c>
      <c r="M194" s="184">
        <v>4.4157999999999999</v>
      </c>
      <c r="N194" s="184">
        <v>5.7298999999999998</v>
      </c>
      <c r="O194" s="184">
        <v>10.065</v>
      </c>
      <c r="P194" s="184">
        <v>8.2212999999999994</v>
      </c>
      <c r="Q194" s="184">
        <v>8.4962999999999997</v>
      </c>
      <c r="R194" s="184">
        <v>8.3397000000000006</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44455</v>
      </c>
      <c r="E195" s="184">
        <v>19.712599999999998</v>
      </c>
      <c r="F195" s="184">
        <v>-2.9622999999999999</v>
      </c>
      <c r="G195" s="184">
        <v>0.43209999999999998</v>
      </c>
      <c r="H195" s="184">
        <v>1.5082</v>
      </c>
      <c r="I195" s="184">
        <v>0.97909999999999997</v>
      </c>
      <c r="J195" s="184">
        <v>4.4019000000000004</v>
      </c>
      <c r="K195" s="184">
        <v>5.2408000000000001</v>
      </c>
      <c r="L195" s="184">
        <v>6.3483999999999998</v>
      </c>
      <c r="M195" s="184">
        <v>4.0827999999999998</v>
      </c>
      <c r="N195" s="184">
        <v>5.3829000000000002</v>
      </c>
      <c r="O195" s="184">
        <v>9.7194000000000003</v>
      </c>
      <c r="P195" s="184">
        <v>7.9324000000000003</v>
      </c>
      <c r="Q195" s="184">
        <v>8.2771000000000008</v>
      </c>
      <c r="R195" s="184">
        <v>7.9755000000000003</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44455</v>
      </c>
      <c r="E198" s="184">
        <v>1856.8715</v>
      </c>
      <c r="F198" s="184">
        <v>37</v>
      </c>
      <c r="G198" s="184">
        <v>30.954000000000001</v>
      </c>
      <c r="H198" s="184">
        <v>20.386500000000002</v>
      </c>
      <c r="I198" s="184">
        <v>15.710699999999999</v>
      </c>
      <c r="J198" s="184">
        <v>14.859400000000001</v>
      </c>
      <c r="K198" s="184">
        <v>5.4229000000000003</v>
      </c>
      <c r="L198" s="184">
        <v>10.0579</v>
      </c>
      <c r="M198" s="184">
        <v>4.1521999999999997</v>
      </c>
      <c r="N198" s="184">
        <v>5.1417999999999999</v>
      </c>
      <c r="O198" s="184">
        <v>8.1335999999999995</v>
      </c>
      <c r="P198" s="184">
        <v>7.2518000000000002</v>
      </c>
      <c r="Q198" s="184">
        <v>7.3548999999999998</v>
      </c>
      <c r="R198" s="184">
        <v>7.1219000000000001</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44455</v>
      </c>
      <c r="E199" s="184">
        <v>1960.4112</v>
      </c>
      <c r="F199" s="184">
        <v>37.4206</v>
      </c>
      <c r="G199" s="184">
        <v>31.375399999999999</v>
      </c>
      <c r="H199" s="184">
        <v>20.8081</v>
      </c>
      <c r="I199" s="184">
        <v>16.133199999999999</v>
      </c>
      <c r="J199" s="184">
        <v>15.285299999999999</v>
      </c>
      <c r="K199" s="184">
        <v>5.8489000000000004</v>
      </c>
      <c r="L199" s="184">
        <v>10.4978</v>
      </c>
      <c r="M199" s="184">
        <v>4.5853999999999999</v>
      </c>
      <c r="N199" s="184">
        <v>5.5837000000000003</v>
      </c>
      <c r="O199" s="184">
        <v>8.5984999999999996</v>
      </c>
      <c r="P199" s="184">
        <v>7.7004999999999999</v>
      </c>
      <c r="Q199" s="184">
        <v>7.9867999999999997</v>
      </c>
      <c r="R199" s="184">
        <v>7.5982000000000003</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44455</v>
      </c>
      <c r="E200" s="184">
        <v>10.47</v>
      </c>
      <c r="F200" s="184">
        <v>5.23</v>
      </c>
      <c r="G200" s="184">
        <v>10.1182</v>
      </c>
      <c r="H200" s="184">
        <v>5.484</v>
      </c>
      <c r="I200" s="184">
        <v>3.7404999999999999</v>
      </c>
      <c r="J200" s="184">
        <v>5.9801000000000002</v>
      </c>
      <c r="K200" s="184">
        <v>6.5403000000000002</v>
      </c>
      <c r="L200" s="184">
        <v>7.3627000000000002</v>
      </c>
      <c r="M200" s="184">
        <v>4.8472</v>
      </c>
      <c r="N200" s="184"/>
      <c r="O200" s="184"/>
      <c r="P200" s="184"/>
      <c r="Q200" s="184">
        <v>5.2142999999999997</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44455</v>
      </c>
      <c r="E201" s="184">
        <v>10.418100000000001</v>
      </c>
      <c r="F201" s="184">
        <v>4.9055999999999997</v>
      </c>
      <c r="G201" s="184">
        <v>9.4669000000000008</v>
      </c>
      <c r="H201" s="184">
        <v>4.9095000000000004</v>
      </c>
      <c r="I201" s="184">
        <v>3.1821000000000002</v>
      </c>
      <c r="J201" s="184">
        <v>5.4268000000000001</v>
      </c>
      <c r="K201" s="184">
        <v>5.984</v>
      </c>
      <c r="L201" s="184">
        <v>6.7941000000000003</v>
      </c>
      <c r="M201" s="184">
        <v>4.2798999999999996</v>
      </c>
      <c r="N201" s="184"/>
      <c r="O201" s="184"/>
      <c r="P201" s="184"/>
      <c r="Q201" s="184">
        <v>4.6384999999999996</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44455</v>
      </c>
      <c r="E202" s="184">
        <v>51.948700000000002</v>
      </c>
      <c r="F202" s="184">
        <v>35.657400000000003</v>
      </c>
      <c r="G202" s="184">
        <v>20.4101</v>
      </c>
      <c r="H202" s="184">
        <v>10.6614</v>
      </c>
      <c r="I202" s="184">
        <v>10.7844</v>
      </c>
      <c r="J202" s="184">
        <v>11.432600000000001</v>
      </c>
      <c r="K202" s="184">
        <v>6.9028999999999998</v>
      </c>
      <c r="L202" s="184">
        <v>8.4884000000000004</v>
      </c>
      <c r="M202" s="184">
        <v>4.4147999999999996</v>
      </c>
      <c r="N202" s="184">
        <v>5.8895999999999997</v>
      </c>
      <c r="O202" s="184">
        <v>9.2179000000000002</v>
      </c>
      <c r="P202" s="184">
        <v>8.0004000000000008</v>
      </c>
      <c r="Q202" s="184">
        <v>7.5175999999999998</v>
      </c>
      <c r="R202" s="184">
        <v>8.0465</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44455</v>
      </c>
      <c r="E203" s="184">
        <v>53.2958</v>
      </c>
      <c r="F203" s="184">
        <v>36.059100000000001</v>
      </c>
      <c r="G203" s="184">
        <v>20.8095</v>
      </c>
      <c r="H203" s="184">
        <v>11.0496</v>
      </c>
      <c r="I203" s="184">
        <v>11.186500000000001</v>
      </c>
      <c r="J203" s="184">
        <v>11.8361</v>
      </c>
      <c r="K203" s="184">
        <v>7.3106</v>
      </c>
      <c r="L203" s="184">
        <v>8.9115000000000002</v>
      </c>
      <c r="M203" s="184">
        <v>4.8404999999999996</v>
      </c>
      <c r="N203" s="184">
        <v>6.3266</v>
      </c>
      <c r="O203" s="184">
        <v>9.6082000000000001</v>
      </c>
      <c r="P203" s="184">
        <v>8.3872</v>
      </c>
      <c r="Q203" s="184">
        <v>8.9132999999999996</v>
      </c>
      <c r="R203" s="184">
        <v>8.4536999999999995</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44455</v>
      </c>
      <c r="E204" s="184">
        <v>20.678100000000001</v>
      </c>
      <c r="F204" s="184">
        <v>-3.0005000000000002</v>
      </c>
      <c r="G204" s="184">
        <v>1.53</v>
      </c>
      <c r="H204" s="184">
        <v>2.3967000000000001</v>
      </c>
      <c r="I204" s="184">
        <v>1.3624000000000001</v>
      </c>
      <c r="J204" s="184">
        <v>4.7504999999999997</v>
      </c>
      <c r="K204" s="184">
        <v>5.657</v>
      </c>
      <c r="L204" s="184">
        <v>7.1635</v>
      </c>
      <c r="M204" s="184">
        <v>4.2259000000000002</v>
      </c>
      <c r="N204" s="184">
        <v>5.8304</v>
      </c>
      <c r="O204" s="184">
        <v>8.6907999999999994</v>
      </c>
      <c r="P204" s="184">
        <v>7.9012000000000002</v>
      </c>
      <c r="Q204" s="184">
        <v>8.3858999999999995</v>
      </c>
      <c r="R204" s="184">
        <v>8.0792000000000002</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44455</v>
      </c>
      <c r="E205" s="184">
        <v>19.915500000000002</v>
      </c>
      <c r="F205" s="184">
        <v>-3.4819</v>
      </c>
      <c r="G205" s="184">
        <v>1.1608000000000001</v>
      </c>
      <c r="H205" s="184">
        <v>2.0167999999999999</v>
      </c>
      <c r="I205" s="184">
        <v>0.98219999999999996</v>
      </c>
      <c r="J205" s="184">
        <v>4.3677999999999999</v>
      </c>
      <c r="K205" s="184">
        <v>5.2725</v>
      </c>
      <c r="L205" s="184">
        <v>6.7683999999999997</v>
      </c>
      <c r="M205" s="184">
        <v>3.8264999999999998</v>
      </c>
      <c r="N205" s="184">
        <v>5.4176000000000002</v>
      </c>
      <c r="O205" s="184">
        <v>8.2614000000000001</v>
      </c>
      <c r="P205" s="184">
        <v>7.4477000000000002</v>
      </c>
      <c r="Q205" s="184">
        <v>5.0438999999999998</v>
      </c>
      <c r="R205" s="184">
        <v>7.6532999999999998</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44455</v>
      </c>
      <c r="E206" s="184">
        <v>27.969799999999999</v>
      </c>
      <c r="F206" s="184">
        <v>4.5679999999999996</v>
      </c>
      <c r="G206" s="184">
        <v>4.5255999999999998</v>
      </c>
      <c r="H206" s="184">
        <v>3.4138000000000002</v>
      </c>
      <c r="I206" s="184">
        <v>2.0243000000000002</v>
      </c>
      <c r="J206" s="184">
        <v>4.4901999999999997</v>
      </c>
      <c r="K206" s="184">
        <v>4.2405999999999997</v>
      </c>
      <c r="L206" s="184">
        <v>5.0412999999999997</v>
      </c>
      <c r="M206" s="184">
        <v>3.0467</v>
      </c>
      <c r="N206" s="184">
        <v>4.1710000000000003</v>
      </c>
      <c r="O206" s="184">
        <v>7.9120999999999997</v>
      </c>
      <c r="P206" s="184">
        <v>7.1807999999999996</v>
      </c>
      <c r="Q206" s="184">
        <v>7.4523999999999999</v>
      </c>
      <c r="R206" s="184">
        <v>6.2697000000000003</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44455</v>
      </c>
      <c r="E207" s="184">
        <v>29.571999999999999</v>
      </c>
      <c r="F207" s="184">
        <v>5.0612000000000004</v>
      </c>
      <c r="G207" s="184">
        <v>5.0625999999999998</v>
      </c>
      <c r="H207" s="184">
        <v>3.9527000000000001</v>
      </c>
      <c r="I207" s="184">
        <v>2.5680999999999998</v>
      </c>
      <c r="J207" s="184">
        <v>5.0404999999999998</v>
      </c>
      <c r="K207" s="184">
        <v>4.7957999999999998</v>
      </c>
      <c r="L207" s="184">
        <v>5.6056999999999997</v>
      </c>
      <c r="M207" s="184">
        <v>3.6101999999999999</v>
      </c>
      <c r="N207" s="184">
        <v>4.7382</v>
      </c>
      <c r="O207" s="184">
        <v>8.4945000000000004</v>
      </c>
      <c r="P207" s="184">
        <v>7.8000999999999996</v>
      </c>
      <c r="Q207" s="184">
        <v>7.9664000000000001</v>
      </c>
      <c r="R207" s="184">
        <v>6.8460999999999999</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44455</v>
      </c>
      <c r="E208" s="184">
        <v>10.5388</v>
      </c>
      <c r="F208" s="184">
        <v>3.4636999999999998</v>
      </c>
      <c r="G208" s="184">
        <v>12.828099999999999</v>
      </c>
      <c r="H208" s="184">
        <v>7.2336999999999998</v>
      </c>
      <c r="I208" s="184">
        <v>4.0633999999999997</v>
      </c>
      <c r="J208" s="184">
        <v>6.9305000000000003</v>
      </c>
      <c r="K208" s="184">
        <v>5.8059000000000003</v>
      </c>
      <c r="L208" s="184">
        <v>7.2037000000000004</v>
      </c>
      <c r="M208" s="184">
        <v>4.4949000000000003</v>
      </c>
      <c r="N208" s="184">
        <v>5.577</v>
      </c>
      <c r="O208" s="184"/>
      <c r="P208" s="184"/>
      <c r="Q208" s="184">
        <v>4.6776</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44455</v>
      </c>
      <c r="E209" s="184">
        <v>10.484500000000001</v>
      </c>
      <c r="F209" s="184">
        <v>3.1335000000000002</v>
      </c>
      <c r="G209" s="184">
        <v>12.7783</v>
      </c>
      <c r="H209" s="184">
        <v>6.7725</v>
      </c>
      <c r="I209" s="184">
        <v>3.5608</v>
      </c>
      <c r="J209" s="184">
        <v>6.4897</v>
      </c>
      <c r="K209" s="184">
        <v>5.3693999999999997</v>
      </c>
      <c r="L209" s="184">
        <v>6.7454999999999998</v>
      </c>
      <c r="M209" s="184">
        <v>4.0372000000000003</v>
      </c>
      <c r="N209" s="184">
        <v>5.1087999999999996</v>
      </c>
      <c r="O209" s="184"/>
      <c r="P209" s="184"/>
      <c r="Q209" s="184">
        <v>4.2076000000000002</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44455</v>
      </c>
      <c r="E210" s="184">
        <v>16.589600000000001</v>
      </c>
      <c r="F210" s="184">
        <v>12.545299999999999</v>
      </c>
      <c r="G210" s="184">
        <v>8.5867000000000004</v>
      </c>
      <c r="H210" s="184">
        <v>6.3567999999999998</v>
      </c>
      <c r="I210" s="184">
        <v>5.6540999999999997</v>
      </c>
      <c r="J210" s="184">
        <v>7.6512000000000002</v>
      </c>
      <c r="K210" s="184">
        <v>6.1318000000000001</v>
      </c>
      <c r="L210" s="184">
        <v>7.8319000000000001</v>
      </c>
      <c r="M210" s="184">
        <v>4.5103</v>
      </c>
      <c r="N210" s="184">
        <v>5.7659000000000002</v>
      </c>
      <c r="O210" s="184">
        <v>9.2626000000000008</v>
      </c>
      <c r="P210" s="184">
        <v>7.9089999999999998</v>
      </c>
      <c r="Q210" s="184">
        <v>8.3043999999999993</v>
      </c>
      <c r="R210" s="184">
        <v>8.0770999999999997</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44455</v>
      </c>
      <c r="E211" s="184">
        <v>16.941299999999998</v>
      </c>
      <c r="F211" s="184">
        <v>13.1472</v>
      </c>
      <c r="G211" s="184">
        <v>9.0556000000000001</v>
      </c>
      <c r="H211" s="184">
        <v>6.8418000000000001</v>
      </c>
      <c r="I211" s="184">
        <v>6.1238999999999999</v>
      </c>
      <c r="J211" s="184">
        <v>8.1212999999999997</v>
      </c>
      <c r="K211" s="184">
        <v>6.5995999999999997</v>
      </c>
      <c r="L211" s="184">
        <v>8.3104999999999993</v>
      </c>
      <c r="M211" s="184">
        <v>4.9960000000000004</v>
      </c>
      <c r="N211" s="184">
        <v>6.2683</v>
      </c>
      <c r="O211" s="184">
        <v>9.7568999999999999</v>
      </c>
      <c r="P211" s="184">
        <v>8.3042999999999996</v>
      </c>
      <c r="Q211" s="184">
        <v>8.6630000000000003</v>
      </c>
      <c r="R211" s="184">
        <v>8.5888000000000009</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44455</v>
      </c>
      <c r="E212" s="184">
        <v>19.571200000000001</v>
      </c>
      <c r="F212" s="184">
        <v>26.501999999999999</v>
      </c>
      <c r="G212" s="184">
        <v>14.502000000000001</v>
      </c>
      <c r="H212" s="184">
        <v>6.7492999999999999</v>
      </c>
      <c r="I212" s="184">
        <v>7.2134</v>
      </c>
      <c r="J212" s="184">
        <v>8.4027999999999992</v>
      </c>
      <c r="K212" s="184">
        <v>6.0423999999999998</v>
      </c>
      <c r="L212" s="184">
        <v>7.5011000000000001</v>
      </c>
      <c r="M212" s="184">
        <v>4.3769999999999998</v>
      </c>
      <c r="N212" s="184">
        <v>5.5552000000000001</v>
      </c>
      <c r="O212" s="184">
        <v>8.7824000000000009</v>
      </c>
      <c r="P212" s="184">
        <v>7.4763000000000002</v>
      </c>
      <c r="Q212" s="184">
        <v>8.1884999999999994</v>
      </c>
      <c r="R212" s="184">
        <v>7.6024000000000003</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44455</v>
      </c>
      <c r="E213" s="184">
        <v>20.386800000000001</v>
      </c>
      <c r="F213" s="184">
        <v>27.0547</v>
      </c>
      <c r="G213" s="184">
        <v>14.9979</v>
      </c>
      <c r="H213" s="184">
        <v>7.2225999999999999</v>
      </c>
      <c r="I213" s="184">
        <v>7.6957000000000004</v>
      </c>
      <c r="J213" s="184">
        <v>8.8826000000000001</v>
      </c>
      <c r="K213" s="184">
        <v>6.5255999999999998</v>
      </c>
      <c r="L213" s="184">
        <v>7.9936999999999996</v>
      </c>
      <c r="M213" s="184">
        <v>4.8628</v>
      </c>
      <c r="N213" s="184">
        <v>6.0491999999999999</v>
      </c>
      <c r="O213" s="184">
        <v>9.3018000000000001</v>
      </c>
      <c r="P213" s="184">
        <v>8.0059000000000005</v>
      </c>
      <c r="Q213" s="184">
        <v>8.7074999999999996</v>
      </c>
      <c r="R213" s="184">
        <v>8.1135000000000002</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44455</v>
      </c>
      <c r="E214" s="184">
        <v>2627.4135000000001</v>
      </c>
      <c r="F214" s="184">
        <v>6.9779</v>
      </c>
      <c r="G214" s="184">
        <v>6.7701000000000002</v>
      </c>
      <c r="H214" s="184">
        <v>4.6597999999999997</v>
      </c>
      <c r="I214" s="184">
        <v>3.5537999999999998</v>
      </c>
      <c r="J214" s="184">
        <v>6.3832000000000004</v>
      </c>
      <c r="K214" s="184">
        <v>5.9358000000000004</v>
      </c>
      <c r="L214" s="184">
        <v>7.3855000000000004</v>
      </c>
      <c r="M214" s="184">
        <v>3.7189999999999999</v>
      </c>
      <c r="N214" s="184">
        <v>5.6872999999999996</v>
      </c>
      <c r="O214" s="184">
        <v>8.8796999999999997</v>
      </c>
      <c r="P214" s="184">
        <v>8.1846999999999994</v>
      </c>
      <c r="Q214" s="184">
        <v>8.7315000000000005</v>
      </c>
      <c r="R214" s="184">
        <v>7.8926999999999996</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44455</v>
      </c>
      <c r="E215" s="184">
        <v>2515.9068000000002</v>
      </c>
      <c r="F215" s="184">
        <v>6.5064000000000002</v>
      </c>
      <c r="G215" s="184">
        <v>6.3006000000000002</v>
      </c>
      <c r="H215" s="184">
        <v>4.1897000000000002</v>
      </c>
      <c r="I215" s="184">
        <v>3.0832000000000002</v>
      </c>
      <c r="J215" s="184">
        <v>5.9105999999999996</v>
      </c>
      <c r="K215" s="184">
        <v>5.4591000000000003</v>
      </c>
      <c r="L215" s="184">
        <v>6.8983999999999996</v>
      </c>
      <c r="M215" s="184">
        <v>3.2372000000000001</v>
      </c>
      <c r="N215" s="184">
        <v>5.1920000000000002</v>
      </c>
      <c r="O215" s="184">
        <v>8.3648000000000007</v>
      </c>
      <c r="P215" s="184">
        <v>7.6383999999999999</v>
      </c>
      <c r="Q215" s="184">
        <v>8.0299999999999994</v>
      </c>
      <c r="R215" s="184">
        <v>7.3869999999999996</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44455</v>
      </c>
      <c r="E216" s="184">
        <v>34.444600000000001</v>
      </c>
      <c r="F216" s="184">
        <v>2.3313999999999999</v>
      </c>
      <c r="G216" s="184">
        <v>3.8513999999999999</v>
      </c>
      <c r="H216" s="184">
        <v>4.5909000000000004</v>
      </c>
      <c r="I216" s="184">
        <v>3.2360000000000002</v>
      </c>
      <c r="J216" s="184">
        <v>3.7938999999999998</v>
      </c>
      <c r="K216" s="184">
        <v>3.5291999999999999</v>
      </c>
      <c r="L216" s="184">
        <v>3.6019999999999999</v>
      </c>
      <c r="M216" s="184">
        <v>3.3026</v>
      </c>
      <c r="N216" s="184">
        <v>3.7909999999999999</v>
      </c>
      <c r="O216" s="184">
        <v>7.7885999999999997</v>
      </c>
      <c r="P216" s="184">
        <v>6.8539000000000003</v>
      </c>
      <c r="Q216" s="184">
        <v>7.6757999999999997</v>
      </c>
      <c r="R216" s="184">
        <v>6.1280000000000001</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44455</v>
      </c>
      <c r="E217" s="184">
        <v>34.746699999999997</v>
      </c>
      <c r="F217" s="184">
        <v>2.5213000000000001</v>
      </c>
      <c r="G217" s="184">
        <v>4.0281000000000002</v>
      </c>
      <c r="H217" s="184">
        <v>4.7765000000000004</v>
      </c>
      <c r="I217" s="184">
        <v>3.4184999999999999</v>
      </c>
      <c r="J217" s="184">
        <v>3.9817</v>
      </c>
      <c r="K217" s="184">
        <v>3.718</v>
      </c>
      <c r="L217" s="184">
        <v>3.7637999999999998</v>
      </c>
      <c r="M217" s="184">
        <v>3.4941</v>
      </c>
      <c r="N217" s="184">
        <v>3.9701</v>
      </c>
      <c r="O217" s="184">
        <v>7.9447999999999999</v>
      </c>
      <c r="P217" s="184">
        <v>6.9753999999999996</v>
      </c>
      <c r="Q217" s="184">
        <v>7.7221000000000002</v>
      </c>
      <c r="R217" s="184">
        <v>6.2895000000000003</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44455</v>
      </c>
      <c r="E218" s="184">
        <v>11.663500000000001</v>
      </c>
      <c r="F218" s="184">
        <v>10.6431</v>
      </c>
      <c r="G218" s="184">
        <v>8.0374999999999996</v>
      </c>
      <c r="H218" s="184">
        <v>5.6839000000000004</v>
      </c>
      <c r="I218" s="184">
        <v>4.2763999999999998</v>
      </c>
      <c r="J218" s="184">
        <v>8.1986000000000008</v>
      </c>
      <c r="K218" s="184">
        <v>6.7950999999999997</v>
      </c>
      <c r="L218" s="184">
        <v>8.7418999999999993</v>
      </c>
      <c r="M218" s="184">
        <v>4.4545000000000003</v>
      </c>
      <c r="N218" s="184">
        <v>6.4245999999999999</v>
      </c>
      <c r="O218" s="184"/>
      <c r="P218" s="184"/>
      <c r="Q218" s="184">
        <v>8.2683</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44455</v>
      </c>
      <c r="E219" s="184">
        <v>11.5482</v>
      </c>
      <c r="F219" s="184">
        <v>10.433199999999999</v>
      </c>
      <c r="G219" s="184">
        <v>7.6958000000000002</v>
      </c>
      <c r="H219" s="184">
        <v>5.2428999999999997</v>
      </c>
      <c r="I219" s="184">
        <v>3.5493000000000001</v>
      </c>
      <c r="J219" s="184">
        <v>7.6395999999999997</v>
      </c>
      <c r="K219" s="184">
        <v>6.3030999999999997</v>
      </c>
      <c r="L219" s="184">
        <v>8.2462</v>
      </c>
      <c r="M219" s="184">
        <v>3.9577</v>
      </c>
      <c r="N219" s="184">
        <v>5.9050000000000002</v>
      </c>
      <c r="O219" s="184"/>
      <c r="P219" s="184"/>
      <c r="Q219" s="184">
        <v>7.7145000000000001</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44455</v>
      </c>
      <c r="E220" s="184">
        <v>1038.8628000000001</v>
      </c>
      <c r="F220" s="184">
        <v>13.0326</v>
      </c>
      <c r="G220" s="184">
        <v>4.5316999999999998</v>
      </c>
      <c r="H220" s="184">
        <v>3.8561000000000001</v>
      </c>
      <c r="I220" s="184">
        <v>1.9288000000000001</v>
      </c>
      <c r="J220" s="184">
        <v>9.1562000000000001</v>
      </c>
      <c r="K220" s="184">
        <v>7.7770999999999999</v>
      </c>
      <c r="L220" s="184">
        <v>9.2630999999999997</v>
      </c>
      <c r="M220" s="184"/>
      <c r="N220" s="184"/>
      <c r="O220" s="184"/>
      <c r="P220" s="184"/>
      <c r="Q220" s="184">
        <v>6.2488999999999999</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44455</v>
      </c>
      <c r="E221" s="184">
        <v>1035.6114</v>
      </c>
      <c r="F221" s="184">
        <v>12.533899999999999</v>
      </c>
      <c r="G221" s="184">
        <v>4.0321999999999996</v>
      </c>
      <c r="H221" s="184">
        <v>3.3559999999999999</v>
      </c>
      <c r="I221" s="184">
        <v>1.4285000000000001</v>
      </c>
      <c r="J221" s="184">
        <v>8.6517999999999997</v>
      </c>
      <c r="K221" s="184">
        <v>7.2640000000000002</v>
      </c>
      <c r="L221" s="184">
        <v>8.7385000000000002</v>
      </c>
      <c r="M221" s="184"/>
      <c r="N221" s="184"/>
      <c r="O221" s="184"/>
      <c r="P221" s="184"/>
      <c r="Q221" s="184">
        <v>5.7260999999999997</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44455</v>
      </c>
      <c r="E222" s="184">
        <v>16.569500000000001</v>
      </c>
      <c r="F222" s="184">
        <v>1.5421</v>
      </c>
      <c r="G222" s="184">
        <v>3.5990000000000002</v>
      </c>
      <c r="H222" s="184">
        <v>1.8888</v>
      </c>
      <c r="I222" s="184">
        <v>2.1417000000000002</v>
      </c>
      <c r="J222" s="184">
        <v>3.8818999999999999</v>
      </c>
      <c r="K222" s="184">
        <v>4.2667000000000002</v>
      </c>
      <c r="L222" s="184">
        <v>4.9398999999999997</v>
      </c>
      <c r="M222" s="184">
        <v>3.1318000000000001</v>
      </c>
      <c r="N222" s="184">
        <v>4.1981999999999999</v>
      </c>
      <c r="O222" s="184">
        <v>4.2962999999999996</v>
      </c>
      <c r="P222" s="184">
        <v>5.3868</v>
      </c>
      <c r="Q222" s="184">
        <v>6.8498000000000001</v>
      </c>
      <c r="R222" s="184">
        <v>5.7765000000000004</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44455</v>
      </c>
      <c r="E223" s="184">
        <v>16.448899999999998</v>
      </c>
      <c r="F223" s="184">
        <v>1.3313999999999999</v>
      </c>
      <c r="G223" s="184">
        <v>3.4773999999999998</v>
      </c>
      <c r="H223" s="184">
        <v>1.7441</v>
      </c>
      <c r="I223" s="184">
        <v>1.9985999999999999</v>
      </c>
      <c r="J223" s="184">
        <v>3.7593000000000001</v>
      </c>
      <c r="K223" s="184">
        <v>4.0323000000000002</v>
      </c>
      <c r="L223" s="184">
        <v>4.7834000000000003</v>
      </c>
      <c r="M223" s="184">
        <v>3.0044</v>
      </c>
      <c r="N223" s="184">
        <v>4.0891999999999999</v>
      </c>
      <c r="O223" s="184">
        <v>4.2069999999999999</v>
      </c>
      <c r="P223" s="184">
        <v>5.3010000000000002</v>
      </c>
      <c r="Q223" s="184">
        <v>6.7473999999999998</v>
      </c>
      <c r="R223" s="184">
        <v>5.6943999999999999</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15.328038636363637</v>
      </c>
      <c r="G224" s="186">
        <v>10.460350000000002</v>
      </c>
      <c r="H224" s="186">
        <v>6.9078954545454572</v>
      </c>
      <c r="I224" s="186">
        <v>5.7202090909090906</v>
      </c>
      <c r="J224" s="186">
        <v>7.9395113636363615</v>
      </c>
      <c r="K224" s="186">
        <v>5.9821022727272739</v>
      </c>
      <c r="L224" s="186">
        <v>7.4539318181818173</v>
      </c>
      <c r="M224" s="186">
        <v>4.2606425000000003</v>
      </c>
      <c r="N224" s="186">
        <v>5.5680368421052648</v>
      </c>
      <c r="O224" s="186">
        <v>8.7541176470588216</v>
      </c>
      <c r="P224" s="186">
        <v>7.7169323529411766</v>
      </c>
      <c r="Q224" s="186">
        <v>7.585961363636363</v>
      </c>
      <c r="R224" s="186">
        <v>7.7023882352941166</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8.1940500000000007</v>
      </c>
      <c r="G225" s="186">
        <v>6.6333000000000002</v>
      </c>
      <c r="H225" s="186">
        <v>4.843</v>
      </c>
      <c r="I225" s="186">
        <v>3.5572999999999997</v>
      </c>
      <c r="J225" s="186">
        <v>7.05185</v>
      </c>
      <c r="K225" s="186">
        <v>5.9599000000000002</v>
      </c>
      <c r="L225" s="186">
        <v>7.4433000000000007</v>
      </c>
      <c r="M225" s="186">
        <v>4.2804000000000002</v>
      </c>
      <c r="N225" s="186">
        <v>5.6898499999999999</v>
      </c>
      <c r="O225" s="186">
        <v>8.9524499999999989</v>
      </c>
      <c r="P225" s="186">
        <v>7.9041499999999996</v>
      </c>
      <c r="Q225" s="186">
        <v>8.2567000000000004</v>
      </c>
      <c r="R225" s="186">
        <v>7.8506</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44455</v>
      </c>
      <c r="E228" s="184">
        <v>49.9392</v>
      </c>
      <c r="F228" s="184">
        <v>44.5655</v>
      </c>
      <c r="G228" s="184">
        <v>64.66</v>
      </c>
      <c r="H228" s="184">
        <v>30.160799999999998</v>
      </c>
      <c r="I228" s="184">
        <v>34.6496</v>
      </c>
      <c r="J228" s="184">
        <v>32.116</v>
      </c>
      <c r="K228" s="184">
        <v>19.882000000000001</v>
      </c>
      <c r="L228" s="184">
        <v>15.980399999999999</v>
      </c>
      <c r="M228" s="184">
        <v>18.712499999999999</v>
      </c>
      <c r="N228" s="184">
        <v>23.7102</v>
      </c>
      <c r="O228" s="184">
        <v>8.7853999999999992</v>
      </c>
      <c r="P228" s="184">
        <v>7.8544999999999998</v>
      </c>
      <c r="Q228" s="184">
        <v>9.7233000000000001</v>
      </c>
      <c r="R228" s="184">
        <v>12.801299999999999</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44455</v>
      </c>
      <c r="E229" s="184">
        <v>53.868499999999997</v>
      </c>
      <c r="F229" s="184">
        <v>45.386200000000002</v>
      </c>
      <c r="G229" s="184">
        <v>65.465400000000002</v>
      </c>
      <c r="H229" s="184">
        <v>30.9739</v>
      </c>
      <c r="I229" s="184">
        <v>35.492899999999999</v>
      </c>
      <c r="J229" s="184">
        <v>32.97</v>
      </c>
      <c r="K229" s="184">
        <v>20.747</v>
      </c>
      <c r="L229" s="184">
        <v>16.87</v>
      </c>
      <c r="M229" s="184">
        <v>19.660900000000002</v>
      </c>
      <c r="N229" s="184">
        <v>24.736000000000001</v>
      </c>
      <c r="O229" s="184">
        <v>9.6264000000000003</v>
      </c>
      <c r="P229" s="184">
        <v>8.8981999999999992</v>
      </c>
      <c r="Q229" s="184">
        <v>11.458</v>
      </c>
      <c r="R229" s="184">
        <v>13.7265</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44455</v>
      </c>
      <c r="E230" s="184">
        <v>53.868499999999997</v>
      </c>
      <c r="F230" s="184">
        <v>45.386200000000002</v>
      </c>
      <c r="G230" s="184">
        <v>65.465400000000002</v>
      </c>
      <c r="H230" s="184">
        <v>30.9739</v>
      </c>
      <c r="I230" s="184">
        <v>35.492899999999999</v>
      </c>
      <c r="J230" s="184">
        <v>32.97</v>
      </c>
      <c r="K230" s="184">
        <v>20.747</v>
      </c>
      <c r="L230" s="184">
        <v>16.87</v>
      </c>
      <c r="M230" s="184">
        <v>19.660900000000002</v>
      </c>
      <c r="N230" s="184">
        <v>24.736000000000001</v>
      </c>
      <c r="O230" s="184">
        <v>9.6264000000000003</v>
      </c>
      <c r="P230" s="184">
        <v>8.8981999999999992</v>
      </c>
      <c r="Q230" s="184">
        <v>11.427199999999999</v>
      </c>
      <c r="R230" s="184">
        <v>13.7265</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44455</v>
      </c>
      <c r="E231" s="184">
        <v>24.275700000000001</v>
      </c>
      <c r="F231" s="184">
        <v>60.090899999999998</v>
      </c>
      <c r="G231" s="184">
        <v>57.101399999999998</v>
      </c>
      <c r="H231" s="184">
        <v>27.161899999999999</v>
      </c>
      <c r="I231" s="184">
        <v>18.789300000000001</v>
      </c>
      <c r="J231" s="184">
        <v>24.7102</v>
      </c>
      <c r="K231" s="184">
        <v>20.055299999999999</v>
      </c>
      <c r="L231" s="184">
        <v>17.007899999999999</v>
      </c>
      <c r="M231" s="184">
        <v>13.911300000000001</v>
      </c>
      <c r="N231" s="184">
        <v>17.2484</v>
      </c>
      <c r="O231" s="184">
        <v>8.3562999999999992</v>
      </c>
      <c r="P231" s="184">
        <v>7.6439000000000004</v>
      </c>
      <c r="Q231" s="184">
        <v>8.2574000000000005</v>
      </c>
      <c r="R231" s="184">
        <v>13.725300000000001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44455</v>
      </c>
      <c r="E232" s="184">
        <v>26.989000000000001</v>
      </c>
      <c r="F232" s="184">
        <v>61.095500000000001</v>
      </c>
      <c r="G232" s="184">
        <v>58.204999999999998</v>
      </c>
      <c r="H232" s="184">
        <v>28.282599999999999</v>
      </c>
      <c r="I232" s="184">
        <v>19.915400000000002</v>
      </c>
      <c r="J232" s="184">
        <v>25.875</v>
      </c>
      <c r="K232" s="184">
        <v>21.2486</v>
      </c>
      <c r="L232" s="184">
        <v>18.228999999999999</v>
      </c>
      <c r="M232" s="184">
        <v>15.1629</v>
      </c>
      <c r="N232" s="184">
        <v>18.572500000000002</v>
      </c>
      <c r="O232" s="184">
        <v>9.4411000000000005</v>
      </c>
      <c r="P232" s="184">
        <v>8.8297000000000008</v>
      </c>
      <c r="Q232" s="184">
        <v>10.001799999999999</v>
      </c>
      <c r="R232" s="184">
        <v>14.9026</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44455</v>
      </c>
      <c r="E233" s="184">
        <v>30.714400000000001</v>
      </c>
      <c r="F233" s="184">
        <v>33.780900000000003</v>
      </c>
      <c r="G233" s="184">
        <v>52.314100000000003</v>
      </c>
      <c r="H233" s="184">
        <v>23.807700000000001</v>
      </c>
      <c r="I233" s="184">
        <v>21.4468</v>
      </c>
      <c r="J233" s="184">
        <v>24.876000000000001</v>
      </c>
      <c r="K233" s="184">
        <v>14.5227</v>
      </c>
      <c r="L233" s="184">
        <v>10.2745</v>
      </c>
      <c r="M233" s="184">
        <v>8.0138999999999996</v>
      </c>
      <c r="N233" s="184">
        <v>10.8415</v>
      </c>
      <c r="O233" s="184">
        <v>11.430999999999999</v>
      </c>
      <c r="P233" s="184">
        <v>8.4998000000000005</v>
      </c>
      <c r="Q233" s="184">
        <v>6.81</v>
      </c>
      <c r="R233" s="184">
        <v>10.452</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44455</v>
      </c>
      <c r="E234" s="184">
        <v>33.065399999999997</v>
      </c>
      <c r="F234" s="184">
        <v>34.694600000000001</v>
      </c>
      <c r="G234" s="184">
        <v>53.254800000000003</v>
      </c>
      <c r="H234" s="184">
        <v>24.765000000000001</v>
      </c>
      <c r="I234" s="184">
        <v>22.338200000000001</v>
      </c>
      <c r="J234" s="184">
        <v>25.772500000000001</v>
      </c>
      <c r="K234" s="184">
        <v>15.412699999999999</v>
      </c>
      <c r="L234" s="184">
        <v>11.1738</v>
      </c>
      <c r="M234" s="184">
        <v>8.9385999999999992</v>
      </c>
      <c r="N234" s="184">
        <v>11.819599999999999</v>
      </c>
      <c r="O234" s="184">
        <v>12.357100000000001</v>
      </c>
      <c r="P234" s="184">
        <v>9.4330999999999996</v>
      </c>
      <c r="Q234" s="184">
        <v>9.7401</v>
      </c>
      <c r="R234" s="184">
        <v>11.385899999999999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44455</v>
      </c>
      <c r="E235" s="184">
        <v>40.146299999999997</v>
      </c>
      <c r="F235" s="184">
        <v>32.850700000000003</v>
      </c>
      <c r="G235" s="184">
        <v>45.690300000000001</v>
      </c>
      <c r="H235" s="184">
        <v>17.4102</v>
      </c>
      <c r="I235" s="184">
        <v>11.4275</v>
      </c>
      <c r="J235" s="184">
        <v>21.0762</v>
      </c>
      <c r="K235" s="184">
        <v>16.0654</v>
      </c>
      <c r="L235" s="184">
        <v>13.4033</v>
      </c>
      <c r="M235" s="184">
        <v>12.349399999999999</v>
      </c>
      <c r="N235" s="184">
        <v>14.194699999999999</v>
      </c>
      <c r="O235" s="184">
        <v>10.2293</v>
      </c>
      <c r="P235" s="184">
        <v>9.3551000000000002</v>
      </c>
      <c r="Q235" s="184">
        <v>10.2814</v>
      </c>
      <c r="R235" s="184">
        <v>11.463699999999999</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44455</v>
      </c>
      <c r="E236" s="184">
        <v>34.926099999999998</v>
      </c>
      <c r="F236" s="184">
        <v>30.960100000000001</v>
      </c>
      <c r="G236" s="184">
        <v>43.770899999999997</v>
      </c>
      <c r="H236" s="184">
        <v>15.4529</v>
      </c>
      <c r="I236" s="184">
        <v>9.4696999999999996</v>
      </c>
      <c r="J236" s="184">
        <v>19.073399999999999</v>
      </c>
      <c r="K236" s="184">
        <v>14.031000000000001</v>
      </c>
      <c r="L236" s="184">
        <v>11.4841</v>
      </c>
      <c r="M236" s="184">
        <v>10.478199999999999</v>
      </c>
      <c r="N236" s="184">
        <v>12.324999999999999</v>
      </c>
      <c r="O236" s="184">
        <v>8.4514999999999993</v>
      </c>
      <c r="P236" s="184">
        <v>7.3285</v>
      </c>
      <c r="Q236" s="184">
        <v>7.6379999999999999</v>
      </c>
      <c r="R236" s="184">
        <v>9.7187999999999999</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44455</v>
      </c>
      <c r="E237" s="184">
        <v>24.020800000000001</v>
      </c>
      <c r="F237" s="184">
        <v>9.5754999999999999</v>
      </c>
      <c r="G237" s="184">
        <v>43.256900000000002</v>
      </c>
      <c r="H237" s="184">
        <v>30.744199999999999</v>
      </c>
      <c r="I237" s="184">
        <v>21.514399999999998</v>
      </c>
      <c r="J237" s="184">
        <v>19.0397</v>
      </c>
      <c r="K237" s="184">
        <v>18.895</v>
      </c>
      <c r="L237" s="184">
        <v>16.919599999999999</v>
      </c>
      <c r="M237" s="184">
        <v>12.347300000000001</v>
      </c>
      <c r="N237" s="184">
        <v>13.392799999999999</v>
      </c>
      <c r="O237" s="184">
        <v>3.6328</v>
      </c>
      <c r="P237" s="184">
        <v>5.1839000000000004</v>
      </c>
      <c r="Q237" s="184">
        <v>7.2828999999999997</v>
      </c>
      <c r="R237" s="184">
        <v>12.4848</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44455</v>
      </c>
      <c r="E238" s="184">
        <v>23.02</v>
      </c>
      <c r="F238" s="184">
        <v>9.1987000000000005</v>
      </c>
      <c r="G238" s="184">
        <v>42.8553</v>
      </c>
      <c r="H238" s="184">
        <v>30.369800000000001</v>
      </c>
      <c r="I238" s="184">
        <v>21.145</v>
      </c>
      <c r="J238" s="184">
        <v>18.669899999999998</v>
      </c>
      <c r="K238" s="184">
        <v>18.5151</v>
      </c>
      <c r="L238" s="184">
        <v>16.434100000000001</v>
      </c>
      <c r="M238" s="184">
        <v>11.7705</v>
      </c>
      <c r="N238" s="184">
        <v>12.763500000000001</v>
      </c>
      <c r="O238" s="184">
        <v>3.0402999999999998</v>
      </c>
      <c r="P238" s="184">
        <v>4.5618999999999996</v>
      </c>
      <c r="Q238" s="184">
        <v>6.8937999999999997</v>
      </c>
      <c r="R238" s="184">
        <v>11.838200000000001</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44455</v>
      </c>
      <c r="E239" s="184">
        <v>82.563999999999993</v>
      </c>
      <c r="F239" s="184">
        <v>41.1599</v>
      </c>
      <c r="G239" s="184">
        <v>37.9009</v>
      </c>
      <c r="H239" s="184">
        <v>23.192</v>
      </c>
      <c r="I239" s="184">
        <v>23.144500000000001</v>
      </c>
      <c r="J239" s="184">
        <v>26.636700000000001</v>
      </c>
      <c r="K239" s="184">
        <v>18.660399999999999</v>
      </c>
      <c r="L239" s="184">
        <v>16.920999999999999</v>
      </c>
      <c r="M239" s="184">
        <v>15.711399999999999</v>
      </c>
      <c r="N239" s="184">
        <v>17.2195</v>
      </c>
      <c r="O239" s="184">
        <v>13.163600000000001</v>
      </c>
      <c r="P239" s="184">
        <v>10.344900000000001</v>
      </c>
      <c r="Q239" s="184">
        <v>10.7005</v>
      </c>
      <c r="R239" s="184">
        <v>15.466900000000001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44455</v>
      </c>
      <c r="E240" s="184">
        <v>86.849824531607894</v>
      </c>
      <c r="F240" s="184">
        <v>39.8752</v>
      </c>
      <c r="G240" s="184">
        <v>36.532899999999998</v>
      </c>
      <c r="H240" s="184">
        <v>21.918199999999999</v>
      </c>
      <c r="I240" s="184">
        <v>21.855799999999999</v>
      </c>
      <c r="J240" s="184">
        <v>25.331199999999999</v>
      </c>
      <c r="K240" s="184">
        <v>17.322299999999998</v>
      </c>
      <c r="L240" s="184">
        <v>15.5313</v>
      </c>
      <c r="M240" s="184">
        <v>14.273400000000001</v>
      </c>
      <c r="N240" s="184">
        <v>15.741400000000001</v>
      </c>
      <c r="O240" s="184">
        <v>11.9193</v>
      </c>
      <c r="P240" s="184">
        <v>9.1379000000000001</v>
      </c>
      <c r="Q240" s="184">
        <v>8.6664999999999992</v>
      </c>
      <c r="R240" s="184">
        <v>14.1393</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44455</v>
      </c>
      <c r="E241" s="184">
        <v>48.3889</v>
      </c>
      <c r="F241" s="184">
        <v>-8.1447000000000003</v>
      </c>
      <c r="G241" s="184">
        <v>37.604799999999997</v>
      </c>
      <c r="H241" s="184">
        <v>24.5763</v>
      </c>
      <c r="I241" s="184">
        <v>16.4391</v>
      </c>
      <c r="J241" s="184">
        <v>18.6342</v>
      </c>
      <c r="K241" s="184">
        <v>15.7826</v>
      </c>
      <c r="L241" s="184">
        <v>17.459900000000001</v>
      </c>
      <c r="M241" s="184">
        <v>14.6767</v>
      </c>
      <c r="N241" s="184">
        <v>17.105399999999999</v>
      </c>
      <c r="O241" s="184">
        <v>8.7878000000000007</v>
      </c>
      <c r="P241" s="184">
        <v>7.5529999999999999</v>
      </c>
      <c r="Q241" s="184">
        <v>9.0601000000000003</v>
      </c>
      <c r="R241" s="184">
        <v>12.998799999999999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44455</v>
      </c>
      <c r="E242" s="184">
        <v>44.143799999999999</v>
      </c>
      <c r="F242" s="184">
        <v>-9.7540999999999993</v>
      </c>
      <c r="G242" s="184">
        <v>35.991100000000003</v>
      </c>
      <c r="H242" s="184">
        <v>22.968900000000001</v>
      </c>
      <c r="I242" s="184">
        <v>14.8253</v>
      </c>
      <c r="J242" s="184">
        <v>16.9938</v>
      </c>
      <c r="K242" s="184">
        <v>14.091200000000001</v>
      </c>
      <c r="L242" s="184">
        <v>15.6669</v>
      </c>
      <c r="M242" s="184">
        <v>12.8216</v>
      </c>
      <c r="N242" s="184">
        <v>15.147600000000001</v>
      </c>
      <c r="O242" s="184">
        <v>6.9919000000000002</v>
      </c>
      <c r="P242" s="184">
        <v>6.1022999999999996</v>
      </c>
      <c r="Q242" s="184">
        <v>8.9748000000000001</v>
      </c>
      <c r="R242" s="184">
        <v>11.1548</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44455</v>
      </c>
      <c r="E243" s="184">
        <v>67.983199999999997</v>
      </c>
      <c r="F243" s="184">
        <v>37.944400000000002</v>
      </c>
      <c r="G243" s="184">
        <v>40.0227</v>
      </c>
      <c r="H243" s="184">
        <v>17.2607</v>
      </c>
      <c r="I243" s="184">
        <v>14.8604</v>
      </c>
      <c r="J243" s="184">
        <v>21.2607</v>
      </c>
      <c r="K243" s="184">
        <v>12.2889</v>
      </c>
      <c r="L243" s="184">
        <v>12.0357</v>
      </c>
      <c r="M243" s="184">
        <v>11.4255</v>
      </c>
      <c r="N243" s="184">
        <v>14.6784</v>
      </c>
      <c r="O243" s="184">
        <v>8.1536000000000008</v>
      </c>
      <c r="P243" s="184">
        <v>6.7788000000000004</v>
      </c>
      <c r="Q243" s="184">
        <v>9.5655999999999999</v>
      </c>
      <c r="R243" s="184">
        <v>9.4321000000000002</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44455</v>
      </c>
      <c r="E244" s="184">
        <v>72.572500000000005</v>
      </c>
      <c r="F244" s="184">
        <v>38.667099999999998</v>
      </c>
      <c r="G244" s="184">
        <v>40.7742</v>
      </c>
      <c r="H244" s="184">
        <v>18.031700000000001</v>
      </c>
      <c r="I244" s="184">
        <v>15.626899999999999</v>
      </c>
      <c r="J244" s="184">
        <v>22.0397</v>
      </c>
      <c r="K244" s="184">
        <v>13.0656</v>
      </c>
      <c r="L244" s="184">
        <v>12.794499999999999</v>
      </c>
      <c r="M244" s="184">
        <v>12.2072</v>
      </c>
      <c r="N244" s="184">
        <v>15.53</v>
      </c>
      <c r="O244" s="184">
        <v>8.9713999999999992</v>
      </c>
      <c r="P244" s="184">
        <v>7.5754999999999999</v>
      </c>
      <c r="Q244" s="184">
        <v>9.6748999999999992</v>
      </c>
      <c r="R244" s="184">
        <v>10.306800000000001</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44455</v>
      </c>
      <c r="E247" s="184">
        <v>58.902000000000001</v>
      </c>
      <c r="F247" s="184">
        <v>112.50660000000001</v>
      </c>
      <c r="G247" s="184">
        <v>107.0633</v>
      </c>
      <c r="H247" s="184">
        <v>52.143900000000002</v>
      </c>
      <c r="I247" s="184">
        <v>30.839600000000001</v>
      </c>
      <c r="J247" s="184">
        <v>22.766400000000001</v>
      </c>
      <c r="K247" s="184">
        <v>16.014099999999999</v>
      </c>
      <c r="L247" s="184">
        <v>18.192</v>
      </c>
      <c r="M247" s="184">
        <v>17.173400000000001</v>
      </c>
      <c r="N247" s="184">
        <v>21.767499999999998</v>
      </c>
      <c r="O247" s="184">
        <v>10.516999999999999</v>
      </c>
      <c r="P247" s="184">
        <v>8.3714999999999993</v>
      </c>
      <c r="Q247" s="184">
        <v>10.5145</v>
      </c>
      <c r="R247" s="184">
        <v>12.992100000000001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44455</v>
      </c>
      <c r="E248" s="184">
        <v>61.455800000000004</v>
      </c>
      <c r="F248" s="184">
        <v>112.9562</v>
      </c>
      <c r="G248" s="184">
        <v>107.471</v>
      </c>
      <c r="H248" s="184">
        <v>52.578000000000003</v>
      </c>
      <c r="I248" s="184">
        <v>31.2803</v>
      </c>
      <c r="J248" s="184">
        <v>23.1996</v>
      </c>
      <c r="K248" s="184">
        <v>16.4465</v>
      </c>
      <c r="L248" s="184">
        <v>18.627099999999999</v>
      </c>
      <c r="M248" s="184">
        <v>17.633600000000001</v>
      </c>
      <c r="N248" s="184">
        <v>22.2653</v>
      </c>
      <c r="O248" s="184">
        <v>10.989000000000001</v>
      </c>
      <c r="P248" s="184">
        <v>8.9219000000000008</v>
      </c>
      <c r="Q248" s="184">
        <v>10.1486</v>
      </c>
      <c r="R248" s="184">
        <v>13.4588</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44455</v>
      </c>
      <c r="E249" s="184">
        <v>45.9831</v>
      </c>
      <c r="F249" s="184">
        <v>47.210900000000002</v>
      </c>
      <c r="G249" s="184">
        <v>61.936700000000002</v>
      </c>
      <c r="H249" s="184">
        <v>24.963899999999999</v>
      </c>
      <c r="I249" s="184">
        <v>16.7362</v>
      </c>
      <c r="J249" s="184">
        <v>26.047999999999998</v>
      </c>
      <c r="K249" s="184">
        <v>17.258299999999998</v>
      </c>
      <c r="L249" s="184">
        <v>14.958399999999999</v>
      </c>
      <c r="M249" s="184">
        <v>11.202199999999999</v>
      </c>
      <c r="N249" s="184">
        <v>14.7005</v>
      </c>
      <c r="O249" s="184">
        <v>9.4749999999999996</v>
      </c>
      <c r="P249" s="184">
        <v>7.3075999999999999</v>
      </c>
      <c r="Q249" s="184">
        <v>9.0702999999999996</v>
      </c>
      <c r="R249" s="184">
        <v>10.9336</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44455</v>
      </c>
      <c r="E250" s="184">
        <v>49.501600000000003</v>
      </c>
      <c r="F250" s="184">
        <v>48.656100000000002</v>
      </c>
      <c r="G250" s="184">
        <v>63.446300000000001</v>
      </c>
      <c r="H250" s="184">
        <v>26.488900000000001</v>
      </c>
      <c r="I250" s="184">
        <v>18.2712</v>
      </c>
      <c r="J250" s="184">
        <v>27.619</v>
      </c>
      <c r="K250" s="184">
        <v>18.8706</v>
      </c>
      <c r="L250" s="184">
        <v>16.652100000000001</v>
      </c>
      <c r="M250" s="184">
        <v>12.936500000000001</v>
      </c>
      <c r="N250" s="184">
        <v>16.569500000000001</v>
      </c>
      <c r="O250" s="184">
        <v>11.065899999999999</v>
      </c>
      <c r="P250" s="184">
        <v>8.4678000000000004</v>
      </c>
      <c r="Q250" s="184">
        <v>9.3698999999999995</v>
      </c>
      <c r="R250" s="184">
        <v>12.855600000000001</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44455</v>
      </c>
      <c r="E253" s="184">
        <v>54.684899999999999</v>
      </c>
      <c r="F253" s="184">
        <v>97.374600000000001</v>
      </c>
      <c r="G253" s="184">
        <v>86.264700000000005</v>
      </c>
      <c r="H253" s="184">
        <v>36.883600000000001</v>
      </c>
      <c r="I253" s="184">
        <v>26.390799999999999</v>
      </c>
      <c r="J253" s="184">
        <v>26.354199999999999</v>
      </c>
      <c r="K253" s="184">
        <v>17.254799999999999</v>
      </c>
      <c r="L253" s="184">
        <v>14.1174</v>
      </c>
      <c r="M253" s="184">
        <v>12.220499999999999</v>
      </c>
      <c r="N253" s="184">
        <v>14.493399999999999</v>
      </c>
      <c r="O253" s="184">
        <v>10.538399999999999</v>
      </c>
      <c r="P253" s="184">
        <v>9.5442999999999998</v>
      </c>
      <c r="Q253" s="184">
        <v>10.2098</v>
      </c>
      <c r="R253" s="184">
        <v>12.2262</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44455</v>
      </c>
      <c r="E254" s="184">
        <v>58.423999999999999</v>
      </c>
      <c r="F254" s="184">
        <v>98.286199999999994</v>
      </c>
      <c r="G254" s="184">
        <v>87.1678</v>
      </c>
      <c r="H254" s="184">
        <v>37.783200000000001</v>
      </c>
      <c r="I254" s="184">
        <v>27.294</v>
      </c>
      <c r="J254" s="184">
        <v>27.319600000000001</v>
      </c>
      <c r="K254" s="184">
        <v>18.262499999999999</v>
      </c>
      <c r="L254" s="184">
        <v>15.127599999999999</v>
      </c>
      <c r="M254" s="184">
        <v>13.239100000000001</v>
      </c>
      <c r="N254" s="184">
        <v>15.534800000000001</v>
      </c>
      <c r="O254" s="184">
        <v>11.3432</v>
      </c>
      <c r="P254" s="184">
        <v>10.4032</v>
      </c>
      <c r="Q254" s="184">
        <v>11.2883</v>
      </c>
      <c r="R254" s="184">
        <v>13.106999999999999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44455</v>
      </c>
      <c r="E255" s="184">
        <v>28.159500000000001</v>
      </c>
      <c r="F255" s="184">
        <v>32.563299999999998</v>
      </c>
      <c r="G255" s="184">
        <v>41.532899999999998</v>
      </c>
      <c r="H255" s="184">
        <v>17.445599999999999</v>
      </c>
      <c r="I255" s="184">
        <v>14.6267</v>
      </c>
      <c r="J255" s="184">
        <v>23.141100000000002</v>
      </c>
      <c r="K255" s="184">
        <v>15.6189</v>
      </c>
      <c r="L255" s="184">
        <v>12.573700000000001</v>
      </c>
      <c r="M255" s="184">
        <v>10.4581</v>
      </c>
      <c r="N255" s="184">
        <v>12.3226</v>
      </c>
      <c r="O255" s="184">
        <v>9.1334</v>
      </c>
      <c r="P255" s="184">
        <v>7.9969000000000001</v>
      </c>
      <c r="Q255" s="184">
        <v>9.3628</v>
      </c>
      <c r="R255" s="184">
        <v>10.1655</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44455</v>
      </c>
      <c r="E256" s="184">
        <v>26.081099999999999</v>
      </c>
      <c r="F256" s="184">
        <v>31.515499999999999</v>
      </c>
      <c r="G256" s="184">
        <v>40.579900000000002</v>
      </c>
      <c r="H256" s="184">
        <v>16.506</v>
      </c>
      <c r="I256" s="184">
        <v>13.6965</v>
      </c>
      <c r="J256" s="184">
        <v>22.1693</v>
      </c>
      <c r="K256" s="184">
        <v>14.6471</v>
      </c>
      <c r="L256" s="184">
        <v>11.59</v>
      </c>
      <c r="M256" s="184">
        <v>9.4633000000000003</v>
      </c>
      <c r="N256" s="184">
        <v>11.2841</v>
      </c>
      <c r="O256" s="184">
        <v>8.1786999999999992</v>
      </c>
      <c r="P256" s="184">
        <v>7.0399000000000003</v>
      </c>
      <c r="Q256" s="184">
        <v>8.6426999999999996</v>
      </c>
      <c r="R256" s="184">
        <v>9.1504999999999992</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44452</v>
      </c>
      <c r="E257" s="184">
        <v>17.415400000000002</v>
      </c>
      <c r="F257" s="184">
        <v>2.7778</v>
      </c>
      <c r="G257" s="184">
        <v>2.7778</v>
      </c>
      <c r="H257" s="184">
        <v>2.726</v>
      </c>
      <c r="I257" s="184">
        <v>5.2351000000000001</v>
      </c>
      <c r="J257" s="184">
        <v>18.206900000000001</v>
      </c>
      <c r="K257" s="184">
        <v>9.0371000000000006</v>
      </c>
      <c r="L257" s="184">
        <v>7.8609999999999998</v>
      </c>
      <c r="M257" s="184">
        <v>11.331799999999999</v>
      </c>
      <c r="N257" s="184">
        <v>16.254799999999999</v>
      </c>
      <c r="O257" s="184">
        <v>8.7001000000000008</v>
      </c>
      <c r="P257" s="184">
        <v>9.9172999999999991</v>
      </c>
      <c r="Q257" s="184">
        <v>10.0623</v>
      </c>
      <c r="R257" s="184">
        <v>10.0678</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44452</v>
      </c>
      <c r="E258" s="184">
        <v>15.9445</v>
      </c>
      <c r="F258" s="184">
        <v>0.97299999999999998</v>
      </c>
      <c r="G258" s="184">
        <v>0.97299999999999998</v>
      </c>
      <c r="H258" s="184">
        <v>0.98129999999999995</v>
      </c>
      <c r="I258" s="184">
        <v>3.4874999999999998</v>
      </c>
      <c r="J258" s="184">
        <v>16.427600000000002</v>
      </c>
      <c r="K258" s="184">
        <v>7.2488000000000001</v>
      </c>
      <c r="L258" s="184">
        <v>6.0529000000000002</v>
      </c>
      <c r="M258" s="184">
        <v>9.2544000000000004</v>
      </c>
      <c r="N258" s="184">
        <v>14.0837</v>
      </c>
      <c r="O258" s="184">
        <v>6.9702999999999999</v>
      </c>
      <c r="P258" s="184">
        <v>8.2233000000000001</v>
      </c>
      <c r="Q258" s="184">
        <v>8.3965999999999994</v>
      </c>
      <c r="R258" s="184">
        <v>8.1496999999999993</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44455</v>
      </c>
      <c r="E259" s="184">
        <v>42.408000000000001</v>
      </c>
      <c r="F259" s="184">
        <v>150.63679999999999</v>
      </c>
      <c r="G259" s="184">
        <v>139.9615</v>
      </c>
      <c r="H259" s="184">
        <v>61.090800000000002</v>
      </c>
      <c r="I259" s="184">
        <v>45.372</v>
      </c>
      <c r="J259" s="184">
        <v>34.6205</v>
      </c>
      <c r="K259" s="184">
        <v>20.843699999999998</v>
      </c>
      <c r="L259" s="184">
        <v>20.465499999999999</v>
      </c>
      <c r="M259" s="184">
        <v>17.529599999999999</v>
      </c>
      <c r="N259" s="184">
        <v>19.9817</v>
      </c>
      <c r="O259" s="184">
        <v>12.372400000000001</v>
      </c>
      <c r="P259" s="184">
        <v>9.5043000000000006</v>
      </c>
      <c r="Q259" s="184">
        <v>8.4536999999999995</v>
      </c>
      <c r="R259" s="184">
        <v>15.589499999999999</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44455</v>
      </c>
      <c r="E260" s="184">
        <v>46.583500000000001</v>
      </c>
      <c r="F260" s="184">
        <v>151.93119999999999</v>
      </c>
      <c r="G260" s="184">
        <v>141.3546</v>
      </c>
      <c r="H260" s="184">
        <v>62.517099999999999</v>
      </c>
      <c r="I260" s="184">
        <v>46.813899999999997</v>
      </c>
      <c r="J260" s="184">
        <v>36.089700000000001</v>
      </c>
      <c r="K260" s="184">
        <v>22.315799999999999</v>
      </c>
      <c r="L260" s="184">
        <v>21.927299999999999</v>
      </c>
      <c r="M260" s="184">
        <v>18.9648</v>
      </c>
      <c r="N260" s="184">
        <v>21.485800000000001</v>
      </c>
      <c r="O260" s="184">
        <v>13.7033</v>
      </c>
      <c r="P260" s="184">
        <v>10.8544</v>
      </c>
      <c r="Q260" s="184">
        <v>11.385899999999999</v>
      </c>
      <c r="R260" s="184">
        <v>16.9755</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44455</v>
      </c>
      <c r="E261" s="184">
        <v>45.543100000000003</v>
      </c>
      <c r="F261" s="184">
        <v>47.426600000000001</v>
      </c>
      <c r="G261" s="184">
        <v>44.723799999999997</v>
      </c>
      <c r="H261" s="184">
        <v>19.086600000000001</v>
      </c>
      <c r="I261" s="184">
        <v>21.540600000000001</v>
      </c>
      <c r="J261" s="184">
        <v>22.302499999999998</v>
      </c>
      <c r="K261" s="184">
        <v>17.188600000000001</v>
      </c>
      <c r="L261" s="184">
        <v>14.79</v>
      </c>
      <c r="M261" s="184">
        <v>12.0282</v>
      </c>
      <c r="N261" s="184">
        <v>13.794</v>
      </c>
      <c r="O261" s="184">
        <v>9.5180000000000007</v>
      </c>
      <c r="P261" s="184">
        <v>7.9756999999999998</v>
      </c>
      <c r="Q261" s="184">
        <v>8.4739000000000004</v>
      </c>
      <c r="R261" s="184">
        <v>10.2737</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44455</v>
      </c>
      <c r="E262" s="184">
        <v>42.986800000000002</v>
      </c>
      <c r="F262" s="184">
        <v>46.845300000000002</v>
      </c>
      <c r="G262" s="184">
        <v>44.142800000000001</v>
      </c>
      <c r="H262" s="184">
        <v>18.4908</v>
      </c>
      <c r="I262" s="184">
        <v>20.933199999999999</v>
      </c>
      <c r="J262" s="184">
        <v>21.676400000000001</v>
      </c>
      <c r="K262" s="184">
        <v>16.557099999999998</v>
      </c>
      <c r="L262" s="184">
        <v>14.1471</v>
      </c>
      <c r="M262" s="184">
        <v>11.3805</v>
      </c>
      <c r="N262" s="184">
        <v>13.141</v>
      </c>
      <c r="O262" s="184">
        <v>8.8686000000000007</v>
      </c>
      <c r="P262" s="184">
        <v>7.2793999999999999</v>
      </c>
      <c r="Q262" s="184">
        <v>6.13</v>
      </c>
      <c r="R262" s="184">
        <v>9.6727000000000007</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44455</v>
      </c>
      <c r="E263" s="184">
        <v>67.160300000000007</v>
      </c>
      <c r="F263" s="184">
        <v>22.677</v>
      </c>
      <c r="G263" s="184">
        <v>31.494199999999999</v>
      </c>
      <c r="H263" s="184">
        <v>8.3829999999999991</v>
      </c>
      <c r="I263" s="184">
        <v>5.7034000000000002</v>
      </c>
      <c r="J263" s="184">
        <v>14.9232</v>
      </c>
      <c r="K263" s="184">
        <v>16.014700000000001</v>
      </c>
      <c r="L263" s="184">
        <v>12.012</v>
      </c>
      <c r="M263" s="184">
        <v>9.8899000000000008</v>
      </c>
      <c r="N263" s="184">
        <v>11.6965</v>
      </c>
      <c r="O263" s="184">
        <v>8.3751999999999995</v>
      </c>
      <c r="P263" s="184">
        <v>6.8395000000000001</v>
      </c>
      <c r="Q263" s="184">
        <v>8.4504000000000001</v>
      </c>
      <c r="R263" s="184">
        <v>9.4907000000000004</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44455</v>
      </c>
      <c r="E264" s="184">
        <v>71.818799999999996</v>
      </c>
      <c r="F264" s="184">
        <v>23.444199999999999</v>
      </c>
      <c r="G264" s="184">
        <v>32.2729</v>
      </c>
      <c r="H264" s="184">
        <v>9.1640999999999995</v>
      </c>
      <c r="I264" s="184">
        <v>6.4850000000000003</v>
      </c>
      <c r="J264" s="184">
        <v>15.7141</v>
      </c>
      <c r="K264" s="184">
        <v>16.827999999999999</v>
      </c>
      <c r="L264" s="184">
        <v>12.8429</v>
      </c>
      <c r="M264" s="184">
        <v>10.726599999999999</v>
      </c>
      <c r="N264" s="184">
        <v>12.5946</v>
      </c>
      <c r="O264" s="184">
        <v>9.3117000000000001</v>
      </c>
      <c r="P264" s="184">
        <v>7.7573999999999996</v>
      </c>
      <c r="Q264" s="184">
        <v>8.4962</v>
      </c>
      <c r="R264" s="184">
        <v>10.4017</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44455</v>
      </c>
      <c r="E265" s="184">
        <v>25.259699999999999</v>
      </c>
      <c r="F265" s="184">
        <v>47.0227</v>
      </c>
      <c r="G265" s="184">
        <v>46.319000000000003</v>
      </c>
      <c r="H265" s="184">
        <v>14.5731</v>
      </c>
      <c r="I265" s="184">
        <v>17.194500000000001</v>
      </c>
      <c r="J265" s="184">
        <v>17.1769</v>
      </c>
      <c r="K265" s="184">
        <v>14.1503</v>
      </c>
      <c r="L265" s="184">
        <v>9.7157</v>
      </c>
      <c r="M265" s="184">
        <v>10.648999999999999</v>
      </c>
      <c r="N265" s="184">
        <v>11.9261</v>
      </c>
      <c r="O265" s="184">
        <v>8.1059000000000001</v>
      </c>
      <c r="P265" s="184">
        <v>7.5759999999999996</v>
      </c>
      <c r="Q265" s="184">
        <v>8.9884000000000004</v>
      </c>
      <c r="R265" s="184">
        <v>8.9781999999999993</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44455</v>
      </c>
      <c r="E266" s="184">
        <v>22.116900000000001</v>
      </c>
      <c r="F266" s="184">
        <v>45.109499999999997</v>
      </c>
      <c r="G266" s="184">
        <v>44.279200000000003</v>
      </c>
      <c r="H266" s="184">
        <v>12.548999999999999</v>
      </c>
      <c r="I266" s="184">
        <v>15.1646</v>
      </c>
      <c r="J266" s="184">
        <v>15.136100000000001</v>
      </c>
      <c r="K266" s="184">
        <v>12.1425</v>
      </c>
      <c r="L266" s="184">
        <v>7.7317</v>
      </c>
      <c r="M266" s="184">
        <v>8.6782000000000004</v>
      </c>
      <c r="N266" s="184">
        <v>9.8725000000000005</v>
      </c>
      <c r="O266" s="184">
        <v>6.3644999999999996</v>
      </c>
      <c r="P266" s="184">
        <v>5.8209999999999997</v>
      </c>
      <c r="Q266" s="184">
        <v>7.3836000000000004</v>
      </c>
      <c r="R266" s="184">
        <v>7.1966000000000001</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44455</v>
      </c>
      <c r="E267" s="184">
        <v>43.3962</v>
      </c>
      <c r="F267" s="184">
        <v>23.5657</v>
      </c>
      <c r="G267" s="184">
        <v>27.565899999999999</v>
      </c>
      <c r="H267" s="184">
        <v>14.132400000000001</v>
      </c>
      <c r="I267" s="184">
        <v>13.557600000000001</v>
      </c>
      <c r="J267" s="184">
        <v>17.1585</v>
      </c>
      <c r="K267" s="184">
        <v>13.057</v>
      </c>
      <c r="L267" s="184">
        <v>13.2155</v>
      </c>
      <c r="M267" s="184">
        <v>11.9695</v>
      </c>
      <c r="N267" s="184">
        <v>13.9391</v>
      </c>
      <c r="O267" s="184">
        <v>1.2113</v>
      </c>
      <c r="P267" s="184">
        <v>3.1192000000000002</v>
      </c>
      <c r="Q267" s="184">
        <v>8.6509999999999998</v>
      </c>
      <c r="R267" s="184">
        <v>0.29959999999999998</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44455</v>
      </c>
      <c r="E268" s="184">
        <v>46.574199999999998</v>
      </c>
      <c r="F268" s="184">
        <v>24.1538</v>
      </c>
      <c r="G268" s="184">
        <v>28.1999</v>
      </c>
      <c r="H268" s="184">
        <v>14.763999999999999</v>
      </c>
      <c r="I268" s="184">
        <v>14.183299999999999</v>
      </c>
      <c r="J268" s="184">
        <v>17.789400000000001</v>
      </c>
      <c r="K268" s="184">
        <v>13.701000000000001</v>
      </c>
      <c r="L268" s="184">
        <v>13.8819</v>
      </c>
      <c r="M268" s="184">
        <v>12.651400000000001</v>
      </c>
      <c r="N268" s="184">
        <v>14.652900000000001</v>
      </c>
      <c r="O268" s="184">
        <v>1.9381999999999999</v>
      </c>
      <c r="P268" s="184">
        <v>3.9270999999999998</v>
      </c>
      <c r="Q268" s="184">
        <v>7.2</v>
      </c>
      <c r="R268" s="184">
        <v>0.94320000000000004</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44455</v>
      </c>
      <c r="E271" s="184">
        <v>55.686199999999999</v>
      </c>
      <c r="F271" s="184">
        <v>21.314800000000002</v>
      </c>
      <c r="G271" s="184">
        <v>43.238599999999998</v>
      </c>
      <c r="H271" s="184">
        <v>23.968399999999999</v>
      </c>
      <c r="I271" s="184">
        <v>21.335100000000001</v>
      </c>
      <c r="J271" s="184">
        <v>26.963799999999999</v>
      </c>
      <c r="K271" s="184">
        <v>17.7928</v>
      </c>
      <c r="L271" s="184">
        <v>17.3249</v>
      </c>
      <c r="M271" s="184">
        <v>16.327999999999999</v>
      </c>
      <c r="N271" s="184">
        <v>20.536300000000001</v>
      </c>
      <c r="O271" s="184">
        <v>11.995799999999999</v>
      </c>
      <c r="P271" s="184">
        <v>9.2377000000000002</v>
      </c>
      <c r="Q271" s="184">
        <v>10.241400000000001</v>
      </c>
      <c r="R271" s="184">
        <v>14.6882</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44455</v>
      </c>
      <c r="E272" s="184">
        <v>51.971699999999998</v>
      </c>
      <c r="F272" s="184">
        <v>20.448499999999999</v>
      </c>
      <c r="G272" s="184">
        <v>42.4026</v>
      </c>
      <c r="H272" s="184">
        <v>23.137799999999999</v>
      </c>
      <c r="I272" s="184">
        <v>20.5017</v>
      </c>
      <c r="J272" s="184">
        <v>26.122499999999999</v>
      </c>
      <c r="K272" s="184">
        <v>17.078499999999998</v>
      </c>
      <c r="L272" s="184">
        <v>16.648099999999999</v>
      </c>
      <c r="M272" s="184">
        <v>15.6508</v>
      </c>
      <c r="N272" s="184">
        <v>19.803699999999999</v>
      </c>
      <c r="O272" s="184">
        <v>11.3026</v>
      </c>
      <c r="P272" s="184">
        <v>8.3981999999999992</v>
      </c>
      <c r="Q272" s="184">
        <v>8.3721999999999994</v>
      </c>
      <c r="R272" s="184">
        <v>13.9916</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44455</v>
      </c>
      <c r="E273" s="184">
        <v>22.284099999999999</v>
      </c>
      <c r="F273" s="184">
        <v>65.142200000000003</v>
      </c>
      <c r="G273" s="184">
        <v>61.513800000000003</v>
      </c>
      <c r="H273" s="184">
        <v>26.883099999999999</v>
      </c>
      <c r="I273" s="184">
        <v>15.819599999999999</v>
      </c>
      <c r="J273" s="184">
        <v>16.7027</v>
      </c>
      <c r="K273" s="184">
        <v>12.895200000000001</v>
      </c>
      <c r="L273" s="184">
        <v>11.6119</v>
      </c>
      <c r="M273" s="184">
        <v>10.8302</v>
      </c>
      <c r="N273" s="184">
        <v>12.5915</v>
      </c>
      <c r="O273" s="184">
        <v>5.5091999999999999</v>
      </c>
      <c r="P273" s="184">
        <v>5.4795999999999996</v>
      </c>
      <c r="Q273" s="184">
        <v>7.194</v>
      </c>
      <c r="R273" s="184">
        <v>9.9704999999999995</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44455</v>
      </c>
      <c r="E274" s="184">
        <v>23.7013</v>
      </c>
      <c r="F274" s="184">
        <v>66.1858</v>
      </c>
      <c r="G274" s="184">
        <v>62.483899999999998</v>
      </c>
      <c r="H274" s="184">
        <v>27.868200000000002</v>
      </c>
      <c r="I274" s="184">
        <v>16.783300000000001</v>
      </c>
      <c r="J274" s="184">
        <v>17.6326</v>
      </c>
      <c r="K274" s="184">
        <v>13.794600000000001</v>
      </c>
      <c r="L274" s="184">
        <v>12.466200000000001</v>
      </c>
      <c r="M274" s="184">
        <v>11.6068</v>
      </c>
      <c r="N274" s="184">
        <v>13.3996</v>
      </c>
      <c r="O274" s="184">
        <v>6.4146999999999998</v>
      </c>
      <c r="P274" s="184">
        <v>6.5164</v>
      </c>
      <c r="Q274" s="184">
        <v>8.1570999999999998</v>
      </c>
      <c r="R274" s="184">
        <v>10.8881</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44455</v>
      </c>
      <c r="E275" s="184">
        <v>0.99729999999999996</v>
      </c>
      <c r="F275" s="184">
        <v>10.982900000000001</v>
      </c>
      <c r="G275" s="184">
        <v>10.989599999999999</v>
      </c>
      <c r="H275" s="184">
        <v>11.002800000000001</v>
      </c>
      <c r="I275" s="184">
        <v>10.762499999999999</v>
      </c>
      <c r="J275" s="184">
        <v>10.7636</v>
      </c>
      <c r="K275" s="184">
        <v>10.9978</v>
      </c>
      <c r="L275" s="184">
        <v>11.289199999999999</v>
      </c>
      <c r="M275" s="184">
        <v>-23.760400000000001</v>
      </c>
      <c r="N275" s="184">
        <v>-16.101600000000001</v>
      </c>
      <c r="O275" s="184"/>
      <c r="P275" s="184"/>
      <c r="Q275" s="184">
        <v>-7.6239999999999997</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44455</v>
      </c>
      <c r="E276" s="184">
        <v>0.94989999999999997</v>
      </c>
      <c r="F276" s="184">
        <v>11.5312</v>
      </c>
      <c r="G276" s="184">
        <v>10.2553</v>
      </c>
      <c r="H276" s="184">
        <v>10.4506</v>
      </c>
      <c r="I276" s="184">
        <v>10.7483</v>
      </c>
      <c r="J276" s="184">
        <v>10.7296</v>
      </c>
      <c r="K276" s="184">
        <v>10.988300000000001</v>
      </c>
      <c r="L276" s="184">
        <v>11.301299999999999</v>
      </c>
      <c r="M276" s="184">
        <v>-24.023900000000001</v>
      </c>
      <c r="N276" s="184">
        <v>-16.308399999999999</v>
      </c>
      <c r="O276" s="184"/>
      <c r="P276" s="184"/>
      <c r="Q276" s="184">
        <v>-7.7664999999999997</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44455</v>
      </c>
      <c r="E277" s="184">
        <v>53.277900000000002</v>
      </c>
      <c r="F277" s="184">
        <v>54.958100000000002</v>
      </c>
      <c r="G277" s="184">
        <v>59.296399999999998</v>
      </c>
      <c r="H277" s="184">
        <v>33.023499999999999</v>
      </c>
      <c r="I277" s="184">
        <v>25.582100000000001</v>
      </c>
      <c r="J277" s="184">
        <v>34.006900000000002</v>
      </c>
      <c r="K277" s="184">
        <v>22.798300000000001</v>
      </c>
      <c r="L277" s="184">
        <v>18.5563</v>
      </c>
      <c r="M277" s="184">
        <v>15.595499999999999</v>
      </c>
      <c r="N277" s="184">
        <v>20.702400000000001</v>
      </c>
      <c r="O277" s="184">
        <v>8.1036000000000001</v>
      </c>
      <c r="P277" s="184">
        <v>8.3925000000000001</v>
      </c>
      <c r="Q277" s="184">
        <v>10.049200000000001</v>
      </c>
      <c r="R277" s="184">
        <v>12.2102</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44455</v>
      </c>
      <c r="E278" s="184">
        <v>50.365099999999998</v>
      </c>
      <c r="F278" s="184">
        <v>54.434199999999997</v>
      </c>
      <c r="G278" s="184">
        <v>58.741999999999997</v>
      </c>
      <c r="H278" s="184">
        <v>32.460700000000003</v>
      </c>
      <c r="I278" s="184">
        <v>25.017600000000002</v>
      </c>
      <c r="J278" s="184">
        <v>33.427300000000002</v>
      </c>
      <c r="K278" s="184">
        <v>22.1904</v>
      </c>
      <c r="L278" s="184">
        <v>17.910900000000002</v>
      </c>
      <c r="M278" s="184">
        <v>14.9255</v>
      </c>
      <c r="N278" s="184">
        <v>19.969200000000001</v>
      </c>
      <c r="O278" s="184">
        <v>7.4046000000000003</v>
      </c>
      <c r="P278" s="184">
        <v>7.6696999999999997</v>
      </c>
      <c r="Q278" s="184">
        <v>9.5279000000000007</v>
      </c>
      <c r="R278" s="184">
        <v>11.496700000000001</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44.888073333333331</v>
      </c>
      <c r="G279" s="186">
        <v>52.207011111111115</v>
      </c>
      <c r="H279" s="186">
        <v>24.668824444444443</v>
      </c>
      <c r="I279" s="186">
        <v>19.99533111111111</v>
      </c>
      <c r="J279" s="186">
        <v>22.894071111111113</v>
      </c>
      <c r="K279" s="186">
        <v>16.296135555555562</v>
      </c>
      <c r="L279" s="186">
        <v>14.414368888888884</v>
      </c>
      <c r="M279" s="186">
        <v>11.525673333333335</v>
      </c>
      <c r="N279" s="186">
        <v>14.593680000000003</v>
      </c>
      <c r="O279" s="186">
        <v>8.8459488372093009</v>
      </c>
      <c r="P279" s="186">
        <v>7.8260697674418598</v>
      </c>
      <c r="Q279" s="186">
        <v>8.3330333333333328</v>
      </c>
      <c r="R279" s="186">
        <v>11.299948837209303</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39.8752</v>
      </c>
      <c r="G280" s="186">
        <v>44.279200000000003</v>
      </c>
      <c r="H280" s="186">
        <v>23.807700000000001</v>
      </c>
      <c r="I280" s="186">
        <v>18.789300000000001</v>
      </c>
      <c r="J280" s="186">
        <v>22.302499999999998</v>
      </c>
      <c r="K280" s="186">
        <v>16.4465</v>
      </c>
      <c r="L280" s="186">
        <v>14.79</v>
      </c>
      <c r="M280" s="186">
        <v>12.220499999999999</v>
      </c>
      <c r="N280" s="186">
        <v>14.6784</v>
      </c>
      <c r="O280" s="186">
        <v>8.9713999999999992</v>
      </c>
      <c r="P280" s="186">
        <v>7.9756999999999998</v>
      </c>
      <c r="Q280" s="186">
        <v>8.9884000000000004</v>
      </c>
      <c r="R280" s="186">
        <v>11.463699999999999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44455</v>
      </c>
      <c r="E283" s="184">
        <v>76.77</v>
      </c>
      <c r="F283" s="184">
        <v>0.23499999999999999</v>
      </c>
      <c r="G283" s="184">
        <v>1.8305</v>
      </c>
      <c r="H283" s="184">
        <v>1.6283000000000001</v>
      </c>
      <c r="I283" s="184">
        <v>2.0064000000000002</v>
      </c>
      <c r="J283" s="184">
        <v>4.5913000000000004</v>
      </c>
      <c r="K283" s="184">
        <v>10.508100000000001</v>
      </c>
      <c r="L283" s="184">
        <v>19.115600000000001</v>
      </c>
      <c r="M283" s="184">
        <v>31.1187</v>
      </c>
      <c r="N283" s="184">
        <v>51.062600000000003</v>
      </c>
      <c r="O283" s="184">
        <v>16.1206</v>
      </c>
      <c r="P283" s="184">
        <v>17.1951</v>
      </c>
      <c r="Q283" s="184">
        <v>15.1556</v>
      </c>
      <c r="R283" s="184">
        <v>30.378299999999999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44455</v>
      </c>
      <c r="E284" s="184">
        <v>86.03</v>
      </c>
      <c r="F284" s="184">
        <v>0.2447</v>
      </c>
      <c r="G284" s="184">
        <v>1.8468</v>
      </c>
      <c r="H284" s="184">
        <v>1.6543000000000001</v>
      </c>
      <c r="I284" s="184">
        <v>2.0522</v>
      </c>
      <c r="J284" s="184">
        <v>4.6976000000000004</v>
      </c>
      <c r="K284" s="184">
        <v>10.877700000000001</v>
      </c>
      <c r="L284" s="184">
        <v>19.9192</v>
      </c>
      <c r="M284" s="184">
        <v>32.435299999999998</v>
      </c>
      <c r="N284" s="184">
        <v>53.078299999999999</v>
      </c>
      <c r="O284" s="184">
        <v>17.515899999999998</v>
      </c>
      <c r="P284" s="184">
        <v>18.792300000000001</v>
      </c>
      <c r="Q284" s="184">
        <v>20.0716</v>
      </c>
      <c r="R284" s="184">
        <v>31.982500000000002</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44455</v>
      </c>
      <c r="E285" s="184">
        <v>83.906000000000006</v>
      </c>
      <c r="F285" s="184">
        <v>0.61880000000000002</v>
      </c>
      <c r="G285" s="184">
        <v>1.8883000000000001</v>
      </c>
      <c r="H285" s="184">
        <v>1.7684</v>
      </c>
      <c r="I285" s="184">
        <v>2.3843000000000001</v>
      </c>
      <c r="J285" s="184">
        <v>5.9806999999999997</v>
      </c>
      <c r="K285" s="184">
        <v>11.4808</v>
      </c>
      <c r="L285" s="184">
        <v>18.474499999999999</v>
      </c>
      <c r="M285" s="184">
        <v>34.492800000000003</v>
      </c>
      <c r="N285" s="184">
        <v>57.018500000000003</v>
      </c>
      <c r="O285" s="184">
        <v>16.66</v>
      </c>
      <c r="P285" s="184">
        <v>17.0901</v>
      </c>
      <c r="Q285" s="184">
        <v>14.0771</v>
      </c>
      <c r="R285" s="184">
        <v>29.098700000000001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44455</v>
      </c>
      <c r="E286" s="184">
        <v>93.96</v>
      </c>
      <c r="F286" s="184">
        <v>0.62219999999999998</v>
      </c>
      <c r="G286" s="184">
        <v>1.9000999999999999</v>
      </c>
      <c r="H286" s="184">
        <v>1.7951999999999999</v>
      </c>
      <c r="I286" s="184">
        <v>2.4377</v>
      </c>
      <c r="J286" s="184">
        <v>6.1059000000000001</v>
      </c>
      <c r="K286" s="184">
        <v>11.8718</v>
      </c>
      <c r="L286" s="184">
        <v>19.294599999999999</v>
      </c>
      <c r="M286" s="184">
        <v>35.866700000000002</v>
      </c>
      <c r="N286" s="184">
        <v>59.149000000000001</v>
      </c>
      <c r="O286" s="184">
        <v>18.264399999999998</v>
      </c>
      <c r="P286" s="184">
        <v>18.7669</v>
      </c>
      <c r="Q286" s="184">
        <v>17.278099999999998</v>
      </c>
      <c r="R286" s="184">
        <v>30.847899999999999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44455</v>
      </c>
      <c r="E287" s="184">
        <v>205.2586</v>
      </c>
      <c r="F287" s="184">
        <v>0.80410000000000004</v>
      </c>
      <c r="G287" s="184">
        <v>2.1606000000000001</v>
      </c>
      <c r="H287" s="184">
        <v>2.3797000000000001</v>
      </c>
      <c r="I287" s="184">
        <v>4.2549000000000001</v>
      </c>
      <c r="J287" s="184">
        <v>7.4928999999999997</v>
      </c>
      <c r="K287" s="184">
        <v>12.5959</v>
      </c>
      <c r="L287" s="184">
        <v>24.119900000000001</v>
      </c>
      <c r="M287" s="184">
        <v>44.879800000000003</v>
      </c>
      <c r="N287" s="184">
        <v>82.242800000000003</v>
      </c>
      <c r="O287" s="184">
        <v>20.5853</v>
      </c>
      <c r="P287" s="184">
        <v>15.6769</v>
      </c>
      <c r="Q287" s="184">
        <v>15.3643</v>
      </c>
      <c r="R287" s="184">
        <v>40.728299999999997</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44455</v>
      </c>
      <c r="E288" s="184">
        <v>60.085648801429201</v>
      </c>
      <c r="F288" s="184">
        <v>0.80420000000000003</v>
      </c>
      <c r="G288" s="184">
        <v>2.1606000000000001</v>
      </c>
      <c r="H288" s="184">
        <v>2.3803999999999998</v>
      </c>
      <c r="I288" s="184">
        <v>4.2556000000000003</v>
      </c>
      <c r="J288" s="184">
        <v>7.4935</v>
      </c>
      <c r="K288" s="184">
        <v>12.5966</v>
      </c>
      <c r="L288" s="184">
        <v>24.121300000000002</v>
      </c>
      <c r="M288" s="184">
        <v>44.890900000000002</v>
      </c>
      <c r="N288" s="184">
        <v>82.258099999999999</v>
      </c>
      <c r="O288" s="184">
        <v>20.5868</v>
      </c>
      <c r="P288" s="184">
        <v>15.7057</v>
      </c>
      <c r="Q288" s="184">
        <v>15.377700000000001</v>
      </c>
      <c r="R288" s="184">
        <v>40.726999999999997</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44455</v>
      </c>
      <c r="E289" s="184">
        <v>491.79949361629099</v>
      </c>
      <c r="F289" s="184">
        <v>0.80189999999999995</v>
      </c>
      <c r="G289" s="184">
        <v>2.1539999999999999</v>
      </c>
      <c r="H289" s="184">
        <v>2.3651</v>
      </c>
      <c r="I289" s="184">
        <v>4.2251000000000003</v>
      </c>
      <c r="J289" s="184">
        <v>7.4260000000000002</v>
      </c>
      <c r="K289" s="184">
        <v>12.3713</v>
      </c>
      <c r="L289" s="184">
        <v>23.674499999999998</v>
      </c>
      <c r="M289" s="184">
        <v>44.132899999999999</v>
      </c>
      <c r="N289" s="184">
        <v>81.028800000000004</v>
      </c>
      <c r="O289" s="184">
        <v>19.843399999999999</v>
      </c>
      <c r="P289" s="184">
        <v>14.9368</v>
      </c>
      <c r="Q289" s="184">
        <v>18.682700000000001</v>
      </c>
      <c r="R289" s="184">
        <v>39.850499999999997</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44455</v>
      </c>
      <c r="E290" s="184">
        <v>495.29192124475099</v>
      </c>
      <c r="F290" s="184">
        <v>0.80189999999999995</v>
      </c>
      <c r="G290" s="184">
        <v>2.1541999999999999</v>
      </c>
      <c r="H290" s="184">
        <v>2.3652000000000002</v>
      </c>
      <c r="I290" s="184">
        <v>4.2253999999999996</v>
      </c>
      <c r="J290" s="184">
        <v>7.4264000000000001</v>
      </c>
      <c r="K290" s="184">
        <v>12.3728</v>
      </c>
      <c r="L290" s="184">
        <v>23.676100000000002</v>
      </c>
      <c r="M290" s="184">
        <v>44.136699999999998</v>
      </c>
      <c r="N290" s="184">
        <v>81.033699999999996</v>
      </c>
      <c r="O290" s="184">
        <v>19.845400000000001</v>
      </c>
      <c r="P290" s="184">
        <v>14.938000000000001</v>
      </c>
      <c r="Q290" s="184">
        <v>19.203399999999998</v>
      </c>
      <c r="R290" s="184">
        <v>39.852699999999999</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0.61659999999999993</v>
      </c>
      <c r="G291" s="186">
        <v>2.0118875000000003</v>
      </c>
      <c r="H291" s="186">
        <v>2.0420750000000001</v>
      </c>
      <c r="I291" s="186">
        <v>3.2302000000000004</v>
      </c>
      <c r="J291" s="186">
        <v>6.4017875000000002</v>
      </c>
      <c r="K291" s="186">
        <v>11.834375000000001</v>
      </c>
      <c r="L291" s="186">
        <v>21.549462500000001</v>
      </c>
      <c r="M291" s="186">
        <v>38.994225</v>
      </c>
      <c r="N291" s="186">
        <v>68.358975000000001</v>
      </c>
      <c r="O291" s="186">
        <v>18.677724999999999</v>
      </c>
      <c r="P291" s="186">
        <v>16.637725</v>
      </c>
      <c r="Q291" s="186">
        <v>16.9013125</v>
      </c>
      <c r="R291" s="186">
        <v>35.433237500000004</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0.71204999999999996</v>
      </c>
      <c r="G292" s="186">
        <v>2.02705</v>
      </c>
      <c r="H292" s="186">
        <v>2.0801499999999997</v>
      </c>
      <c r="I292" s="186">
        <v>3.3314000000000004</v>
      </c>
      <c r="J292" s="186">
        <v>6.7659500000000001</v>
      </c>
      <c r="K292" s="186">
        <v>12.121549999999999</v>
      </c>
      <c r="L292" s="186">
        <v>21.796849999999999</v>
      </c>
      <c r="M292" s="186">
        <v>39.9998</v>
      </c>
      <c r="N292" s="186">
        <v>70.088899999999995</v>
      </c>
      <c r="O292" s="186">
        <v>19.053899999999999</v>
      </c>
      <c r="P292" s="186">
        <v>16.3979</v>
      </c>
      <c r="Q292" s="186">
        <v>16.3279</v>
      </c>
      <c r="R292" s="186">
        <v>35.916499999999999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44455</v>
      </c>
      <c r="E295" s="184">
        <v>88.563599999999994</v>
      </c>
      <c r="F295" s="184">
        <v>5.9356999999999998</v>
      </c>
      <c r="G295" s="184">
        <v>5.5663</v>
      </c>
      <c r="H295" s="184">
        <v>4.1422999999999996</v>
      </c>
      <c r="I295" s="184">
        <v>3.4605999999999999</v>
      </c>
      <c r="J295" s="184">
        <v>6.6471999999999998</v>
      </c>
      <c r="K295" s="184">
        <v>6.0396000000000001</v>
      </c>
      <c r="L295" s="184">
        <v>7.8559000000000001</v>
      </c>
      <c r="M295" s="184">
        <v>4.8551000000000002</v>
      </c>
      <c r="N295" s="184">
        <v>6.3968999999999996</v>
      </c>
      <c r="O295" s="184">
        <v>9.3664000000000005</v>
      </c>
      <c r="P295" s="184">
        <v>8.1824999999999992</v>
      </c>
      <c r="Q295" s="184">
        <v>9.2886000000000006</v>
      </c>
      <c r="R295" s="184">
        <v>8.6550999999999991</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44455</v>
      </c>
      <c r="E296" s="184">
        <v>89.484200000000001</v>
      </c>
      <c r="F296" s="184">
        <v>6.0785999999999998</v>
      </c>
      <c r="G296" s="184">
        <v>5.7267999999999999</v>
      </c>
      <c r="H296" s="184">
        <v>4.3038999999999996</v>
      </c>
      <c r="I296" s="184">
        <v>3.6206999999999998</v>
      </c>
      <c r="J296" s="184">
        <v>6.8090999999999999</v>
      </c>
      <c r="K296" s="184">
        <v>6.2019000000000002</v>
      </c>
      <c r="L296" s="184">
        <v>8.0235000000000003</v>
      </c>
      <c r="M296" s="184">
        <v>5.0194000000000001</v>
      </c>
      <c r="N296" s="184">
        <v>6.5633999999999997</v>
      </c>
      <c r="O296" s="184">
        <v>9.5184999999999995</v>
      </c>
      <c r="P296" s="184">
        <v>8.3238000000000003</v>
      </c>
      <c r="Q296" s="184">
        <v>8.9161000000000001</v>
      </c>
      <c r="R296" s="184">
        <v>8.8187999999999995</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44455</v>
      </c>
      <c r="E297" s="184">
        <v>13.9719</v>
      </c>
      <c r="F297" s="184">
        <v>4.4416000000000002</v>
      </c>
      <c r="G297" s="184">
        <v>7.1447000000000003</v>
      </c>
      <c r="H297" s="184">
        <v>4.5570000000000004</v>
      </c>
      <c r="I297" s="184">
        <v>4.9168000000000003</v>
      </c>
      <c r="J297" s="184">
        <v>7.1311999999999998</v>
      </c>
      <c r="K297" s="184">
        <v>5.9574999999999996</v>
      </c>
      <c r="L297" s="184">
        <v>7.4402999999999997</v>
      </c>
      <c r="M297" s="184">
        <v>4.9973999999999998</v>
      </c>
      <c r="N297" s="184">
        <v>6.4542000000000002</v>
      </c>
      <c r="O297" s="184">
        <v>8.6362000000000005</v>
      </c>
      <c r="P297" s="184"/>
      <c r="Q297" s="184">
        <v>8.3285999999999998</v>
      </c>
      <c r="R297" s="184">
        <v>9.1595999999999993</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44455</v>
      </c>
      <c r="E298" s="184">
        <v>13.527100000000001</v>
      </c>
      <c r="F298" s="184">
        <v>3.778</v>
      </c>
      <c r="G298" s="184">
        <v>6.5693999999999999</v>
      </c>
      <c r="H298" s="184">
        <v>3.8961999999999999</v>
      </c>
      <c r="I298" s="184">
        <v>4.2470999999999997</v>
      </c>
      <c r="J298" s="184">
        <v>6.4749999999999996</v>
      </c>
      <c r="K298" s="184">
        <v>5.2872000000000003</v>
      </c>
      <c r="L298" s="184">
        <v>6.7446000000000002</v>
      </c>
      <c r="M298" s="184">
        <v>4.3010999999999999</v>
      </c>
      <c r="N298" s="184">
        <v>5.7457000000000003</v>
      </c>
      <c r="O298" s="184">
        <v>7.8464</v>
      </c>
      <c r="P298" s="184"/>
      <c r="Q298" s="184">
        <v>7.4935999999999998</v>
      </c>
      <c r="R298" s="184">
        <v>8.3908000000000005</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44455</v>
      </c>
      <c r="E299" s="184">
        <v>22.138999999999999</v>
      </c>
      <c r="F299" s="184">
        <v>2.1434000000000002</v>
      </c>
      <c r="G299" s="184">
        <v>1.3741000000000001</v>
      </c>
      <c r="H299" s="184">
        <v>1.7435</v>
      </c>
      <c r="I299" s="184">
        <v>1.7204999999999999</v>
      </c>
      <c r="J299" s="184">
        <v>4.2891000000000004</v>
      </c>
      <c r="K299" s="184">
        <v>4.5568999999999997</v>
      </c>
      <c r="L299" s="184">
        <v>5.4132999999999996</v>
      </c>
      <c r="M299" s="184">
        <v>2.6392000000000002</v>
      </c>
      <c r="N299" s="184">
        <v>4.5515999999999996</v>
      </c>
      <c r="O299" s="184">
        <v>5.1097000000000001</v>
      </c>
      <c r="P299" s="184">
        <v>5.423</v>
      </c>
      <c r="Q299" s="184">
        <v>6.3734999999999999</v>
      </c>
      <c r="R299" s="184">
        <v>6.9058000000000002</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44455</v>
      </c>
      <c r="E300" s="184">
        <v>23.2103</v>
      </c>
      <c r="F300" s="184">
        <v>2.8309000000000002</v>
      </c>
      <c r="G300" s="184">
        <v>2.0971000000000002</v>
      </c>
      <c r="H300" s="184">
        <v>2.5173000000000001</v>
      </c>
      <c r="I300" s="184">
        <v>2.496</v>
      </c>
      <c r="J300" s="184">
        <v>5.2427000000000001</v>
      </c>
      <c r="K300" s="184">
        <v>5.4005000000000001</v>
      </c>
      <c r="L300" s="184">
        <v>6.2332000000000001</v>
      </c>
      <c r="M300" s="184">
        <v>3.3894000000000002</v>
      </c>
      <c r="N300" s="184">
        <v>5.2464000000000004</v>
      </c>
      <c r="O300" s="184">
        <v>5.6318999999999999</v>
      </c>
      <c r="P300" s="184">
        <v>5.9554</v>
      </c>
      <c r="Q300" s="184">
        <v>7.4406999999999996</v>
      </c>
      <c r="R300" s="184">
        <v>7.4824999999999999</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44455</v>
      </c>
      <c r="E301" s="184">
        <v>18.5778</v>
      </c>
      <c r="F301" s="184">
        <v>1.3753</v>
      </c>
      <c r="G301" s="184">
        <v>4.2584</v>
      </c>
      <c r="H301" s="184">
        <v>3.2296999999999998</v>
      </c>
      <c r="I301" s="184">
        <v>2.0365000000000002</v>
      </c>
      <c r="J301" s="184">
        <v>5.7455999999999996</v>
      </c>
      <c r="K301" s="184">
        <v>5.6158999999999999</v>
      </c>
      <c r="L301" s="184">
        <v>7.0271999999999997</v>
      </c>
      <c r="M301" s="184">
        <v>4.1577999999999999</v>
      </c>
      <c r="N301" s="184">
        <v>5.4939</v>
      </c>
      <c r="O301" s="184">
        <v>8.8103999999999996</v>
      </c>
      <c r="P301" s="184">
        <v>7.5861999999999998</v>
      </c>
      <c r="Q301" s="184">
        <v>8.4783000000000008</v>
      </c>
      <c r="R301" s="184">
        <v>7.6569000000000003</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44455</v>
      </c>
      <c r="E302" s="184">
        <v>17.7653</v>
      </c>
      <c r="F302" s="184">
        <v>0.82179999999999997</v>
      </c>
      <c r="G302" s="184">
        <v>3.6307999999999998</v>
      </c>
      <c r="H302" s="184">
        <v>2.5842000000000001</v>
      </c>
      <c r="I302" s="184">
        <v>1.4096</v>
      </c>
      <c r="J302" s="184">
        <v>5.1062000000000003</v>
      </c>
      <c r="K302" s="184">
        <v>4.9724000000000004</v>
      </c>
      <c r="L302" s="184">
        <v>6.3898999999999999</v>
      </c>
      <c r="M302" s="184">
        <v>3.5244</v>
      </c>
      <c r="N302" s="184">
        <v>4.8396999999999997</v>
      </c>
      <c r="O302" s="184">
        <v>8.0656999999999996</v>
      </c>
      <c r="P302" s="184">
        <v>6.8570000000000002</v>
      </c>
      <c r="Q302" s="184">
        <v>7.8428000000000004</v>
      </c>
      <c r="R302" s="184">
        <v>6.9470999999999998</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44455</v>
      </c>
      <c r="E303" s="184">
        <v>13.0495</v>
      </c>
      <c r="F303" s="184">
        <v>3.077</v>
      </c>
      <c r="G303" s="184">
        <v>2.5179</v>
      </c>
      <c r="H303" s="184">
        <v>2.9986000000000002</v>
      </c>
      <c r="I303" s="184">
        <v>3.4609000000000001</v>
      </c>
      <c r="J303" s="184">
        <v>4.1539999999999999</v>
      </c>
      <c r="K303" s="184">
        <v>4.2496999999999998</v>
      </c>
      <c r="L303" s="184">
        <v>4.7744999999999997</v>
      </c>
      <c r="M303" s="184">
        <v>3.8894000000000002</v>
      </c>
      <c r="N303" s="184">
        <v>4.7386999999999997</v>
      </c>
      <c r="O303" s="184">
        <v>9.2163000000000004</v>
      </c>
      <c r="P303" s="184"/>
      <c r="Q303" s="184">
        <v>9.2161000000000008</v>
      </c>
      <c r="R303" s="184">
        <v>7.4207999999999998</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44455</v>
      </c>
      <c r="E304" s="184">
        <v>12.95</v>
      </c>
      <c r="F304" s="184">
        <v>2.8188</v>
      </c>
      <c r="G304" s="184">
        <v>2.3492000000000002</v>
      </c>
      <c r="H304" s="184">
        <v>2.7393999999999998</v>
      </c>
      <c r="I304" s="184">
        <v>3.2252000000000001</v>
      </c>
      <c r="J304" s="184">
        <v>3.9020000000000001</v>
      </c>
      <c r="K304" s="184">
        <v>3.9918</v>
      </c>
      <c r="L304" s="184">
        <v>4.5103999999999997</v>
      </c>
      <c r="M304" s="184">
        <v>3.6242999999999999</v>
      </c>
      <c r="N304" s="184">
        <v>4.4733999999999998</v>
      </c>
      <c r="O304" s="184">
        <v>8.9398999999999997</v>
      </c>
      <c r="P304" s="184"/>
      <c r="Q304" s="184">
        <v>8.9395000000000007</v>
      </c>
      <c r="R304" s="184">
        <v>7.1468999999999996</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44455</v>
      </c>
      <c r="E307" s="184">
        <v>10.5373</v>
      </c>
      <c r="F307" s="184">
        <v>22.529199999999999</v>
      </c>
      <c r="G307" s="184">
        <v>20.355499999999999</v>
      </c>
      <c r="H307" s="184">
        <v>11.9033</v>
      </c>
      <c r="I307" s="184">
        <v>10.258699999999999</v>
      </c>
      <c r="J307" s="184">
        <v>13.8903</v>
      </c>
      <c r="K307" s="184">
        <v>9.0143000000000004</v>
      </c>
      <c r="L307" s="184"/>
      <c r="M307" s="184"/>
      <c r="N307" s="184"/>
      <c r="O307" s="184"/>
      <c r="P307" s="184"/>
      <c r="Q307" s="184">
        <v>10.775499999999999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44455</v>
      </c>
      <c r="E308" s="184">
        <v>10.529199999999999</v>
      </c>
      <c r="F308" s="184">
        <v>22.199400000000001</v>
      </c>
      <c r="G308" s="184">
        <v>20.139299999999999</v>
      </c>
      <c r="H308" s="184">
        <v>11.7135</v>
      </c>
      <c r="I308" s="184">
        <v>10.091900000000001</v>
      </c>
      <c r="J308" s="184">
        <v>13.7338</v>
      </c>
      <c r="K308" s="184">
        <v>8.8559999999999999</v>
      </c>
      <c r="L308" s="184"/>
      <c r="M308" s="184"/>
      <c r="N308" s="184"/>
      <c r="O308" s="184"/>
      <c r="P308" s="184"/>
      <c r="Q308" s="184">
        <v>10.613099999999999</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44455</v>
      </c>
      <c r="E309" s="184">
        <v>79.1905</v>
      </c>
      <c r="F309" s="184">
        <v>-0.8296</v>
      </c>
      <c r="G309" s="184">
        <v>5.0414000000000003</v>
      </c>
      <c r="H309" s="184">
        <v>3.5646</v>
      </c>
      <c r="I309" s="184">
        <v>3.1743000000000001</v>
      </c>
      <c r="J309" s="184">
        <v>6.6646999999999998</v>
      </c>
      <c r="K309" s="184">
        <v>5.5720999999999998</v>
      </c>
      <c r="L309" s="184">
        <v>6.6905999999999999</v>
      </c>
      <c r="M309" s="184">
        <v>4.4366000000000003</v>
      </c>
      <c r="N309" s="184">
        <v>6.3853999999999997</v>
      </c>
      <c r="O309" s="184">
        <v>8.3577999999999992</v>
      </c>
      <c r="P309" s="184">
        <v>7.8848000000000003</v>
      </c>
      <c r="Q309" s="184">
        <v>8.9079999999999995</v>
      </c>
      <c r="R309" s="184">
        <v>7.0872000000000002</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44455</v>
      </c>
      <c r="E310" s="184">
        <v>84.003699999999995</v>
      </c>
      <c r="F310" s="184">
        <v>-0.30420000000000003</v>
      </c>
      <c r="G310" s="184">
        <v>5.5641999999999996</v>
      </c>
      <c r="H310" s="184">
        <v>4.0937999999999999</v>
      </c>
      <c r="I310" s="184">
        <v>3.6985000000000001</v>
      </c>
      <c r="J310" s="184">
        <v>7.1902999999999997</v>
      </c>
      <c r="K310" s="184">
        <v>6.1003999999999996</v>
      </c>
      <c r="L310" s="184">
        <v>7.2434000000000003</v>
      </c>
      <c r="M310" s="184">
        <v>4.9984999999999999</v>
      </c>
      <c r="N310" s="184">
        <v>6.9691999999999998</v>
      </c>
      <c r="O310" s="184">
        <v>8.9636999999999993</v>
      </c>
      <c r="P310" s="184">
        <v>8.5098000000000003</v>
      </c>
      <c r="Q310" s="184">
        <v>9.2335999999999991</v>
      </c>
      <c r="R310" s="184">
        <v>7.6886000000000001</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44455</v>
      </c>
      <c r="E312" s="184">
        <v>25.742000000000001</v>
      </c>
      <c r="F312" s="184">
        <v>17.590599999999998</v>
      </c>
      <c r="G312" s="184">
        <v>15.569699999999999</v>
      </c>
      <c r="H312" s="184">
        <v>10.1884</v>
      </c>
      <c r="I312" s="184">
        <v>7.5876000000000001</v>
      </c>
      <c r="J312" s="184">
        <v>9.8566000000000003</v>
      </c>
      <c r="K312" s="184">
        <v>6.8211000000000004</v>
      </c>
      <c r="L312" s="184">
        <v>8.6466999999999992</v>
      </c>
      <c r="M312" s="184">
        <v>4.7423000000000002</v>
      </c>
      <c r="N312" s="184">
        <v>6.3486000000000002</v>
      </c>
      <c r="O312" s="184">
        <v>9.4872999999999994</v>
      </c>
      <c r="P312" s="184">
        <v>8.1645000000000003</v>
      </c>
      <c r="Q312" s="184">
        <v>8.7887000000000004</v>
      </c>
      <c r="R312" s="184">
        <v>8.4476999999999993</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44455</v>
      </c>
      <c r="E313" s="184">
        <v>26.0428</v>
      </c>
      <c r="F313" s="184">
        <v>17.808199999999999</v>
      </c>
      <c r="G313" s="184">
        <v>15.858000000000001</v>
      </c>
      <c r="H313" s="184">
        <v>10.492599999999999</v>
      </c>
      <c r="I313" s="184">
        <v>7.8925000000000001</v>
      </c>
      <c r="J313" s="184">
        <v>10.165800000000001</v>
      </c>
      <c r="K313" s="184">
        <v>7.1321000000000003</v>
      </c>
      <c r="L313" s="184">
        <v>8.9661000000000008</v>
      </c>
      <c r="M313" s="184">
        <v>5.0587999999999997</v>
      </c>
      <c r="N313" s="184">
        <v>6.6729000000000003</v>
      </c>
      <c r="O313" s="184">
        <v>9.7056000000000004</v>
      </c>
      <c r="P313" s="184">
        <v>8.3406000000000002</v>
      </c>
      <c r="Q313" s="184">
        <v>8.8397000000000006</v>
      </c>
      <c r="R313" s="184">
        <v>8.7222000000000008</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44455</v>
      </c>
      <c r="E314" s="184">
        <v>10.522600000000001</v>
      </c>
      <c r="F314" s="184">
        <v>-6.2426000000000004</v>
      </c>
      <c r="G314" s="184">
        <v>0.92510000000000003</v>
      </c>
      <c r="H314" s="184">
        <v>2.7765</v>
      </c>
      <c r="I314" s="184">
        <v>2.2814000000000001</v>
      </c>
      <c r="J314" s="184">
        <v>8.2553000000000001</v>
      </c>
      <c r="K314" s="184">
        <v>6.7526000000000002</v>
      </c>
      <c r="L314" s="184">
        <v>8.5111000000000008</v>
      </c>
      <c r="M314" s="184">
        <v>4.4344999999999999</v>
      </c>
      <c r="N314" s="184"/>
      <c r="O314" s="184"/>
      <c r="P314" s="184"/>
      <c r="Q314" s="184">
        <v>5.4189999999999996</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44455</v>
      </c>
      <c r="E315" s="184">
        <v>10.480399999999999</v>
      </c>
      <c r="F315" s="184">
        <v>-6.6158999999999999</v>
      </c>
      <c r="G315" s="184">
        <v>0.46439999999999998</v>
      </c>
      <c r="H315" s="184">
        <v>2.3393999999999999</v>
      </c>
      <c r="I315" s="184">
        <v>1.8671</v>
      </c>
      <c r="J315" s="184">
        <v>7.8417000000000003</v>
      </c>
      <c r="K315" s="184">
        <v>6.3304</v>
      </c>
      <c r="L315" s="184">
        <v>8.0762999999999998</v>
      </c>
      <c r="M315" s="184">
        <v>4.0023999999999997</v>
      </c>
      <c r="N315" s="184"/>
      <c r="O315" s="184"/>
      <c r="P315" s="184"/>
      <c r="Q315" s="184">
        <v>4.9813999999999998</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44455</v>
      </c>
      <c r="E316" s="184">
        <v>23.3245</v>
      </c>
      <c r="F316" s="184">
        <v>13.7761</v>
      </c>
      <c r="G316" s="184">
        <v>17.238</v>
      </c>
      <c r="H316" s="184">
        <v>8.5762</v>
      </c>
      <c r="I316" s="184">
        <v>8.2302999999999997</v>
      </c>
      <c r="J316" s="184">
        <v>10.0204</v>
      </c>
      <c r="K316" s="184">
        <v>6.1878000000000002</v>
      </c>
      <c r="L316" s="184">
        <v>7.0747</v>
      </c>
      <c r="M316" s="184">
        <v>4.7625000000000002</v>
      </c>
      <c r="N316" s="184">
        <v>5.9314</v>
      </c>
      <c r="O316" s="184">
        <v>8.7382000000000009</v>
      </c>
      <c r="P316" s="184">
        <v>7.7569999999999997</v>
      </c>
      <c r="Q316" s="184">
        <v>7.2458999999999998</v>
      </c>
      <c r="R316" s="184">
        <v>8.0637000000000008</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44455</v>
      </c>
      <c r="E317" s="184">
        <v>24.2012</v>
      </c>
      <c r="F317" s="184">
        <v>14.031599999999999</v>
      </c>
      <c r="G317" s="184">
        <v>17.520199999999999</v>
      </c>
      <c r="H317" s="184">
        <v>8.8918999999999997</v>
      </c>
      <c r="I317" s="184">
        <v>8.5383999999999993</v>
      </c>
      <c r="J317" s="184">
        <v>10.332000000000001</v>
      </c>
      <c r="K317" s="184">
        <v>6.5065999999999997</v>
      </c>
      <c r="L317" s="184">
        <v>7.3997000000000002</v>
      </c>
      <c r="M317" s="184">
        <v>5.0871000000000004</v>
      </c>
      <c r="N317" s="184">
        <v>6.2634999999999996</v>
      </c>
      <c r="O317" s="184">
        <v>9.0751000000000008</v>
      </c>
      <c r="P317" s="184">
        <v>8.0946999999999996</v>
      </c>
      <c r="Q317" s="184">
        <v>8.8051999999999992</v>
      </c>
      <c r="R317" s="184">
        <v>8.4010999999999996</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44455</v>
      </c>
      <c r="E318" s="184">
        <v>15.7879</v>
      </c>
      <c r="F318" s="184">
        <v>-3.4674999999999998</v>
      </c>
      <c r="G318" s="184">
        <v>4.24</v>
      </c>
      <c r="H318" s="184">
        <v>3.7347000000000001</v>
      </c>
      <c r="I318" s="184">
        <v>2.1154000000000002</v>
      </c>
      <c r="J318" s="184">
        <v>7.6425000000000001</v>
      </c>
      <c r="K318" s="184">
        <v>6.9004000000000003</v>
      </c>
      <c r="L318" s="184">
        <v>8.5299999999999994</v>
      </c>
      <c r="M318" s="184">
        <v>4.8779000000000003</v>
      </c>
      <c r="N318" s="184">
        <v>6.7492999999999999</v>
      </c>
      <c r="O318" s="184">
        <v>9.0068999999999999</v>
      </c>
      <c r="P318" s="184">
        <v>7.9607000000000001</v>
      </c>
      <c r="Q318" s="184">
        <v>8.3683999999999994</v>
      </c>
      <c r="R318" s="184">
        <v>8.5883000000000003</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44455</v>
      </c>
      <c r="E319" s="184">
        <v>15.513199999999999</v>
      </c>
      <c r="F319" s="184">
        <v>-3.9994000000000001</v>
      </c>
      <c r="G319" s="184">
        <v>3.8441999999999998</v>
      </c>
      <c r="H319" s="184">
        <v>3.3969999999999998</v>
      </c>
      <c r="I319" s="184">
        <v>1.7995000000000001</v>
      </c>
      <c r="J319" s="184">
        <v>7.3367000000000004</v>
      </c>
      <c r="K319" s="184">
        <v>6.5933999999999999</v>
      </c>
      <c r="L319" s="184">
        <v>8.2164999999999999</v>
      </c>
      <c r="M319" s="184">
        <v>4.5640000000000001</v>
      </c>
      <c r="N319" s="184">
        <v>6.4245999999999999</v>
      </c>
      <c r="O319" s="184">
        <v>8.6719000000000008</v>
      </c>
      <c r="P319" s="184">
        <v>7.6276000000000002</v>
      </c>
      <c r="Q319" s="184">
        <v>8.0342000000000002</v>
      </c>
      <c r="R319" s="184">
        <v>8.2578999999999994</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44455</v>
      </c>
      <c r="E320" s="184">
        <v>2548.6718999999998</v>
      </c>
      <c r="F320" s="184">
        <v>-1.5323</v>
      </c>
      <c r="G320" s="184">
        <v>5.0728</v>
      </c>
      <c r="H320" s="184">
        <v>3.7347999999999999</v>
      </c>
      <c r="I320" s="184">
        <v>2.7684000000000002</v>
      </c>
      <c r="J320" s="184">
        <v>6.4469000000000003</v>
      </c>
      <c r="K320" s="184">
        <v>5.8030999999999997</v>
      </c>
      <c r="L320" s="184">
        <v>7.0397999999999996</v>
      </c>
      <c r="M320" s="184">
        <v>4.1744000000000003</v>
      </c>
      <c r="N320" s="184">
        <v>5.3699000000000003</v>
      </c>
      <c r="O320" s="184">
        <v>8.9354999999999993</v>
      </c>
      <c r="P320" s="184">
        <v>6.5452000000000004</v>
      </c>
      <c r="Q320" s="184">
        <v>6.8432000000000004</v>
      </c>
      <c r="R320" s="184">
        <v>7.6440999999999999</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44455</v>
      </c>
      <c r="E321" s="184">
        <v>2692.0448999999999</v>
      </c>
      <c r="F321" s="184">
        <v>-1.1307</v>
      </c>
      <c r="G321" s="184">
        <v>5.4733000000000001</v>
      </c>
      <c r="H321" s="184">
        <v>4.1351000000000004</v>
      </c>
      <c r="I321" s="184">
        <v>3.1688999999999998</v>
      </c>
      <c r="J321" s="184">
        <v>6.8494000000000002</v>
      </c>
      <c r="K321" s="184">
        <v>6.2092000000000001</v>
      </c>
      <c r="L321" s="184">
        <v>7.4541000000000004</v>
      </c>
      <c r="M321" s="184">
        <v>4.5873999999999997</v>
      </c>
      <c r="N321" s="184">
        <v>5.7922000000000002</v>
      </c>
      <c r="O321" s="184">
        <v>9.4080999999999992</v>
      </c>
      <c r="P321" s="184">
        <v>7.1204999999999998</v>
      </c>
      <c r="Q321" s="184">
        <v>7.9936999999999996</v>
      </c>
      <c r="R321" s="184">
        <v>8.0725999999999996</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44455</v>
      </c>
      <c r="E322" s="184">
        <v>2984.5715</v>
      </c>
      <c r="F322" s="184">
        <v>5.9005000000000001</v>
      </c>
      <c r="G322" s="184">
        <v>8.4270999999999994</v>
      </c>
      <c r="H322" s="184">
        <v>5.3579999999999997</v>
      </c>
      <c r="I322" s="184">
        <v>4.2356999999999996</v>
      </c>
      <c r="J322" s="184">
        <v>7.4779999999999998</v>
      </c>
      <c r="K322" s="184">
        <v>6.2354000000000003</v>
      </c>
      <c r="L322" s="184">
        <v>7.5879000000000003</v>
      </c>
      <c r="M322" s="184">
        <v>4.3049999999999997</v>
      </c>
      <c r="N322" s="184">
        <v>5.6814999999999998</v>
      </c>
      <c r="O322" s="184">
        <v>8.3285</v>
      </c>
      <c r="P322" s="184">
        <v>7.8341000000000003</v>
      </c>
      <c r="Q322" s="184">
        <v>8.1251999999999995</v>
      </c>
      <c r="R322" s="184">
        <v>7.4440999999999997</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44455</v>
      </c>
      <c r="E323" s="184">
        <v>3076.0733</v>
      </c>
      <c r="F323" s="184">
        <v>6.2519999999999998</v>
      </c>
      <c r="G323" s="184">
        <v>8.7771000000000008</v>
      </c>
      <c r="H323" s="184">
        <v>5.7038000000000002</v>
      </c>
      <c r="I323" s="184">
        <v>4.5810000000000004</v>
      </c>
      <c r="J323" s="184">
        <v>7.8254999999999999</v>
      </c>
      <c r="K323" s="184">
        <v>6.5861000000000001</v>
      </c>
      <c r="L323" s="184">
        <v>7.9611000000000001</v>
      </c>
      <c r="M323" s="184">
        <v>4.6738999999999997</v>
      </c>
      <c r="N323" s="184">
        <v>6.0437000000000003</v>
      </c>
      <c r="O323" s="184">
        <v>8.6554000000000002</v>
      </c>
      <c r="P323" s="184">
        <v>8.1418999999999997</v>
      </c>
      <c r="Q323" s="184">
        <v>8.6727000000000007</v>
      </c>
      <c r="R323" s="184">
        <v>7.7830000000000004</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44455</v>
      </c>
      <c r="E324" s="184">
        <v>61.988700000000001</v>
      </c>
      <c r="F324" s="184">
        <v>49.823</v>
      </c>
      <c r="G324" s="184">
        <v>33.398800000000001</v>
      </c>
      <c r="H324" s="184">
        <v>20.003699999999998</v>
      </c>
      <c r="I324" s="184">
        <v>18.113299999999999</v>
      </c>
      <c r="J324" s="184">
        <v>18.377300000000002</v>
      </c>
      <c r="K324" s="184">
        <v>8.2448999999999995</v>
      </c>
      <c r="L324" s="184">
        <v>10.8048</v>
      </c>
      <c r="M324" s="184">
        <v>4.8853</v>
      </c>
      <c r="N324" s="184">
        <v>6.2843</v>
      </c>
      <c r="O324" s="184">
        <v>11.197699999999999</v>
      </c>
      <c r="P324" s="184">
        <v>8.0478000000000005</v>
      </c>
      <c r="Q324" s="184">
        <v>8.4105000000000008</v>
      </c>
      <c r="R324" s="184">
        <v>9.2498000000000005</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44455</v>
      </c>
      <c r="E325" s="184">
        <v>58.947000000000003</v>
      </c>
      <c r="F325" s="184">
        <v>49.479199999999999</v>
      </c>
      <c r="G325" s="184">
        <v>33.072400000000002</v>
      </c>
      <c r="H325" s="184">
        <v>19.658300000000001</v>
      </c>
      <c r="I325" s="184">
        <v>17.771999999999998</v>
      </c>
      <c r="J325" s="184">
        <v>18.032499999999999</v>
      </c>
      <c r="K325" s="184">
        <v>7.8982000000000001</v>
      </c>
      <c r="L325" s="184">
        <v>10.444800000000001</v>
      </c>
      <c r="M325" s="184">
        <v>4.5209999999999999</v>
      </c>
      <c r="N325" s="184">
        <v>5.9157999999999999</v>
      </c>
      <c r="O325" s="184">
        <v>10.836499999999999</v>
      </c>
      <c r="P325" s="184">
        <v>7.5965999999999996</v>
      </c>
      <c r="Q325" s="184">
        <v>7.5162000000000004</v>
      </c>
      <c r="R325" s="184">
        <v>8.8863000000000003</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44455</v>
      </c>
      <c r="E326" s="184">
        <v>10.334199999999999</v>
      </c>
      <c r="F326" s="184">
        <v>1.7661</v>
      </c>
      <c r="G326" s="184">
        <v>5.4180999999999999</v>
      </c>
      <c r="H326" s="184">
        <v>3.4838</v>
      </c>
      <c r="I326" s="184">
        <v>2.4746999999999999</v>
      </c>
      <c r="J326" s="184">
        <v>6.1642000000000001</v>
      </c>
      <c r="K326" s="184">
        <v>6.2192999999999996</v>
      </c>
      <c r="L326" s="184"/>
      <c r="M326" s="184"/>
      <c r="N326" s="184"/>
      <c r="O326" s="184"/>
      <c r="P326" s="184"/>
      <c r="Q326" s="184">
        <v>6.6657000000000002</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44455</v>
      </c>
      <c r="E327" s="184">
        <v>10.310700000000001</v>
      </c>
      <c r="F327" s="184">
        <v>1.4160999999999999</v>
      </c>
      <c r="G327" s="184">
        <v>4.9580000000000002</v>
      </c>
      <c r="H327" s="184">
        <v>3.0360999999999998</v>
      </c>
      <c r="I327" s="184">
        <v>2.0244</v>
      </c>
      <c r="J327" s="184">
        <v>5.7256</v>
      </c>
      <c r="K327" s="184">
        <v>5.7777000000000003</v>
      </c>
      <c r="L327" s="184"/>
      <c r="M327" s="184"/>
      <c r="N327" s="184"/>
      <c r="O327" s="184"/>
      <c r="P327" s="184"/>
      <c r="Q327" s="184">
        <v>6.1970000000000001</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44455</v>
      </c>
      <c r="E328" s="184">
        <v>46.8292</v>
      </c>
      <c r="F328" s="184">
        <v>4.9111000000000002</v>
      </c>
      <c r="G328" s="184">
        <v>4.6003999999999996</v>
      </c>
      <c r="H328" s="184">
        <v>3.9558</v>
      </c>
      <c r="I328" s="184">
        <v>4.2548000000000004</v>
      </c>
      <c r="J328" s="184">
        <v>6.4481999999999999</v>
      </c>
      <c r="K328" s="184">
        <v>6.5046999999999997</v>
      </c>
      <c r="L328" s="184">
        <v>7.8521999999999998</v>
      </c>
      <c r="M328" s="184">
        <v>5.4222999999999999</v>
      </c>
      <c r="N328" s="184">
        <v>6.7624000000000004</v>
      </c>
      <c r="O328" s="184">
        <v>7.8634000000000004</v>
      </c>
      <c r="P328" s="184">
        <v>7.3863000000000003</v>
      </c>
      <c r="Q328" s="184">
        <v>7.6218000000000004</v>
      </c>
      <c r="R328" s="184">
        <v>7.5023</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44455</v>
      </c>
      <c r="E329" s="184">
        <v>48.475000000000001</v>
      </c>
      <c r="F329" s="184">
        <v>5.2714999999999996</v>
      </c>
      <c r="G329" s="184">
        <v>4.9966999999999997</v>
      </c>
      <c r="H329" s="184">
        <v>4.3493000000000004</v>
      </c>
      <c r="I329" s="184">
        <v>4.6551999999999998</v>
      </c>
      <c r="J329" s="184">
        <v>6.8510999999999997</v>
      </c>
      <c r="K329" s="184">
        <v>6.9114000000000004</v>
      </c>
      <c r="L329" s="184">
        <v>8.2684999999999995</v>
      </c>
      <c r="M329" s="184">
        <v>5.8394000000000004</v>
      </c>
      <c r="N329" s="184">
        <v>7.1901000000000002</v>
      </c>
      <c r="O329" s="184">
        <v>8.2949999999999999</v>
      </c>
      <c r="P329" s="184">
        <v>7.8457999999999997</v>
      </c>
      <c r="Q329" s="184">
        <v>8.4692000000000007</v>
      </c>
      <c r="R329" s="184">
        <v>7.9324000000000003</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44455</v>
      </c>
      <c r="E330" s="184">
        <v>34.791400000000003</v>
      </c>
      <c r="F330" s="184">
        <v>2.0983000000000001</v>
      </c>
      <c r="G330" s="184">
        <v>8.8538999999999994</v>
      </c>
      <c r="H330" s="184">
        <v>4.38</v>
      </c>
      <c r="I330" s="184">
        <v>3.2111999999999998</v>
      </c>
      <c r="J330" s="184">
        <v>7.1566999999999998</v>
      </c>
      <c r="K330" s="184">
        <v>6.0408999999999997</v>
      </c>
      <c r="L330" s="184">
        <v>7.5522999999999998</v>
      </c>
      <c r="M330" s="184">
        <v>4.92</v>
      </c>
      <c r="N330" s="184">
        <v>6.1412000000000004</v>
      </c>
      <c r="O330" s="184">
        <v>7.8872</v>
      </c>
      <c r="P330" s="184">
        <v>6.6402999999999999</v>
      </c>
      <c r="Q330" s="184">
        <v>6.9170999999999996</v>
      </c>
      <c r="R330" s="184">
        <v>7.5342000000000002</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44455</v>
      </c>
      <c r="E331" s="184">
        <v>37.706400000000002</v>
      </c>
      <c r="F331" s="184">
        <v>2.9041999999999999</v>
      </c>
      <c r="G331" s="184">
        <v>9.5907999999999998</v>
      </c>
      <c r="H331" s="184">
        <v>5.1078000000000001</v>
      </c>
      <c r="I331" s="184">
        <v>3.9333</v>
      </c>
      <c r="J331" s="184">
        <v>7.7252000000000001</v>
      </c>
      <c r="K331" s="184">
        <v>6.5891000000000002</v>
      </c>
      <c r="L331" s="184">
        <v>8.0387000000000004</v>
      </c>
      <c r="M331" s="184">
        <v>5.5292000000000003</v>
      </c>
      <c r="N331" s="184">
        <v>6.8249000000000004</v>
      </c>
      <c r="O331" s="184">
        <v>8.7591999999999999</v>
      </c>
      <c r="P331" s="184">
        <v>7.6329000000000002</v>
      </c>
      <c r="Q331" s="184">
        <v>8.1056000000000008</v>
      </c>
      <c r="R331" s="184">
        <v>8.3306000000000004</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44455</v>
      </c>
      <c r="E334" s="184">
        <v>12.559900000000001</v>
      </c>
      <c r="F334" s="184">
        <v>5.8131000000000004</v>
      </c>
      <c r="G334" s="184">
        <v>5.524</v>
      </c>
      <c r="H334" s="184">
        <v>4.1132999999999997</v>
      </c>
      <c r="I334" s="184">
        <v>3.3254999999999999</v>
      </c>
      <c r="J334" s="184">
        <v>6.3883999999999999</v>
      </c>
      <c r="K334" s="184">
        <v>5.7815000000000003</v>
      </c>
      <c r="L334" s="184">
        <v>7.3305999999999996</v>
      </c>
      <c r="M334" s="184">
        <v>3.9150999999999998</v>
      </c>
      <c r="N334" s="184">
        <v>5.6261999999999999</v>
      </c>
      <c r="O334" s="184"/>
      <c r="P334" s="184"/>
      <c r="Q334" s="184">
        <v>9.0722000000000005</v>
      </c>
      <c r="R334" s="184">
        <v>8.0306999999999995</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44455</v>
      </c>
      <c r="E335" s="184">
        <v>12.3977</v>
      </c>
      <c r="F335" s="184">
        <v>5.5945999999999998</v>
      </c>
      <c r="G335" s="184">
        <v>5.1052</v>
      </c>
      <c r="H335" s="184">
        <v>3.7038000000000002</v>
      </c>
      <c r="I335" s="184">
        <v>2.8841999999999999</v>
      </c>
      <c r="J335" s="184">
        <v>5.9382000000000001</v>
      </c>
      <c r="K335" s="184">
        <v>5.3284000000000002</v>
      </c>
      <c r="L335" s="184">
        <v>6.8564999999999996</v>
      </c>
      <c r="M335" s="184">
        <v>3.4411999999999998</v>
      </c>
      <c r="N335" s="184">
        <v>5.133</v>
      </c>
      <c r="O335" s="184"/>
      <c r="P335" s="184"/>
      <c r="Q335" s="184">
        <v>8.5333000000000006</v>
      </c>
      <c r="R335" s="184">
        <v>7.5054999999999996</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44455</v>
      </c>
      <c r="E336" s="184">
        <v>32.118499999999997</v>
      </c>
      <c r="F336" s="184">
        <v>-13.859</v>
      </c>
      <c r="G336" s="184">
        <v>-0.71970000000000001</v>
      </c>
      <c r="H336" s="184">
        <v>1.4128000000000001</v>
      </c>
      <c r="I336" s="184">
        <v>0.8851</v>
      </c>
      <c r="J336" s="184">
        <v>3.871</v>
      </c>
      <c r="K336" s="184">
        <v>5.2478999999999996</v>
      </c>
      <c r="L336" s="184">
        <v>6.8554000000000004</v>
      </c>
      <c r="M336" s="184">
        <v>4.3754</v>
      </c>
      <c r="N336" s="184">
        <v>5.7207999999999997</v>
      </c>
      <c r="O336" s="184">
        <v>9.6844000000000001</v>
      </c>
      <c r="P336" s="184">
        <v>7.5609000000000002</v>
      </c>
      <c r="Q336" s="184">
        <v>7.2266000000000004</v>
      </c>
      <c r="R336" s="184">
        <v>8.1719000000000008</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44455</v>
      </c>
      <c r="E337" s="184">
        <v>32.923099999999998</v>
      </c>
      <c r="F337" s="184">
        <v>-13.5204</v>
      </c>
      <c r="G337" s="184">
        <v>-0.44340000000000002</v>
      </c>
      <c r="H337" s="184">
        <v>1.6793</v>
      </c>
      <c r="I337" s="184">
        <v>1.1408</v>
      </c>
      <c r="J337" s="184">
        <v>4.1242999999999999</v>
      </c>
      <c r="K337" s="184">
        <v>5.5053000000000001</v>
      </c>
      <c r="L337" s="184">
        <v>7.1223000000000001</v>
      </c>
      <c r="M337" s="184">
        <v>4.6393000000000004</v>
      </c>
      <c r="N337" s="184">
        <v>5.9854000000000003</v>
      </c>
      <c r="O337" s="184">
        <v>9.9481999999999999</v>
      </c>
      <c r="P337" s="184">
        <v>7.9672000000000001</v>
      </c>
      <c r="Q337" s="184">
        <v>8.2295999999999996</v>
      </c>
      <c r="R337" s="184">
        <v>8.4222999999999999</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44455</v>
      </c>
      <c r="E338" s="184">
        <v>200.18340000000001</v>
      </c>
      <c r="F338" s="184">
        <v>0</v>
      </c>
      <c r="G338" s="184">
        <v>0</v>
      </c>
      <c r="H338" s="184">
        <v>0</v>
      </c>
      <c r="I338" s="184">
        <v>0</v>
      </c>
      <c r="J338" s="184">
        <v>0</v>
      </c>
      <c r="K338" s="184">
        <v>0</v>
      </c>
      <c r="L338" s="184">
        <v>0</v>
      </c>
      <c r="M338" s="184">
        <v>0</v>
      </c>
      <c r="N338" s="184">
        <v>0</v>
      </c>
      <c r="O338" s="184"/>
      <c r="P338" s="184"/>
      <c r="Q338" s="184">
        <v>-9.7834000000000003</v>
      </c>
      <c r="R338" s="184">
        <v>-11.777799999999999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44455</v>
      </c>
      <c r="E339" s="184">
        <v>192.02520000000001</v>
      </c>
      <c r="F339" s="184">
        <v>0</v>
      </c>
      <c r="G339" s="184">
        <v>0</v>
      </c>
      <c r="H339" s="184">
        <v>0</v>
      </c>
      <c r="I339" s="184">
        <v>0</v>
      </c>
      <c r="J339" s="184">
        <v>0</v>
      </c>
      <c r="K339" s="184">
        <v>0</v>
      </c>
      <c r="L339" s="184">
        <v>0</v>
      </c>
      <c r="M339" s="184">
        <v>0</v>
      </c>
      <c r="N339" s="184">
        <v>0</v>
      </c>
      <c r="O339" s="184"/>
      <c r="P339" s="184"/>
      <c r="Q339" s="184">
        <v>-9.7834000000000003</v>
      </c>
      <c r="R339" s="184">
        <v>-11.777799999999999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44455</v>
      </c>
      <c r="E340" s="184">
        <v>12.469900000000001</v>
      </c>
      <c r="F340" s="184">
        <v>0.29270000000000002</v>
      </c>
      <c r="G340" s="184">
        <v>5.6616</v>
      </c>
      <c r="H340" s="184">
        <v>4.5198999999999998</v>
      </c>
      <c r="I340" s="184">
        <v>2.4066000000000001</v>
      </c>
      <c r="J340" s="184">
        <v>6.9664999999999999</v>
      </c>
      <c r="K340" s="184">
        <v>5.7058999999999997</v>
      </c>
      <c r="L340" s="184">
        <v>7.9793000000000003</v>
      </c>
      <c r="M340" s="184">
        <v>3.8355999999999999</v>
      </c>
      <c r="N340" s="184">
        <v>5.8133999999999997</v>
      </c>
      <c r="O340" s="184">
        <v>6.9699</v>
      </c>
      <c r="P340" s="184"/>
      <c r="Q340" s="184">
        <v>6.8851000000000004</v>
      </c>
      <c r="R340" s="184">
        <v>7.9530000000000003</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44455</v>
      </c>
      <c r="E341" s="184">
        <v>12.337400000000001</v>
      </c>
      <c r="F341" s="184">
        <v>0.2959</v>
      </c>
      <c r="G341" s="184">
        <v>5.4263000000000003</v>
      </c>
      <c r="H341" s="184">
        <v>4.1875</v>
      </c>
      <c r="I341" s="184">
        <v>2.0514000000000001</v>
      </c>
      <c r="J341" s="184">
        <v>6.61</v>
      </c>
      <c r="K341" s="184">
        <v>5.3415999999999997</v>
      </c>
      <c r="L341" s="184">
        <v>7.6254</v>
      </c>
      <c r="M341" s="184">
        <v>3.5733000000000001</v>
      </c>
      <c r="N341" s="184">
        <v>5.5416999999999996</v>
      </c>
      <c r="O341" s="184">
        <v>6.6391999999999998</v>
      </c>
      <c r="P341" s="184"/>
      <c r="Q341" s="184">
        <v>6.5412999999999997</v>
      </c>
      <c r="R341" s="184">
        <v>7.6250999999999998</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44455</v>
      </c>
      <c r="E342" s="184">
        <v>13.1793</v>
      </c>
      <c r="F342" s="184">
        <v>-1.6616</v>
      </c>
      <c r="G342" s="184">
        <v>2.4931000000000001</v>
      </c>
      <c r="H342" s="184">
        <v>2.9293999999999998</v>
      </c>
      <c r="I342" s="184">
        <v>2.1183999999999998</v>
      </c>
      <c r="J342" s="184">
        <v>6.1852999999999998</v>
      </c>
      <c r="K342" s="184">
        <v>6.0948000000000002</v>
      </c>
      <c r="L342" s="184">
        <v>7.2614000000000001</v>
      </c>
      <c r="M342" s="184">
        <v>4.4259000000000004</v>
      </c>
      <c r="N342" s="184">
        <v>5.9420999999999999</v>
      </c>
      <c r="O342" s="184">
        <v>9.6075999999999997</v>
      </c>
      <c r="P342" s="184"/>
      <c r="Q342" s="184">
        <v>9.2837999999999994</v>
      </c>
      <c r="R342" s="184">
        <v>8.7605000000000004</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44455</v>
      </c>
      <c r="E343" s="184">
        <v>13.0524</v>
      </c>
      <c r="F343" s="184">
        <v>-1.6778</v>
      </c>
      <c r="G343" s="184">
        <v>2.1442999999999999</v>
      </c>
      <c r="H343" s="184">
        <v>2.6379999999999999</v>
      </c>
      <c r="I343" s="184">
        <v>1.7988999999999999</v>
      </c>
      <c r="J343" s="184">
        <v>5.8465999999999996</v>
      </c>
      <c r="K343" s="184">
        <v>5.7321999999999997</v>
      </c>
      <c r="L343" s="184">
        <v>6.9284999999999997</v>
      </c>
      <c r="M343" s="184">
        <v>4.1071999999999997</v>
      </c>
      <c r="N343" s="184">
        <v>5.6233000000000004</v>
      </c>
      <c r="O343" s="184">
        <v>9.2687000000000008</v>
      </c>
      <c r="P343" s="184"/>
      <c r="Q343" s="184">
        <v>8.9443000000000001</v>
      </c>
      <c r="R343" s="184">
        <v>8.4542999999999999</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5.1866704545454532</v>
      </c>
      <c r="G344" s="186">
        <v>7.4051250000000008</v>
      </c>
      <c r="H344" s="186">
        <v>5.0562386363636369</v>
      </c>
      <c r="I344" s="186">
        <v>4.2257568181818179</v>
      </c>
      <c r="J344" s="186">
        <v>7.2600704545454526</v>
      </c>
      <c r="K344" s="186">
        <v>5.8817772727272715</v>
      </c>
      <c r="L344" s="186">
        <v>7.118287500000001</v>
      </c>
      <c r="M344" s="186">
        <v>4.2133250000000002</v>
      </c>
      <c r="N344" s="186">
        <v>5.6221236842105267</v>
      </c>
      <c r="O344" s="186">
        <v>8.6891882352941181</v>
      </c>
      <c r="P344" s="186">
        <v>7.576426923076923</v>
      </c>
      <c r="Q344" s="186">
        <v>7.2504045454545443</v>
      </c>
      <c r="R344" s="186">
        <v>6.9891605263157865</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2.4811000000000001</v>
      </c>
      <c r="G345" s="186">
        <v>5.2616499999999995</v>
      </c>
      <c r="H345" s="186">
        <v>3.9260000000000002</v>
      </c>
      <c r="I345" s="186">
        <v>3.1927500000000002</v>
      </c>
      <c r="J345" s="186">
        <v>6.7369000000000003</v>
      </c>
      <c r="K345" s="186">
        <v>6.06785</v>
      </c>
      <c r="L345" s="186">
        <v>7.42</v>
      </c>
      <c r="M345" s="186">
        <v>4.4355500000000001</v>
      </c>
      <c r="N345" s="186">
        <v>5.9236000000000004</v>
      </c>
      <c r="O345" s="186">
        <v>8.8729499999999994</v>
      </c>
      <c r="P345" s="186">
        <v>7.7955500000000004</v>
      </c>
      <c r="Q345" s="186">
        <v>8.1773999999999987</v>
      </c>
      <c r="R345" s="186">
        <v>7.9918499999999995</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44455</v>
      </c>
      <c r="E348" s="184">
        <v>16.797599999999999</v>
      </c>
      <c r="F348" s="184">
        <v>11.0853</v>
      </c>
      <c r="G348" s="184">
        <v>7.0298999999999996</v>
      </c>
      <c r="H348" s="184">
        <v>5.8423999999999996</v>
      </c>
      <c r="I348" s="184">
        <v>6.4726999999999997</v>
      </c>
      <c r="J348" s="184">
        <v>9.0096000000000007</v>
      </c>
      <c r="K348" s="184">
        <v>7.2511999999999999</v>
      </c>
      <c r="L348" s="184">
        <v>8.8977000000000004</v>
      </c>
      <c r="M348" s="184">
        <v>8.2354000000000003</v>
      </c>
      <c r="N348" s="184">
        <v>9.6349</v>
      </c>
      <c r="O348" s="184">
        <v>7.1635999999999997</v>
      </c>
      <c r="P348" s="184">
        <v>7.8017000000000003</v>
      </c>
      <c r="Q348" s="184">
        <v>8.3993000000000002</v>
      </c>
      <c r="R348" s="184">
        <v>6.6760999999999999</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44455</v>
      </c>
      <c r="E349" s="184">
        <v>15.845599999999999</v>
      </c>
      <c r="F349" s="184">
        <v>10.1381</v>
      </c>
      <c r="G349" s="184">
        <v>6.2225999999999999</v>
      </c>
      <c r="H349" s="184">
        <v>5.0726000000000004</v>
      </c>
      <c r="I349" s="184">
        <v>5.6887999999999996</v>
      </c>
      <c r="J349" s="184">
        <v>8.2401</v>
      </c>
      <c r="K349" s="184">
        <v>6.4813000000000001</v>
      </c>
      <c r="L349" s="184">
        <v>7.9855999999999998</v>
      </c>
      <c r="M349" s="184">
        <v>7.3418999999999999</v>
      </c>
      <c r="N349" s="184">
        <v>8.7393000000000001</v>
      </c>
      <c r="O349" s="184">
        <v>6.2404000000000002</v>
      </c>
      <c r="P349" s="184">
        <v>6.7881</v>
      </c>
      <c r="Q349" s="184">
        <v>7.4188999999999998</v>
      </c>
      <c r="R349" s="184">
        <v>5.8071000000000002</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44455</v>
      </c>
      <c r="E350" s="184">
        <v>0.41570000000000001</v>
      </c>
      <c r="F350" s="184">
        <v>0</v>
      </c>
      <c r="G350" s="184">
        <v>0</v>
      </c>
      <c r="H350" s="184">
        <v>0</v>
      </c>
      <c r="I350" s="184">
        <v>0</v>
      </c>
      <c r="J350" s="184">
        <v>0</v>
      </c>
      <c r="K350" s="184">
        <v>0</v>
      </c>
      <c r="L350" s="184">
        <v>0</v>
      </c>
      <c r="M350" s="184">
        <v>0</v>
      </c>
      <c r="N350" s="184">
        <v>0</v>
      </c>
      <c r="O350" s="184"/>
      <c r="P350" s="184"/>
      <c r="Q350" s="184">
        <v>-14.0207</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44455</v>
      </c>
      <c r="E351" s="184">
        <v>0.39800000000000002</v>
      </c>
      <c r="F351" s="184">
        <v>0</v>
      </c>
      <c r="G351" s="184">
        <v>0</v>
      </c>
      <c r="H351" s="184">
        <v>0</v>
      </c>
      <c r="I351" s="184">
        <v>0</v>
      </c>
      <c r="J351" s="184">
        <v>0</v>
      </c>
      <c r="K351" s="184">
        <v>0</v>
      </c>
      <c r="L351" s="184">
        <v>0</v>
      </c>
      <c r="M351" s="184">
        <v>0</v>
      </c>
      <c r="N351" s="184">
        <v>0</v>
      </c>
      <c r="O351" s="184"/>
      <c r="P351" s="184"/>
      <c r="Q351" s="184">
        <v>-14.017899999999999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44455</v>
      </c>
      <c r="E352" s="184">
        <v>18.273199999999999</v>
      </c>
      <c r="F352" s="184">
        <v>2.5969000000000002</v>
      </c>
      <c r="G352" s="184">
        <v>5.4622000000000002</v>
      </c>
      <c r="H352" s="184">
        <v>4.5982000000000003</v>
      </c>
      <c r="I352" s="184">
        <v>5.0031999999999996</v>
      </c>
      <c r="J352" s="184">
        <v>7.4298999999999999</v>
      </c>
      <c r="K352" s="184">
        <v>7.8219000000000003</v>
      </c>
      <c r="L352" s="184">
        <v>8.9078999999999997</v>
      </c>
      <c r="M352" s="184">
        <v>8.0096000000000007</v>
      </c>
      <c r="N352" s="184">
        <v>8.8909000000000002</v>
      </c>
      <c r="O352" s="184">
        <v>7.8605999999999998</v>
      </c>
      <c r="P352" s="184">
        <v>7.7797000000000001</v>
      </c>
      <c r="Q352" s="184">
        <v>8.7612000000000005</v>
      </c>
      <c r="R352" s="184">
        <v>8.9305000000000003</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44455</v>
      </c>
      <c r="E353" s="184">
        <v>16.8447</v>
      </c>
      <c r="F353" s="184">
        <v>1.7336</v>
      </c>
      <c r="G353" s="184">
        <v>4.6243999999999996</v>
      </c>
      <c r="H353" s="184">
        <v>3.7172999999999998</v>
      </c>
      <c r="I353" s="184">
        <v>4.1234999999999999</v>
      </c>
      <c r="J353" s="184">
        <v>6.5530999999999997</v>
      </c>
      <c r="K353" s="184">
        <v>6.8865999999999996</v>
      </c>
      <c r="L353" s="184">
        <v>7.8791000000000002</v>
      </c>
      <c r="M353" s="184">
        <v>6.9294000000000002</v>
      </c>
      <c r="N353" s="184">
        <v>7.7625999999999999</v>
      </c>
      <c r="O353" s="184">
        <v>6.6715999999999998</v>
      </c>
      <c r="P353" s="184">
        <v>6.4916999999999998</v>
      </c>
      <c r="Q353" s="184">
        <v>7.5349000000000004</v>
      </c>
      <c r="R353" s="184">
        <v>7.7808999999999999</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44455</v>
      </c>
      <c r="E354" s="184">
        <v>16.055199999999999</v>
      </c>
      <c r="F354" s="184">
        <v>7.0488999999999997</v>
      </c>
      <c r="G354" s="184">
        <v>6.4447000000000001</v>
      </c>
      <c r="H354" s="184">
        <v>4.0952999999999999</v>
      </c>
      <c r="I354" s="184">
        <v>2.1778</v>
      </c>
      <c r="J354" s="184">
        <v>16.484100000000002</v>
      </c>
      <c r="K354" s="184">
        <v>8.6119000000000003</v>
      </c>
      <c r="L354" s="184">
        <v>15.537599999999999</v>
      </c>
      <c r="M354" s="184">
        <v>13.3687</v>
      </c>
      <c r="N354" s="184">
        <v>13.467499999999999</v>
      </c>
      <c r="O354" s="184">
        <v>5.3640999999999996</v>
      </c>
      <c r="P354" s="184">
        <v>6.2003000000000004</v>
      </c>
      <c r="Q354" s="184">
        <v>7.3766999999999996</v>
      </c>
      <c r="R354" s="184">
        <v>6.3395000000000001</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44455</v>
      </c>
      <c r="E356" s="184">
        <v>17.148499999999999</v>
      </c>
      <c r="F356" s="184">
        <v>7.4512</v>
      </c>
      <c r="G356" s="184">
        <v>7.0990000000000002</v>
      </c>
      <c r="H356" s="184">
        <v>4.8087</v>
      </c>
      <c r="I356" s="184">
        <v>2.8765999999999998</v>
      </c>
      <c r="J356" s="184">
        <v>17.166399999999999</v>
      </c>
      <c r="K356" s="184">
        <v>9.2619000000000007</v>
      </c>
      <c r="L356" s="184">
        <v>16.251300000000001</v>
      </c>
      <c r="M356" s="184">
        <v>14.1183</v>
      </c>
      <c r="N356" s="184">
        <v>14.253299999999999</v>
      </c>
      <c r="O356" s="184">
        <v>6.2035999999999998</v>
      </c>
      <c r="P356" s="184">
        <v>7.202</v>
      </c>
      <c r="Q356" s="184">
        <v>8.4453999999999994</v>
      </c>
      <c r="R356" s="184">
        <v>7.1300999999999997</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44455</v>
      </c>
      <c r="E358" s="184">
        <v>4.3704999999999998</v>
      </c>
      <c r="F358" s="184">
        <v>4.1761999999999997</v>
      </c>
      <c r="G358" s="184">
        <v>5.5701999999999998</v>
      </c>
      <c r="H358" s="184">
        <v>5.7329999999999997</v>
      </c>
      <c r="I358" s="184">
        <v>5.4398</v>
      </c>
      <c r="J358" s="184">
        <v>6.3251999999999997</v>
      </c>
      <c r="K358" s="184">
        <v>6.9177</v>
      </c>
      <c r="L358" s="184">
        <v>15.9786</v>
      </c>
      <c r="M358" s="184">
        <v>12.4298</v>
      </c>
      <c r="N358" s="184">
        <v>10.9968</v>
      </c>
      <c r="O358" s="184">
        <v>-31.750499999999999</v>
      </c>
      <c r="P358" s="184">
        <v>-17.8522</v>
      </c>
      <c r="Q358" s="184">
        <v>-11.8604</v>
      </c>
      <c r="R358" s="184">
        <v>-22.0974</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44455</v>
      </c>
      <c r="E359" s="184">
        <v>4.3156999999999996</v>
      </c>
      <c r="F359" s="184">
        <v>4.2291999999999996</v>
      </c>
      <c r="G359" s="184">
        <v>5.6409000000000002</v>
      </c>
      <c r="H359" s="184">
        <v>5.5636999999999999</v>
      </c>
      <c r="I359" s="184">
        <v>5.2057000000000002</v>
      </c>
      <c r="J359" s="184">
        <v>6.0537000000000001</v>
      </c>
      <c r="K359" s="184">
        <v>6.6361999999999997</v>
      </c>
      <c r="L359" s="184">
        <v>15.6777</v>
      </c>
      <c r="M359" s="184">
        <v>12.127000000000001</v>
      </c>
      <c r="N359" s="184">
        <v>10.6874</v>
      </c>
      <c r="O359" s="184">
        <v>-31.931999999999999</v>
      </c>
      <c r="P359" s="184">
        <v>-18.027699999999999</v>
      </c>
      <c r="Q359" s="184">
        <v>-12.0299</v>
      </c>
      <c r="R359" s="184">
        <v>-22.315999999999999</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44455</v>
      </c>
      <c r="E360" s="184">
        <v>32.529299999999999</v>
      </c>
      <c r="F360" s="184">
        <v>-1.0098</v>
      </c>
      <c r="G360" s="184">
        <v>2.9929000000000001</v>
      </c>
      <c r="H360" s="184">
        <v>2.8388</v>
      </c>
      <c r="I360" s="184">
        <v>3.1616</v>
      </c>
      <c r="J360" s="184">
        <v>2.8191000000000002</v>
      </c>
      <c r="K360" s="184">
        <v>3.0232000000000001</v>
      </c>
      <c r="L360" s="184">
        <v>4.3085000000000004</v>
      </c>
      <c r="M360" s="184">
        <v>4.3305999999999996</v>
      </c>
      <c r="N360" s="184">
        <v>6.0830000000000002</v>
      </c>
      <c r="O360" s="184">
        <v>3.2896000000000001</v>
      </c>
      <c r="P360" s="184">
        <v>4.3354999999999997</v>
      </c>
      <c r="Q360" s="184">
        <v>6.8921000000000001</v>
      </c>
      <c r="R360" s="184">
        <v>5.4654999999999996</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44455</v>
      </c>
      <c r="E361" s="184">
        <v>30.723199999999999</v>
      </c>
      <c r="F361" s="184">
        <v>-1.9007000000000001</v>
      </c>
      <c r="G361" s="184">
        <v>2.1783999999999999</v>
      </c>
      <c r="H361" s="184">
        <v>2.0034000000000001</v>
      </c>
      <c r="I361" s="184">
        <v>2.3357000000000001</v>
      </c>
      <c r="J361" s="184">
        <v>1.9849000000000001</v>
      </c>
      <c r="K361" s="184">
        <v>2.1879</v>
      </c>
      <c r="L361" s="184">
        <v>3.4874999999999998</v>
      </c>
      <c r="M361" s="184">
        <v>3.5057</v>
      </c>
      <c r="N361" s="184">
        <v>5.2388000000000003</v>
      </c>
      <c r="O361" s="184">
        <v>2.4546999999999999</v>
      </c>
      <c r="P361" s="184">
        <v>3.5720000000000001</v>
      </c>
      <c r="Q361" s="184">
        <v>6.3045999999999998</v>
      </c>
      <c r="R361" s="184">
        <v>4.6440000000000001</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44455</v>
      </c>
      <c r="E362" s="184">
        <v>21.644300000000001</v>
      </c>
      <c r="F362" s="184">
        <v>9.2773000000000003</v>
      </c>
      <c r="G362" s="184">
        <v>13.4495</v>
      </c>
      <c r="H362" s="184">
        <v>10.887600000000001</v>
      </c>
      <c r="I362" s="184">
        <v>51.854900000000001</v>
      </c>
      <c r="J362" s="184">
        <v>29.863199999999999</v>
      </c>
      <c r="K362" s="184">
        <v>7.4471999999999996</v>
      </c>
      <c r="L362" s="184">
        <v>12.171799999999999</v>
      </c>
      <c r="M362" s="184">
        <v>12.9923</v>
      </c>
      <c r="N362" s="184">
        <v>16.418500000000002</v>
      </c>
      <c r="O362" s="184">
        <v>5.4204999999999997</v>
      </c>
      <c r="P362" s="184">
        <v>6.3746999999999998</v>
      </c>
      <c r="Q362" s="184">
        <v>8.2121999999999993</v>
      </c>
      <c r="R362" s="184">
        <v>4.4577999999999998</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44455</v>
      </c>
      <c r="E363" s="184">
        <v>23.055700000000002</v>
      </c>
      <c r="F363" s="184">
        <v>9.1844000000000001</v>
      </c>
      <c r="G363" s="184">
        <v>13.4186</v>
      </c>
      <c r="H363" s="184">
        <v>10.878299999999999</v>
      </c>
      <c r="I363" s="184">
        <v>51.851999999999997</v>
      </c>
      <c r="J363" s="184">
        <v>29.8583</v>
      </c>
      <c r="K363" s="184">
        <v>7.4470999999999998</v>
      </c>
      <c r="L363" s="184">
        <v>12.174799999999999</v>
      </c>
      <c r="M363" s="184">
        <v>13.204000000000001</v>
      </c>
      <c r="N363" s="184">
        <v>16.755500000000001</v>
      </c>
      <c r="O363" s="184">
        <v>5.9999000000000002</v>
      </c>
      <c r="P363" s="184">
        <v>7.0529999999999999</v>
      </c>
      <c r="Q363" s="184">
        <v>8.5054999999999996</v>
      </c>
      <c r="R363" s="184">
        <v>4.9398999999999997</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44455</v>
      </c>
      <c r="E370" s="184">
        <v>19.0427</v>
      </c>
      <c r="F370" s="184">
        <v>3.0670000000000002</v>
      </c>
      <c r="G370" s="184">
        <v>7.6718000000000002</v>
      </c>
      <c r="H370" s="184">
        <v>5.5644999999999998</v>
      </c>
      <c r="I370" s="184">
        <v>6.1618000000000004</v>
      </c>
      <c r="J370" s="184">
        <v>9.8881999999999994</v>
      </c>
      <c r="K370" s="184">
        <v>8.1585000000000001</v>
      </c>
      <c r="L370" s="184">
        <v>10.259</v>
      </c>
      <c r="M370" s="184">
        <v>8.3008000000000006</v>
      </c>
      <c r="N370" s="184">
        <v>10.271599999999999</v>
      </c>
      <c r="O370" s="184">
        <v>9.3648000000000007</v>
      </c>
      <c r="P370" s="184">
        <v>8.0122999999999998</v>
      </c>
      <c r="Q370" s="184">
        <v>8.9863999999999997</v>
      </c>
      <c r="R370" s="184">
        <v>9.5547000000000004</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44455</v>
      </c>
      <c r="E371" s="184">
        <v>20.101800000000001</v>
      </c>
      <c r="F371" s="184">
        <v>3.8134999999999999</v>
      </c>
      <c r="G371" s="184">
        <v>8.2370000000000001</v>
      </c>
      <c r="H371" s="184">
        <v>6.1029</v>
      </c>
      <c r="I371" s="184">
        <v>6.7096</v>
      </c>
      <c r="J371" s="184">
        <v>10.4397</v>
      </c>
      <c r="K371" s="184">
        <v>8.7174999999999994</v>
      </c>
      <c r="L371" s="184">
        <v>10.832800000000001</v>
      </c>
      <c r="M371" s="184">
        <v>8.8651999999999997</v>
      </c>
      <c r="N371" s="184">
        <v>10.847799999999999</v>
      </c>
      <c r="O371" s="184">
        <v>9.8954000000000004</v>
      </c>
      <c r="P371" s="184">
        <v>8.7134999999999998</v>
      </c>
      <c r="Q371" s="184">
        <v>9.7773000000000003</v>
      </c>
      <c r="R371" s="184">
        <v>10.0802</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44455</v>
      </c>
      <c r="E372" s="184">
        <v>24.512499999999999</v>
      </c>
      <c r="F372" s="184">
        <v>10.575200000000001</v>
      </c>
      <c r="G372" s="184">
        <v>-3.0270000000000001</v>
      </c>
      <c r="H372" s="184">
        <v>2.2132000000000001</v>
      </c>
      <c r="I372" s="184">
        <v>3.3227000000000002</v>
      </c>
      <c r="J372" s="184">
        <v>8.2971000000000004</v>
      </c>
      <c r="K372" s="184">
        <v>6.6919000000000004</v>
      </c>
      <c r="L372" s="184">
        <v>8.8801000000000005</v>
      </c>
      <c r="M372" s="184">
        <v>7.0014000000000003</v>
      </c>
      <c r="N372" s="184">
        <v>8.1937999999999995</v>
      </c>
      <c r="O372" s="184">
        <v>8.8727999999999998</v>
      </c>
      <c r="P372" s="184">
        <v>8.0486000000000004</v>
      </c>
      <c r="Q372" s="184">
        <v>8.6608000000000001</v>
      </c>
      <c r="R372" s="184">
        <v>8.9124999999999996</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44455</v>
      </c>
      <c r="E373" s="184">
        <v>26.3461</v>
      </c>
      <c r="F373" s="184">
        <v>11.225199999999999</v>
      </c>
      <c r="G373" s="184">
        <v>-2.3546999999999998</v>
      </c>
      <c r="H373" s="184">
        <v>2.8912</v>
      </c>
      <c r="I373" s="184">
        <v>3.9344999999999999</v>
      </c>
      <c r="J373" s="184">
        <v>8.9611000000000001</v>
      </c>
      <c r="K373" s="184">
        <v>7.3747999999999996</v>
      </c>
      <c r="L373" s="184">
        <v>9.5763999999999996</v>
      </c>
      <c r="M373" s="184">
        <v>7.7165999999999997</v>
      </c>
      <c r="N373" s="184">
        <v>8.9398</v>
      </c>
      <c r="O373" s="184">
        <v>9.6059000000000001</v>
      </c>
      <c r="P373" s="184">
        <v>8.9022000000000006</v>
      </c>
      <c r="Q373" s="184">
        <v>9.4558</v>
      </c>
      <c r="R373" s="184">
        <v>9.6013999999999999</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44455</v>
      </c>
      <c r="E374" s="184">
        <v>13.6393</v>
      </c>
      <c r="F374" s="184">
        <v>43.672499999999999</v>
      </c>
      <c r="G374" s="184">
        <v>-3.6562000000000001</v>
      </c>
      <c r="H374" s="184">
        <v>0.72650000000000003</v>
      </c>
      <c r="I374" s="184">
        <v>9.7081999999999997</v>
      </c>
      <c r="J374" s="184">
        <v>13.7592</v>
      </c>
      <c r="K374" s="184">
        <v>8.3093000000000004</v>
      </c>
      <c r="L374" s="184">
        <v>7.7180999999999997</v>
      </c>
      <c r="M374" s="184">
        <v>6.3555000000000001</v>
      </c>
      <c r="N374" s="184">
        <v>8.1574000000000009</v>
      </c>
      <c r="O374" s="184">
        <v>-0.84719999999999995</v>
      </c>
      <c r="P374" s="184">
        <v>1.6012999999999999</v>
      </c>
      <c r="Q374" s="184">
        <v>4.1993</v>
      </c>
      <c r="R374" s="184">
        <v>-0.93840000000000001</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44455</v>
      </c>
      <c r="E375" s="184">
        <v>14.537699999999999</v>
      </c>
      <c r="F375" s="184">
        <v>44.242100000000001</v>
      </c>
      <c r="G375" s="184">
        <v>-2.9285000000000001</v>
      </c>
      <c r="H375" s="184">
        <v>1.4351</v>
      </c>
      <c r="I375" s="184">
        <v>10.443199999999999</v>
      </c>
      <c r="J375" s="184">
        <v>14.4968</v>
      </c>
      <c r="K375" s="184">
        <v>9.0550999999999995</v>
      </c>
      <c r="L375" s="184">
        <v>8.4771999999999998</v>
      </c>
      <c r="M375" s="184">
        <v>7.1180000000000003</v>
      </c>
      <c r="N375" s="184">
        <v>8.9284999999999997</v>
      </c>
      <c r="O375" s="184">
        <v>-0.15770000000000001</v>
      </c>
      <c r="P375" s="184">
        <v>2.4925999999999999</v>
      </c>
      <c r="Q375" s="184">
        <v>5.0838999999999999</v>
      </c>
      <c r="R375" s="184">
        <v>-0.28110000000000002</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44455</v>
      </c>
      <c r="E376" s="184">
        <v>14.0374</v>
      </c>
      <c r="F376" s="184">
        <v>25.499700000000001</v>
      </c>
      <c r="G376" s="184">
        <v>12.928000000000001</v>
      </c>
      <c r="H376" s="184">
        <v>7.8122999999999996</v>
      </c>
      <c r="I376" s="184">
        <v>6.0875000000000004</v>
      </c>
      <c r="J376" s="184">
        <v>11.0175</v>
      </c>
      <c r="K376" s="184">
        <v>7.6162000000000001</v>
      </c>
      <c r="L376" s="184">
        <v>8.9099000000000004</v>
      </c>
      <c r="M376" s="184">
        <v>5.9584999999999999</v>
      </c>
      <c r="N376" s="184">
        <v>7.3293999999999997</v>
      </c>
      <c r="O376" s="184">
        <v>8.3935999999999993</v>
      </c>
      <c r="P376" s="184"/>
      <c r="Q376" s="184">
        <v>7.7518000000000002</v>
      </c>
      <c r="R376" s="184">
        <v>7.5917000000000003</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44455</v>
      </c>
      <c r="E377" s="184">
        <v>13.416</v>
      </c>
      <c r="F377" s="184">
        <v>24.502099999999999</v>
      </c>
      <c r="G377" s="184">
        <v>11.9826</v>
      </c>
      <c r="H377" s="184">
        <v>6.8494000000000002</v>
      </c>
      <c r="I377" s="184">
        <v>5.1405000000000003</v>
      </c>
      <c r="J377" s="184">
        <v>10.063800000000001</v>
      </c>
      <c r="K377" s="184">
        <v>6.6540999999999997</v>
      </c>
      <c r="L377" s="184">
        <v>7.9123999999999999</v>
      </c>
      <c r="M377" s="184">
        <v>4.9194000000000004</v>
      </c>
      <c r="N377" s="184">
        <v>6.2704000000000004</v>
      </c>
      <c r="O377" s="184">
        <v>7.3940000000000001</v>
      </c>
      <c r="P377" s="184"/>
      <c r="Q377" s="184">
        <v>6.6830999999999996</v>
      </c>
      <c r="R377" s="184">
        <v>6.59</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44455</v>
      </c>
      <c r="E378" s="184">
        <v>1475.9833000000001</v>
      </c>
      <c r="F378" s="184">
        <v>3.9249999999999998</v>
      </c>
      <c r="G378" s="184">
        <v>6.9744000000000002</v>
      </c>
      <c r="H378" s="184">
        <v>4.3680000000000003</v>
      </c>
      <c r="I378" s="184">
        <v>2.7023999999999999</v>
      </c>
      <c r="J378" s="184">
        <v>5.9160000000000004</v>
      </c>
      <c r="K378" s="184">
        <v>4.8354999999999997</v>
      </c>
      <c r="L378" s="184">
        <v>6.2237999999999998</v>
      </c>
      <c r="M378" s="184">
        <v>3.3212000000000002</v>
      </c>
      <c r="N378" s="184">
        <v>4.0288000000000004</v>
      </c>
      <c r="O378" s="184">
        <v>2.1709999999999998</v>
      </c>
      <c r="P378" s="184">
        <v>3.835</v>
      </c>
      <c r="Q378" s="184">
        <v>5.6872999999999996</v>
      </c>
      <c r="R378" s="184">
        <v>6.0042</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44455</v>
      </c>
      <c r="E379" s="184">
        <v>1571.4002</v>
      </c>
      <c r="F379" s="184">
        <v>5.1037999999999997</v>
      </c>
      <c r="G379" s="184">
        <v>8.1553000000000004</v>
      </c>
      <c r="H379" s="184">
        <v>5.5494000000000003</v>
      </c>
      <c r="I379" s="184">
        <v>3.8837999999999999</v>
      </c>
      <c r="J379" s="184">
        <v>7.1032000000000002</v>
      </c>
      <c r="K379" s="184">
        <v>6.0316999999999998</v>
      </c>
      <c r="L379" s="184">
        <v>7.4329000000000001</v>
      </c>
      <c r="M379" s="184">
        <v>4.5148000000000001</v>
      </c>
      <c r="N379" s="184">
        <v>5.2369000000000003</v>
      </c>
      <c r="O379" s="184">
        <v>3.2783000000000002</v>
      </c>
      <c r="P379" s="184">
        <v>4.8231000000000002</v>
      </c>
      <c r="Q379" s="184">
        <v>6.6321000000000003</v>
      </c>
      <c r="R379" s="184">
        <v>7.2584</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44455</v>
      </c>
      <c r="E380" s="184">
        <v>24.188700000000001</v>
      </c>
      <c r="F380" s="184">
        <v>24.6128</v>
      </c>
      <c r="G380" s="184">
        <v>11.579800000000001</v>
      </c>
      <c r="H380" s="184">
        <v>7.9016999999999999</v>
      </c>
      <c r="I380" s="184">
        <v>5.2271999999999998</v>
      </c>
      <c r="J380" s="184">
        <v>9.7043999999999997</v>
      </c>
      <c r="K380" s="184">
        <v>7.1803999999999997</v>
      </c>
      <c r="L380" s="184">
        <v>8.7304999999999993</v>
      </c>
      <c r="M380" s="184">
        <v>6.4276</v>
      </c>
      <c r="N380" s="184">
        <v>6.7731000000000003</v>
      </c>
      <c r="O380" s="184">
        <v>7.4722</v>
      </c>
      <c r="P380" s="184">
        <v>7.09</v>
      </c>
      <c r="Q380" s="184">
        <v>8.0866000000000007</v>
      </c>
      <c r="R380" s="184">
        <v>6.8304999999999998</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44455</v>
      </c>
      <c r="E381" s="184">
        <v>26.241700000000002</v>
      </c>
      <c r="F381" s="184">
        <v>25.610800000000001</v>
      </c>
      <c r="G381" s="184">
        <v>12.5776</v>
      </c>
      <c r="H381" s="184">
        <v>8.8772000000000002</v>
      </c>
      <c r="I381" s="184">
        <v>6.2343000000000002</v>
      </c>
      <c r="J381" s="184">
        <v>10.696999999999999</v>
      </c>
      <c r="K381" s="184">
        <v>8.1828000000000003</v>
      </c>
      <c r="L381" s="184">
        <v>9.7835000000000001</v>
      </c>
      <c r="M381" s="184">
        <v>7.5057</v>
      </c>
      <c r="N381" s="184">
        <v>7.8883999999999999</v>
      </c>
      <c r="O381" s="184">
        <v>8.5306999999999995</v>
      </c>
      <c r="P381" s="184">
        <v>8.1076999999999995</v>
      </c>
      <c r="Q381" s="184">
        <v>9.1189999999999998</v>
      </c>
      <c r="R381" s="184">
        <v>7.9054000000000002</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44455</v>
      </c>
      <c r="E382" s="184">
        <v>22.895</v>
      </c>
      <c r="F382" s="184">
        <v>12.2797</v>
      </c>
      <c r="G382" s="184">
        <v>5.1036999999999999</v>
      </c>
      <c r="H382" s="184">
        <v>3.5781000000000001</v>
      </c>
      <c r="I382" s="184">
        <v>4.4943999999999997</v>
      </c>
      <c r="J382" s="184">
        <v>7.3838999999999997</v>
      </c>
      <c r="K382" s="184">
        <v>5.9269999999999996</v>
      </c>
      <c r="L382" s="184">
        <v>6.5083000000000002</v>
      </c>
      <c r="M382" s="184">
        <v>4.5911999999999997</v>
      </c>
      <c r="N382" s="184">
        <v>5.9542000000000002</v>
      </c>
      <c r="O382" s="184">
        <v>4.2226999999999997</v>
      </c>
      <c r="P382" s="184">
        <v>5.1668000000000003</v>
      </c>
      <c r="Q382" s="184">
        <v>7.1787999999999998</v>
      </c>
      <c r="R382" s="184">
        <v>4.3017000000000003</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44455</v>
      </c>
      <c r="E383" s="184">
        <v>24.076699999999999</v>
      </c>
      <c r="F383" s="184">
        <v>13.042199999999999</v>
      </c>
      <c r="G383" s="184">
        <v>5.9151999999999996</v>
      </c>
      <c r="H383" s="184">
        <v>4.3784000000000001</v>
      </c>
      <c r="I383" s="184">
        <v>5.3059000000000003</v>
      </c>
      <c r="J383" s="184">
        <v>8.1904000000000003</v>
      </c>
      <c r="K383" s="184">
        <v>6.7401</v>
      </c>
      <c r="L383" s="184">
        <v>7.3357000000000001</v>
      </c>
      <c r="M383" s="184">
        <v>5.4187000000000003</v>
      </c>
      <c r="N383" s="184">
        <v>6.8006000000000002</v>
      </c>
      <c r="O383" s="184">
        <v>5.0624000000000002</v>
      </c>
      <c r="P383" s="184">
        <v>5.9238999999999997</v>
      </c>
      <c r="Q383" s="184">
        <v>7.4583000000000004</v>
      </c>
      <c r="R383" s="184">
        <v>5.2279999999999998</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44455</v>
      </c>
      <c r="E384" s="184">
        <v>27.0547</v>
      </c>
      <c r="F384" s="184">
        <v>0.26979999999999998</v>
      </c>
      <c r="G384" s="184">
        <v>5.8490000000000002</v>
      </c>
      <c r="H384" s="184">
        <v>5.1896000000000004</v>
      </c>
      <c r="I384" s="184">
        <v>5.6980000000000004</v>
      </c>
      <c r="J384" s="184">
        <v>9.0350999999999999</v>
      </c>
      <c r="K384" s="184">
        <v>31.722899999999999</v>
      </c>
      <c r="L384" s="184">
        <v>20.881599999999999</v>
      </c>
      <c r="M384" s="184">
        <v>16.273</v>
      </c>
      <c r="N384" s="184">
        <v>15.9171</v>
      </c>
      <c r="O384" s="184">
        <v>3.1394000000000002</v>
      </c>
      <c r="P384" s="184">
        <v>4.5354000000000001</v>
      </c>
      <c r="Q384" s="184">
        <v>6.2858999999999998</v>
      </c>
      <c r="R384" s="184">
        <v>2.7965</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44455</v>
      </c>
      <c r="E385" s="184">
        <v>28.98</v>
      </c>
      <c r="F385" s="184">
        <v>0.88170000000000004</v>
      </c>
      <c r="G385" s="184">
        <v>6.4687999999999999</v>
      </c>
      <c r="H385" s="184">
        <v>5.8000999999999996</v>
      </c>
      <c r="I385" s="184">
        <v>6.3127000000000004</v>
      </c>
      <c r="J385" s="184">
        <v>9.6620000000000008</v>
      </c>
      <c r="K385" s="184">
        <v>32.393799999999999</v>
      </c>
      <c r="L385" s="184">
        <v>21.568000000000001</v>
      </c>
      <c r="M385" s="184">
        <v>16.968599999999999</v>
      </c>
      <c r="N385" s="184">
        <v>16.635200000000001</v>
      </c>
      <c r="O385" s="184">
        <v>3.8111999999999999</v>
      </c>
      <c r="P385" s="184">
        <v>5.3192000000000004</v>
      </c>
      <c r="Q385" s="184">
        <v>7.4451000000000001</v>
      </c>
      <c r="R385" s="184">
        <v>3.4443999999999999</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44455</v>
      </c>
      <c r="E386" s="184">
        <v>0.12280000000000001</v>
      </c>
      <c r="F386" s="184">
        <v>0</v>
      </c>
      <c r="G386" s="184">
        <v>9.9158000000000008</v>
      </c>
      <c r="H386" s="184">
        <v>8.5061999999999998</v>
      </c>
      <c r="I386" s="184">
        <v>10.658799999999999</v>
      </c>
      <c r="J386" s="184">
        <v>10.593999999999999</v>
      </c>
      <c r="K386" s="184">
        <v>10.956</v>
      </c>
      <c r="L386" s="184">
        <v>11.267099999999999</v>
      </c>
      <c r="M386" s="184">
        <v>-24.445799999999998</v>
      </c>
      <c r="N386" s="184">
        <v>-16.5761</v>
      </c>
      <c r="O386" s="184"/>
      <c r="P386" s="184"/>
      <c r="Q386" s="184">
        <v>-10.3301</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44455</v>
      </c>
      <c r="E387" s="184">
        <v>0.1303</v>
      </c>
      <c r="F387" s="184">
        <v>28.033799999999999</v>
      </c>
      <c r="G387" s="184">
        <v>18.703600000000002</v>
      </c>
      <c r="H387" s="184">
        <v>12.032999999999999</v>
      </c>
      <c r="I387" s="184">
        <v>12.0608</v>
      </c>
      <c r="J387" s="184">
        <v>10.8185</v>
      </c>
      <c r="K387" s="184">
        <v>10.951000000000001</v>
      </c>
      <c r="L387" s="184">
        <v>11.432</v>
      </c>
      <c r="M387" s="184">
        <v>-24.455500000000001</v>
      </c>
      <c r="N387" s="184">
        <v>-16.527899999999999</v>
      </c>
      <c r="O387" s="184"/>
      <c r="P387" s="184"/>
      <c r="Q387" s="184">
        <v>-10.289400000000001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44455</v>
      </c>
      <c r="E390" s="184">
        <v>16.1493</v>
      </c>
      <c r="F390" s="184">
        <v>6.1035000000000004</v>
      </c>
      <c r="G390" s="184">
        <v>1.8837999999999999</v>
      </c>
      <c r="H390" s="184">
        <v>2.0996000000000001</v>
      </c>
      <c r="I390" s="184">
        <v>3.7345999999999999</v>
      </c>
      <c r="J390" s="184">
        <v>5.1967999999999996</v>
      </c>
      <c r="K390" s="184">
        <v>4.8642000000000003</v>
      </c>
      <c r="L390" s="184">
        <v>6.3274999999999997</v>
      </c>
      <c r="M390" s="184">
        <v>8.5237999999999996</v>
      </c>
      <c r="N390" s="184">
        <v>9.9183000000000003</v>
      </c>
      <c r="O390" s="184">
        <v>3.5990000000000002</v>
      </c>
      <c r="P390" s="184">
        <v>5.1654</v>
      </c>
      <c r="Q390" s="184">
        <v>7.1185999999999998</v>
      </c>
      <c r="R390" s="184">
        <v>4.6262999999999996</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44455</v>
      </c>
      <c r="E391" s="184">
        <v>15.0145</v>
      </c>
      <c r="F391" s="184">
        <v>5.1058000000000003</v>
      </c>
      <c r="G391" s="184">
        <v>0.89139999999999997</v>
      </c>
      <c r="H391" s="184">
        <v>1.1114999999999999</v>
      </c>
      <c r="I391" s="184">
        <v>2.7464</v>
      </c>
      <c r="J391" s="184">
        <v>4.2134999999999998</v>
      </c>
      <c r="K391" s="184">
        <v>3.8311000000000002</v>
      </c>
      <c r="L391" s="184">
        <v>5.2037000000000004</v>
      </c>
      <c r="M391" s="184">
        <v>7.3449</v>
      </c>
      <c r="N391" s="184">
        <v>8.718</v>
      </c>
      <c r="O391" s="184">
        <v>2.4981</v>
      </c>
      <c r="P391" s="184">
        <v>4.0385999999999997</v>
      </c>
      <c r="Q391" s="184">
        <v>6.0045999999999999</v>
      </c>
      <c r="R391" s="184">
        <v>3.4641999999999999</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44455</v>
      </c>
      <c r="E396" s="184">
        <v>37.370399999999997</v>
      </c>
      <c r="F396" s="184">
        <v>6.7404999999999999</v>
      </c>
      <c r="G396" s="184">
        <v>7.5904999999999996</v>
      </c>
      <c r="H396" s="184">
        <v>5.2375999999999996</v>
      </c>
      <c r="I396" s="184">
        <v>5.9504999999999999</v>
      </c>
      <c r="J396" s="184">
        <v>8.7928999999999995</v>
      </c>
      <c r="K396" s="184">
        <v>7.7984</v>
      </c>
      <c r="L396" s="184">
        <v>8.7613000000000003</v>
      </c>
      <c r="M396" s="184">
        <v>6.4253999999999998</v>
      </c>
      <c r="N396" s="184">
        <v>8.1440999999999999</v>
      </c>
      <c r="O396" s="184">
        <v>8.3302999999999994</v>
      </c>
      <c r="P396" s="184">
        <v>7.9233000000000002</v>
      </c>
      <c r="Q396" s="184">
        <v>9.1662999999999997</v>
      </c>
      <c r="R396" s="184">
        <v>8.4783000000000008</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44455</v>
      </c>
      <c r="E397" s="184">
        <v>35.455100000000002</v>
      </c>
      <c r="F397" s="184">
        <v>6.1779000000000002</v>
      </c>
      <c r="G397" s="184">
        <v>6.9701000000000004</v>
      </c>
      <c r="H397" s="184">
        <v>4.6073000000000004</v>
      </c>
      <c r="I397" s="184">
        <v>5.3273000000000001</v>
      </c>
      <c r="J397" s="184">
        <v>8.1579999999999995</v>
      </c>
      <c r="K397" s="184">
        <v>7.1574999999999998</v>
      </c>
      <c r="L397" s="184">
        <v>8.1058000000000003</v>
      </c>
      <c r="M397" s="184">
        <v>5.7599</v>
      </c>
      <c r="N397" s="184">
        <v>7.4599000000000002</v>
      </c>
      <c r="O397" s="184">
        <v>7.6482000000000001</v>
      </c>
      <c r="P397" s="184">
        <v>7.1675000000000004</v>
      </c>
      <c r="Q397" s="184">
        <v>7.6424000000000003</v>
      </c>
      <c r="R397" s="184">
        <v>7.8036000000000003</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44455</v>
      </c>
      <c r="E404" s="184">
        <v>0.65580000000000005</v>
      </c>
      <c r="F404" s="184">
        <v>11.1348</v>
      </c>
      <c r="G404" s="184">
        <v>11.1416</v>
      </c>
      <c r="H404" s="184">
        <v>10.3569</v>
      </c>
      <c r="I404" s="184">
        <v>10.7783</v>
      </c>
      <c r="J404" s="184">
        <v>10.7469</v>
      </c>
      <c r="K404" s="184">
        <v>11.005000000000001</v>
      </c>
      <c r="L404" s="184">
        <v>11.319000000000001</v>
      </c>
      <c r="M404" s="184">
        <v>-23.7103</v>
      </c>
      <c r="N404" s="184">
        <v>-16.041499999999999</v>
      </c>
      <c r="O404" s="184"/>
      <c r="P404" s="184"/>
      <c r="Q404" s="184">
        <v>-41.1815</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44455</v>
      </c>
      <c r="E405" s="184">
        <v>0.59760000000000002</v>
      </c>
      <c r="F405" s="184">
        <v>12.2196</v>
      </c>
      <c r="G405" s="184">
        <v>12.2278</v>
      </c>
      <c r="H405" s="184">
        <v>11.367699999999999</v>
      </c>
      <c r="I405" s="184">
        <v>10.952500000000001</v>
      </c>
      <c r="J405" s="184">
        <v>10.887700000000001</v>
      </c>
      <c r="K405" s="184">
        <v>11.0547</v>
      </c>
      <c r="L405" s="184">
        <v>11.3344</v>
      </c>
      <c r="M405" s="184">
        <v>-23.981000000000002</v>
      </c>
      <c r="N405" s="184">
        <v>-16.255600000000001</v>
      </c>
      <c r="O405" s="184"/>
      <c r="P405" s="184"/>
      <c r="Q405" s="184">
        <v>-41.583500000000001</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44455</v>
      </c>
      <c r="E406" s="184">
        <v>12.8651</v>
      </c>
      <c r="F406" s="184">
        <v>3.9723999999999999</v>
      </c>
      <c r="G406" s="184">
        <v>5.7716000000000003</v>
      </c>
      <c r="H406" s="184">
        <v>3.9750000000000001</v>
      </c>
      <c r="I406" s="184">
        <v>5.5442</v>
      </c>
      <c r="J406" s="184">
        <v>7.3007</v>
      </c>
      <c r="K406" s="184">
        <v>6.7173999999999996</v>
      </c>
      <c r="L406" s="184">
        <v>7.4619999999999997</v>
      </c>
      <c r="M406" s="184">
        <v>5.8769999999999998</v>
      </c>
      <c r="N406" s="184">
        <v>7.3407</v>
      </c>
      <c r="O406" s="184">
        <v>-9.2735000000000003</v>
      </c>
      <c r="P406" s="184">
        <v>-2.82</v>
      </c>
      <c r="Q406" s="184">
        <v>2.7898999999999998</v>
      </c>
      <c r="R406" s="184">
        <v>-12.3482</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44455</v>
      </c>
      <c r="E407" s="184">
        <v>11.7018</v>
      </c>
      <c r="F407" s="184">
        <v>3.4314</v>
      </c>
      <c r="G407" s="184">
        <v>5.2008999999999999</v>
      </c>
      <c r="H407" s="184">
        <v>3.4333999999999998</v>
      </c>
      <c r="I407" s="184">
        <v>5.0225999999999997</v>
      </c>
      <c r="J407" s="184">
        <v>6.7576999999999998</v>
      </c>
      <c r="K407" s="184">
        <v>6.0338000000000003</v>
      </c>
      <c r="L407" s="184">
        <v>6.6905999999999999</v>
      </c>
      <c r="M407" s="184">
        <v>5.0757000000000003</v>
      </c>
      <c r="N407" s="184">
        <v>6.4932999999999996</v>
      </c>
      <c r="O407" s="184">
        <v>-10.07</v>
      </c>
      <c r="P407" s="184">
        <v>-3.7686999999999999</v>
      </c>
      <c r="Q407" s="184">
        <v>1.7957000000000001</v>
      </c>
      <c r="R407" s="184">
        <v>-13.060700000000001</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9.9813349999999978</v>
      </c>
      <c r="G408" s="186">
        <v>6.2976799999999997</v>
      </c>
      <c r="H408" s="186">
        <v>5.2001274999999998</v>
      </c>
      <c r="I408" s="186">
        <v>7.7583750000000009</v>
      </c>
      <c r="J408" s="186">
        <v>9.4967424999999981</v>
      </c>
      <c r="K408" s="186">
        <v>8.1483700000000017</v>
      </c>
      <c r="L408" s="186">
        <v>9.4547924999999999</v>
      </c>
      <c r="M408" s="186">
        <v>4.5065749999999998</v>
      </c>
      <c r="N408" s="186">
        <v>6.2443675000000001</v>
      </c>
      <c r="O408" s="186">
        <v>2.5272852941176467</v>
      </c>
      <c r="P408" s="186">
        <v>3.9998906249999999</v>
      </c>
      <c r="Q408" s="186">
        <v>1.8886599999999998</v>
      </c>
      <c r="R408" s="186">
        <v>3.2823999999999991</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6.4592000000000001</v>
      </c>
      <c r="G409" s="186">
        <v>6.3336500000000004</v>
      </c>
      <c r="H409" s="186">
        <v>4.9406499999999998</v>
      </c>
      <c r="I409" s="186">
        <v>5.3166000000000002</v>
      </c>
      <c r="J409" s="186">
        <v>8.8769999999999989</v>
      </c>
      <c r="K409" s="186">
        <v>7.2157999999999998</v>
      </c>
      <c r="L409" s="186">
        <v>8.8207000000000004</v>
      </c>
      <c r="M409" s="186">
        <v>6.6784999999999997</v>
      </c>
      <c r="N409" s="186">
        <v>8.0162499999999994</v>
      </c>
      <c r="O409" s="186">
        <v>5.3922999999999996</v>
      </c>
      <c r="P409" s="186">
        <v>6.0621</v>
      </c>
      <c r="Q409" s="186">
        <v>7.1486999999999998</v>
      </c>
      <c r="R409" s="186">
        <v>5.9056499999999996</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44455</v>
      </c>
      <c r="E412" s="184">
        <v>1148.9984999999999</v>
      </c>
      <c r="F412" s="184">
        <v>-1.5819000000000001</v>
      </c>
      <c r="G412" s="184">
        <v>2.4942000000000002</v>
      </c>
      <c r="H412" s="184">
        <v>3.6230000000000002</v>
      </c>
      <c r="I412" s="184">
        <v>1.5820000000000001</v>
      </c>
      <c r="J412" s="184">
        <v>4.5777000000000001</v>
      </c>
      <c r="K412" s="184">
        <v>5.8010000000000002</v>
      </c>
      <c r="L412" s="184">
        <v>7.2196999999999996</v>
      </c>
      <c r="M412" s="184">
        <v>4.9667000000000003</v>
      </c>
      <c r="N412" s="184">
        <v>6.3453999999999997</v>
      </c>
      <c r="O412" s="184"/>
      <c r="P412" s="184"/>
      <c r="Q412" s="184">
        <v>8.3953000000000007</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44455</v>
      </c>
      <c r="E413" s="184">
        <v>1178.1454000000001</v>
      </c>
      <c r="F413" s="184">
        <v>40.583599999999997</v>
      </c>
      <c r="G413" s="184">
        <v>41.9758</v>
      </c>
      <c r="H413" s="184">
        <v>27.832699999999999</v>
      </c>
      <c r="I413" s="184">
        <v>17.845700000000001</v>
      </c>
      <c r="J413" s="184">
        <v>18.1509</v>
      </c>
      <c r="K413" s="184">
        <v>6.5739999999999998</v>
      </c>
      <c r="L413" s="184">
        <v>11.947900000000001</v>
      </c>
      <c r="M413" s="184">
        <v>5.7351000000000001</v>
      </c>
      <c r="N413" s="184">
        <v>7.1748000000000003</v>
      </c>
      <c r="O413" s="184"/>
      <c r="P413" s="184"/>
      <c r="Q413" s="184">
        <v>9.9899000000000004</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44455</v>
      </c>
      <c r="E414" s="184">
        <v>22.410599999999999</v>
      </c>
      <c r="F414" s="184">
        <v>27.7088</v>
      </c>
      <c r="G414" s="184">
        <v>26.333100000000002</v>
      </c>
      <c r="H414" s="184">
        <v>11.449199999999999</v>
      </c>
      <c r="I414" s="184">
        <v>9.2347000000000001</v>
      </c>
      <c r="J414" s="184">
        <v>13.631600000000001</v>
      </c>
      <c r="K414" s="184">
        <v>4.3563000000000001</v>
      </c>
      <c r="L414" s="184">
        <v>7.8385999999999996</v>
      </c>
      <c r="M414" s="184">
        <v>2.4529000000000001</v>
      </c>
      <c r="N414" s="184">
        <v>3.8917999999999999</v>
      </c>
      <c r="O414" s="184">
        <v>10.1655</v>
      </c>
      <c r="P414" s="184">
        <v>6.968</v>
      </c>
      <c r="Q414" s="184">
        <v>7.9242999999999997</v>
      </c>
      <c r="R414" s="184">
        <v>6.8856999999999999</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44455</v>
      </c>
      <c r="E415" s="184">
        <v>22.785499999999999</v>
      </c>
      <c r="F415" s="184">
        <v>27.573399999999999</v>
      </c>
      <c r="G415" s="184">
        <v>26.5425</v>
      </c>
      <c r="H415" s="184">
        <v>11.6052</v>
      </c>
      <c r="I415" s="184">
        <v>9.9928000000000008</v>
      </c>
      <c r="J415" s="184">
        <v>14.066599999999999</v>
      </c>
      <c r="K415" s="184">
        <v>4.0705</v>
      </c>
      <c r="L415" s="184">
        <v>7.8522999999999996</v>
      </c>
      <c r="M415" s="184">
        <v>2.6735000000000002</v>
      </c>
      <c r="N415" s="184">
        <v>4.0438999999999998</v>
      </c>
      <c r="O415" s="184">
        <v>10.4717</v>
      </c>
      <c r="P415" s="184">
        <v>7.2259000000000002</v>
      </c>
      <c r="Q415" s="184">
        <v>7.8102</v>
      </c>
      <c r="R415" s="184">
        <v>7.0136000000000003</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44455</v>
      </c>
      <c r="E416" s="184">
        <v>205.89019999999999</v>
      </c>
      <c r="F416" s="184">
        <v>12.1831</v>
      </c>
      <c r="G416" s="184">
        <v>32.457500000000003</v>
      </c>
      <c r="H416" s="184">
        <v>11.591900000000001</v>
      </c>
      <c r="I416" s="184">
        <v>8.4595000000000002</v>
      </c>
      <c r="J416" s="184">
        <v>11.262600000000001</v>
      </c>
      <c r="K416" s="184">
        <v>0.54090000000000005</v>
      </c>
      <c r="L416" s="184">
        <v>4.9859999999999998</v>
      </c>
      <c r="M416" s="184">
        <v>2.4784999999999999</v>
      </c>
      <c r="N416" s="184">
        <v>3.7040999999999999</v>
      </c>
      <c r="O416" s="184">
        <v>9.0503</v>
      </c>
      <c r="P416" s="184">
        <v>6.1551999999999998</v>
      </c>
      <c r="Q416" s="184">
        <v>6.8018000000000001</v>
      </c>
      <c r="R416" s="184">
        <v>5.7763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21.293399999999998</v>
      </c>
      <c r="G417" s="186">
        <v>25.960619999999999</v>
      </c>
      <c r="H417" s="186">
        <v>13.220399999999998</v>
      </c>
      <c r="I417" s="186">
        <v>9.4229400000000005</v>
      </c>
      <c r="J417" s="186">
        <v>12.33788</v>
      </c>
      <c r="K417" s="186">
        <v>4.2685399999999998</v>
      </c>
      <c r="L417" s="186">
        <v>7.9688999999999997</v>
      </c>
      <c r="M417" s="186">
        <v>3.66134</v>
      </c>
      <c r="N417" s="186">
        <v>5.032</v>
      </c>
      <c r="O417" s="186">
        <v>9.8958333333333339</v>
      </c>
      <c r="P417" s="186">
        <v>6.783033333333333</v>
      </c>
      <c r="Q417" s="186">
        <v>8.1843000000000004</v>
      </c>
      <c r="R417" s="186">
        <v>6.5585333333333331</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27.573399999999999</v>
      </c>
      <c r="G418" s="186">
        <v>26.5425</v>
      </c>
      <c r="H418" s="186">
        <v>11.591900000000001</v>
      </c>
      <c r="I418" s="186">
        <v>9.2347000000000001</v>
      </c>
      <c r="J418" s="186">
        <v>13.631600000000001</v>
      </c>
      <c r="K418" s="186">
        <v>4.3563000000000001</v>
      </c>
      <c r="L418" s="186">
        <v>7.8385999999999996</v>
      </c>
      <c r="M418" s="186">
        <v>2.6735000000000002</v>
      </c>
      <c r="N418" s="186">
        <v>4.0438999999999998</v>
      </c>
      <c r="O418" s="186">
        <v>10.1655</v>
      </c>
      <c r="P418" s="186">
        <v>6.968</v>
      </c>
      <c r="Q418" s="186">
        <v>7.9242999999999997</v>
      </c>
      <c r="R418" s="186">
        <v>6.8856999999999999</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44455</v>
      </c>
      <c r="E421" s="184">
        <v>30.023800000000001</v>
      </c>
      <c r="F421" s="184">
        <v>0.24310000000000001</v>
      </c>
      <c r="G421" s="184">
        <v>3.6482000000000001</v>
      </c>
      <c r="H421" s="184">
        <v>2.6932999999999998</v>
      </c>
      <c r="I421" s="184">
        <v>2.2162000000000002</v>
      </c>
      <c r="J421" s="184">
        <v>5.0834000000000001</v>
      </c>
      <c r="K421" s="184">
        <v>-8.2286000000000001</v>
      </c>
      <c r="L421" s="184">
        <v>8.7047000000000008</v>
      </c>
      <c r="M421" s="184">
        <v>4.5133000000000001</v>
      </c>
      <c r="N421" s="184">
        <v>6.5327000000000002</v>
      </c>
      <c r="O421" s="184">
        <v>7.9995000000000003</v>
      </c>
      <c r="P421" s="184">
        <v>6.7765000000000004</v>
      </c>
      <c r="Q421" s="184">
        <v>7.75</v>
      </c>
      <c r="R421" s="184">
        <v>7.3747999999999996</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44455</v>
      </c>
      <c r="E422" s="184">
        <v>31.2789</v>
      </c>
      <c r="F422" s="184">
        <v>0.81689999999999996</v>
      </c>
      <c r="G422" s="184">
        <v>4.1634000000000002</v>
      </c>
      <c r="H422" s="184">
        <v>3.2027000000000001</v>
      </c>
      <c r="I422" s="184">
        <v>2.7117</v>
      </c>
      <c r="J422" s="184">
        <v>5.5785999999999998</v>
      </c>
      <c r="K422" s="184">
        <v>-7.7453000000000003</v>
      </c>
      <c r="L422" s="184">
        <v>9.0122999999999998</v>
      </c>
      <c r="M422" s="184">
        <v>4.8852000000000002</v>
      </c>
      <c r="N422" s="184">
        <v>6.9509999999999996</v>
      </c>
      <c r="O422" s="184">
        <v>8.5475999999999992</v>
      </c>
      <c r="P422" s="184">
        <v>7.3159000000000001</v>
      </c>
      <c r="Q422" s="184">
        <v>8.1460000000000008</v>
      </c>
      <c r="R422" s="184">
        <v>7.9085000000000001</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44455</v>
      </c>
      <c r="E423" s="184">
        <v>43.002200000000002</v>
      </c>
      <c r="F423" s="184">
        <v>50.488100000000003</v>
      </c>
      <c r="G423" s="184">
        <v>78.1922</v>
      </c>
      <c r="H423" s="184">
        <v>36.448</v>
      </c>
      <c r="I423" s="184">
        <v>24.713699999999999</v>
      </c>
      <c r="J423" s="184">
        <v>26.8767</v>
      </c>
      <c r="K423" s="184">
        <v>23.194800000000001</v>
      </c>
      <c r="L423" s="184">
        <v>25.0105</v>
      </c>
      <c r="M423" s="184">
        <v>27.2013</v>
      </c>
      <c r="N423" s="184">
        <v>32.470999999999997</v>
      </c>
      <c r="O423" s="184">
        <v>13.9779</v>
      </c>
      <c r="P423" s="184">
        <v>12.3162</v>
      </c>
      <c r="Q423" s="184">
        <v>10.146800000000001</v>
      </c>
      <c r="R423" s="184">
        <v>22.805</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44455</v>
      </c>
      <c r="E424" s="184">
        <v>21.801100000000002</v>
      </c>
      <c r="F424" s="184">
        <v>51.471299999999999</v>
      </c>
      <c r="G424" s="184">
        <v>79.031300000000002</v>
      </c>
      <c r="H424" s="184">
        <v>37.313400000000001</v>
      </c>
      <c r="I424" s="184">
        <v>25.577200000000001</v>
      </c>
      <c r="J424" s="184">
        <v>27.6493</v>
      </c>
      <c r="K424" s="184">
        <v>23.856999999999999</v>
      </c>
      <c r="L424" s="184">
        <v>25.326699999999999</v>
      </c>
      <c r="M424" s="184">
        <v>27.698799999999999</v>
      </c>
      <c r="N424" s="184">
        <v>33.1023</v>
      </c>
      <c r="O424" s="184">
        <v>14.4983</v>
      </c>
      <c r="P424" s="184">
        <v>12.640599999999999</v>
      </c>
      <c r="Q424" s="184">
        <v>12.051500000000001</v>
      </c>
      <c r="R424" s="184">
        <v>23.295200000000001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44455</v>
      </c>
      <c r="E425" s="184">
        <v>23.934200000000001</v>
      </c>
      <c r="F425" s="184">
        <v>19.988600000000002</v>
      </c>
      <c r="G425" s="184">
        <v>48.3309</v>
      </c>
      <c r="H425" s="184">
        <v>23.02</v>
      </c>
      <c r="I425" s="184">
        <v>16.674199999999999</v>
      </c>
      <c r="J425" s="184">
        <v>20.491599999999998</v>
      </c>
      <c r="K425" s="184">
        <v>15.111700000000001</v>
      </c>
      <c r="L425" s="184">
        <v>16.371500000000001</v>
      </c>
      <c r="M425" s="184">
        <v>14.8995</v>
      </c>
      <c r="N425" s="184">
        <v>18.346699999999998</v>
      </c>
      <c r="O425" s="184">
        <v>9.8415999999999997</v>
      </c>
      <c r="P425" s="184">
        <v>8.5687999999999995</v>
      </c>
      <c r="Q425" s="184">
        <v>8.7850999999999999</v>
      </c>
      <c r="R425" s="184">
        <v>13.8848</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44455</v>
      </c>
      <c r="E426" s="184">
        <v>25.046099999999999</v>
      </c>
      <c r="F426" s="184">
        <v>20.559699999999999</v>
      </c>
      <c r="G426" s="184">
        <v>48.771799999999999</v>
      </c>
      <c r="H426" s="184">
        <v>23.5688</v>
      </c>
      <c r="I426" s="184">
        <v>17.2577</v>
      </c>
      <c r="J426" s="184">
        <v>21.136199999999999</v>
      </c>
      <c r="K426" s="184">
        <v>15.814500000000001</v>
      </c>
      <c r="L426" s="184">
        <v>17.0627</v>
      </c>
      <c r="M426" s="184">
        <v>15.6107</v>
      </c>
      <c r="N426" s="184">
        <v>19.078900000000001</v>
      </c>
      <c r="O426" s="184">
        <v>10.4315</v>
      </c>
      <c r="P426" s="184">
        <v>9.1494</v>
      </c>
      <c r="Q426" s="184">
        <v>9.1624999999999996</v>
      </c>
      <c r="R426" s="184">
        <v>14.5037</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44455</v>
      </c>
      <c r="E427" s="184">
        <v>28.048300000000001</v>
      </c>
      <c r="F427" s="184">
        <v>43.516100000000002</v>
      </c>
      <c r="G427" s="184">
        <v>87.114199999999997</v>
      </c>
      <c r="H427" s="184">
        <v>40.429099999999998</v>
      </c>
      <c r="I427" s="184">
        <v>30.5825</v>
      </c>
      <c r="J427" s="184">
        <v>33.322000000000003</v>
      </c>
      <c r="K427" s="184">
        <v>23.573399999999999</v>
      </c>
      <c r="L427" s="184">
        <v>23.138500000000001</v>
      </c>
      <c r="M427" s="184">
        <v>22.531700000000001</v>
      </c>
      <c r="N427" s="184">
        <v>27.992000000000001</v>
      </c>
      <c r="O427" s="184">
        <v>12.1419</v>
      </c>
      <c r="P427" s="184">
        <v>10.5566</v>
      </c>
      <c r="Q427" s="184">
        <v>10.4628</v>
      </c>
      <c r="R427" s="184">
        <v>18.916599999999999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44455</v>
      </c>
      <c r="E428" s="184">
        <v>29.3599</v>
      </c>
      <c r="F428" s="184">
        <v>44.311399999999999</v>
      </c>
      <c r="G428" s="184">
        <v>87.8185</v>
      </c>
      <c r="H428" s="184">
        <v>41.206299999999999</v>
      </c>
      <c r="I428" s="184">
        <v>31.372900000000001</v>
      </c>
      <c r="J428" s="184">
        <v>34.182200000000002</v>
      </c>
      <c r="K428" s="184">
        <v>24.482900000000001</v>
      </c>
      <c r="L428" s="184">
        <v>24.061399999999999</v>
      </c>
      <c r="M428" s="184">
        <v>23.448399999999999</v>
      </c>
      <c r="N428" s="184">
        <v>28.9451</v>
      </c>
      <c r="O428" s="184">
        <v>12.8089</v>
      </c>
      <c r="P428" s="184">
        <v>11.186999999999999</v>
      </c>
      <c r="Q428" s="184">
        <v>11.1797</v>
      </c>
      <c r="R428" s="184">
        <v>19.662500000000001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44455</v>
      </c>
      <c r="E429" s="184">
        <v>11.4178</v>
      </c>
      <c r="F429" s="184">
        <v>9.5928000000000004</v>
      </c>
      <c r="G429" s="184">
        <v>14.4025</v>
      </c>
      <c r="H429" s="184">
        <v>7.0881999999999996</v>
      </c>
      <c r="I429" s="184">
        <v>6.9142000000000001</v>
      </c>
      <c r="J429" s="184">
        <v>9.4278999999999993</v>
      </c>
      <c r="K429" s="184">
        <v>7.1058000000000003</v>
      </c>
      <c r="L429" s="184">
        <v>8.4764999999999997</v>
      </c>
      <c r="M429" s="184">
        <v>6.1159999999999997</v>
      </c>
      <c r="N429" s="184">
        <v>7.3746999999999998</v>
      </c>
      <c r="O429" s="184"/>
      <c r="P429" s="184"/>
      <c r="Q429" s="184">
        <v>8.4440000000000008</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44455</v>
      </c>
      <c r="E430" s="184">
        <v>11.3635</v>
      </c>
      <c r="F430" s="184">
        <v>9.3172999999999995</v>
      </c>
      <c r="G430" s="184">
        <v>14.0421</v>
      </c>
      <c r="H430" s="184">
        <v>6.7080000000000002</v>
      </c>
      <c r="I430" s="184">
        <v>6.5091000000000001</v>
      </c>
      <c r="J430" s="184">
        <v>9.0312999999999999</v>
      </c>
      <c r="K430" s="184">
        <v>6.7464000000000004</v>
      </c>
      <c r="L430" s="184">
        <v>8.1358999999999995</v>
      </c>
      <c r="M430" s="184">
        <v>5.7831000000000001</v>
      </c>
      <c r="N430" s="184">
        <v>7.0381999999999998</v>
      </c>
      <c r="O430" s="184"/>
      <c r="P430" s="184"/>
      <c r="Q430" s="184">
        <v>8.1282999999999994</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44455</v>
      </c>
      <c r="E431" s="184">
        <v>11.4664</v>
      </c>
      <c r="F431" s="184">
        <v>-1.9097999999999999</v>
      </c>
      <c r="G431" s="184">
        <v>2.0164</v>
      </c>
      <c r="H431" s="184">
        <v>3.3673000000000002</v>
      </c>
      <c r="I431" s="184">
        <v>1.4105000000000001</v>
      </c>
      <c r="J431" s="184">
        <v>4.4656000000000002</v>
      </c>
      <c r="K431" s="184">
        <v>5.7211999999999996</v>
      </c>
      <c r="L431" s="184">
        <v>7.1014999999999997</v>
      </c>
      <c r="M431" s="184">
        <v>4.8948999999999998</v>
      </c>
      <c r="N431" s="184">
        <v>6.2826000000000004</v>
      </c>
      <c r="O431" s="184"/>
      <c r="P431" s="184"/>
      <c r="Q431" s="184">
        <v>8.3054000000000006</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44455</v>
      </c>
      <c r="E432" s="184">
        <v>11.4664</v>
      </c>
      <c r="F432" s="184">
        <v>-1.9097999999999999</v>
      </c>
      <c r="G432" s="184">
        <v>2.0164</v>
      </c>
      <c r="H432" s="184">
        <v>3.3673000000000002</v>
      </c>
      <c r="I432" s="184">
        <v>1.4105000000000001</v>
      </c>
      <c r="J432" s="184">
        <v>4.4656000000000002</v>
      </c>
      <c r="K432" s="184">
        <v>5.7211999999999996</v>
      </c>
      <c r="L432" s="184">
        <v>7.1014999999999997</v>
      </c>
      <c r="M432" s="184">
        <v>4.8948999999999998</v>
      </c>
      <c r="N432" s="184">
        <v>6.2826000000000004</v>
      </c>
      <c r="O432" s="184"/>
      <c r="P432" s="184"/>
      <c r="Q432" s="184">
        <v>8.3054000000000006</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44455</v>
      </c>
      <c r="E433" s="184">
        <v>11.762</v>
      </c>
      <c r="F433" s="184">
        <v>40.386400000000002</v>
      </c>
      <c r="G433" s="184">
        <v>42.142299999999999</v>
      </c>
      <c r="H433" s="184">
        <v>27.989699999999999</v>
      </c>
      <c r="I433" s="184">
        <v>17.854099999999999</v>
      </c>
      <c r="J433" s="184">
        <v>18.060099999999998</v>
      </c>
      <c r="K433" s="184">
        <v>6.5071000000000003</v>
      </c>
      <c r="L433" s="184">
        <v>11.8269</v>
      </c>
      <c r="M433" s="184">
        <v>5.6824000000000003</v>
      </c>
      <c r="N433" s="184">
        <v>7.0907999999999998</v>
      </c>
      <c r="O433" s="184"/>
      <c r="P433" s="184"/>
      <c r="Q433" s="184">
        <v>9.9246999999999996</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44455</v>
      </c>
      <c r="E434" s="184">
        <v>11.762</v>
      </c>
      <c r="F434" s="184">
        <v>40.386400000000002</v>
      </c>
      <c r="G434" s="184">
        <v>42.142299999999999</v>
      </c>
      <c r="H434" s="184">
        <v>27.989699999999999</v>
      </c>
      <c r="I434" s="184">
        <v>17.854099999999999</v>
      </c>
      <c r="J434" s="184">
        <v>18.060099999999998</v>
      </c>
      <c r="K434" s="184">
        <v>6.5071000000000003</v>
      </c>
      <c r="L434" s="184">
        <v>11.8269</v>
      </c>
      <c r="M434" s="184">
        <v>5.6824000000000003</v>
      </c>
      <c r="N434" s="184">
        <v>7.0907999999999998</v>
      </c>
      <c r="O434" s="184"/>
      <c r="P434" s="184"/>
      <c r="Q434" s="184">
        <v>9.9246999999999996</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44455</v>
      </c>
      <c r="E435" s="184">
        <v>105.3197</v>
      </c>
      <c r="F435" s="184">
        <v>47.610599999999998</v>
      </c>
      <c r="G435" s="184">
        <v>123.4971</v>
      </c>
      <c r="H435" s="184">
        <v>54.210799999999999</v>
      </c>
      <c r="I435" s="184">
        <v>46.322400000000002</v>
      </c>
      <c r="J435" s="184">
        <v>42.903100000000002</v>
      </c>
      <c r="K435" s="184">
        <v>41.092300000000002</v>
      </c>
      <c r="L435" s="184">
        <v>43.486400000000003</v>
      </c>
      <c r="M435" s="184">
        <v>44.511400000000002</v>
      </c>
      <c r="N435" s="184">
        <v>48.140599999999999</v>
      </c>
      <c r="O435" s="184">
        <v>9.1018000000000008</v>
      </c>
      <c r="P435" s="184">
        <v>9.1425999999999998</v>
      </c>
      <c r="Q435" s="184">
        <v>14.0654</v>
      </c>
      <c r="R435" s="184">
        <v>12.097200000000001</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44455</v>
      </c>
      <c r="E436" s="184">
        <v>114.8651</v>
      </c>
      <c r="F436" s="184">
        <v>48.6509</v>
      </c>
      <c r="G436" s="184">
        <v>124.55459999999999</v>
      </c>
      <c r="H436" s="184">
        <v>55.2622</v>
      </c>
      <c r="I436" s="184">
        <v>47.372900000000001</v>
      </c>
      <c r="J436" s="184">
        <v>43.971299999999999</v>
      </c>
      <c r="K436" s="184">
        <v>42.2121</v>
      </c>
      <c r="L436" s="184">
        <v>44.695700000000002</v>
      </c>
      <c r="M436" s="184">
        <v>45.923299999999998</v>
      </c>
      <c r="N436" s="184">
        <v>49.693399999999997</v>
      </c>
      <c r="O436" s="184">
        <v>10.241099999999999</v>
      </c>
      <c r="P436" s="184">
        <v>10.302099999999999</v>
      </c>
      <c r="Q436" s="184">
        <v>11.065</v>
      </c>
      <c r="R436" s="184">
        <v>13.258599999999999</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44455</v>
      </c>
      <c r="E437" s="184">
        <v>56.658499999999997</v>
      </c>
      <c r="F437" s="184">
        <v>72.488500000000002</v>
      </c>
      <c r="G437" s="184">
        <v>100.5043</v>
      </c>
      <c r="H437" s="184">
        <v>45.46</v>
      </c>
      <c r="I437" s="184">
        <v>30.779699999999998</v>
      </c>
      <c r="J437" s="184">
        <v>33.648099999999999</v>
      </c>
      <c r="K437" s="184">
        <v>28.872699999999998</v>
      </c>
      <c r="L437" s="184">
        <v>28.577000000000002</v>
      </c>
      <c r="M437" s="184">
        <v>34.752200000000002</v>
      </c>
      <c r="N437" s="184">
        <v>37.4739</v>
      </c>
      <c r="O437" s="184">
        <v>6.5503</v>
      </c>
      <c r="P437" s="184">
        <v>7.1146000000000003</v>
      </c>
      <c r="Q437" s="184">
        <v>10.231400000000001</v>
      </c>
      <c r="R437" s="184">
        <v>8.9057999999999993</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44455</v>
      </c>
      <c r="E438" s="184">
        <v>60.055300000000003</v>
      </c>
      <c r="F438" s="184">
        <v>73.261899999999997</v>
      </c>
      <c r="G438" s="184">
        <v>101.2602</v>
      </c>
      <c r="H438" s="184">
        <v>46.214700000000001</v>
      </c>
      <c r="I438" s="184">
        <v>31.538399999999999</v>
      </c>
      <c r="J438" s="184">
        <v>34.427599999999998</v>
      </c>
      <c r="K438" s="184">
        <v>29.6768</v>
      </c>
      <c r="L438" s="184">
        <v>29.474</v>
      </c>
      <c r="M438" s="184">
        <v>35.728999999999999</v>
      </c>
      <c r="N438" s="184">
        <v>38.476100000000002</v>
      </c>
      <c r="O438" s="184">
        <v>7.2521000000000004</v>
      </c>
      <c r="P438" s="184">
        <v>7.8943000000000003</v>
      </c>
      <c r="Q438" s="184">
        <v>9.6540999999999997</v>
      </c>
      <c r="R438" s="184">
        <v>9.6367999999999991</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44455</v>
      </c>
      <c r="E439" s="184">
        <v>35.573500000000003</v>
      </c>
      <c r="F439" s="184">
        <v>43.556199999999997</v>
      </c>
      <c r="G439" s="184">
        <v>66.714699999999993</v>
      </c>
      <c r="H439" s="184">
        <v>30.89</v>
      </c>
      <c r="I439" s="184">
        <v>20.601800000000001</v>
      </c>
      <c r="J439" s="184">
        <v>22.972799999999999</v>
      </c>
      <c r="K439" s="184">
        <v>22.0288</v>
      </c>
      <c r="L439" s="184">
        <v>22.8034</v>
      </c>
      <c r="M439" s="184">
        <v>26.162199999999999</v>
      </c>
      <c r="N439" s="184">
        <v>27.447900000000001</v>
      </c>
      <c r="O439" s="184">
        <v>0.92510000000000003</v>
      </c>
      <c r="P439" s="184">
        <v>3.4782999999999999</v>
      </c>
      <c r="Q439" s="184">
        <v>7.3872</v>
      </c>
      <c r="R439" s="184">
        <v>-0.74739999999999995</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44455</v>
      </c>
      <c r="E440" s="184">
        <v>37.753300000000003</v>
      </c>
      <c r="F440" s="184">
        <v>44.333399999999997</v>
      </c>
      <c r="G440" s="184">
        <v>67.500799999999998</v>
      </c>
      <c r="H440" s="184">
        <v>31.6675</v>
      </c>
      <c r="I440" s="184">
        <v>21.381399999999999</v>
      </c>
      <c r="J440" s="184">
        <v>23.763400000000001</v>
      </c>
      <c r="K440" s="184">
        <v>22.8445</v>
      </c>
      <c r="L440" s="184">
        <v>23.710799999999999</v>
      </c>
      <c r="M440" s="184">
        <v>27.143799999999999</v>
      </c>
      <c r="N440" s="184">
        <v>28.452300000000001</v>
      </c>
      <c r="O440" s="184">
        <v>1.6319999999999999</v>
      </c>
      <c r="P440" s="184">
        <v>4.2446000000000002</v>
      </c>
      <c r="Q440" s="184">
        <v>6.6901999999999999</v>
      </c>
      <c r="R440" s="184">
        <v>-6.54E-2</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44455</v>
      </c>
      <c r="E441" s="184">
        <v>46.146599999999999</v>
      </c>
      <c r="F441" s="184">
        <v>47.122700000000002</v>
      </c>
      <c r="G441" s="184">
        <v>60.970500000000001</v>
      </c>
      <c r="H441" s="184">
        <v>28.745100000000001</v>
      </c>
      <c r="I441" s="184">
        <v>17.827200000000001</v>
      </c>
      <c r="J441" s="184">
        <v>14.311500000000001</v>
      </c>
      <c r="K441" s="184">
        <v>10.1442</v>
      </c>
      <c r="L441" s="184">
        <v>9.6791</v>
      </c>
      <c r="M441" s="184">
        <v>11.821300000000001</v>
      </c>
      <c r="N441" s="184">
        <v>14.185499999999999</v>
      </c>
      <c r="O441" s="184">
        <v>8.0940999999999992</v>
      </c>
      <c r="P441" s="184">
        <v>7.8699000000000003</v>
      </c>
      <c r="Q441" s="184">
        <v>9.2980999999999998</v>
      </c>
      <c r="R441" s="184">
        <v>9.9565999999999999</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44455</v>
      </c>
      <c r="E442" s="184">
        <v>47.994199999999999</v>
      </c>
      <c r="F442" s="184">
        <v>47.746299999999998</v>
      </c>
      <c r="G442" s="184">
        <v>61.607399999999998</v>
      </c>
      <c r="H442" s="184">
        <v>29.401</v>
      </c>
      <c r="I442" s="184">
        <v>18.474499999999999</v>
      </c>
      <c r="J442" s="184">
        <v>14.9434</v>
      </c>
      <c r="K442" s="184">
        <v>10.762700000000001</v>
      </c>
      <c r="L442" s="184">
        <v>10.311400000000001</v>
      </c>
      <c r="M442" s="184">
        <v>12.4969</v>
      </c>
      <c r="N442" s="184">
        <v>14.905799999999999</v>
      </c>
      <c r="O442" s="184">
        <v>8.6638999999999999</v>
      </c>
      <c r="P442" s="184">
        <v>8.3801000000000005</v>
      </c>
      <c r="Q442" s="184">
        <v>9.1995000000000005</v>
      </c>
      <c r="R442" s="184">
        <v>10.6264</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44455</v>
      </c>
      <c r="E443" s="184">
        <v>13.944800000000001</v>
      </c>
      <c r="F443" s="184">
        <v>-10.99</v>
      </c>
      <c r="G443" s="184">
        <v>97.7119</v>
      </c>
      <c r="H443" s="184">
        <v>39.066400000000002</v>
      </c>
      <c r="I443" s="184">
        <v>18.243400000000001</v>
      </c>
      <c r="J443" s="184">
        <v>31.662299999999998</v>
      </c>
      <c r="K443" s="184">
        <v>26.289100000000001</v>
      </c>
      <c r="L443" s="184">
        <v>35.572400000000002</v>
      </c>
      <c r="M443" s="184">
        <v>32.279899999999998</v>
      </c>
      <c r="N443" s="184">
        <v>33.176699999999997</v>
      </c>
      <c r="O443" s="184">
        <v>4.0586000000000002</v>
      </c>
      <c r="P443" s="184">
        <v>4.4938000000000002</v>
      </c>
      <c r="Q443" s="184">
        <v>5.0073999999999996</v>
      </c>
      <c r="R443" s="184">
        <v>4.8563000000000001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44455</v>
      </c>
      <c r="E444" s="184">
        <v>15.159700000000001</v>
      </c>
      <c r="F444" s="184">
        <v>-9.8689</v>
      </c>
      <c r="G444" s="184">
        <v>98.870599999999996</v>
      </c>
      <c r="H444" s="184">
        <v>40.206699999999998</v>
      </c>
      <c r="I444" s="184">
        <v>19.317699999999999</v>
      </c>
      <c r="J444" s="184">
        <v>32.698599999999999</v>
      </c>
      <c r="K444" s="184">
        <v>27.4377</v>
      </c>
      <c r="L444" s="184">
        <v>36.705599999999997</v>
      </c>
      <c r="M444" s="184">
        <v>33.423299999999998</v>
      </c>
      <c r="N444" s="184">
        <v>34.324199999999998</v>
      </c>
      <c r="O444" s="184">
        <v>4.8571</v>
      </c>
      <c r="P444" s="184">
        <v>5.5903</v>
      </c>
      <c r="Q444" s="184">
        <v>6.3042999999999996</v>
      </c>
      <c r="R444" s="184">
        <v>5.6304999999999996</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44455</v>
      </c>
      <c r="E445" s="184">
        <v>28.1556</v>
      </c>
      <c r="F445" s="184">
        <v>81.724100000000007</v>
      </c>
      <c r="G445" s="184">
        <v>112.78270000000001</v>
      </c>
      <c r="H445" s="184">
        <v>62.521999999999998</v>
      </c>
      <c r="I445" s="184">
        <v>47.702300000000001</v>
      </c>
      <c r="J445" s="184">
        <v>37.377200000000002</v>
      </c>
      <c r="K445" s="184">
        <v>26.192499999999999</v>
      </c>
      <c r="L445" s="184">
        <v>28.070599999999999</v>
      </c>
      <c r="M445" s="184">
        <v>29.416899999999998</v>
      </c>
      <c r="N445" s="184">
        <v>33.035299999999999</v>
      </c>
      <c r="O445" s="184">
        <v>13.8749</v>
      </c>
      <c r="P445" s="184">
        <v>12.3017</v>
      </c>
      <c r="Q445" s="184">
        <v>11.5305</v>
      </c>
      <c r="R445" s="184">
        <v>20.6218</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44455</v>
      </c>
      <c r="E446" s="184">
        <v>26.276199999999999</v>
      </c>
      <c r="F446" s="184">
        <v>80.885000000000005</v>
      </c>
      <c r="G446" s="184">
        <v>112.01009999999999</v>
      </c>
      <c r="H446" s="184">
        <v>61.763599999999997</v>
      </c>
      <c r="I446" s="184">
        <v>46.938000000000002</v>
      </c>
      <c r="J446" s="184">
        <v>36.606200000000001</v>
      </c>
      <c r="K446" s="184">
        <v>25.392600000000002</v>
      </c>
      <c r="L446" s="184">
        <v>27.38</v>
      </c>
      <c r="M446" s="184">
        <v>28.642800000000001</v>
      </c>
      <c r="N446" s="184">
        <v>32.170699999999997</v>
      </c>
      <c r="O446" s="184">
        <v>13.0261</v>
      </c>
      <c r="P446" s="184">
        <v>11.378299999999999</v>
      </c>
      <c r="Q446" s="184">
        <v>10.568099999999999</v>
      </c>
      <c r="R446" s="184">
        <v>19.735299999999999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44455</v>
      </c>
      <c r="E447" s="184">
        <v>17.413499999999999</v>
      </c>
      <c r="F447" s="184">
        <v>15.7273</v>
      </c>
      <c r="G447" s="184">
        <v>29.065000000000001</v>
      </c>
      <c r="H447" s="184">
        <v>11.7645</v>
      </c>
      <c r="I447" s="184">
        <v>8.0799000000000003</v>
      </c>
      <c r="J447" s="184">
        <v>14.698399999999999</v>
      </c>
      <c r="K447" s="184">
        <v>9.2513000000000005</v>
      </c>
      <c r="L447" s="184">
        <v>9.4420999999999999</v>
      </c>
      <c r="M447" s="184">
        <v>6.1151999999999997</v>
      </c>
      <c r="N447" s="184">
        <v>8.6618999999999993</v>
      </c>
      <c r="O447" s="184">
        <v>7.2374000000000001</v>
      </c>
      <c r="P447" s="184">
        <v>6.3407</v>
      </c>
      <c r="Q447" s="184">
        <v>7.7984999999999998</v>
      </c>
      <c r="R447" s="184">
        <v>7.9820000000000002</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44455</v>
      </c>
      <c r="E448" s="184">
        <v>17.9514</v>
      </c>
      <c r="F448" s="184">
        <v>16.476900000000001</v>
      </c>
      <c r="G448" s="184">
        <v>29.8264</v>
      </c>
      <c r="H448" s="184">
        <v>12.520099999999999</v>
      </c>
      <c r="I448" s="184">
        <v>8.8309999999999995</v>
      </c>
      <c r="J448" s="184">
        <v>15.456899999999999</v>
      </c>
      <c r="K448" s="184">
        <v>10.0128</v>
      </c>
      <c r="L448" s="184">
        <v>10.226800000000001</v>
      </c>
      <c r="M448" s="184">
        <v>6.9054000000000002</v>
      </c>
      <c r="N448" s="184">
        <v>9.4791000000000007</v>
      </c>
      <c r="O448" s="184">
        <v>7.9337999999999997</v>
      </c>
      <c r="P448" s="184">
        <v>6.8619000000000003</v>
      </c>
      <c r="Q448" s="184">
        <v>8.2433999999999994</v>
      </c>
      <c r="R448" s="184">
        <v>8.7955000000000005</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44455</v>
      </c>
      <c r="E449" s="184">
        <v>77.555000000000007</v>
      </c>
      <c r="F449" s="184">
        <v>55.524999999999999</v>
      </c>
      <c r="G449" s="184">
        <v>102.657</v>
      </c>
      <c r="H449" s="184">
        <v>46.609000000000002</v>
      </c>
      <c r="I449" s="184">
        <v>27.386500000000002</v>
      </c>
      <c r="J449" s="184">
        <v>25.7851</v>
      </c>
      <c r="K449" s="184">
        <v>18.571899999999999</v>
      </c>
      <c r="L449" s="184">
        <v>21.8124</v>
      </c>
      <c r="M449" s="184">
        <v>22.470600000000001</v>
      </c>
      <c r="N449" s="184">
        <v>29.160799999999998</v>
      </c>
      <c r="O449" s="184">
        <v>13.8634</v>
      </c>
      <c r="P449" s="184">
        <v>12.5382</v>
      </c>
      <c r="Q449" s="184">
        <v>12.226100000000001</v>
      </c>
      <c r="R449" s="184">
        <v>17.611899999999999</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44455</v>
      </c>
      <c r="E450" s="184">
        <v>82.149100000000004</v>
      </c>
      <c r="F450" s="184">
        <v>56.6935</v>
      </c>
      <c r="G450" s="184">
        <v>103.87130000000001</v>
      </c>
      <c r="H450" s="184">
        <v>47.856200000000001</v>
      </c>
      <c r="I450" s="184">
        <v>28.6524</v>
      </c>
      <c r="J450" s="184">
        <v>27.064299999999999</v>
      </c>
      <c r="K450" s="184">
        <v>19.8856</v>
      </c>
      <c r="L450" s="184">
        <v>23.245100000000001</v>
      </c>
      <c r="M450" s="184">
        <v>24.005199999999999</v>
      </c>
      <c r="N450" s="184">
        <v>30.851900000000001</v>
      </c>
      <c r="O450" s="184">
        <v>15.1221</v>
      </c>
      <c r="P450" s="184">
        <v>13.378399999999999</v>
      </c>
      <c r="Q450" s="184">
        <v>12.619400000000001</v>
      </c>
      <c r="R450" s="184">
        <v>19.117799999999999</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44455</v>
      </c>
      <c r="E451" s="184">
        <v>35.366799999999998</v>
      </c>
      <c r="F451" s="184">
        <v>13.4215</v>
      </c>
      <c r="G451" s="184">
        <v>13.8451</v>
      </c>
      <c r="H451" s="184">
        <v>5.3574000000000002</v>
      </c>
      <c r="I451" s="184">
        <v>6.7329999999999997</v>
      </c>
      <c r="J451" s="184">
        <v>9.6814999999999998</v>
      </c>
      <c r="K451" s="184">
        <v>6.3032000000000004</v>
      </c>
      <c r="L451" s="184">
        <v>6.9490999999999996</v>
      </c>
      <c r="M451" s="184">
        <v>5.4661</v>
      </c>
      <c r="N451" s="184">
        <v>6.5114000000000001</v>
      </c>
      <c r="O451" s="184">
        <v>8.0539000000000005</v>
      </c>
      <c r="P451" s="184">
        <v>7.5107999999999997</v>
      </c>
      <c r="Q451" s="184">
        <v>7.3720999999999997</v>
      </c>
      <c r="R451" s="184">
        <v>7.8647999999999998</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44455</v>
      </c>
      <c r="E452" s="184">
        <v>36.475900000000003</v>
      </c>
      <c r="F452" s="184">
        <v>13.7142</v>
      </c>
      <c r="G452" s="184">
        <v>14.192600000000001</v>
      </c>
      <c r="H452" s="184">
        <v>5.6957000000000004</v>
      </c>
      <c r="I452" s="184">
        <v>7.0666000000000002</v>
      </c>
      <c r="J452" s="184">
        <v>10.0168</v>
      </c>
      <c r="K452" s="184">
        <v>6.6386000000000003</v>
      </c>
      <c r="L452" s="184">
        <v>7.2336</v>
      </c>
      <c r="M452" s="184">
        <v>5.7165999999999997</v>
      </c>
      <c r="N452" s="184">
        <v>6.7586000000000004</v>
      </c>
      <c r="O452" s="184">
        <v>8.5025999999999993</v>
      </c>
      <c r="P452" s="184">
        <v>7.9984999999999999</v>
      </c>
      <c r="Q452" s="184">
        <v>8.8941999999999997</v>
      </c>
      <c r="R452" s="184">
        <v>8.1414000000000009</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44455</v>
      </c>
      <c r="E453" s="184">
        <v>43.572000000000003</v>
      </c>
      <c r="F453" s="184">
        <v>12.485900000000001</v>
      </c>
      <c r="G453" s="184">
        <v>48.9499</v>
      </c>
      <c r="H453" s="184">
        <v>25.893000000000001</v>
      </c>
      <c r="I453" s="184">
        <v>19.592600000000001</v>
      </c>
      <c r="J453" s="184">
        <v>16.587399999999999</v>
      </c>
      <c r="K453" s="184">
        <v>11.881</v>
      </c>
      <c r="L453" s="184">
        <v>14.944000000000001</v>
      </c>
      <c r="M453" s="184">
        <v>13.4634</v>
      </c>
      <c r="N453" s="184">
        <v>15.644</v>
      </c>
      <c r="O453" s="184">
        <v>9.9276</v>
      </c>
      <c r="P453" s="184">
        <v>8.5002999999999993</v>
      </c>
      <c r="Q453" s="184">
        <v>8.641</v>
      </c>
      <c r="R453" s="184">
        <v>11.0832</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44455</v>
      </c>
      <c r="E454" s="184">
        <v>45.624200000000002</v>
      </c>
      <c r="F454" s="184">
        <v>13.205</v>
      </c>
      <c r="G454" s="184">
        <v>49.642600000000002</v>
      </c>
      <c r="H454" s="184">
        <v>26.581</v>
      </c>
      <c r="I454" s="184">
        <v>20.276800000000001</v>
      </c>
      <c r="J454" s="184">
        <v>17.278700000000001</v>
      </c>
      <c r="K454" s="184">
        <v>12.5799</v>
      </c>
      <c r="L454" s="184">
        <v>15.5937</v>
      </c>
      <c r="M454" s="184">
        <v>14.0806</v>
      </c>
      <c r="N454" s="184">
        <v>16.2667</v>
      </c>
      <c r="O454" s="184">
        <v>10.5366</v>
      </c>
      <c r="P454" s="184">
        <v>9.0591000000000008</v>
      </c>
      <c r="Q454" s="184">
        <v>9.4802</v>
      </c>
      <c r="R454" s="184">
        <v>11.734500000000001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44455</v>
      </c>
      <c r="E455" s="184">
        <v>36.428400000000003</v>
      </c>
      <c r="F455" s="184">
        <v>-1.7033</v>
      </c>
      <c r="G455" s="184">
        <v>2.8062</v>
      </c>
      <c r="H455" s="184">
        <v>2.3628</v>
      </c>
      <c r="I455" s="184">
        <v>1.7689999999999999</v>
      </c>
      <c r="J455" s="184">
        <v>5.2565</v>
      </c>
      <c r="K455" s="184">
        <v>5.5392000000000001</v>
      </c>
      <c r="L455" s="184">
        <v>6.6407999999999996</v>
      </c>
      <c r="M455" s="184">
        <v>4.2827999999999999</v>
      </c>
      <c r="N455" s="184">
        <v>5.5171000000000001</v>
      </c>
      <c r="O455" s="184">
        <v>9.2590000000000003</v>
      </c>
      <c r="P455" s="184">
        <v>7.9570999999999996</v>
      </c>
      <c r="Q455" s="184">
        <v>8.6334</v>
      </c>
      <c r="R455" s="184">
        <v>8.1029</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44455</v>
      </c>
      <c r="E456" s="184">
        <v>35.1267</v>
      </c>
      <c r="F456" s="184">
        <v>-2.0781000000000001</v>
      </c>
      <c r="G456" s="184">
        <v>2.4249999999999998</v>
      </c>
      <c r="H456" s="184">
        <v>2.0047000000000001</v>
      </c>
      <c r="I456" s="184">
        <v>1.4184000000000001</v>
      </c>
      <c r="J456" s="184">
        <v>4.9029999999999996</v>
      </c>
      <c r="K456" s="184">
        <v>5.1833</v>
      </c>
      <c r="L456" s="184">
        <v>6.2774999999999999</v>
      </c>
      <c r="M456" s="184">
        <v>3.9102999999999999</v>
      </c>
      <c r="N456" s="184">
        <v>5.1310000000000002</v>
      </c>
      <c r="O456" s="184">
        <v>8.8538999999999994</v>
      </c>
      <c r="P456" s="184">
        <v>7.5259</v>
      </c>
      <c r="Q456" s="184">
        <v>7.6614000000000004</v>
      </c>
      <c r="R456" s="184">
        <v>7.6955999999999998</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44455</v>
      </c>
      <c r="E457" s="184">
        <v>27.112300000000001</v>
      </c>
      <c r="F457" s="184">
        <v>53.929699999999997</v>
      </c>
      <c r="G457" s="184">
        <v>56.217799999999997</v>
      </c>
      <c r="H457" s="184">
        <v>25.821400000000001</v>
      </c>
      <c r="I457" s="184">
        <v>18.311699999999998</v>
      </c>
      <c r="J457" s="184">
        <v>21.0335</v>
      </c>
      <c r="K457" s="184">
        <v>16.0884</v>
      </c>
      <c r="L457" s="184">
        <v>13.004899999999999</v>
      </c>
      <c r="M457" s="184">
        <v>11.6958</v>
      </c>
      <c r="N457" s="184">
        <v>12.719900000000001</v>
      </c>
      <c r="O457" s="184">
        <v>8.6387999999999998</v>
      </c>
      <c r="P457" s="184">
        <v>8.4833999999999996</v>
      </c>
      <c r="Q457" s="184">
        <v>9.3094999999999999</v>
      </c>
      <c r="R457" s="184">
        <v>10.391</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44455</v>
      </c>
      <c r="E458" s="184">
        <v>25.865400000000001</v>
      </c>
      <c r="F458" s="184">
        <v>53.136499999999998</v>
      </c>
      <c r="G458" s="184">
        <v>55.522300000000001</v>
      </c>
      <c r="H458" s="184">
        <v>25.117999999999999</v>
      </c>
      <c r="I458" s="184">
        <v>17.6267</v>
      </c>
      <c r="J458" s="184">
        <v>20.337599999999998</v>
      </c>
      <c r="K458" s="184">
        <v>15.3903</v>
      </c>
      <c r="L458" s="184">
        <v>12.2995</v>
      </c>
      <c r="M458" s="184">
        <v>10.9672</v>
      </c>
      <c r="N458" s="184">
        <v>11.960800000000001</v>
      </c>
      <c r="O458" s="184">
        <v>7.8578000000000001</v>
      </c>
      <c r="P458" s="184">
        <v>7.7469999999999999</v>
      </c>
      <c r="Q458" s="184">
        <v>8.5352999999999994</v>
      </c>
      <c r="R458" s="184">
        <v>9.6449999999999996</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44455</v>
      </c>
      <c r="E459" s="184">
        <v>30.653600000000001</v>
      </c>
      <c r="F459" s="184">
        <v>62.0229</v>
      </c>
      <c r="G459" s="184">
        <v>102.46420000000001</v>
      </c>
      <c r="H459" s="184">
        <v>48.483899999999998</v>
      </c>
      <c r="I459" s="184">
        <v>34.435600000000001</v>
      </c>
      <c r="J459" s="184">
        <v>33.227699999999999</v>
      </c>
      <c r="K459" s="184">
        <v>27.560300000000002</v>
      </c>
      <c r="L459" s="184">
        <v>23.874099999999999</v>
      </c>
      <c r="M459" s="184">
        <v>21.857399999999998</v>
      </c>
      <c r="N459" s="184">
        <v>23.589300000000001</v>
      </c>
      <c r="O459" s="184">
        <v>10.293200000000001</v>
      </c>
      <c r="P459" s="184">
        <v>9.6770999999999994</v>
      </c>
      <c r="Q459" s="184">
        <v>10.257</v>
      </c>
      <c r="R459" s="184">
        <v>15.4549</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44455</v>
      </c>
      <c r="E460" s="184">
        <v>29.316400000000002</v>
      </c>
      <c r="F460" s="184">
        <v>61.233899999999998</v>
      </c>
      <c r="G460" s="184">
        <v>101.6909</v>
      </c>
      <c r="H460" s="184">
        <v>47.690300000000001</v>
      </c>
      <c r="I460" s="184">
        <v>33.653599999999997</v>
      </c>
      <c r="J460" s="184">
        <v>32.4283</v>
      </c>
      <c r="K460" s="184">
        <v>26.7332</v>
      </c>
      <c r="L460" s="184">
        <v>23.061199999999999</v>
      </c>
      <c r="M460" s="184">
        <v>20.998200000000001</v>
      </c>
      <c r="N460" s="184">
        <v>22.685300000000002</v>
      </c>
      <c r="O460" s="184">
        <v>9.5245999999999995</v>
      </c>
      <c r="P460" s="184">
        <v>8.9738000000000007</v>
      </c>
      <c r="Q460" s="184">
        <v>9.7131000000000007</v>
      </c>
      <c r="R460" s="184">
        <v>14.652100000000001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44455</v>
      </c>
      <c r="E461" s="184">
        <v>134.42699999999999</v>
      </c>
      <c r="F461" s="184">
        <v>25.269100000000002</v>
      </c>
      <c r="G461" s="184">
        <v>108.94240000000001</v>
      </c>
      <c r="H461" s="184">
        <v>53.806800000000003</v>
      </c>
      <c r="I461" s="184">
        <v>48.479100000000003</v>
      </c>
      <c r="J461" s="184">
        <v>54.1066</v>
      </c>
      <c r="K461" s="184">
        <v>35.494599999999998</v>
      </c>
      <c r="L461" s="184">
        <v>34.421599999999998</v>
      </c>
      <c r="M461" s="184">
        <v>33.013300000000001</v>
      </c>
      <c r="N461" s="184">
        <v>36.4146</v>
      </c>
      <c r="O461" s="184">
        <v>20.093599999999999</v>
      </c>
      <c r="P461" s="184">
        <v>15.033200000000001</v>
      </c>
      <c r="Q461" s="184">
        <v>16.395299999999999</v>
      </c>
      <c r="R461" s="184">
        <v>26.883199999999999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44455</v>
      </c>
      <c r="E462" s="184">
        <v>140.51900000000001</v>
      </c>
      <c r="F462" s="184">
        <v>25.993600000000001</v>
      </c>
      <c r="G462" s="184">
        <v>109.64190000000001</v>
      </c>
      <c r="H462" s="184">
        <v>54.4803</v>
      </c>
      <c r="I462" s="184">
        <v>49.168199999999999</v>
      </c>
      <c r="J462" s="184">
        <v>54.852800000000002</v>
      </c>
      <c r="K462" s="184">
        <v>36.339799999999997</v>
      </c>
      <c r="L462" s="184">
        <v>35.356999999999999</v>
      </c>
      <c r="M462" s="184">
        <v>33.902299999999997</v>
      </c>
      <c r="N462" s="184">
        <v>37.374499999999998</v>
      </c>
      <c r="O462" s="184">
        <v>20.845600000000001</v>
      </c>
      <c r="P462" s="184">
        <v>15.873100000000001</v>
      </c>
      <c r="Q462" s="184">
        <v>15.8033</v>
      </c>
      <c r="R462" s="184">
        <v>27.587399999999999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44455</v>
      </c>
      <c r="E463" s="184">
        <v>23.495200000000001</v>
      </c>
      <c r="F463" s="184">
        <v>-12.8896</v>
      </c>
      <c r="G463" s="184">
        <v>44.019399999999997</v>
      </c>
      <c r="H463" s="184">
        <v>20.162299999999998</v>
      </c>
      <c r="I463" s="184">
        <v>14.707700000000001</v>
      </c>
      <c r="J463" s="184">
        <v>18.636800000000001</v>
      </c>
      <c r="K463" s="184">
        <v>10.1785</v>
      </c>
      <c r="L463" s="184">
        <v>12.7354</v>
      </c>
      <c r="M463" s="184">
        <v>10.8451</v>
      </c>
      <c r="N463" s="184">
        <v>13.656000000000001</v>
      </c>
      <c r="O463" s="184">
        <v>9.7378999999999998</v>
      </c>
      <c r="P463" s="184">
        <v>8.7186000000000003</v>
      </c>
      <c r="Q463" s="184">
        <v>9.7417999999999996</v>
      </c>
      <c r="R463" s="184">
        <v>11.8721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44455</v>
      </c>
      <c r="E464" s="184">
        <v>23.279499999999999</v>
      </c>
      <c r="F464" s="184">
        <v>-13.1656</v>
      </c>
      <c r="G464" s="184">
        <v>43.691800000000001</v>
      </c>
      <c r="H464" s="184">
        <v>19.8081</v>
      </c>
      <c r="I464" s="184">
        <v>14.346399999999999</v>
      </c>
      <c r="J464" s="184">
        <v>18.264399999999998</v>
      </c>
      <c r="K464" s="184">
        <v>9.8004999999999995</v>
      </c>
      <c r="L464" s="184">
        <v>12.342499999999999</v>
      </c>
      <c r="M464" s="184">
        <v>10.444900000000001</v>
      </c>
      <c r="N464" s="184">
        <v>13.236499999999999</v>
      </c>
      <c r="O464" s="184">
        <v>9.4459999999999997</v>
      </c>
      <c r="P464" s="184">
        <v>8.5067000000000004</v>
      </c>
      <c r="Q464" s="184">
        <v>9.5754000000000001</v>
      </c>
      <c r="R464" s="184">
        <v>11.5298</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30.517672727272714</v>
      </c>
      <c r="G465" s="186">
        <v>61.392936363636366</v>
      </c>
      <c r="H465" s="186">
        <v>29.359484090909088</v>
      </c>
      <c r="I465" s="186">
        <v>21.138488636363636</v>
      </c>
      <c r="J465" s="186">
        <v>22.880281818181814</v>
      </c>
      <c r="K465" s="186">
        <v>16.926081818181817</v>
      </c>
      <c r="L465" s="186">
        <v>18.933754545454544</v>
      </c>
      <c r="M465" s="186">
        <v>18.097409090909082</v>
      </c>
      <c r="N465" s="186">
        <v>20.720027272727268</v>
      </c>
      <c r="O465" s="186">
        <v>9.8487394736842138</v>
      </c>
      <c r="P465" s="186">
        <v>8.9838263157894751</v>
      </c>
      <c r="Q465" s="186">
        <v>9.6049659090909092</v>
      </c>
      <c r="R465" s="186">
        <v>12.605492105263158</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33.19</v>
      </c>
      <c r="G466" s="186">
        <v>58.594149999999999</v>
      </c>
      <c r="H466" s="186">
        <v>28.3674</v>
      </c>
      <c r="I466" s="186">
        <v>18.393099999999997</v>
      </c>
      <c r="J466" s="186">
        <v>20.762549999999997</v>
      </c>
      <c r="K466" s="186">
        <v>15.602399999999999</v>
      </c>
      <c r="L466" s="186">
        <v>15.982600000000001</v>
      </c>
      <c r="M466" s="186">
        <v>14.49005</v>
      </c>
      <c r="N466" s="186">
        <v>17.306699999999999</v>
      </c>
      <c r="O466" s="186">
        <v>9.3524999999999991</v>
      </c>
      <c r="P466" s="186">
        <v>8.5034999999999989</v>
      </c>
      <c r="Q466" s="186">
        <v>9.303799999999999</v>
      </c>
      <c r="R466" s="186">
        <v>11.3065</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44455</v>
      </c>
      <c r="E469" s="184">
        <v>254.27</v>
      </c>
      <c r="F469" s="184">
        <v>-5.11E-2</v>
      </c>
      <c r="G469" s="184">
        <v>1.6714</v>
      </c>
      <c r="H469" s="184">
        <v>2.3795999999999999</v>
      </c>
      <c r="I469" s="184">
        <v>3.2568999999999999</v>
      </c>
      <c r="J469" s="184">
        <v>5.2529000000000003</v>
      </c>
      <c r="K469" s="184">
        <v>10.508900000000001</v>
      </c>
      <c r="L469" s="184">
        <v>27.5687</v>
      </c>
      <c r="M469" s="184">
        <v>36.520800000000001</v>
      </c>
      <c r="N469" s="184">
        <v>53.554000000000002</v>
      </c>
      <c r="O469" s="184">
        <v>13.3878</v>
      </c>
      <c r="P469" s="184">
        <v>11.6639</v>
      </c>
      <c r="Q469" s="184">
        <v>18.989599999999999</v>
      </c>
      <c r="R469" s="184">
        <v>29.672000000000001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44455</v>
      </c>
      <c r="E470" s="184">
        <v>271.13</v>
      </c>
      <c r="F470" s="184">
        <v>-5.5300000000000002E-2</v>
      </c>
      <c r="G470" s="184">
        <v>1.6762999999999999</v>
      </c>
      <c r="H470" s="184">
        <v>2.3904999999999998</v>
      </c>
      <c r="I470" s="184">
        <v>3.2797999999999998</v>
      </c>
      <c r="J470" s="184">
        <v>5.3055000000000003</v>
      </c>
      <c r="K470" s="184">
        <v>10.683400000000001</v>
      </c>
      <c r="L470" s="184">
        <v>27.957899999999999</v>
      </c>
      <c r="M470" s="184">
        <v>37.155999999999999</v>
      </c>
      <c r="N470" s="184">
        <v>54.551699999999997</v>
      </c>
      <c r="O470" s="184">
        <v>14.143000000000001</v>
      </c>
      <c r="P470" s="184">
        <v>12.4626</v>
      </c>
      <c r="Q470" s="184">
        <v>12.7278</v>
      </c>
      <c r="R470" s="184">
        <v>30.532299999999999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44455</v>
      </c>
      <c r="E471" s="184">
        <v>14.167999999999999</v>
      </c>
      <c r="F471" s="184">
        <v>0.18379999999999999</v>
      </c>
      <c r="G471" s="184">
        <v>2.1558999999999999</v>
      </c>
      <c r="H471" s="184">
        <v>2.4217</v>
      </c>
      <c r="I471" s="184">
        <v>3.4916</v>
      </c>
      <c r="J471" s="184">
        <v>7.7824</v>
      </c>
      <c r="K471" s="184">
        <v>14.7857</v>
      </c>
      <c r="L471" s="184">
        <v>26.7376</v>
      </c>
      <c r="M471" s="184"/>
      <c r="N471" s="184"/>
      <c r="O471" s="184"/>
      <c r="P471" s="184"/>
      <c r="Q471" s="184">
        <v>41.68</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44455</v>
      </c>
      <c r="E472" s="184">
        <v>13.992000000000001</v>
      </c>
      <c r="F472" s="184">
        <v>0.17899999999999999</v>
      </c>
      <c r="G472" s="184">
        <v>2.1463000000000001</v>
      </c>
      <c r="H472" s="184">
        <v>2.3929999999999998</v>
      </c>
      <c r="I472" s="184">
        <v>3.4298999999999999</v>
      </c>
      <c r="J472" s="184">
        <v>7.6307999999999998</v>
      </c>
      <c r="K472" s="184">
        <v>14.313700000000001</v>
      </c>
      <c r="L472" s="184">
        <v>25.691700000000001</v>
      </c>
      <c r="M472" s="184"/>
      <c r="N472" s="184"/>
      <c r="O472" s="184"/>
      <c r="P472" s="184"/>
      <c r="Q472" s="184">
        <v>39.92</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44455</v>
      </c>
      <c r="E473" s="184">
        <v>25.56</v>
      </c>
      <c r="F473" s="184">
        <v>0.47170000000000001</v>
      </c>
      <c r="G473" s="184">
        <v>2.3628</v>
      </c>
      <c r="H473" s="184">
        <v>2.7330999999999999</v>
      </c>
      <c r="I473" s="184">
        <v>3.0644999999999998</v>
      </c>
      <c r="J473" s="184">
        <v>4.4970999999999997</v>
      </c>
      <c r="K473" s="184">
        <v>12.4505</v>
      </c>
      <c r="L473" s="184">
        <v>23.717300000000002</v>
      </c>
      <c r="M473" s="184">
        <v>42.7136</v>
      </c>
      <c r="N473" s="184">
        <v>67.6066</v>
      </c>
      <c r="O473" s="184">
        <v>13.2057</v>
      </c>
      <c r="P473" s="184">
        <v>12.964700000000001</v>
      </c>
      <c r="Q473" s="184">
        <v>13.633800000000001</v>
      </c>
      <c r="R473" s="184">
        <v>28.453499999999998</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44455</v>
      </c>
      <c r="E474" s="184">
        <v>27.04</v>
      </c>
      <c r="F474" s="184">
        <v>0.48309999999999997</v>
      </c>
      <c r="G474" s="184">
        <v>2.3855</v>
      </c>
      <c r="H474" s="184">
        <v>2.7746</v>
      </c>
      <c r="I474" s="184">
        <v>3.1274000000000002</v>
      </c>
      <c r="J474" s="184">
        <v>4.6035000000000004</v>
      </c>
      <c r="K474" s="184">
        <v>12.7606</v>
      </c>
      <c r="L474" s="184">
        <v>24.3218</v>
      </c>
      <c r="M474" s="184">
        <v>43.753300000000003</v>
      </c>
      <c r="N474" s="184">
        <v>69.211500000000001</v>
      </c>
      <c r="O474" s="184">
        <v>14.1701</v>
      </c>
      <c r="P474" s="184">
        <v>13.868499999999999</v>
      </c>
      <c r="Q474" s="184">
        <v>14.5082</v>
      </c>
      <c r="R474" s="184">
        <v>29.549700000000001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44455</v>
      </c>
      <c r="E475" s="184">
        <v>17.7</v>
      </c>
      <c r="F475" s="184">
        <v>-0.16919999999999999</v>
      </c>
      <c r="G475" s="184">
        <v>1.6073</v>
      </c>
      <c r="H475" s="184">
        <v>1.9584999999999999</v>
      </c>
      <c r="I475" s="184">
        <v>2.9668000000000001</v>
      </c>
      <c r="J475" s="184">
        <v>6.4341999999999997</v>
      </c>
      <c r="K475" s="184">
        <v>11.671900000000001</v>
      </c>
      <c r="L475" s="184">
        <v>20.819099999999999</v>
      </c>
      <c r="M475" s="184">
        <v>30.434799999999999</v>
      </c>
      <c r="N475" s="184">
        <v>46.280999999999999</v>
      </c>
      <c r="O475" s="184"/>
      <c r="P475" s="184"/>
      <c r="Q475" s="184">
        <v>23.171500000000002</v>
      </c>
      <c r="R475" s="184">
        <v>30.977499999999999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44455</v>
      </c>
      <c r="E476" s="184">
        <v>17.05</v>
      </c>
      <c r="F476" s="184">
        <v>-0.17560000000000001</v>
      </c>
      <c r="G476" s="184">
        <v>1.6091</v>
      </c>
      <c r="H476" s="184">
        <v>1.9127000000000001</v>
      </c>
      <c r="I476" s="184">
        <v>2.9588999999999999</v>
      </c>
      <c r="J476" s="184">
        <v>6.3631000000000002</v>
      </c>
      <c r="K476" s="184">
        <v>11.437900000000001</v>
      </c>
      <c r="L476" s="184">
        <v>20.239799999999999</v>
      </c>
      <c r="M476" s="184">
        <v>29.5593</v>
      </c>
      <c r="N476" s="184">
        <v>44.8598</v>
      </c>
      <c r="O476" s="184"/>
      <c r="P476" s="184"/>
      <c r="Q476" s="184">
        <v>21.500900000000001</v>
      </c>
      <c r="R476" s="184">
        <v>29.434000000000001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44455</v>
      </c>
      <c r="E477" s="184">
        <v>87.7</v>
      </c>
      <c r="F477" s="184">
        <v>0.53879999999999995</v>
      </c>
      <c r="G477" s="184">
        <v>1.7519</v>
      </c>
      <c r="H477" s="184">
        <v>1.9530000000000001</v>
      </c>
      <c r="I477" s="184">
        <v>2.2263999999999999</v>
      </c>
      <c r="J477" s="184">
        <v>5.5354999999999999</v>
      </c>
      <c r="K477" s="184">
        <v>13.733599999999999</v>
      </c>
      <c r="L477" s="184">
        <v>23.905100000000001</v>
      </c>
      <c r="M477" s="184">
        <v>36.902900000000002</v>
      </c>
      <c r="N477" s="184">
        <v>55.772599999999997</v>
      </c>
      <c r="O477" s="184">
        <v>16.553000000000001</v>
      </c>
      <c r="P477" s="184">
        <v>17.3385</v>
      </c>
      <c r="Q477" s="184">
        <v>13.6829</v>
      </c>
      <c r="R477" s="184">
        <v>32.348100000000002</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44455</v>
      </c>
      <c r="E478" s="184">
        <v>91.73</v>
      </c>
      <c r="F478" s="184">
        <v>0.52600000000000002</v>
      </c>
      <c r="G478" s="184">
        <v>1.7413000000000001</v>
      </c>
      <c r="H478" s="184">
        <v>1.9561999999999999</v>
      </c>
      <c r="I478" s="184">
        <v>2.2288999999999999</v>
      </c>
      <c r="J478" s="184">
        <v>5.5702999999999996</v>
      </c>
      <c r="K478" s="184">
        <v>13.8513</v>
      </c>
      <c r="L478" s="184">
        <v>24.177600000000002</v>
      </c>
      <c r="M478" s="184">
        <v>37.340899999999998</v>
      </c>
      <c r="N478" s="184">
        <v>56.4557</v>
      </c>
      <c r="O478" s="184">
        <v>17.2319</v>
      </c>
      <c r="P478" s="184">
        <v>17.9224</v>
      </c>
      <c r="Q478" s="184">
        <v>15.337899999999999</v>
      </c>
      <c r="R478" s="184">
        <v>32.995600000000003</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44455</v>
      </c>
      <c r="E479" s="184">
        <v>78.323999999999998</v>
      </c>
      <c r="F479" s="184">
        <v>8.9999999999999998E-4</v>
      </c>
      <c r="G479" s="184">
        <v>1.2685</v>
      </c>
      <c r="H479" s="184">
        <v>1.6080000000000001</v>
      </c>
      <c r="I479" s="184">
        <v>2.3620999999999999</v>
      </c>
      <c r="J479" s="184">
        <v>3.9319999999999999</v>
      </c>
      <c r="K479" s="184">
        <v>8.5703999999999994</v>
      </c>
      <c r="L479" s="184">
        <v>21.7559</v>
      </c>
      <c r="M479" s="184">
        <v>41.410499999999999</v>
      </c>
      <c r="N479" s="184">
        <v>68.178700000000006</v>
      </c>
      <c r="O479" s="184">
        <v>17.93</v>
      </c>
      <c r="P479" s="184">
        <v>15.798999999999999</v>
      </c>
      <c r="Q479" s="184">
        <v>14.356999999999999</v>
      </c>
      <c r="R479" s="184">
        <v>31.6816</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44455</v>
      </c>
      <c r="E480" s="184">
        <v>83.148799999999994</v>
      </c>
      <c r="F480" s="184">
        <v>2.5999999999999999E-3</v>
      </c>
      <c r="G480" s="184">
        <v>1.2741</v>
      </c>
      <c r="H480" s="184">
        <v>1.6215999999999999</v>
      </c>
      <c r="I480" s="184">
        <v>2.3895</v>
      </c>
      <c r="J480" s="184">
        <v>3.9935</v>
      </c>
      <c r="K480" s="184">
        <v>8.7609999999999992</v>
      </c>
      <c r="L480" s="184">
        <v>22.1876</v>
      </c>
      <c r="M480" s="184">
        <v>42.195700000000002</v>
      </c>
      <c r="N480" s="184">
        <v>69.519499999999994</v>
      </c>
      <c r="O480" s="184">
        <v>18.900700000000001</v>
      </c>
      <c r="P480" s="184">
        <v>16.701699999999999</v>
      </c>
      <c r="Q480" s="184">
        <v>15.679500000000001</v>
      </c>
      <c r="R480" s="184">
        <v>32.9146</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44455</v>
      </c>
      <c r="E481" s="184">
        <v>115.8287</v>
      </c>
      <c r="F481" s="184">
        <v>0.25080000000000002</v>
      </c>
      <c r="G481" s="184">
        <v>2.0261999999999998</v>
      </c>
      <c r="H481" s="184">
        <v>2.5007000000000001</v>
      </c>
      <c r="I481" s="184">
        <v>3.2235999999999998</v>
      </c>
      <c r="J481" s="184">
        <v>7.5514999999999999</v>
      </c>
      <c r="K481" s="184">
        <v>15.905900000000001</v>
      </c>
      <c r="L481" s="184">
        <v>29.907599999999999</v>
      </c>
      <c r="M481" s="184">
        <v>43.467599999999997</v>
      </c>
      <c r="N481" s="184">
        <v>62.466999999999999</v>
      </c>
      <c r="O481" s="184">
        <v>18.520399999999999</v>
      </c>
      <c r="P481" s="184">
        <v>17.319500000000001</v>
      </c>
      <c r="Q481" s="184">
        <v>14.8001</v>
      </c>
      <c r="R481" s="184">
        <v>32.666200000000003</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44455</v>
      </c>
      <c r="E482" s="184">
        <v>109.84610000000001</v>
      </c>
      <c r="F482" s="184">
        <v>0.249</v>
      </c>
      <c r="G482" s="184">
        <v>2.0209000000000001</v>
      </c>
      <c r="H482" s="184">
        <v>2.4887000000000001</v>
      </c>
      <c r="I482" s="184">
        <v>3.1998000000000002</v>
      </c>
      <c r="J482" s="184">
        <v>7.4966999999999997</v>
      </c>
      <c r="K482" s="184">
        <v>15.7355</v>
      </c>
      <c r="L482" s="184">
        <v>29.5318</v>
      </c>
      <c r="M482" s="184">
        <v>42.849499999999999</v>
      </c>
      <c r="N482" s="184">
        <v>61.535499999999999</v>
      </c>
      <c r="O482" s="184">
        <v>17.834299999999999</v>
      </c>
      <c r="P482" s="184">
        <v>16.613900000000001</v>
      </c>
      <c r="Q482" s="184">
        <v>15.7514</v>
      </c>
      <c r="R482" s="184">
        <v>31.926600000000001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0.17389285714285713</v>
      </c>
      <c r="G483" s="186">
        <v>1.835535714285714</v>
      </c>
      <c r="H483" s="186">
        <v>2.22085</v>
      </c>
      <c r="I483" s="186">
        <v>2.9432928571428572</v>
      </c>
      <c r="J483" s="186">
        <v>5.8535000000000013</v>
      </c>
      <c r="K483" s="186">
        <v>12.512164285714286</v>
      </c>
      <c r="L483" s="186">
        <v>24.89425</v>
      </c>
      <c r="M483" s="186">
        <v>38.692074999999996</v>
      </c>
      <c r="N483" s="186">
        <v>59.166133333333327</v>
      </c>
      <c r="O483" s="186">
        <v>16.187689999999996</v>
      </c>
      <c r="P483" s="186">
        <v>15.265469999999999</v>
      </c>
      <c r="Q483" s="186">
        <v>19.69575714285714</v>
      </c>
      <c r="R483" s="186">
        <v>31.095974999999999</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0.18140000000000001</v>
      </c>
      <c r="G484" s="186">
        <v>1.7465999999999999</v>
      </c>
      <c r="H484" s="186">
        <v>2.3850499999999997</v>
      </c>
      <c r="I484" s="186">
        <v>3.0959500000000002</v>
      </c>
      <c r="J484" s="186">
        <v>5.5528999999999993</v>
      </c>
      <c r="K484" s="186">
        <v>12.605550000000001</v>
      </c>
      <c r="L484" s="186">
        <v>24.249700000000001</v>
      </c>
      <c r="M484" s="186">
        <v>39.375699999999995</v>
      </c>
      <c r="N484" s="186">
        <v>58.995599999999996</v>
      </c>
      <c r="O484" s="186">
        <v>16.89245</v>
      </c>
      <c r="P484" s="186">
        <v>16.20645</v>
      </c>
      <c r="Q484" s="186">
        <v>15.508700000000001</v>
      </c>
      <c r="R484" s="186">
        <v>31.329549999999998</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44455</v>
      </c>
      <c r="E487" s="184">
        <v>37.392200000000003</v>
      </c>
      <c r="F487" s="184">
        <v>1.1714</v>
      </c>
      <c r="G487" s="184">
        <v>16.290800000000001</v>
      </c>
      <c r="H487" s="184">
        <v>8.3384</v>
      </c>
      <c r="I487" s="184">
        <v>10.2759</v>
      </c>
      <c r="J487" s="184">
        <v>11.1068</v>
      </c>
      <c r="K487" s="184">
        <v>7.2351999999999999</v>
      </c>
      <c r="L487" s="184">
        <v>9.2133000000000003</v>
      </c>
      <c r="M487" s="184">
        <v>6.4156000000000004</v>
      </c>
      <c r="N487" s="184">
        <v>7.2820999999999998</v>
      </c>
      <c r="O487" s="184">
        <v>6.3091999999999997</v>
      </c>
      <c r="P487" s="184">
        <v>5.0865999999999998</v>
      </c>
      <c r="Q487" s="184">
        <v>7.8021000000000003</v>
      </c>
      <c r="R487" s="184">
        <v>4.1069000000000004</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44455</v>
      </c>
      <c r="E488" s="184">
        <v>24.653099999999998</v>
      </c>
      <c r="F488" s="184">
        <v>0.59219999999999995</v>
      </c>
      <c r="G488" s="184">
        <v>15.6646</v>
      </c>
      <c r="H488" s="184">
        <v>7.7313999999999998</v>
      </c>
      <c r="I488" s="184">
        <v>9.6592000000000002</v>
      </c>
      <c r="J488" s="184">
        <v>10.487</v>
      </c>
      <c r="K488" s="184">
        <v>6.6132</v>
      </c>
      <c r="L488" s="184">
        <v>8.6597000000000008</v>
      </c>
      <c r="M488" s="184">
        <v>5.8517999999999999</v>
      </c>
      <c r="N488" s="184">
        <v>6.6840999999999999</v>
      </c>
      <c r="O488" s="184">
        <v>5.7054999999999998</v>
      </c>
      <c r="P488" s="184">
        <v>4.4950000000000001</v>
      </c>
      <c r="Q488" s="184">
        <v>7.5171000000000001</v>
      </c>
      <c r="R488" s="184">
        <v>3.5183</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44455</v>
      </c>
      <c r="E489" s="184">
        <v>35.645200000000003</v>
      </c>
      <c r="F489" s="184">
        <v>0.61439999999999995</v>
      </c>
      <c r="G489" s="184">
        <v>15.687099999999999</v>
      </c>
      <c r="H489" s="184">
        <v>7.7351999999999999</v>
      </c>
      <c r="I489" s="184">
        <v>9.6758000000000006</v>
      </c>
      <c r="J489" s="184">
        <v>10.501200000000001</v>
      </c>
      <c r="K489" s="184">
        <v>6.6243999999999996</v>
      </c>
      <c r="L489" s="184">
        <v>8.6683000000000003</v>
      </c>
      <c r="M489" s="184">
        <v>5.8613999999999997</v>
      </c>
      <c r="N489" s="184">
        <v>6.6966000000000001</v>
      </c>
      <c r="O489" s="184">
        <v>5.7115</v>
      </c>
      <c r="P489" s="184">
        <v>4.4984999999999999</v>
      </c>
      <c r="Q489" s="184">
        <v>7.7723000000000004</v>
      </c>
      <c r="R489" s="184">
        <v>3.5270999999999999</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44455</v>
      </c>
      <c r="E490" s="184">
        <v>1.4522999999999999</v>
      </c>
      <c r="F490" s="184">
        <v>0</v>
      </c>
      <c r="G490" s="184">
        <v>0</v>
      </c>
      <c r="H490" s="184">
        <v>0</v>
      </c>
      <c r="I490" s="184">
        <v>0</v>
      </c>
      <c r="J490" s="184">
        <v>0</v>
      </c>
      <c r="K490" s="184">
        <v>0</v>
      </c>
      <c r="L490" s="184">
        <v>0</v>
      </c>
      <c r="M490" s="184">
        <v>0</v>
      </c>
      <c r="N490" s="184">
        <v>0</v>
      </c>
      <c r="O490" s="184"/>
      <c r="P490" s="184"/>
      <c r="Q490" s="184">
        <v>-14.023999999999999</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44455</v>
      </c>
      <c r="E491" s="184">
        <v>0.96740000000000004</v>
      </c>
      <c r="F491" s="184">
        <v>0</v>
      </c>
      <c r="G491" s="184">
        <v>0</v>
      </c>
      <c r="H491" s="184">
        <v>0</v>
      </c>
      <c r="I491" s="184">
        <v>0</v>
      </c>
      <c r="J491" s="184">
        <v>0</v>
      </c>
      <c r="K491" s="184">
        <v>0</v>
      </c>
      <c r="L491" s="184">
        <v>0</v>
      </c>
      <c r="M491" s="184">
        <v>0</v>
      </c>
      <c r="N491" s="184">
        <v>0</v>
      </c>
      <c r="O491" s="184"/>
      <c r="P491" s="184"/>
      <c r="Q491" s="184">
        <v>-14.021000000000001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44455</v>
      </c>
      <c r="E492" s="184">
        <v>1.3985000000000001</v>
      </c>
      <c r="F492" s="184">
        <v>0</v>
      </c>
      <c r="G492" s="184">
        <v>0</v>
      </c>
      <c r="H492" s="184">
        <v>0</v>
      </c>
      <c r="I492" s="184">
        <v>0</v>
      </c>
      <c r="J492" s="184">
        <v>0</v>
      </c>
      <c r="K492" s="184">
        <v>0</v>
      </c>
      <c r="L492" s="184">
        <v>0</v>
      </c>
      <c r="M492" s="184">
        <v>0</v>
      </c>
      <c r="N492" s="184">
        <v>0</v>
      </c>
      <c r="O492" s="184"/>
      <c r="P492" s="184"/>
      <c r="Q492" s="184">
        <v>-14.0223</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44455</v>
      </c>
      <c r="E493" s="184">
        <v>25.787500000000001</v>
      </c>
      <c r="F493" s="184">
        <v>57.130499999999998</v>
      </c>
      <c r="G493" s="184">
        <v>43.418900000000001</v>
      </c>
      <c r="H493" s="184">
        <v>23.541</v>
      </c>
      <c r="I493" s="184">
        <v>21.076699999999999</v>
      </c>
      <c r="J493" s="184">
        <v>19.937899999999999</v>
      </c>
      <c r="K493" s="184">
        <v>6.9729000000000001</v>
      </c>
      <c r="L493" s="184">
        <v>11.9552</v>
      </c>
      <c r="M493" s="184">
        <v>5.0366999999999997</v>
      </c>
      <c r="N493" s="184">
        <v>6.4318999999999997</v>
      </c>
      <c r="O493" s="184">
        <v>10.7858</v>
      </c>
      <c r="P493" s="184">
        <v>8.7082999999999995</v>
      </c>
      <c r="Q493" s="184">
        <v>9.5447000000000006</v>
      </c>
      <c r="R493" s="184">
        <v>9.4883000000000006</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44455</v>
      </c>
      <c r="E494" s="184">
        <v>23.791799999999999</v>
      </c>
      <c r="F494" s="184">
        <v>56.543900000000001</v>
      </c>
      <c r="G494" s="184">
        <v>43.005200000000002</v>
      </c>
      <c r="H494" s="184">
        <v>23.114100000000001</v>
      </c>
      <c r="I494" s="184">
        <v>20.6541</v>
      </c>
      <c r="J494" s="184">
        <v>19.530200000000001</v>
      </c>
      <c r="K494" s="184">
        <v>6.5514999999999999</v>
      </c>
      <c r="L494" s="184">
        <v>11.518700000000001</v>
      </c>
      <c r="M494" s="184">
        <v>4.6111000000000004</v>
      </c>
      <c r="N494" s="184">
        <v>5.9934000000000003</v>
      </c>
      <c r="O494" s="184">
        <v>10.1639</v>
      </c>
      <c r="P494" s="184">
        <v>7.9623999999999997</v>
      </c>
      <c r="Q494" s="184">
        <v>8.6936999999999998</v>
      </c>
      <c r="R494" s="184">
        <v>8.9961000000000002</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44455</v>
      </c>
      <c r="E495" s="184">
        <v>18.8079</v>
      </c>
      <c r="F495" s="184">
        <v>4.6581999999999999</v>
      </c>
      <c r="G495" s="184">
        <v>12.821899999999999</v>
      </c>
      <c r="H495" s="184">
        <v>3.8841999999999999</v>
      </c>
      <c r="I495" s="184">
        <v>5.5843999999999996</v>
      </c>
      <c r="J495" s="184">
        <v>10.8508</v>
      </c>
      <c r="K495" s="184">
        <v>6.7252000000000001</v>
      </c>
      <c r="L495" s="184">
        <v>7.7595000000000001</v>
      </c>
      <c r="M495" s="184">
        <v>2.8923999999999999</v>
      </c>
      <c r="N495" s="184">
        <v>7.7229999999999999</v>
      </c>
      <c r="O495" s="184">
        <v>4.6458000000000004</v>
      </c>
      <c r="P495" s="184">
        <v>4.7327000000000004</v>
      </c>
      <c r="Q495" s="184">
        <v>7.0921000000000003</v>
      </c>
      <c r="R495" s="184">
        <v>7.0370999999999997</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44455</v>
      </c>
      <c r="E496" s="184">
        <v>19.9023</v>
      </c>
      <c r="F496" s="184">
        <v>4.9523999999999999</v>
      </c>
      <c r="G496" s="184">
        <v>13.2189</v>
      </c>
      <c r="H496" s="184">
        <v>4.2477999999999998</v>
      </c>
      <c r="I496" s="184">
        <v>5.9608999999999996</v>
      </c>
      <c r="J496" s="184">
        <v>11.2278</v>
      </c>
      <c r="K496" s="184">
        <v>7.0978000000000003</v>
      </c>
      <c r="L496" s="184">
        <v>8.1173999999999999</v>
      </c>
      <c r="M496" s="184">
        <v>3.2402000000000002</v>
      </c>
      <c r="N496" s="184">
        <v>8.0870999999999995</v>
      </c>
      <c r="O496" s="184">
        <v>5.0533999999999999</v>
      </c>
      <c r="P496" s="184">
        <v>5.2511999999999999</v>
      </c>
      <c r="Q496" s="184">
        <v>7.5800999999999998</v>
      </c>
      <c r="R496" s="184">
        <v>7.4177999999999997</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44455</v>
      </c>
      <c r="E497" s="184">
        <v>36.605800000000002</v>
      </c>
      <c r="F497" s="184">
        <v>5.8838999999999997</v>
      </c>
      <c r="G497" s="184">
        <v>23.710899999999999</v>
      </c>
      <c r="H497" s="184">
        <v>4.9189999999999996</v>
      </c>
      <c r="I497" s="184">
        <v>10.698600000000001</v>
      </c>
      <c r="J497" s="184">
        <v>12.331200000000001</v>
      </c>
      <c r="K497" s="184">
        <v>3.8210999999999999</v>
      </c>
      <c r="L497" s="184">
        <v>5.9631999999999996</v>
      </c>
      <c r="M497" s="184">
        <v>1.5838000000000001</v>
      </c>
      <c r="N497" s="184">
        <v>3.2927</v>
      </c>
      <c r="O497" s="184">
        <v>7.1599000000000004</v>
      </c>
      <c r="P497" s="184">
        <v>5.9992000000000001</v>
      </c>
      <c r="Q497" s="184">
        <v>7.9359000000000002</v>
      </c>
      <c r="R497" s="184">
        <v>5.8337000000000003</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44455</v>
      </c>
      <c r="E498" s="184">
        <v>39.239100000000001</v>
      </c>
      <c r="F498" s="184">
        <v>7.1638999999999999</v>
      </c>
      <c r="G498" s="184">
        <v>25.0427</v>
      </c>
      <c r="H498" s="184">
        <v>6.2530999999999999</v>
      </c>
      <c r="I498" s="184">
        <v>12.0349</v>
      </c>
      <c r="J498" s="184">
        <v>13.6959</v>
      </c>
      <c r="K498" s="184">
        <v>5.1756000000000002</v>
      </c>
      <c r="L498" s="184">
        <v>7.3404999999999996</v>
      </c>
      <c r="M498" s="184">
        <v>2.9119000000000002</v>
      </c>
      <c r="N498" s="184">
        <v>4.6097000000000001</v>
      </c>
      <c r="O498" s="184">
        <v>8.2924000000000007</v>
      </c>
      <c r="P498" s="184">
        <v>7.0427999999999997</v>
      </c>
      <c r="Q498" s="184">
        <v>8.5579999999999998</v>
      </c>
      <c r="R498" s="184">
        <v>6.9385000000000003</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44455</v>
      </c>
      <c r="E499" s="184">
        <v>25.657900000000001</v>
      </c>
      <c r="F499" s="184">
        <v>6.6872999999999996</v>
      </c>
      <c r="G499" s="184">
        <v>24.565000000000001</v>
      </c>
      <c r="H499" s="184">
        <v>5.7576000000000001</v>
      </c>
      <c r="I499" s="184">
        <v>11.5329</v>
      </c>
      <c r="J499" s="184">
        <v>13.1934</v>
      </c>
      <c r="K499" s="184">
        <v>4.6715</v>
      </c>
      <c r="L499" s="184">
        <v>6.8281999999999998</v>
      </c>
      <c r="M499" s="184">
        <v>2.4005999999999998</v>
      </c>
      <c r="N499" s="184">
        <v>4.0858999999999996</v>
      </c>
      <c r="O499" s="184">
        <v>7.7781000000000002</v>
      </c>
      <c r="P499" s="184">
        <v>6.5860000000000003</v>
      </c>
      <c r="Q499" s="184">
        <v>7.7667999999999999</v>
      </c>
      <c r="R499" s="184">
        <v>6.3986000000000001</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44455</v>
      </c>
      <c r="E500" s="184">
        <v>25.656300000000002</v>
      </c>
      <c r="F500" s="184">
        <v>7.8262999999999998</v>
      </c>
      <c r="G500" s="184">
        <v>16.1448</v>
      </c>
      <c r="H500" s="184">
        <v>6.8173000000000004</v>
      </c>
      <c r="I500" s="184">
        <v>6.8569000000000004</v>
      </c>
      <c r="J500" s="184">
        <v>8.2856000000000005</v>
      </c>
      <c r="K500" s="184">
        <v>4.8728999999999996</v>
      </c>
      <c r="L500" s="184">
        <v>4.9214000000000002</v>
      </c>
      <c r="M500" s="184">
        <v>2.5057999999999998</v>
      </c>
      <c r="N500" s="184">
        <v>4.0759999999999996</v>
      </c>
      <c r="O500" s="184">
        <v>8.3386999999999993</v>
      </c>
      <c r="P500" s="184">
        <v>7.0124000000000004</v>
      </c>
      <c r="Q500" s="184">
        <v>8.5391999999999992</v>
      </c>
      <c r="R500" s="184">
        <v>6.6131000000000002</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44455</v>
      </c>
      <c r="E501" s="184">
        <v>24.240200000000002</v>
      </c>
      <c r="F501" s="184">
        <v>6.7771999999999997</v>
      </c>
      <c r="G501" s="184">
        <v>15.0763</v>
      </c>
      <c r="H501" s="184">
        <v>5.7496999999999998</v>
      </c>
      <c r="I501" s="184">
        <v>5.7885</v>
      </c>
      <c r="J501" s="184">
        <v>7.2183000000000002</v>
      </c>
      <c r="K501" s="184">
        <v>3.7721</v>
      </c>
      <c r="L501" s="184">
        <v>3.8330000000000002</v>
      </c>
      <c r="M501" s="184">
        <v>1.4560999999999999</v>
      </c>
      <c r="N501" s="184">
        <v>3.0440999999999998</v>
      </c>
      <c r="O501" s="184">
        <v>7.3784000000000001</v>
      </c>
      <c r="P501" s="184">
        <v>6.1745999999999999</v>
      </c>
      <c r="Q501" s="184">
        <v>7.4580000000000002</v>
      </c>
      <c r="R501" s="184">
        <v>5.6466000000000003</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44455</v>
      </c>
      <c r="E502" s="184">
        <v>2791.0848000000001</v>
      </c>
      <c r="F502" s="184">
        <v>10.8797</v>
      </c>
      <c r="G502" s="184">
        <v>27.985700000000001</v>
      </c>
      <c r="H502" s="184">
        <v>11.0815</v>
      </c>
      <c r="I502" s="184">
        <v>9.6771999999999991</v>
      </c>
      <c r="J502" s="184">
        <v>14.7643</v>
      </c>
      <c r="K502" s="184">
        <v>7.9725999999999999</v>
      </c>
      <c r="L502" s="184">
        <v>9.3895</v>
      </c>
      <c r="M502" s="184">
        <v>3.7706</v>
      </c>
      <c r="N502" s="184">
        <v>5.5697999999999999</v>
      </c>
      <c r="O502" s="184">
        <v>10.5123</v>
      </c>
      <c r="P502" s="184">
        <v>7.6746999999999996</v>
      </c>
      <c r="Q502" s="184">
        <v>8.8408999999999995</v>
      </c>
      <c r="R502" s="184">
        <v>8.7232000000000003</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44455</v>
      </c>
      <c r="E503" s="184">
        <v>2684.4393</v>
      </c>
      <c r="F503" s="184">
        <v>10.249499999999999</v>
      </c>
      <c r="G503" s="184">
        <v>27.354399999999998</v>
      </c>
      <c r="H503" s="184">
        <v>10.4503</v>
      </c>
      <c r="I503" s="184">
        <v>9.0449000000000002</v>
      </c>
      <c r="J503" s="184">
        <v>14.1258</v>
      </c>
      <c r="K503" s="184">
        <v>7.3464999999999998</v>
      </c>
      <c r="L503" s="184">
        <v>8.7451000000000008</v>
      </c>
      <c r="M503" s="184">
        <v>3.1168999999999998</v>
      </c>
      <c r="N503" s="184">
        <v>4.8944000000000001</v>
      </c>
      <c r="O503" s="184">
        <v>9.8292000000000002</v>
      </c>
      <c r="P503" s="184">
        <v>7.1243999999999996</v>
      </c>
      <c r="Q503" s="184">
        <v>7.1147999999999998</v>
      </c>
      <c r="R503" s="184">
        <v>8.0305999999999997</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44455</v>
      </c>
      <c r="E504" s="184">
        <v>73.493499999999997</v>
      </c>
      <c r="F504" s="184">
        <v>9.1404999999999994</v>
      </c>
      <c r="G504" s="184">
        <v>14.0215</v>
      </c>
      <c r="H504" s="184">
        <v>11.7828</v>
      </c>
      <c r="I504" s="184">
        <v>36.248199999999997</v>
      </c>
      <c r="J504" s="184">
        <v>22.429600000000001</v>
      </c>
      <c r="K504" s="184">
        <v>4.4412000000000003</v>
      </c>
      <c r="L504" s="184">
        <v>10.496499999999999</v>
      </c>
      <c r="M504" s="184">
        <v>11.679500000000001</v>
      </c>
      <c r="N504" s="184">
        <v>13.5921</v>
      </c>
      <c r="O504" s="184">
        <v>5.4195000000000002</v>
      </c>
      <c r="P504" s="184">
        <v>6.4010999999999996</v>
      </c>
      <c r="Q504" s="184">
        <v>8.4635999999999996</v>
      </c>
      <c r="R504" s="184">
        <v>3.6459999999999999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44455</v>
      </c>
      <c r="E505" s="184">
        <v>78.562799999999996</v>
      </c>
      <c r="F505" s="184">
        <v>9.1083999999999996</v>
      </c>
      <c r="G505" s="184">
        <v>14.016</v>
      </c>
      <c r="H505" s="184">
        <v>11.780799999999999</v>
      </c>
      <c r="I505" s="184">
        <v>36.247700000000002</v>
      </c>
      <c r="J505" s="184">
        <v>22.430399999999999</v>
      </c>
      <c r="K505" s="184">
        <v>4.4416000000000002</v>
      </c>
      <c r="L505" s="184">
        <v>10.4773</v>
      </c>
      <c r="M505" s="184">
        <v>11.952299999999999</v>
      </c>
      <c r="N505" s="184">
        <v>14.033200000000001</v>
      </c>
      <c r="O505" s="184">
        <v>6.1750999999999996</v>
      </c>
      <c r="P505" s="184">
        <v>7.2458</v>
      </c>
      <c r="Q505" s="184">
        <v>8.3778000000000006</v>
      </c>
      <c r="R505" s="184">
        <v>4.2858999999999998</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44455</v>
      </c>
      <c r="E512" s="184">
        <v>73.188900000000004</v>
      </c>
      <c r="F512" s="184">
        <v>21.257400000000001</v>
      </c>
      <c r="G512" s="184">
        <v>16.779699999999998</v>
      </c>
      <c r="H512" s="184">
        <v>5.3701999999999996</v>
      </c>
      <c r="I512" s="184">
        <v>5.9946999999999999</v>
      </c>
      <c r="J512" s="184">
        <v>10.446</v>
      </c>
      <c r="K512" s="184">
        <v>27.886199999999999</v>
      </c>
      <c r="L512" s="184">
        <v>16.929400000000001</v>
      </c>
      <c r="M512" s="184">
        <v>10.2644</v>
      </c>
      <c r="N512" s="184">
        <v>10.1874</v>
      </c>
      <c r="O512" s="184">
        <v>7.6733000000000002</v>
      </c>
      <c r="P512" s="184">
        <v>5.8281000000000001</v>
      </c>
      <c r="Q512" s="184">
        <v>8.4985999999999997</v>
      </c>
      <c r="R512" s="184">
        <v>9.3324999999999996</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44455</v>
      </c>
      <c r="E513" s="184">
        <v>77.895700000000005</v>
      </c>
      <c r="F513" s="184">
        <v>21.895600000000002</v>
      </c>
      <c r="G513" s="184">
        <v>17.377700000000001</v>
      </c>
      <c r="H513" s="184">
        <v>6.0046999999999997</v>
      </c>
      <c r="I513" s="184">
        <v>6.6337999999999999</v>
      </c>
      <c r="J513" s="184">
        <v>11.0806</v>
      </c>
      <c r="K513" s="184">
        <v>28.543600000000001</v>
      </c>
      <c r="L513" s="184">
        <v>17.459900000000001</v>
      </c>
      <c r="M513" s="184">
        <v>10.819000000000001</v>
      </c>
      <c r="N513" s="184">
        <v>10.784700000000001</v>
      </c>
      <c r="O513" s="184">
        <v>8.3539999999999992</v>
      </c>
      <c r="P513" s="184">
        <v>6.4983000000000004</v>
      </c>
      <c r="Q513" s="184">
        <v>8.4339999999999993</v>
      </c>
      <c r="R513" s="184">
        <v>10.053000000000001</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44455</v>
      </c>
      <c r="E514" s="184">
        <v>73.188900000000004</v>
      </c>
      <c r="F514" s="184">
        <v>21.257400000000001</v>
      </c>
      <c r="G514" s="184">
        <v>16.779699999999998</v>
      </c>
      <c r="H514" s="184">
        <v>5.3701999999999996</v>
      </c>
      <c r="I514" s="184">
        <v>5.9946999999999999</v>
      </c>
      <c r="J514" s="184">
        <v>10.446</v>
      </c>
      <c r="K514" s="184">
        <v>27.886199999999999</v>
      </c>
      <c r="L514" s="184">
        <v>16.929400000000001</v>
      </c>
      <c r="M514" s="184">
        <v>10.2644</v>
      </c>
      <c r="N514" s="184">
        <v>10.1874</v>
      </c>
      <c r="O514" s="184">
        <v>7.6733000000000002</v>
      </c>
      <c r="P514" s="184">
        <v>5.8281000000000001</v>
      </c>
      <c r="Q514" s="184">
        <v>8.4985999999999997</v>
      </c>
      <c r="R514" s="184">
        <v>9.3324999999999996</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44455</v>
      </c>
      <c r="E515" s="184">
        <v>73.188900000000004</v>
      </c>
      <c r="F515" s="184">
        <v>21.257400000000001</v>
      </c>
      <c r="G515" s="184">
        <v>16.779699999999998</v>
      </c>
      <c r="H515" s="184">
        <v>5.3701999999999996</v>
      </c>
      <c r="I515" s="184">
        <v>5.9946999999999999</v>
      </c>
      <c r="J515" s="184">
        <v>10.446</v>
      </c>
      <c r="K515" s="184">
        <v>27.886199999999999</v>
      </c>
      <c r="L515" s="184">
        <v>16.929400000000001</v>
      </c>
      <c r="M515" s="184">
        <v>10.2644</v>
      </c>
      <c r="N515" s="184">
        <v>10.1874</v>
      </c>
      <c r="O515" s="184">
        <v>7.6733000000000002</v>
      </c>
      <c r="P515" s="184">
        <v>5.8281000000000001</v>
      </c>
      <c r="Q515" s="184">
        <v>8.4985999999999997</v>
      </c>
      <c r="R515" s="184">
        <v>9.3324999999999996</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44455</v>
      </c>
      <c r="E516" s="184">
        <v>28.816600000000001</v>
      </c>
      <c r="F516" s="184">
        <v>5.9541000000000004</v>
      </c>
      <c r="G516" s="184">
        <v>27.123999999999999</v>
      </c>
      <c r="H516" s="184">
        <v>10.4253</v>
      </c>
      <c r="I516" s="184">
        <v>8.9695</v>
      </c>
      <c r="J516" s="184">
        <v>13.4168</v>
      </c>
      <c r="K516" s="184">
        <v>5.5662000000000003</v>
      </c>
      <c r="L516" s="184">
        <v>7.0633999999999997</v>
      </c>
      <c r="M516" s="184">
        <v>2.3589000000000002</v>
      </c>
      <c r="N516" s="184">
        <v>4.3315999999999999</v>
      </c>
      <c r="O516" s="184">
        <v>8.2385999999999999</v>
      </c>
      <c r="P516" s="184">
        <v>5.9499000000000004</v>
      </c>
      <c r="Q516" s="184">
        <v>7.8769</v>
      </c>
      <c r="R516" s="184">
        <v>5.7823000000000002</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44455</v>
      </c>
      <c r="E517" s="184">
        <v>30.8063</v>
      </c>
      <c r="F517" s="184">
        <v>6.8733000000000004</v>
      </c>
      <c r="G517" s="184">
        <v>27.946899999999999</v>
      </c>
      <c r="H517" s="184">
        <v>11.212199999999999</v>
      </c>
      <c r="I517" s="184">
        <v>9.7604000000000006</v>
      </c>
      <c r="J517" s="184">
        <v>14.2155</v>
      </c>
      <c r="K517" s="184">
        <v>6.3646000000000003</v>
      </c>
      <c r="L517" s="184">
        <v>7.8787000000000003</v>
      </c>
      <c r="M517" s="184">
        <v>3.1625000000000001</v>
      </c>
      <c r="N517" s="184">
        <v>5.1553000000000004</v>
      </c>
      <c r="O517" s="184">
        <v>9.0784000000000002</v>
      </c>
      <c r="P517" s="184">
        <v>6.7606000000000002</v>
      </c>
      <c r="Q517" s="184">
        <v>7.7550999999999997</v>
      </c>
      <c r="R517" s="184">
        <v>6.6136999999999997</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44455</v>
      </c>
      <c r="E518" s="184">
        <v>27.692799999999998</v>
      </c>
      <c r="F518" s="184">
        <v>5.8003</v>
      </c>
      <c r="G518" s="184">
        <v>26.903300000000002</v>
      </c>
      <c r="H518" s="184">
        <v>10.1875</v>
      </c>
      <c r="I518" s="184">
        <v>8.7280999999999995</v>
      </c>
      <c r="J518" s="184">
        <v>13.1654</v>
      </c>
      <c r="K518" s="184">
        <v>5.3136999999999999</v>
      </c>
      <c r="L518" s="184">
        <v>6.8059000000000003</v>
      </c>
      <c r="M518" s="184">
        <v>2.1084999999999998</v>
      </c>
      <c r="N518" s="184">
        <v>4.0750000000000002</v>
      </c>
      <c r="O518" s="184">
        <v>7.9737999999999998</v>
      </c>
      <c r="P518" s="184">
        <v>5.6874000000000002</v>
      </c>
      <c r="Q518" s="184">
        <v>7.5698999999999996</v>
      </c>
      <c r="R518" s="184">
        <v>5.5256999999999996</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44455</v>
      </c>
      <c r="E519" s="184">
        <v>28.876100000000001</v>
      </c>
      <c r="F519" s="184">
        <v>12.897600000000001</v>
      </c>
      <c r="G519" s="184">
        <v>19.919799999999999</v>
      </c>
      <c r="H519" s="184">
        <v>8.9357000000000006</v>
      </c>
      <c r="I519" s="184">
        <v>9.8786000000000005</v>
      </c>
      <c r="J519" s="184">
        <v>13.164</v>
      </c>
      <c r="K519" s="184">
        <v>6.7945000000000002</v>
      </c>
      <c r="L519" s="184">
        <v>8.0312999999999999</v>
      </c>
      <c r="M519" s="184">
        <v>5.3064</v>
      </c>
      <c r="N519" s="184">
        <v>6.6767000000000003</v>
      </c>
      <c r="O519" s="184">
        <v>9.5096000000000007</v>
      </c>
      <c r="P519" s="184">
        <v>8.2958999999999996</v>
      </c>
      <c r="Q519" s="184">
        <v>9.5183999999999997</v>
      </c>
      <c r="R519" s="184">
        <v>9.0777999999999999</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44455</v>
      </c>
      <c r="E520" s="184">
        <v>30.342500000000001</v>
      </c>
      <c r="F520" s="184">
        <v>13.7186</v>
      </c>
      <c r="G520" s="184">
        <v>20.685500000000001</v>
      </c>
      <c r="H520" s="184">
        <v>9.7274999999999991</v>
      </c>
      <c r="I520" s="184">
        <v>10.680899999999999</v>
      </c>
      <c r="J520" s="184">
        <v>13.9671</v>
      </c>
      <c r="K520" s="184">
        <v>7.5983999999999998</v>
      </c>
      <c r="L520" s="184">
        <v>8.8544</v>
      </c>
      <c r="M520" s="184">
        <v>6.1298000000000004</v>
      </c>
      <c r="N520" s="184">
        <v>7.5049000000000001</v>
      </c>
      <c r="O520" s="184">
        <v>10.2843</v>
      </c>
      <c r="P520" s="184">
        <v>9.0548000000000002</v>
      </c>
      <c r="Q520" s="184">
        <v>10.690799999999999</v>
      </c>
      <c r="R520" s="184">
        <v>9.8594000000000008</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44455</v>
      </c>
      <c r="E521" s="184">
        <v>17.7075</v>
      </c>
      <c r="F521" s="184">
        <v>9.8968000000000007</v>
      </c>
      <c r="G521" s="184">
        <v>15.272600000000001</v>
      </c>
      <c r="H521" s="184">
        <v>5.3647999999999998</v>
      </c>
      <c r="I521" s="184">
        <v>4.2619999999999996</v>
      </c>
      <c r="J521" s="184">
        <v>10.4557</v>
      </c>
      <c r="K521" s="184">
        <v>6.0229999999999997</v>
      </c>
      <c r="L521" s="184">
        <v>6.6816000000000004</v>
      </c>
      <c r="M521" s="184">
        <v>4.4627999999999997</v>
      </c>
      <c r="N521" s="184">
        <v>5.6898999999999997</v>
      </c>
      <c r="O521" s="184">
        <v>7.4728000000000003</v>
      </c>
      <c r="P521" s="184">
        <v>5.1108000000000002</v>
      </c>
      <c r="Q521" s="184">
        <v>6.1490999999999998</v>
      </c>
      <c r="R521" s="184">
        <v>7.6581999999999999</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44455</v>
      </c>
      <c r="E522" s="184">
        <v>18.9971</v>
      </c>
      <c r="F522" s="184">
        <v>10.762700000000001</v>
      </c>
      <c r="G522" s="184">
        <v>16.032299999999999</v>
      </c>
      <c r="H522" s="184">
        <v>6.1280999999999999</v>
      </c>
      <c r="I522" s="184">
        <v>5.0189000000000004</v>
      </c>
      <c r="J522" s="184">
        <v>11.214499999999999</v>
      </c>
      <c r="K522" s="184">
        <v>6.7845000000000004</v>
      </c>
      <c r="L522" s="184">
        <v>7.4530000000000003</v>
      </c>
      <c r="M522" s="184">
        <v>5.2264999999999997</v>
      </c>
      <c r="N522" s="184">
        <v>6.4752000000000001</v>
      </c>
      <c r="O522" s="184">
        <v>8.3897999999999993</v>
      </c>
      <c r="P522" s="184">
        <v>6.2388000000000003</v>
      </c>
      <c r="Q522" s="184">
        <v>6.6506999999999996</v>
      </c>
      <c r="R522" s="184">
        <v>8.4797999999999991</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44455</v>
      </c>
      <c r="E523" s="184">
        <v>29.837599999999998</v>
      </c>
      <c r="F523" s="184">
        <v>-1.2232000000000001</v>
      </c>
      <c r="G523" s="184">
        <v>16.3324</v>
      </c>
      <c r="H523" s="184">
        <v>4.8978000000000002</v>
      </c>
      <c r="I523" s="184">
        <v>4.4287999999999998</v>
      </c>
      <c r="J523" s="184">
        <v>10.620699999999999</v>
      </c>
      <c r="K523" s="184">
        <v>6.8826999999999998</v>
      </c>
      <c r="L523" s="184">
        <v>9.0284999999999993</v>
      </c>
      <c r="M523" s="184">
        <v>3.2526999999999999</v>
      </c>
      <c r="N523" s="184">
        <v>5.6894</v>
      </c>
      <c r="O523" s="184">
        <v>11.116899999999999</v>
      </c>
      <c r="P523" s="184">
        <v>8.7248999999999999</v>
      </c>
      <c r="Q523" s="184">
        <v>9.3872</v>
      </c>
      <c r="R523" s="184">
        <v>8.8475000000000001</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44455</v>
      </c>
      <c r="E524" s="184">
        <v>27.7377</v>
      </c>
      <c r="F524" s="184">
        <v>-2.2368999999999999</v>
      </c>
      <c r="G524" s="184">
        <v>15.4595</v>
      </c>
      <c r="H524" s="184">
        <v>4.0072000000000001</v>
      </c>
      <c r="I524" s="184">
        <v>3.5482999999999998</v>
      </c>
      <c r="J524" s="184">
        <v>9.7361000000000004</v>
      </c>
      <c r="K524" s="184">
        <v>5.9920999999999998</v>
      </c>
      <c r="L524" s="184">
        <v>8.0970999999999993</v>
      </c>
      <c r="M524" s="184">
        <v>2.3254000000000001</v>
      </c>
      <c r="N524" s="184">
        <v>4.7571000000000003</v>
      </c>
      <c r="O524" s="184">
        <v>10.249700000000001</v>
      </c>
      <c r="P524" s="184">
        <v>7.8727999999999998</v>
      </c>
      <c r="Q524" s="184">
        <v>8.2965999999999998</v>
      </c>
      <c r="R524" s="184">
        <v>7.9458000000000002</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44455</v>
      </c>
      <c r="E525" s="184">
        <v>18.3781</v>
      </c>
      <c r="F525" s="184">
        <v>30.411999999999999</v>
      </c>
      <c r="G525" s="184">
        <v>10.999499999999999</v>
      </c>
      <c r="H525" s="184">
        <v>7.2733999999999996</v>
      </c>
      <c r="I525" s="184">
        <v>6.1143000000000001</v>
      </c>
      <c r="J525" s="184">
        <v>10.9939</v>
      </c>
      <c r="K525" s="184">
        <v>9.1748999999999992</v>
      </c>
      <c r="L525" s="184">
        <v>11.321999999999999</v>
      </c>
      <c r="M525" s="184">
        <v>6.9147999999999996</v>
      </c>
      <c r="N525" s="184">
        <v>8.2203999999999997</v>
      </c>
      <c r="O525" s="184">
        <v>8.2326999999999995</v>
      </c>
      <c r="P525" s="184">
        <v>7.6279000000000003</v>
      </c>
      <c r="Q525" s="184">
        <v>7.6694000000000004</v>
      </c>
      <c r="R525" s="184">
        <v>8.0322999999999993</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44455</v>
      </c>
      <c r="E526" s="184">
        <v>17.585899999999999</v>
      </c>
      <c r="F526" s="184">
        <v>30.12</v>
      </c>
      <c r="G526" s="184">
        <v>10.802300000000001</v>
      </c>
      <c r="H526" s="184">
        <v>7.0366</v>
      </c>
      <c r="I526" s="184">
        <v>5.8691000000000004</v>
      </c>
      <c r="J526" s="184">
        <v>10.740399999999999</v>
      </c>
      <c r="K526" s="184">
        <v>8.9200999999999997</v>
      </c>
      <c r="L526" s="184">
        <v>11.0548</v>
      </c>
      <c r="M526" s="184">
        <v>6.5644</v>
      </c>
      <c r="N526" s="184">
        <v>7.8155000000000001</v>
      </c>
      <c r="O526" s="184">
        <v>7.6380999999999997</v>
      </c>
      <c r="P526" s="184">
        <v>7.0305</v>
      </c>
      <c r="Q526" s="184">
        <v>7.0949</v>
      </c>
      <c r="R526" s="184">
        <v>7.4916999999999998</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44455</v>
      </c>
      <c r="E527" s="184">
        <v>1233.3130000000001</v>
      </c>
      <c r="F527" s="184">
        <v>9.1678999999999995</v>
      </c>
      <c r="G527" s="184">
        <v>8.0343999999999998</v>
      </c>
      <c r="H527" s="184">
        <v>2.2147000000000001</v>
      </c>
      <c r="I527" s="184">
        <v>2.4169999999999998</v>
      </c>
      <c r="J527" s="184">
        <v>9.1156000000000006</v>
      </c>
      <c r="K527" s="184">
        <v>6.8636999999999997</v>
      </c>
      <c r="L527" s="184">
        <v>7.7865000000000002</v>
      </c>
      <c r="M527" s="184">
        <v>4.4539</v>
      </c>
      <c r="N527" s="184">
        <v>6.7550999999999997</v>
      </c>
      <c r="O527" s="184"/>
      <c r="P527" s="184"/>
      <c r="Q527" s="184">
        <v>7.8167</v>
      </c>
      <c r="R527" s="184">
        <v>6.7138999999999998</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44455</v>
      </c>
      <c r="E528" s="184">
        <v>1215.6822999999999</v>
      </c>
      <c r="F528" s="184">
        <v>8.6489999999999991</v>
      </c>
      <c r="G528" s="184">
        <v>7.5106999999999999</v>
      </c>
      <c r="H528" s="184">
        <v>1.7218</v>
      </c>
      <c r="I528" s="184">
        <v>1.9098999999999999</v>
      </c>
      <c r="J528" s="184">
        <v>8.5998000000000001</v>
      </c>
      <c r="K528" s="184">
        <v>6.3394000000000004</v>
      </c>
      <c r="L528" s="184">
        <v>7.2492999999999999</v>
      </c>
      <c r="M528" s="184">
        <v>3.9222999999999999</v>
      </c>
      <c r="N528" s="184">
        <v>6.2046999999999999</v>
      </c>
      <c r="O528" s="184"/>
      <c r="P528" s="184"/>
      <c r="Q528" s="184">
        <v>7.2610000000000001</v>
      </c>
      <c r="R528" s="184">
        <v>6.1604999999999999</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44455</v>
      </c>
      <c r="E529" s="184">
        <v>34.713500000000003</v>
      </c>
      <c r="F529" s="184">
        <v>1.8927</v>
      </c>
      <c r="G529" s="184">
        <v>10.4184</v>
      </c>
      <c r="H529" s="184">
        <v>5.0670000000000002</v>
      </c>
      <c r="I529" s="184">
        <v>3.5121000000000002</v>
      </c>
      <c r="J529" s="184">
        <v>7.2731000000000003</v>
      </c>
      <c r="K529" s="184">
        <v>5.7439</v>
      </c>
      <c r="L529" s="184">
        <v>6.7449000000000003</v>
      </c>
      <c r="M529" s="184">
        <v>3.8098000000000001</v>
      </c>
      <c r="N529" s="184">
        <v>5.1787000000000001</v>
      </c>
      <c r="O529" s="184">
        <v>6.7192999999999996</v>
      </c>
      <c r="P529" s="184">
        <v>7.2694000000000001</v>
      </c>
      <c r="Q529" s="184">
        <v>8.0805000000000007</v>
      </c>
      <c r="R529" s="184">
        <v>6.3041999999999998</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44455</v>
      </c>
      <c r="E530" s="184">
        <v>33.058399999999999</v>
      </c>
      <c r="F530" s="184">
        <v>1.2145999999999999</v>
      </c>
      <c r="G530" s="184">
        <v>9.7239000000000004</v>
      </c>
      <c r="H530" s="184">
        <v>4.3411999999999997</v>
      </c>
      <c r="I530" s="184">
        <v>2.7869000000000002</v>
      </c>
      <c r="J530" s="184">
        <v>6.5408999999999997</v>
      </c>
      <c r="K530" s="184">
        <v>5.0044000000000004</v>
      </c>
      <c r="L530" s="184">
        <v>5.9920999999999998</v>
      </c>
      <c r="M530" s="184">
        <v>3.0611000000000002</v>
      </c>
      <c r="N530" s="184">
        <v>4.4139999999999997</v>
      </c>
      <c r="O530" s="184">
        <v>6.0583</v>
      </c>
      <c r="P530" s="184">
        <v>6.6383000000000001</v>
      </c>
      <c r="Q530" s="184">
        <v>6.7744999999999997</v>
      </c>
      <c r="R530" s="184">
        <v>5.5808999999999997</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44455</v>
      </c>
      <c r="E531" s="184">
        <v>31.691099999999999</v>
      </c>
      <c r="F531" s="184">
        <v>23.5107</v>
      </c>
      <c r="G531" s="184">
        <v>26.625</v>
      </c>
      <c r="H531" s="184">
        <v>12.5678</v>
      </c>
      <c r="I531" s="184">
        <v>12.531700000000001</v>
      </c>
      <c r="J531" s="184">
        <v>16.3598</v>
      </c>
      <c r="K531" s="184">
        <v>8.6355000000000004</v>
      </c>
      <c r="L531" s="184">
        <v>10.167899999999999</v>
      </c>
      <c r="M531" s="184">
        <v>4.6174999999999997</v>
      </c>
      <c r="N531" s="184">
        <v>6.7163000000000004</v>
      </c>
      <c r="O531" s="184">
        <v>10.626099999999999</v>
      </c>
      <c r="P531" s="184">
        <v>8.9435000000000002</v>
      </c>
      <c r="Q531" s="184">
        <v>9.6572999999999993</v>
      </c>
      <c r="R531" s="184">
        <v>8.9779</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44455</v>
      </c>
      <c r="E532" s="184">
        <v>30.0031</v>
      </c>
      <c r="F532" s="184">
        <v>22.763500000000001</v>
      </c>
      <c r="G532" s="184">
        <v>25.886199999999999</v>
      </c>
      <c r="H532" s="184">
        <v>11.809799999999999</v>
      </c>
      <c r="I532" s="184">
        <v>11.784000000000001</v>
      </c>
      <c r="J532" s="184">
        <v>15.609400000000001</v>
      </c>
      <c r="K532" s="184">
        <v>7.8838999999999997</v>
      </c>
      <c r="L532" s="184">
        <v>9.3940999999999999</v>
      </c>
      <c r="M532" s="184">
        <v>3.8609</v>
      </c>
      <c r="N532" s="184">
        <v>5.9443000000000001</v>
      </c>
      <c r="O532" s="184">
        <v>9.8824000000000005</v>
      </c>
      <c r="P532" s="184">
        <v>8.2650000000000006</v>
      </c>
      <c r="Q532" s="184">
        <v>8.6015999999999995</v>
      </c>
      <c r="R532" s="184">
        <v>8.2301000000000002</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44455</v>
      </c>
      <c r="E533" s="184">
        <v>25.2546</v>
      </c>
      <c r="F533" s="184">
        <v>11.7105</v>
      </c>
      <c r="G533" s="184">
        <v>16.112100000000002</v>
      </c>
      <c r="H533" s="184">
        <v>6.3048999999999999</v>
      </c>
      <c r="I533" s="184">
        <v>6.6757</v>
      </c>
      <c r="J533" s="184">
        <v>10.178599999999999</v>
      </c>
      <c r="K533" s="184">
        <v>6.2649999999999997</v>
      </c>
      <c r="L533" s="184">
        <v>7.8089000000000004</v>
      </c>
      <c r="M533" s="184">
        <v>2.5804</v>
      </c>
      <c r="N533" s="184">
        <v>4.6936</v>
      </c>
      <c r="O533" s="184">
        <v>9.1452000000000009</v>
      </c>
      <c r="P533" s="184">
        <v>7.6481000000000003</v>
      </c>
      <c r="Q533" s="184">
        <v>8.8460999999999999</v>
      </c>
      <c r="R533" s="184">
        <v>7.3579999999999997</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44455</v>
      </c>
      <c r="E534" s="184">
        <v>23.8476</v>
      </c>
      <c r="F534" s="184">
        <v>11.023300000000001</v>
      </c>
      <c r="G534" s="184">
        <v>15.427099999999999</v>
      </c>
      <c r="H534" s="184">
        <v>5.5815999999999999</v>
      </c>
      <c r="I534" s="184">
        <v>5.9608999999999996</v>
      </c>
      <c r="J534" s="184">
        <v>9.4503000000000004</v>
      </c>
      <c r="K534" s="184">
        <v>5.5346000000000002</v>
      </c>
      <c r="L534" s="184">
        <v>7.0629</v>
      </c>
      <c r="M534" s="184">
        <v>1.8491</v>
      </c>
      <c r="N534" s="184">
        <v>3.9582000000000002</v>
      </c>
      <c r="O534" s="184">
        <v>8.3755000000000006</v>
      </c>
      <c r="P534" s="184">
        <v>6.8182999999999998</v>
      </c>
      <c r="Q534" s="184">
        <v>5.9417</v>
      </c>
      <c r="R534" s="184">
        <v>6.6298000000000004</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44455</v>
      </c>
      <c r="E535" s="184">
        <v>12.2568</v>
      </c>
      <c r="F535" s="184">
        <v>4.4675000000000002</v>
      </c>
      <c r="G535" s="184">
        <v>17.595199999999998</v>
      </c>
      <c r="H535" s="184">
        <v>7.0289000000000001</v>
      </c>
      <c r="I535" s="184">
        <v>6.6321000000000003</v>
      </c>
      <c r="J535" s="184">
        <v>10.525</v>
      </c>
      <c r="K535" s="184">
        <v>5.6033999999999997</v>
      </c>
      <c r="L535" s="184">
        <v>5.9615</v>
      </c>
      <c r="M535" s="184">
        <v>4.5648999999999997</v>
      </c>
      <c r="N535" s="184">
        <v>5.1806000000000001</v>
      </c>
      <c r="O535" s="184">
        <v>6.9794999999999998</v>
      </c>
      <c r="P535" s="184"/>
      <c r="Q535" s="184">
        <v>6.8376999999999999</v>
      </c>
      <c r="R535" s="184">
        <v>6.2942</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44455</v>
      </c>
      <c r="E536" s="184">
        <v>11.847200000000001</v>
      </c>
      <c r="F536" s="184">
        <v>3.3893</v>
      </c>
      <c r="G536" s="184">
        <v>16.453700000000001</v>
      </c>
      <c r="H536" s="184">
        <v>5.9043999999999999</v>
      </c>
      <c r="I536" s="184">
        <v>5.5132000000000003</v>
      </c>
      <c r="J536" s="184">
        <v>9.4059000000000008</v>
      </c>
      <c r="K536" s="184">
        <v>4.4839000000000002</v>
      </c>
      <c r="L536" s="184">
        <v>4.8422000000000001</v>
      </c>
      <c r="M536" s="184">
        <v>3.4561000000000002</v>
      </c>
      <c r="N536" s="184">
        <v>4.0606</v>
      </c>
      <c r="O536" s="184">
        <v>5.8095999999999997</v>
      </c>
      <c r="P536" s="184"/>
      <c r="Q536" s="184">
        <v>5.6638999999999999</v>
      </c>
      <c r="R536" s="184">
        <v>5.1212999999999997</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44455</v>
      </c>
      <c r="E537" s="184">
        <v>14.206300000000001</v>
      </c>
      <c r="F537" s="184">
        <v>12.3367</v>
      </c>
      <c r="G537" s="184">
        <v>21.362500000000001</v>
      </c>
      <c r="H537" s="184">
        <v>7.3512000000000004</v>
      </c>
      <c r="I537" s="184">
        <v>4.9645000000000001</v>
      </c>
      <c r="J537" s="184">
        <v>8.8071999999999999</v>
      </c>
      <c r="K537" s="184">
        <v>5.5761000000000003</v>
      </c>
      <c r="L537" s="184">
        <v>6.4817</v>
      </c>
      <c r="M537" s="184">
        <v>3.8862999999999999</v>
      </c>
      <c r="N537" s="184">
        <v>4.6750999999999996</v>
      </c>
      <c r="O537" s="184">
        <v>10.2232</v>
      </c>
      <c r="P537" s="184"/>
      <c r="Q537" s="184">
        <v>8.1430000000000007</v>
      </c>
      <c r="R537" s="184">
        <v>8.0626999999999995</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44455</v>
      </c>
      <c r="E538" s="184">
        <v>13.455299999999999</v>
      </c>
      <c r="F538" s="184">
        <v>11.396800000000001</v>
      </c>
      <c r="G538" s="184">
        <v>20.469899999999999</v>
      </c>
      <c r="H538" s="184">
        <v>6.4020000000000001</v>
      </c>
      <c r="I538" s="184">
        <v>4.0171000000000001</v>
      </c>
      <c r="J538" s="184">
        <v>7.8438999999999997</v>
      </c>
      <c r="K538" s="184">
        <v>4.6115000000000004</v>
      </c>
      <c r="L538" s="184">
        <v>5.4954000000000001</v>
      </c>
      <c r="M538" s="184">
        <v>2.9054000000000002</v>
      </c>
      <c r="N538" s="184">
        <v>3.6850000000000001</v>
      </c>
      <c r="O538" s="184">
        <v>9.0565999999999995</v>
      </c>
      <c r="P538" s="184"/>
      <c r="Q538" s="184">
        <v>6.8413000000000004</v>
      </c>
      <c r="R538" s="184">
        <v>7.0350000000000001</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44455</v>
      </c>
      <c r="E539" s="184">
        <v>29.712599999999998</v>
      </c>
      <c r="F539" s="184">
        <v>46.247700000000002</v>
      </c>
      <c r="G539" s="184">
        <v>42.158099999999997</v>
      </c>
      <c r="H539" s="184">
        <v>9.6699000000000002</v>
      </c>
      <c r="I539" s="184">
        <v>19.572700000000001</v>
      </c>
      <c r="J539" s="184">
        <v>19.575600000000001</v>
      </c>
      <c r="K539" s="184">
        <v>5.2451999999999996</v>
      </c>
      <c r="L539" s="184">
        <v>9.7759</v>
      </c>
      <c r="M539" s="184">
        <v>3.335</v>
      </c>
      <c r="N539" s="184">
        <v>4.8992000000000004</v>
      </c>
      <c r="O539" s="184">
        <v>8.641</v>
      </c>
      <c r="P539" s="184">
        <v>6.5583</v>
      </c>
      <c r="Q539" s="184">
        <v>6.6776</v>
      </c>
      <c r="R539" s="184">
        <v>7.1424000000000003</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44455</v>
      </c>
      <c r="E540" s="184">
        <v>31.395600000000002</v>
      </c>
      <c r="F540" s="184">
        <v>46.7958</v>
      </c>
      <c r="G540" s="184">
        <v>42.6218</v>
      </c>
      <c r="H540" s="184">
        <v>10.1008</v>
      </c>
      <c r="I540" s="184">
        <v>19.9908</v>
      </c>
      <c r="J540" s="184">
        <v>19.992699999999999</v>
      </c>
      <c r="K540" s="184">
        <v>5.6586999999999996</v>
      </c>
      <c r="L540" s="184">
        <v>10.207100000000001</v>
      </c>
      <c r="M540" s="184">
        <v>3.7643</v>
      </c>
      <c r="N540" s="184">
        <v>5.3448000000000002</v>
      </c>
      <c r="O540" s="184">
        <v>9.2729999999999997</v>
      </c>
      <c r="P540" s="184">
        <v>7.2088000000000001</v>
      </c>
      <c r="Q540" s="184">
        <v>8.5263000000000009</v>
      </c>
      <c r="R540" s="184">
        <v>7.6860999999999997</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44455</v>
      </c>
      <c r="E541" s="184">
        <v>2135.6183999999998</v>
      </c>
      <c r="F541" s="184">
        <v>6.3761000000000001</v>
      </c>
      <c r="G541" s="184">
        <v>25.295999999999999</v>
      </c>
      <c r="H541" s="184">
        <v>9.7554999999999996</v>
      </c>
      <c r="I541" s="184">
        <v>7.9927999999999999</v>
      </c>
      <c r="J541" s="184">
        <v>11.125400000000001</v>
      </c>
      <c r="K541" s="184">
        <v>5.4173</v>
      </c>
      <c r="L541" s="184">
        <v>7.1642000000000001</v>
      </c>
      <c r="M541" s="184">
        <v>3.3298999999999999</v>
      </c>
      <c r="N541" s="184">
        <v>4.4435000000000002</v>
      </c>
      <c r="O541" s="184">
        <v>8.7233999999999998</v>
      </c>
      <c r="P541" s="184">
        <v>7.6024000000000003</v>
      </c>
      <c r="Q541" s="184">
        <v>8.1494999999999997</v>
      </c>
      <c r="R541" s="184">
        <v>6.3367000000000004</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44455</v>
      </c>
      <c r="E542" s="184">
        <v>2312.9511000000002</v>
      </c>
      <c r="F542" s="184">
        <v>7.5937000000000001</v>
      </c>
      <c r="G542" s="184">
        <v>26.516100000000002</v>
      </c>
      <c r="H542" s="184">
        <v>10.976000000000001</v>
      </c>
      <c r="I542" s="184">
        <v>9.2149999999999999</v>
      </c>
      <c r="J542" s="184">
        <v>12.2105</v>
      </c>
      <c r="K542" s="184">
        <v>6.5392000000000001</v>
      </c>
      <c r="L542" s="184">
        <v>8.3672000000000004</v>
      </c>
      <c r="M542" s="184">
        <v>4.5404</v>
      </c>
      <c r="N542" s="184">
        <v>5.6151999999999997</v>
      </c>
      <c r="O542" s="184">
        <v>9.7009000000000007</v>
      </c>
      <c r="P542" s="184">
        <v>8.6867999999999999</v>
      </c>
      <c r="Q542" s="184">
        <v>8.9689999999999994</v>
      </c>
      <c r="R542" s="184">
        <v>7.4478</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44455</v>
      </c>
      <c r="E547" s="184">
        <v>16.8109</v>
      </c>
      <c r="F547" s="184">
        <v>18.247299999999999</v>
      </c>
      <c r="G547" s="184">
        <v>26.982700000000001</v>
      </c>
      <c r="H547" s="184">
        <v>11.626300000000001</v>
      </c>
      <c r="I547" s="184">
        <v>11.042199999999999</v>
      </c>
      <c r="J547" s="184">
        <v>13.036799999999999</v>
      </c>
      <c r="K547" s="184">
        <v>6.6003999999999996</v>
      </c>
      <c r="L547" s="184">
        <v>7.4424000000000001</v>
      </c>
      <c r="M547" s="184">
        <v>4.3998999999999997</v>
      </c>
      <c r="N547" s="184">
        <v>4.9650999999999996</v>
      </c>
      <c r="O547" s="184">
        <v>8.9953000000000003</v>
      </c>
      <c r="P547" s="184">
        <v>7.6204999999999998</v>
      </c>
      <c r="Q547" s="184">
        <v>8.5462000000000007</v>
      </c>
      <c r="R547" s="184">
        <v>7.4316000000000004</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44455</v>
      </c>
      <c r="E548" s="184">
        <v>16.727</v>
      </c>
      <c r="F548" s="184">
        <v>18.1204</v>
      </c>
      <c r="G548" s="184">
        <v>26.8992</v>
      </c>
      <c r="H548" s="184">
        <v>11.5282</v>
      </c>
      <c r="I548" s="184">
        <v>10.924899999999999</v>
      </c>
      <c r="J548" s="184">
        <v>12.918900000000001</v>
      </c>
      <c r="K548" s="184">
        <v>6.4797000000000002</v>
      </c>
      <c r="L548" s="184">
        <v>7.3190999999999997</v>
      </c>
      <c r="M548" s="184">
        <v>4.2766000000000002</v>
      </c>
      <c r="N548" s="184">
        <v>4.8406000000000002</v>
      </c>
      <c r="O548" s="184">
        <v>8.8637999999999995</v>
      </c>
      <c r="P548" s="184">
        <v>7.5012999999999996</v>
      </c>
      <c r="Q548" s="184">
        <v>8.4284999999999997</v>
      </c>
      <c r="R548" s="184">
        <v>7.2986000000000004</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44455</v>
      </c>
      <c r="E549" s="184">
        <v>29.944600000000001</v>
      </c>
      <c r="F549" s="184">
        <v>12.803100000000001</v>
      </c>
      <c r="G549" s="184">
        <v>29.528700000000001</v>
      </c>
      <c r="H549" s="184">
        <v>11.3781</v>
      </c>
      <c r="I549" s="184">
        <v>10.016</v>
      </c>
      <c r="J549" s="184">
        <v>11.068899999999999</v>
      </c>
      <c r="K549" s="184">
        <v>6.2935999999999996</v>
      </c>
      <c r="L549" s="184">
        <v>6.2412000000000001</v>
      </c>
      <c r="M549" s="184">
        <v>3.3511000000000002</v>
      </c>
      <c r="N549" s="184">
        <v>4.8579999999999997</v>
      </c>
      <c r="O549" s="184">
        <v>10.247400000000001</v>
      </c>
      <c r="P549" s="184">
        <v>8.4644999999999992</v>
      </c>
      <c r="Q549" s="184">
        <v>8.7964000000000002</v>
      </c>
      <c r="R549" s="184">
        <v>7.8276000000000003</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44455</v>
      </c>
      <c r="E550" s="184">
        <v>28.2056</v>
      </c>
      <c r="F550" s="184">
        <v>12.0388</v>
      </c>
      <c r="G550" s="184">
        <v>28.753</v>
      </c>
      <c r="H550" s="184">
        <v>10.6144</v>
      </c>
      <c r="I550" s="184">
        <v>9.2390000000000008</v>
      </c>
      <c r="J550" s="184">
        <v>10.2904</v>
      </c>
      <c r="K550" s="184">
        <v>5.5119999999999996</v>
      </c>
      <c r="L550" s="184">
        <v>5.4485000000000001</v>
      </c>
      <c r="M550" s="184">
        <v>2.5642999999999998</v>
      </c>
      <c r="N550" s="184">
        <v>4.0536000000000003</v>
      </c>
      <c r="O550" s="184">
        <v>9.4829000000000008</v>
      </c>
      <c r="P550" s="184">
        <v>7.6737000000000002</v>
      </c>
      <c r="Q550" s="184">
        <v>6.0377000000000001</v>
      </c>
      <c r="R550" s="184">
        <v>7.0734000000000004</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44455</v>
      </c>
      <c r="E551" s="184">
        <v>36.149500000000003</v>
      </c>
      <c r="F551" s="184">
        <v>-2.9279000000000002</v>
      </c>
      <c r="G551" s="184">
        <v>3.4676</v>
      </c>
      <c r="H551" s="184">
        <v>3.5363000000000002</v>
      </c>
      <c r="I551" s="184">
        <v>2.6640000000000001</v>
      </c>
      <c r="J551" s="184">
        <v>6.2998000000000003</v>
      </c>
      <c r="K551" s="184">
        <v>6.6757</v>
      </c>
      <c r="L551" s="184">
        <v>8.6736000000000004</v>
      </c>
      <c r="M551" s="184">
        <v>5.3963999999999999</v>
      </c>
      <c r="N551" s="184">
        <v>6.5945</v>
      </c>
      <c r="O551" s="184">
        <v>8.5554000000000006</v>
      </c>
      <c r="P551" s="184">
        <v>7.3868</v>
      </c>
      <c r="Q551" s="184">
        <v>9.1342999999999996</v>
      </c>
      <c r="R551" s="184">
        <v>7.9821</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44455</v>
      </c>
      <c r="E552" s="184">
        <v>33.128399999999999</v>
      </c>
      <c r="F552" s="184">
        <v>-3.3050000000000002</v>
      </c>
      <c r="G552" s="184">
        <v>3.0489999999999999</v>
      </c>
      <c r="H552" s="184">
        <v>3.1183000000000001</v>
      </c>
      <c r="I552" s="184">
        <v>2.2448000000000001</v>
      </c>
      <c r="J552" s="184">
        <v>5.8221999999999996</v>
      </c>
      <c r="K552" s="184">
        <v>6.2229000000000001</v>
      </c>
      <c r="L552" s="184">
        <v>8.1210000000000004</v>
      </c>
      <c r="M552" s="184">
        <v>4.7287999999999997</v>
      </c>
      <c r="N552" s="184">
        <v>5.7392000000000003</v>
      </c>
      <c r="O552" s="184">
        <v>7.4852999999999996</v>
      </c>
      <c r="P552" s="184">
        <v>6.3064</v>
      </c>
      <c r="Q552" s="184">
        <v>6.8615000000000004</v>
      </c>
      <c r="R552" s="184">
        <v>6.9385000000000003</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44455</v>
      </c>
      <c r="E553" s="184">
        <v>19.318999999999999</v>
      </c>
      <c r="F553" s="184">
        <v>14.364599999999999</v>
      </c>
      <c r="G553" s="184">
        <v>33.0901</v>
      </c>
      <c r="H553" s="184">
        <v>14.5886</v>
      </c>
      <c r="I553" s="184">
        <v>11.685</v>
      </c>
      <c r="J553" s="184">
        <v>16.051300000000001</v>
      </c>
      <c r="K553" s="184">
        <v>6.7013999999999996</v>
      </c>
      <c r="L553" s="184">
        <v>8.3071000000000002</v>
      </c>
      <c r="M553" s="184">
        <v>2.7597</v>
      </c>
      <c r="N553" s="184">
        <v>4.5689000000000002</v>
      </c>
      <c r="O553" s="184">
        <v>8.8812999999999995</v>
      </c>
      <c r="P553" s="184">
        <v>6.1496000000000004</v>
      </c>
      <c r="Q553" s="184">
        <v>7.1021999999999998</v>
      </c>
      <c r="R553" s="184">
        <v>7.1304999999999996</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44455</v>
      </c>
      <c r="E554" s="184">
        <v>20.2182</v>
      </c>
      <c r="F554" s="184">
        <v>14.8095</v>
      </c>
      <c r="G554" s="184">
        <v>33.490099999999998</v>
      </c>
      <c r="H554" s="184">
        <v>14.949400000000001</v>
      </c>
      <c r="I554" s="184">
        <v>12.0608</v>
      </c>
      <c r="J554" s="184">
        <v>16.415299999999998</v>
      </c>
      <c r="K554" s="184">
        <v>7.0682999999999998</v>
      </c>
      <c r="L554" s="184">
        <v>8.6586999999999996</v>
      </c>
      <c r="M554" s="184">
        <v>3.0171999999999999</v>
      </c>
      <c r="N554" s="184">
        <v>4.8254000000000001</v>
      </c>
      <c r="O554" s="184">
        <v>9.1464999999999996</v>
      </c>
      <c r="P554" s="184">
        <v>6.5636000000000001</v>
      </c>
      <c r="Q554" s="184">
        <v>7.4295</v>
      </c>
      <c r="R554" s="184">
        <v>7.4356</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44455</v>
      </c>
      <c r="E555" s="184">
        <v>0.32940000000000003</v>
      </c>
      <c r="F555" s="184">
        <v>11.084099999999999</v>
      </c>
      <c r="G555" s="184">
        <v>11.0909</v>
      </c>
      <c r="H555" s="184">
        <v>11.1044</v>
      </c>
      <c r="I555" s="184">
        <v>11.128</v>
      </c>
      <c r="J555" s="184">
        <v>10.8637</v>
      </c>
      <c r="K555" s="184">
        <v>11.017099999999999</v>
      </c>
      <c r="L555" s="184">
        <v>11.2645</v>
      </c>
      <c r="M555" s="184">
        <v>-23.8127</v>
      </c>
      <c r="N555" s="184">
        <v>-16.140499999999999</v>
      </c>
      <c r="O555" s="184"/>
      <c r="P555" s="184"/>
      <c r="Q555" s="184">
        <v>-7.6561000000000003</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44455</v>
      </c>
      <c r="E556" s="184">
        <v>0.31409999999999999</v>
      </c>
      <c r="F556" s="184">
        <v>11.6242</v>
      </c>
      <c r="G556" s="184">
        <v>11.631600000000001</v>
      </c>
      <c r="H556" s="184">
        <v>11.6465</v>
      </c>
      <c r="I556" s="184">
        <v>10.8353</v>
      </c>
      <c r="J556" s="184">
        <v>11.0495</v>
      </c>
      <c r="K556" s="184">
        <v>11.035</v>
      </c>
      <c r="L556" s="184">
        <v>11.3507</v>
      </c>
      <c r="M556" s="184">
        <v>-24.049700000000001</v>
      </c>
      <c r="N556" s="184">
        <v>-16.3292</v>
      </c>
      <c r="O556" s="184"/>
      <c r="P556" s="184"/>
      <c r="Q556" s="184">
        <v>-7.7793000000000001</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44455</v>
      </c>
      <c r="E557" s="184">
        <v>22.593399999999999</v>
      </c>
      <c r="F557" s="184">
        <v>3.8776999999999999</v>
      </c>
      <c r="G557" s="184">
        <v>21.902699999999999</v>
      </c>
      <c r="H557" s="184">
        <v>6.5857999999999999</v>
      </c>
      <c r="I557" s="184">
        <v>5.6898</v>
      </c>
      <c r="J557" s="184">
        <v>6.4771999999999998</v>
      </c>
      <c r="K557" s="184">
        <v>4.5163000000000002</v>
      </c>
      <c r="L557" s="184">
        <v>5.2210000000000001</v>
      </c>
      <c r="M557" s="184">
        <v>2.6543999999999999</v>
      </c>
      <c r="N557" s="184">
        <v>3.4738000000000002</v>
      </c>
      <c r="O557" s="184">
        <v>2.5175999999999998</v>
      </c>
      <c r="P557" s="184">
        <v>4.2035999999999998</v>
      </c>
      <c r="Q557" s="184">
        <v>7.0023</v>
      </c>
      <c r="R557" s="184">
        <v>4.3968999999999996</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44455</v>
      </c>
      <c r="E558" s="184">
        <v>21.395</v>
      </c>
      <c r="F558" s="184">
        <v>3.2416999999999998</v>
      </c>
      <c r="G558" s="184">
        <v>21.362500000000001</v>
      </c>
      <c r="H558" s="184">
        <v>6.0755999999999997</v>
      </c>
      <c r="I558" s="184">
        <v>5.1769999999999996</v>
      </c>
      <c r="J558" s="184">
        <v>5.9638</v>
      </c>
      <c r="K558" s="184">
        <v>3.98</v>
      </c>
      <c r="L558" s="184">
        <v>4.6612999999999998</v>
      </c>
      <c r="M558" s="184">
        <v>2.0893999999999999</v>
      </c>
      <c r="N558" s="184">
        <v>2.8957000000000002</v>
      </c>
      <c r="O558" s="184">
        <v>1.8886000000000001</v>
      </c>
      <c r="P558" s="184">
        <v>3.5051999999999999</v>
      </c>
      <c r="Q558" s="184">
        <v>7.0000999999999998</v>
      </c>
      <c r="R558" s="184">
        <v>3.7982999999999998</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12.105437096774192</v>
      </c>
      <c r="G559" s="186">
        <v>19.462561290322579</v>
      </c>
      <c r="H559" s="186">
        <v>7.9684677419354841</v>
      </c>
      <c r="I559" s="186">
        <v>8.8883354838709643</v>
      </c>
      <c r="J559" s="186">
        <v>11.372522580645162</v>
      </c>
      <c r="K559" s="186">
        <v>7.4106499999999986</v>
      </c>
      <c r="L559" s="186">
        <v>8.1873629032258055</v>
      </c>
      <c r="M559" s="186">
        <v>3.3874887096774193</v>
      </c>
      <c r="N559" s="186">
        <v>4.9991612903225819</v>
      </c>
      <c r="O559" s="186">
        <v>8.0744618181818204</v>
      </c>
      <c r="P559" s="186">
        <v>6.7715039215686277</v>
      </c>
      <c r="Q559" s="186">
        <v>6.3430580645161267</v>
      </c>
      <c r="R559" s="186">
        <v>7.0520543859649125</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9.1541999999999994</v>
      </c>
      <c r="G560" s="186">
        <v>16.779699999999998</v>
      </c>
      <c r="H560" s="186">
        <v>7.0327500000000001</v>
      </c>
      <c r="I560" s="186">
        <v>7.4248500000000002</v>
      </c>
      <c r="J560" s="186">
        <v>10.928799999999999</v>
      </c>
      <c r="K560" s="186">
        <v>6.3520000000000003</v>
      </c>
      <c r="L560" s="186">
        <v>7.9550000000000001</v>
      </c>
      <c r="M560" s="186">
        <v>3.6101999999999999</v>
      </c>
      <c r="N560" s="186">
        <v>5.1669999999999998</v>
      </c>
      <c r="O560" s="186">
        <v>8.3539999999999992</v>
      </c>
      <c r="P560" s="186">
        <v>6.8182999999999998</v>
      </c>
      <c r="Q560" s="186">
        <v>7.7872000000000003</v>
      </c>
      <c r="R560" s="186">
        <v>7.1424000000000003</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44455</v>
      </c>
      <c r="E563" s="184">
        <v>52.59</v>
      </c>
      <c r="F563" s="184">
        <v>0.70850000000000002</v>
      </c>
      <c r="G563" s="184">
        <v>1.4076</v>
      </c>
      <c r="H563" s="184">
        <v>1.2708999999999999</v>
      </c>
      <c r="I563" s="184">
        <v>2.7951999999999999</v>
      </c>
      <c r="J563" s="184">
        <v>4.9701000000000004</v>
      </c>
      <c r="K563" s="184">
        <v>7.2609000000000004</v>
      </c>
      <c r="L563" s="184">
        <v>9.4712999999999994</v>
      </c>
      <c r="M563" s="184">
        <v>19.224699999999999</v>
      </c>
      <c r="N563" s="184">
        <v>30.6584</v>
      </c>
      <c r="O563" s="184">
        <v>8.3736999999999995</v>
      </c>
      <c r="P563" s="184">
        <v>11.8369</v>
      </c>
      <c r="Q563" s="184">
        <v>11.731199999999999</v>
      </c>
      <c r="R563" s="184">
        <v>19.905899999999999</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44455</v>
      </c>
      <c r="E564" s="184">
        <v>56.9</v>
      </c>
      <c r="F564" s="184">
        <v>0.70799999999999996</v>
      </c>
      <c r="G564" s="184">
        <v>1.4259999999999999</v>
      </c>
      <c r="H564" s="184">
        <v>1.2816000000000001</v>
      </c>
      <c r="I564" s="184">
        <v>2.8189000000000002</v>
      </c>
      <c r="J564" s="184">
        <v>5.0202999999999998</v>
      </c>
      <c r="K564" s="184">
        <v>7.4396000000000004</v>
      </c>
      <c r="L564" s="184">
        <v>9.8244000000000007</v>
      </c>
      <c r="M564" s="184">
        <v>19.7895</v>
      </c>
      <c r="N564" s="184">
        <v>31.4999</v>
      </c>
      <c r="O564" s="184">
        <v>9.1292000000000009</v>
      </c>
      <c r="P564" s="184">
        <v>12.819900000000001</v>
      </c>
      <c r="Q564" s="184">
        <v>16.115400000000001</v>
      </c>
      <c r="R564" s="184">
        <v>20.695</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44455</v>
      </c>
      <c r="E565" s="184">
        <v>43.14</v>
      </c>
      <c r="F565" s="184">
        <v>0.70030000000000003</v>
      </c>
      <c r="G565" s="184">
        <v>1.3866000000000001</v>
      </c>
      <c r="H565" s="184">
        <v>1.2438</v>
      </c>
      <c r="I565" s="184">
        <v>2.7631999999999999</v>
      </c>
      <c r="J565" s="184">
        <v>5.0658000000000003</v>
      </c>
      <c r="K565" s="184">
        <v>7.5006000000000004</v>
      </c>
      <c r="L565" s="184">
        <v>10.0791</v>
      </c>
      <c r="M565" s="184">
        <v>19.733599999999999</v>
      </c>
      <c r="N565" s="184">
        <v>31.3642</v>
      </c>
      <c r="O565" s="184">
        <v>9.2936999999999994</v>
      </c>
      <c r="P565" s="184">
        <v>12.53</v>
      </c>
      <c r="Q565" s="184">
        <v>11.5105</v>
      </c>
      <c r="R565" s="184">
        <v>20.754200000000001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44455</v>
      </c>
      <c r="E566" s="184">
        <v>43.14</v>
      </c>
      <c r="F566" s="184">
        <v>0.70030000000000003</v>
      </c>
      <c r="G566" s="184">
        <v>1.3866000000000001</v>
      </c>
      <c r="H566" s="184">
        <v>1.2438</v>
      </c>
      <c r="I566" s="184">
        <v>2.7631999999999999</v>
      </c>
      <c r="J566" s="184">
        <v>5.0658000000000003</v>
      </c>
      <c r="K566" s="184">
        <v>7.5006000000000004</v>
      </c>
      <c r="L566" s="184">
        <v>10.0791</v>
      </c>
      <c r="M566" s="184">
        <v>19.733599999999999</v>
      </c>
      <c r="N566" s="184">
        <v>31.3642</v>
      </c>
      <c r="O566" s="184">
        <v>9.2936999999999994</v>
      </c>
      <c r="P566" s="184">
        <v>12.53</v>
      </c>
      <c r="Q566" s="184">
        <v>11.5105</v>
      </c>
      <c r="R566" s="184">
        <v>20.754200000000001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44455</v>
      </c>
      <c r="E567" s="184">
        <v>46.73</v>
      </c>
      <c r="F567" s="184">
        <v>0.6895</v>
      </c>
      <c r="G567" s="184">
        <v>1.3886000000000001</v>
      </c>
      <c r="H567" s="184">
        <v>1.2567999999999999</v>
      </c>
      <c r="I567" s="184">
        <v>2.7936999999999999</v>
      </c>
      <c r="J567" s="184">
        <v>5.1529999999999996</v>
      </c>
      <c r="K567" s="184">
        <v>7.7473000000000001</v>
      </c>
      <c r="L567" s="184">
        <v>10.5512</v>
      </c>
      <c r="M567" s="184">
        <v>20.500299999999999</v>
      </c>
      <c r="N567" s="184">
        <v>32.529800000000002</v>
      </c>
      <c r="O567" s="184">
        <v>10.3477</v>
      </c>
      <c r="P567" s="184">
        <v>13.6661</v>
      </c>
      <c r="Q567" s="184">
        <v>16.920999999999999</v>
      </c>
      <c r="R567" s="184">
        <v>21.862500000000001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44455</v>
      </c>
      <c r="E568" s="184">
        <v>83.810199999999995</v>
      </c>
      <c r="F568" s="184">
        <v>0.50570000000000004</v>
      </c>
      <c r="G568" s="184">
        <v>1.3603000000000001</v>
      </c>
      <c r="H568" s="184">
        <v>1.8907</v>
      </c>
      <c r="I568" s="184">
        <v>2.3774000000000002</v>
      </c>
      <c r="J568" s="184">
        <v>10.218999999999999</v>
      </c>
      <c r="K568" s="184">
        <v>15.379899999999999</v>
      </c>
      <c r="L568" s="184">
        <v>23.187999999999999</v>
      </c>
      <c r="M568" s="184">
        <v>33.058700000000002</v>
      </c>
      <c r="N568" s="184">
        <v>62.663699999999999</v>
      </c>
      <c r="O568" s="184">
        <v>20.179099999999998</v>
      </c>
      <c r="P568" s="184">
        <v>19.1876</v>
      </c>
      <c r="Q568" s="184">
        <v>21.912400000000002</v>
      </c>
      <c r="R568" s="184">
        <v>32.527900000000002</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44455</v>
      </c>
      <c r="E569" s="184">
        <v>76.453400000000002</v>
      </c>
      <c r="F569" s="184">
        <v>0.50360000000000005</v>
      </c>
      <c r="G569" s="184">
        <v>1.3541000000000001</v>
      </c>
      <c r="H569" s="184">
        <v>1.8758999999999999</v>
      </c>
      <c r="I569" s="184">
        <v>2.3475000000000001</v>
      </c>
      <c r="J569" s="184">
        <v>10.147500000000001</v>
      </c>
      <c r="K569" s="184">
        <v>15.1412</v>
      </c>
      <c r="L569" s="184">
        <v>22.656500000000001</v>
      </c>
      <c r="M569" s="184">
        <v>32.198</v>
      </c>
      <c r="N569" s="184">
        <v>61.266500000000001</v>
      </c>
      <c r="O569" s="184">
        <v>19.1296</v>
      </c>
      <c r="P569" s="184">
        <v>18.055299999999999</v>
      </c>
      <c r="Q569" s="184">
        <v>18.947099999999999</v>
      </c>
      <c r="R569" s="184">
        <v>31.439599999999999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44455</v>
      </c>
      <c r="E570" s="184">
        <v>72.64</v>
      </c>
      <c r="F570" s="184">
        <v>0.41470000000000001</v>
      </c>
      <c r="G570" s="184">
        <v>1.6228</v>
      </c>
      <c r="H570" s="184">
        <v>2.0798000000000001</v>
      </c>
      <c r="I570" s="184">
        <v>4.0091999999999999</v>
      </c>
      <c r="J570" s="184">
        <v>9.2166999999999994</v>
      </c>
      <c r="K570" s="184">
        <v>17.3127</v>
      </c>
      <c r="L570" s="184">
        <v>25.5227</v>
      </c>
      <c r="M570" s="184">
        <v>39.237099999999998</v>
      </c>
      <c r="N570" s="184">
        <v>62.542000000000002</v>
      </c>
      <c r="O570" s="184">
        <v>15.8268</v>
      </c>
      <c r="P570" s="184">
        <v>13.302099999999999</v>
      </c>
      <c r="Q570" s="184">
        <v>10.016</v>
      </c>
      <c r="R570" s="184">
        <v>32.091700000000003</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44455</v>
      </c>
      <c r="E571" s="184">
        <v>79.349999999999994</v>
      </c>
      <c r="F571" s="184">
        <v>0.40489999999999998</v>
      </c>
      <c r="G571" s="184">
        <v>1.6134999999999999</v>
      </c>
      <c r="H571" s="184">
        <v>2.0973000000000002</v>
      </c>
      <c r="I571" s="184">
        <v>4.0382999999999996</v>
      </c>
      <c r="J571" s="184">
        <v>9.2974999999999994</v>
      </c>
      <c r="K571" s="184">
        <v>17.5381</v>
      </c>
      <c r="L571" s="184">
        <v>25.9724</v>
      </c>
      <c r="M571" s="184">
        <v>39.996499999999997</v>
      </c>
      <c r="N571" s="184">
        <v>63.743299999999998</v>
      </c>
      <c r="O571" s="184">
        <v>16.7028</v>
      </c>
      <c r="P571" s="184">
        <v>14.2377</v>
      </c>
      <c r="Q571" s="184">
        <v>10.978300000000001</v>
      </c>
      <c r="R571" s="184">
        <v>33.019799999999996</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44455</v>
      </c>
      <c r="E572" s="184">
        <v>60.326999999999998</v>
      </c>
      <c r="F572" s="184">
        <v>0.47799999999999998</v>
      </c>
      <c r="G572" s="184">
        <v>1.3013999999999999</v>
      </c>
      <c r="H572" s="184">
        <v>1.1094999999999999</v>
      </c>
      <c r="I572" s="184">
        <v>1.6445000000000001</v>
      </c>
      <c r="J572" s="184">
        <v>5.0060000000000002</v>
      </c>
      <c r="K572" s="184">
        <v>10.2387</v>
      </c>
      <c r="L572" s="184">
        <v>15.6975</v>
      </c>
      <c r="M572" s="184">
        <v>26.7454</v>
      </c>
      <c r="N572" s="184">
        <v>46.208300000000001</v>
      </c>
      <c r="O572" s="184">
        <v>17.646899999999999</v>
      </c>
      <c r="P572" s="184">
        <v>13.7461</v>
      </c>
      <c r="Q572" s="184">
        <v>12.122400000000001</v>
      </c>
      <c r="R572" s="184">
        <v>26.900600000000001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44455</v>
      </c>
      <c r="E573" s="184">
        <v>64.897999999999996</v>
      </c>
      <c r="F573" s="184">
        <v>0.48309999999999997</v>
      </c>
      <c r="G573" s="184">
        <v>1.3129</v>
      </c>
      <c r="H573" s="184">
        <v>1.1361000000000001</v>
      </c>
      <c r="I573" s="184">
        <v>1.6955</v>
      </c>
      <c r="J573" s="184">
        <v>5.1252000000000004</v>
      </c>
      <c r="K573" s="184">
        <v>10.6097</v>
      </c>
      <c r="L573" s="184">
        <v>16.477900000000002</v>
      </c>
      <c r="M573" s="184">
        <v>28.0166</v>
      </c>
      <c r="N573" s="184">
        <v>48.148699999999998</v>
      </c>
      <c r="O573" s="184">
        <v>19.082899999999999</v>
      </c>
      <c r="P573" s="184">
        <v>15.0631</v>
      </c>
      <c r="Q573" s="184">
        <v>16.601500000000001</v>
      </c>
      <c r="R573" s="184">
        <v>28.508099999999999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44455</v>
      </c>
      <c r="E574" s="184">
        <v>18.239999999999998</v>
      </c>
      <c r="F574" s="184">
        <v>0.4405</v>
      </c>
      <c r="G574" s="184">
        <v>2.0133999999999999</v>
      </c>
      <c r="H574" s="184">
        <v>3.1674000000000002</v>
      </c>
      <c r="I574" s="184">
        <v>4.0502000000000002</v>
      </c>
      <c r="J574" s="184">
        <v>8.7007999999999992</v>
      </c>
      <c r="K574" s="184">
        <v>17.753399999999999</v>
      </c>
      <c r="L574" s="184">
        <v>34.117600000000003</v>
      </c>
      <c r="M574" s="184">
        <v>52.381</v>
      </c>
      <c r="N574" s="184">
        <v>69.359300000000005</v>
      </c>
      <c r="O574" s="184">
        <v>23.741</v>
      </c>
      <c r="P574" s="184"/>
      <c r="Q574" s="184">
        <v>18.306000000000001</v>
      </c>
      <c r="R574" s="184">
        <v>48.8812</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44455</v>
      </c>
      <c r="E575" s="184">
        <v>17.75</v>
      </c>
      <c r="F575" s="184">
        <v>0.45269999999999999</v>
      </c>
      <c r="G575" s="184">
        <v>2.0114999999999998</v>
      </c>
      <c r="H575" s="184">
        <v>3.1977000000000002</v>
      </c>
      <c r="I575" s="184">
        <v>4.0445000000000002</v>
      </c>
      <c r="J575" s="184">
        <v>8.6290999999999993</v>
      </c>
      <c r="K575" s="184">
        <v>17.627600000000001</v>
      </c>
      <c r="L575" s="184">
        <v>33.659599999999998</v>
      </c>
      <c r="M575" s="184">
        <v>51.579799999999999</v>
      </c>
      <c r="N575" s="184">
        <v>68.246399999999994</v>
      </c>
      <c r="O575" s="184">
        <v>22.838799999999999</v>
      </c>
      <c r="P575" s="184"/>
      <c r="Q575" s="184">
        <v>17.4084</v>
      </c>
      <c r="R575" s="184">
        <v>47.861800000000002</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44455</v>
      </c>
      <c r="E576" s="184">
        <v>21.99</v>
      </c>
      <c r="F576" s="184">
        <v>0.31929999999999997</v>
      </c>
      <c r="G576" s="184">
        <v>1.6173999999999999</v>
      </c>
      <c r="H576" s="184">
        <v>2.7090000000000001</v>
      </c>
      <c r="I576" s="184">
        <v>3.4337</v>
      </c>
      <c r="J576" s="184">
        <v>7.4779999999999998</v>
      </c>
      <c r="K576" s="184">
        <v>16.7197</v>
      </c>
      <c r="L576" s="184">
        <v>32.390099999999997</v>
      </c>
      <c r="M576" s="184">
        <v>50.513300000000001</v>
      </c>
      <c r="N576" s="184">
        <v>69.284099999999995</v>
      </c>
      <c r="O576" s="184"/>
      <c r="P576" s="184"/>
      <c r="Q576" s="184">
        <v>31.0718</v>
      </c>
      <c r="R576" s="184">
        <v>45.0578</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44455</v>
      </c>
      <c r="E577" s="184">
        <v>21.32</v>
      </c>
      <c r="F577" s="184">
        <v>0.28220000000000001</v>
      </c>
      <c r="G577" s="184">
        <v>1.6206</v>
      </c>
      <c r="H577" s="184">
        <v>2.6974999999999998</v>
      </c>
      <c r="I577" s="184">
        <v>3.3948</v>
      </c>
      <c r="J577" s="184">
        <v>7.4055</v>
      </c>
      <c r="K577" s="184">
        <v>16.502700000000001</v>
      </c>
      <c r="L577" s="184">
        <v>31.8491</v>
      </c>
      <c r="M577" s="184">
        <v>49.509099999999997</v>
      </c>
      <c r="N577" s="184">
        <v>67.741900000000001</v>
      </c>
      <c r="O577" s="184"/>
      <c r="P577" s="184"/>
      <c r="Q577" s="184">
        <v>29.686599999999999</v>
      </c>
      <c r="R577" s="184">
        <v>43.591299999999997</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44455</v>
      </c>
      <c r="E578" s="184">
        <v>115.31</v>
      </c>
      <c r="F578" s="184">
        <v>0.47049999999999997</v>
      </c>
      <c r="G578" s="184">
        <v>1.4249000000000001</v>
      </c>
      <c r="H578" s="184">
        <v>2.0804</v>
      </c>
      <c r="I578" s="184">
        <v>3.38</v>
      </c>
      <c r="J578" s="184">
        <v>7.9176000000000002</v>
      </c>
      <c r="K578" s="184">
        <v>17.101700000000001</v>
      </c>
      <c r="L578" s="184">
        <v>30.441199999999998</v>
      </c>
      <c r="M578" s="184">
        <v>46.555700000000002</v>
      </c>
      <c r="N578" s="184">
        <v>67.382800000000003</v>
      </c>
      <c r="O578" s="184">
        <v>25.2624</v>
      </c>
      <c r="P578" s="184">
        <v>22.092500000000001</v>
      </c>
      <c r="Q578" s="184">
        <v>20.1006</v>
      </c>
      <c r="R578" s="184">
        <v>46.242699999999999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44455</v>
      </c>
      <c r="E579" s="184">
        <v>103.32</v>
      </c>
      <c r="F579" s="184">
        <v>0.4667</v>
      </c>
      <c r="G579" s="184">
        <v>1.4134</v>
      </c>
      <c r="H579" s="184">
        <v>2.0646</v>
      </c>
      <c r="I579" s="184">
        <v>3.351</v>
      </c>
      <c r="J579" s="184">
        <v>7.8384</v>
      </c>
      <c r="K579" s="184">
        <v>16.838200000000001</v>
      </c>
      <c r="L579" s="184">
        <v>29.782699999999998</v>
      </c>
      <c r="M579" s="184">
        <v>45.418700000000001</v>
      </c>
      <c r="N579" s="184">
        <v>65.656599999999997</v>
      </c>
      <c r="O579" s="184">
        <v>23.881599999999999</v>
      </c>
      <c r="P579" s="184">
        <v>20.634899999999998</v>
      </c>
      <c r="Q579" s="184">
        <v>20.425599999999999</v>
      </c>
      <c r="R579" s="184">
        <v>44.6935</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44455</v>
      </c>
      <c r="E580" s="184">
        <v>110.63</v>
      </c>
      <c r="F580" s="184">
        <v>0.4723</v>
      </c>
      <c r="G580" s="184">
        <v>1.421</v>
      </c>
      <c r="H580" s="184">
        <v>2.0666000000000002</v>
      </c>
      <c r="I580" s="184">
        <v>3.3538999999999999</v>
      </c>
      <c r="J580" s="184">
        <v>7.8579999999999997</v>
      </c>
      <c r="K580" s="184">
        <v>16.895600000000002</v>
      </c>
      <c r="L580" s="184">
        <v>29.9847</v>
      </c>
      <c r="M580" s="184">
        <v>45.872900000000001</v>
      </c>
      <c r="N580" s="184">
        <v>66.411000000000001</v>
      </c>
      <c r="O580" s="184">
        <v>24.648299999999999</v>
      </c>
      <c r="P580" s="184">
        <v>21.4651</v>
      </c>
      <c r="Q580" s="184">
        <v>21.082599999999999</v>
      </c>
      <c r="R580" s="184">
        <v>45.477200000000003</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44455</v>
      </c>
      <c r="E581" s="184">
        <v>124.88</v>
      </c>
      <c r="F581" s="184">
        <v>0.34549999999999997</v>
      </c>
      <c r="G581" s="184">
        <v>1.3225</v>
      </c>
      <c r="H581" s="184">
        <v>1.4872000000000001</v>
      </c>
      <c r="I581" s="184">
        <v>2.0678000000000001</v>
      </c>
      <c r="J581" s="184">
        <v>6.8994999999999997</v>
      </c>
      <c r="K581" s="184">
        <v>13.6616</v>
      </c>
      <c r="L581" s="184">
        <v>22.7563</v>
      </c>
      <c r="M581" s="184">
        <v>40.0471</v>
      </c>
      <c r="N581" s="184">
        <v>60.865600000000001</v>
      </c>
      <c r="O581" s="184">
        <v>23.217099999999999</v>
      </c>
      <c r="P581" s="184">
        <v>20.2606</v>
      </c>
      <c r="Q581" s="184">
        <v>17.844100000000001</v>
      </c>
      <c r="R581" s="184">
        <v>39.1357</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44455</v>
      </c>
      <c r="E582" s="184">
        <v>117.16</v>
      </c>
      <c r="F582" s="184">
        <v>0.33400000000000002</v>
      </c>
      <c r="G582" s="184">
        <v>1.3057000000000001</v>
      </c>
      <c r="H582" s="184">
        <v>1.4548000000000001</v>
      </c>
      <c r="I582" s="184">
        <v>2.0112999999999999</v>
      </c>
      <c r="J582" s="184">
        <v>6.7808999999999999</v>
      </c>
      <c r="K582" s="184">
        <v>13.285600000000001</v>
      </c>
      <c r="L582" s="184">
        <v>21.965399999999999</v>
      </c>
      <c r="M582" s="184">
        <v>38.765799999999999</v>
      </c>
      <c r="N582" s="184">
        <v>58.947200000000002</v>
      </c>
      <c r="O582" s="184">
        <v>21.959399999999999</v>
      </c>
      <c r="P582" s="184">
        <v>19.147099999999998</v>
      </c>
      <c r="Q582" s="184">
        <v>21.122499999999999</v>
      </c>
      <c r="R582" s="184">
        <v>37.627600000000001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44455</v>
      </c>
      <c r="E583" s="184">
        <v>88.403999999999996</v>
      </c>
      <c r="F583" s="184">
        <v>0.312</v>
      </c>
      <c r="G583" s="184">
        <v>1.39</v>
      </c>
      <c r="H583" s="184">
        <v>1.6137999999999999</v>
      </c>
      <c r="I583" s="184">
        <v>1.9466000000000001</v>
      </c>
      <c r="J583" s="184">
        <v>5.1814999999999998</v>
      </c>
      <c r="K583" s="184">
        <v>12.9605</v>
      </c>
      <c r="L583" s="184">
        <v>25.824100000000001</v>
      </c>
      <c r="M583" s="184">
        <v>42.076099999999997</v>
      </c>
      <c r="N583" s="184">
        <v>68.135599999999997</v>
      </c>
      <c r="O583" s="184">
        <v>21.533999999999999</v>
      </c>
      <c r="P583" s="184">
        <v>17.9968</v>
      </c>
      <c r="Q583" s="184">
        <v>19.344000000000001</v>
      </c>
      <c r="R583" s="184">
        <v>33.572600000000001</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44455</v>
      </c>
      <c r="E584" s="184">
        <v>82.522999999999996</v>
      </c>
      <c r="F584" s="184">
        <v>0.31</v>
      </c>
      <c r="G584" s="184">
        <v>1.3833</v>
      </c>
      <c r="H584" s="184">
        <v>1.5968</v>
      </c>
      <c r="I584" s="184">
        <v>1.9117</v>
      </c>
      <c r="J584" s="184">
        <v>5.1021000000000001</v>
      </c>
      <c r="K584" s="184">
        <v>12.700900000000001</v>
      </c>
      <c r="L584" s="184">
        <v>25.2379</v>
      </c>
      <c r="M584" s="184">
        <v>41.067399999999999</v>
      </c>
      <c r="N584" s="184">
        <v>66.548299999999998</v>
      </c>
      <c r="O584" s="184">
        <v>20.3567</v>
      </c>
      <c r="P584" s="184">
        <v>16.771000000000001</v>
      </c>
      <c r="Q584" s="184">
        <v>15.471399999999999</v>
      </c>
      <c r="R584" s="184">
        <v>32.307000000000002</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44455</v>
      </c>
      <c r="E585" s="184">
        <v>78.930000000000007</v>
      </c>
      <c r="F585" s="184">
        <v>0.43259999999999998</v>
      </c>
      <c r="G585" s="184">
        <v>1.4655</v>
      </c>
      <c r="H585" s="184">
        <v>1.6092</v>
      </c>
      <c r="I585" s="184">
        <v>2.3205</v>
      </c>
      <c r="J585" s="184">
        <v>5.7192999999999996</v>
      </c>
      <c r="K585" s="184">
        <v>13.2425</v>
      </c>
      <c r="L585" s="184">
        <v>19.355799999999999</v>
      </c>
      <c r="M585" s="184">
        <v>34.5092</v>
      </c>
      <c r="N585" s="184">
        <v>54.0398</v>
      </c>
      <c r="O585" s="184">
        <v>17.069600000000001</v>
      </c>
      <c r="P585" s="184">
        <v>14.963200000000001</v>
      </c>
      <c r="Q585" s="184">
        <v>16.0228</v>
      </c>
      <c r="R585" s="184">
        <v>28.983599999999999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44455</v>
      </c>
      <c r="E586" s="184">
        <v>71.17</v>
      </c>
      <c r="F586" s="184">
        <v>0.4375</v>
      </c>
      <c r="G586" s="184">
        <v>1.454</v>
      </c>
      <c r="H586" s="184">
        <v>1.5844</v>
      </c>
      <c r="I586" s="184">
        <v>2.2557</v>
      </c>
      <c r="J586" s="184">
        <v>5.5777999999999999</v>
      </c>
      <c r="K586" s="184">
        <v>12.7714</v>
      </c>
      <c r="L586" s="184">
        <v>18.340499999999999</v>
      </c>
      <c r="M586" s="184">
        <v>32.8294</v>
      </c>
      <c r="N586" s="184">
        <v>51.49</v>
      </c>
      <c r="O586" s="184">
        <v>15.075100000000001</v>
      </c>
      <c r="P586" s="184">
        <v>13.292</v>
      </c>
      <c r="Q586" s="184">
        <v>16.6814</v>
      </c>
      <c r="R586" s="184">
        <v>26.808599999999998</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44455</v>
      </c>
      <c r="E587" s="184">
        <v>846.53089999999997</v>
      </c>
      <c r="F587" s="184">
        <v>0.37269999999999998</v>
      </c>
      <c r="G587" s="184">
        <v>1.8358000000000001</v>
      </c>
      <c r="H587" s="184">
        <v>1.8994</v>
      </c>
      <c r="I587" s="184">
        <v>2.3721999999999999</v>
      </c>
      <c r="J587" s="184">
        <v>5.0533999999999999</v>
      </c>
      <c r="K587" s="184">
        <v>9.2286999999999999</v>
      </c>
      <c r="L587" s="184">
        <v>18.107399999999998</v>
      </c>
      <c r="M587" s="184">
        <v>34.689799999999998</v>
      </c>
      <c r="N587" s="184">
        <v>64.228099999999998</v>
      </c>
      <c r="O587" s="184">
        <v>13.552199999999999</v>
      </c>
      <c r="P587" s="184">
        <v>12.5029</v>
      </c>
      <c r="Q587" s="184">
        <v>21.858499999999999</v>
      </c>
      <c r="R587" s="184">
        <v>25.2728</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44455</v>
      </c>
      <c r="E588" s="184">
        <v>914.68020000000001</v>
      </c>
      <c r="F588" s="184">
        <v>0.375</v>
      </c>
      <c r="G588" s="184">
        <v>1.8429</v>
      </c>
      <c r="H588" s="184">
        <v>1.9160999999999999</v>
      </c>
      <c r="I588" s="184">
        <v>2.4055</v>
      </c>
      <c r="J588" s="184">
        <v>5.1300999999999997</v>
      </c>
      <c r="K588" s="184">
        <v>9.4620999999999995</v>
      </c>
      <c r="L588" s="184">
        <v>18.611000000000001</v>
      </c>
      <c r="M588" s="184">
        <v>35.556399999999996</v>
      </c>
      <c r="N588" s="184">
        <v>65.648200000000003</v>
      </c>
      <c r="O588" s="184">
        <v>14.6134</v>
      </c>
      <c r="P588" s="184">
        <v>13.5929</v>
      </c>
      <c r="Q588" s="184">
        <v>16.4527</v>
      </c>
      <c r="R588" s="184">
        <v>26.427199999999999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44455</v>
      </c>
      <c r="E589" s="184">
        <v>561.74099999999999</v>
      </c>
      <c r="F589" s="184">
        <v>0.99060000000000004</v>
      </c>
      <c r="G589" s="184">
        <v>2.0891000000000002</v>
      </c>
      <c r="H589" s="184">
        <v>1.8987000000000001</v>
      </c>
      <c r="I589" s="184">
        <v>2.9154</v>
      </c>
      <c r="J589" s="184">
        <v>4.5332999999999997</v>
      </c>
      <c r="K589" s="184">
        <v>11.155099999999999</v>
      </c>
      <c r="L589" s="184">
        <v>21.0625</v>
      </c>
      <c r="M589" s="184">
        <v>37.351700000000001</v>
      </c>
      <c r="N589" s="184">
        <v>60.069800000000001</v>
      </c>
      <c r="O589" s="184">
        <v>16.3032</v>
      </c>
      <c r="P589" s="184">
        <v>15.978999999999999</v>
      </c>
      <c r="Q589" s="184">
        <v>21.4636</v>
      </c>
      <c r="R589" s="184">
        <v>28.192299999999999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44455</v>
      </c>
      <c r="E590" s="184">
        <v>589.49400000000003</v>
      </c>
      <c r="F590" s="184">
        <v>0.99180000000000001</v>
      </c>
      <c r="G590" s="184">
        <v>2.0926</v>
      </c>
      <c r="H590" s="184">
        <v>1.9075</v>
      </c>
      <c r="I590" s="184">
        <v>2.9331</v>
      </c>
      <c r="J590" s="184">
        <v>4.5731999999999999</v>
      </c>
      <c r="K590" s="184">
        <v>11.2811</v>
      </c>
      <c r="L590" s="184">
        <v>21.318999999999999</v>
      </c>
      <c r="M590" s="184">
        <v>37.791200000000003</v>
      </c>
      <c r="N590" s="184">
        <v>60.761699999999998</v>
      </c>
      <c r="O590" s="184">
        <v>16.852799999999998</v>
      </c>
      <c r="P590" s="184">
        <v>16.628399999999999</v>
      </c>
      <c r="Q590" s="184">
        <v>17.295200000000001</v>
      </c>
      <c r="R590" s="184">
        <v>28.7898</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44455</v>
      </c>
      <c r="E591" s="184">
        <v>2386.53378955382</v>
      </c>
      <c r="F591" s="184">
        <v>0.45860000000000001</v>
      </c>
      <c r="G591" s="184">
        <v>1.7583</v>
      </c>
      <c r="H591" s="184">
        <v>1.7849999999999999</v>
      </c>
      <c r="I591" s="184">
        <v>3.1320999999999999</v>
      </c>
      <c r="J591" s="184">
        <v>7.3480999999999996</v>
      </c>
      <c r="K591" s="184">
        <v>14.326599999999999</v>
      </c>
      <c r="L591" s="184">
        <v>23.2791</v>
      </c>
      <c r="M591" s="184">
        <v>37.0608</v>
      </c>
      <c r="N591" s="184">
        <v>55.130499999999998</v>
      </c>
      <c r="O591" s="184">
        <v>11.196</v>
      </c>
      <c r="P591" s="184">
        <v>11.7592</v>
      </c>
      <c r="Q591" s="184">
        <v>23.971299999999999</v>
      </c>
      <c r="R591" s="184">
        <v>23.0854</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44455</v>
      </c>
      <c r="E592" s="184">
        <v>771.43299999999999</v>
      </c>
      <c r="F592" s="184">
        <v>0.46060000000000001</v>
      </c>
      <c r="G592" s="184">
        <v>1.7638</v>
      </c>
      <c r="H592" s="184">
        <v>1.7978000000000001</v>
      </c>
      <c r="I592" s="184">
        <v>3.1579999999999999</v>
      </c>
      <c r="J592" s="184">
        <v>7.4051</v>
      </c>
      <c r="K592" s="184">
        <v>14.488</v>
      </c>
      <c r="L592" s="184">
        <v>23.61</v>
      </c>
      <c r="M592" s="184">
        <v>37.616799999999998</v>
      </c>
      <c r="N592" s="184">
        <v>56.009300000000003</v>
      </c>
      <c r="O592" s="184">
        <v>11.8477</v>
      </c>
      <c r="P592" s="184">
        <v>12.480600000000001</v>
      </c>
      <c r="Q592" s="184">
        <v>14.121</v>
      </c>
      <c r="R592" s="184">
        <v>23.789100000000001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44455</v>
      </c>
      <c r="E593" s="184">
        <v>55.877800000000001</v>
      </c>
      <c r="F593" s="184">
        <v>0.37890000000000001</v>
      </c>
      <c r="G593" s="184">
        <v>1.3938999999999999</v>
      </c>
      <c r="H593" s="184">
        <v>1.3169</v>
      </c>
      <c r="I593" s="184">
        <v>1.7281</v>
      </c>
      <c r="J593" s="184">
        <v>5.8419999999999996</v>
      </c>
      <c r="K593" s="184">
        <v>13.1008</v>
      </c>
      <c r="L593" s="184">
        <v>20.627500000000001</v>
      </c>
      <c r="M593" s="184">
        <v>32.459899999999998</v>
      </c>
      <c r="N593" s="184">
        <v>54.761699999999998</v>
      </c>
      <c r="O593" s="184">
        <v>14.438000000000001</v>
      </c>
      <c r="P593" s="184">
        <v>13.231299999999999</v>
      </c>
      <c r="Q593" s="184">
        <v>12.411</v>
      </c>
      <c r="R593" s="184">
        <v>26.6204</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44455</v>
      </c>
      <c r="E594" s="184">
        <v>60.2806</v>
      </c>
      <c r="F594" s="184">
        <v>0.38229999999999997</v>
      </c>
      <c r="G594" s="184">
        <v>1.4045000000000001</v>
      </c>
      <c r="H594" s="184">
        <v>1.3411999999999999</v>
      </c>
      <c r="I594" s="184">
        <v>1.7766999999999999</v>
      </c>
      <c r="J594" s="184">
        <v>5.9541000000000004</v>
      </c>
      <c r="K594" s="184">
        <v>13.458299999999999</v>
      </c>
      <c r="L594" s="184">
        <v>21.394200000000001</v>
      </c>
      <c r="M594" s="184">
        <v>33.718899999999998</v>
      </c>
      <c r="N594" s="184">
        <v>56.721600000000002</v>
      </c>
      <c r="O594" s="184">
        <v>15.759499999999999</v>
      </c>
      <c r="P594" s="184">
        <v>14.3384</v>
      </c>
      <c r="Q594" s="184">
        <v>15.668799999999999</v>
      </c>
      <c r="R594" s="184">
        <v>28.235600000000002</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44455</v>
      </c>
      <c r="E595" s="184">
        <v>595.85</v>
      </c>
      <c r="F595" s="184">
        <v>0.3503</v>
      </c>
      <c r="G595" s="184">
        <v>1.8982000000000001</v>
      </c>
      <c r="H595" s="184">
        <v>1.8826000000000001</v>
      </c>
      <c r="I595" s="184">
        <v>2.4466000000000001</v>
      </c>
      <c r="J595" s="184">
        <v>6.0156000000000001</v>
      </c>
      <c r="K595" s="184">
        <v>13.551500000000001</v>
      </c>
      <c r="L595" s="184">
        <v>21.379100000000001</v>
      </c>
      <c r="M595" s="184">
        <v>36.381300000000003</v>
      </c>
      <c r="N595" s="184">
        <v>61.254100000000001</v>
      </c>
      <c r="O595" s="184">
        <v>15.5913</v>
      </c>
      <c r="P595" s="184">
        <v>14.3438</v>
      </c>
      <c r="Q595" s="184">
        <v>20.322800000000001</v>
      </c>
      <c r="R595" s="184">
        <v>28.960699999999999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44455</v>
      </c>
      <c r="E596" s="184">
        <v>644.99</v>
      </c>
      <c r="F596" s="184">
        <v>0.35320000000000001</v>
      </c>
      <c r="G596" s="184">
        <v>1.9054</v>
      </c>
      <c r="H596" s="184">
        <v>1.899</v>
      </c>
      <c r="I596" s="184">
        <v>2.4786000000000001</v>
      </c>
      <c r="J596" s="184">
        <v>6.0873999999999997</v>
      </c>
      <c r="K596" s="184">
        <v>13.776899999999999</v>
      </c>
      <c r="L596" s="184">
        <v>21.7881</v>
      </c>
      <c r="M596" s="184">
        <v>37.051099999999998</v>
      </c>
      <c r="N596" s="184">
        <v>62.367800000000003</v>
      </c>
      <c r="O596" s="184">
        <v>16.440999999999999</v>
      </c>
      <c r="P596" s="184">
        <v>15.395</v>
      </c>
      <c r="Q596" s="184">
        <v>17.432500000000001</v>
      </c>
      <c r="R596" s="184">
        <v>29.844799999999999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44455</v>
      </c>
      <c r="E597" s="184">
        <v>15.44</v>
      </c>
      <c r="F597" s="184">
        <v>0.32490000000000002</v>
      </c>
      <c r="G597" s="184">
        <v>1.6457999999999999</v>
      </c>
      <c r="H597" s="184">
        <v>1.3123</v>
      </c>
      <c r="I597" s="184">
        <v>1.847</v>
      </c>
      <c r="J597" s="184">
        <v>6.4093999999999998</v>
      </c>
      <c r="K597" s="184">
        <v>7.7460000000000004</v>
      </c>
      <c r="L597" s="184">
        <v>14.7103</v>
      </c>
      <c r="M597" s="184">
        <v>26.143799999999999</v>
      </c>
      <c r="N597" s="184">
        <v>47.892699999999998</v>
      </c>
      <c r="O597" s="184">
        <v>13.282299999999999</v>
      </c>
      <c r="P597" s="184"/>
      <c r="Q597" s="184">
        <v>13.263400000000001</v>
      </c>
      <c r="R597" s="184">
        <v>23.058900000000001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44455</v>
      </c>
      <c r="E598" s="184">
        <v>15.88</v>
      </c>
      <c r="F598" s="184">
        <v>0.37930000000000003</v>
      </c>
      <c r="G598" s="184">
        <v>1.6645000000000001</v>
      </c>
      <c r="H598" s="184">
        <v>1.3401000000000001</v>
      </c>
      <c r="I598" s="184">
        <v>1.9255</v>
      </c>
      <c r="J598" s="184">
        <v>6.4343000000000004</v>
      </c>
      <c r="K598" s="184">
        <v>7.8071999999999999</v>
      </c>
      <c r="L598" s="184">
        <v>14.989100000000001</v>
      </c>
      <c r="M598" s="184">
        <v>26.634799999999998</v>
      </c>
      <c r="N598" s="184">
        <v>48.55</v>
      </c>
      <c r="O598" s="184">
        <v>14.0603</v>
      </c>
      <c r="P598" s="184"/>
      <c r="Q598" s="184">
        <v>14.1797</v>
      </c>
      <c r="R598" s="184">
        <v>23.592300000000002</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44455</v>
      </c>
      <c r="E599" s="184">
        <v>42.68</v>
      </c>
      <c r="F599" s="184">
        <v>0.4945</v>
      </c>
      <c r="G599" s="184">
        <v>2.0076000000000001</v>
      </c>
      <c r="H599" s="184">
        <v>2.3746999999999998</v>
      </c>
      <c r="I599" s="184">
        <v>3.3414000000000001</v>
      </c>
      <c r="J599" s="184">
        <v>8.1601999999999997</v>
      </c>
      <c r="K599" s="184">
        <v>13.904500000000001</v>
      </c>
      <c r="L599" s="184">
        <v>20.735499999999998</v>
      </c>
      <c r="M599" s="184">
        <v>31.1616</v>
      </c>
      <c r="N599" s="184">
        <v>52.865299999999998</v>
      </c>
      <c r="O599" s="184">
        <v>13.2037</v>
      </c>
      <c r="P599" s="184">
        <v>13.682499999999999</v>
      </c>
      <c r="Q599" s="184">
        <v>19.8292</v>
      </c>
      <c r="R599" s="184">
        <v>25.340900000000001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44455</v>
      </c>
      <c r="E600" s="184">
        <v>38.83</v>
      </c>
      <c r="F600" s="184">
        <v>0.49170000000000003</v>
      </c>
      <c r="G600" s="184">
        <v>1.9963</v>
      </c>
      <c r="H600" s="184">
        <v>2.3458000000000001</v>
      </c>
      <c r="I600" s="184">
        <v>3.2987000000000002</v>
      </c>
      <c r="J600" s="184">
        <v>8.0411999999999999</v>
      </c>
      <c r="K600" s="184">
        <v>13.538</v>
      </c>
      <c r="L600" s="184">
        <v>19.9938</v>
      </c>
      <c r="M600" s="184">
        <v>29.996700000000001</v>
      </c>
      <c r="N600" s="184">
        <v>51.089500000000001</v>
      </c>
      <c r="O600" s="184">
        <v>11.7486</v>
      </c>
      <c r="P600" s="184">
        <v>12.0472</v>
      </c>
      <c r="Q600" s="184">
        <v>18.4254</v>
      </c>
      <c r="R600" s="184">
        <v>23.85</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44455</v>
      </c>
      <c r="E601" s="184">
        <v>103.25</v>
      </c>
      <c r="F601" s="184">
        <v>5.8099999999999999E-2</v>
      </c>
      <c r="G601" s="184">
        <v>1.5640000000000001</v>
      </c>
      <c r="H601" s="184">
        <v>1.8847</v>
      </c>
      <c r="I601" s="184">
        <v>3.1778</v>
      </c>
      <c r="J601" s="184">
        <v>5.1746999999999996</v>
      </c>
      <c r="K601" s="184">
        <v>10.1921</v>
      </c>
      <c r="L601" s="184">
        <v>23.475200000000001</v>
      </c>
      <c r="M601" s="184">
        <v>46.4955</v>
      </c>
      <c r="N601" s="184">
        <v>71.625699999999995</v>
      </c>
      <c r="O601" s="184">
        <v>18.6035</v>
      </c>
      <c r="P601" s="184">
        <v>18.713999999999999</v>
      </c>
      <c r="Q601" s="184">
        <v>19.2258</v>
      </c>
      <c r="R601" s="184">
        <v>36.055900000000001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44455</v>
      </c>
      <c r="E602" s="184">
        <v>93.95</v>
      </c>
      <c r="F602" s="184">
        <v>5.3199999999999997E-2</v>
      </c>
      <c r="G602" s="184">
        <v>1.5566</v>
      </c>
      <c r="H602" s="184">
        <v>1.8649</v>
      </c>
      <c r="I602" s="184">
        <v>3.1284000000000001</v>
      </c>
      <c r="J602" s="184">
        <v>5.0659999999999998</v>
      </c>
      <c r="K602" s="184">
        <v>9.8958999999999993</v>
      </c>
      <c r="L602" s="184">
        <v>22.810500000000001</v>
      </c>
      <c r="M602" s="184">
        <v>45.298499999999997</v>
      </c>
      <c r="N602" s="184">
        <v>69.768699999999995</v>
      </c>
      <c r="O602" s="184">
        <v>17.249300000000002</v>
      </c>
      <c r="P602" s="184">
        <v>17.360099999999999</v>
      </c>
      <c r="Q602" s="184">
        <v>19.238499999999998</v>
      </c>
      <c r="R602" s="184">
        <v>34.606099999999998</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44455</v>
      </c>
      <c r="E603" s="184">
        <v>14.49</v>
      </c>
      <c r="F603" s="184">
        <v>0.97560000000000002</v>
      </c>
      <c r="G603" s="184">
        <v>2.2583000000000002</v>
      </c>
      <c r="H603" s="184">
        <v>2.1861999999999999</v>
      </c>
      <c r="I603" s="184">
        <v>3.1316999999999999</v>
      </c>
      <c r="J603" s="184">
        <v>6.4657999999999998</v>
      </c>
      <c r="K603" s="184">
        <v>11.1196</v>
      </c>
      <c r="L603" s="184">
        <v>18.0929</v>
      </c>
      <c r="M603" s="184">
        <v>25.781300000000002</v>
      </c>
      <c r="N603" s="184">
        <v>47.706400000000002</v>
      </c>
      <c r="O603" s="184">
        <v>13.728999999999999</v>
      </c>
      <c r="P603" s="184"/>
      <c r="Q603" s="184">
        <v>10.481999999999999</v>
      </c>
      <c r="R603" s="184">
        <v>24.318300000000001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44455</v>
      </c>
      <c r="E604" s="184">
        <v>13.61</v>
      </c>
      <c r="F604" s="184">
        <v>0.96440000000000003</v>
      </c>
      <c r="G604" s="184">
        <v>2.3308</v>
      </c>
      <c r="H604" s="184">
        <v>2.1772</v>
      </c>
      <c r="I604" s="184">
        <v>3.1061000000000001</v>
      </c>
      <c r="J604" s="184">
        <v>6.3281000000000001</v>
      </c>
      <c r="K604" s="184">
        <v>10.650399999999999</v>
      </c>
      <c r="L604" s="184">
        <v>17.024899999999999</v>
      </c>
      <c r="M604" s="184">
        <v>22.2821</v>
      </c>
      <c r="N604" s="184">
        <v>42.962200000000003</v>
      </c>
      <c r="O604" s="184">
        <v>11.6495</v>
      </c>
      <c r="P604" s="184"/>
      <c r="Q604" s="184">
        <v>8.6371000000000002</v>
      </c>
      <c r="R604" s="184">
        <v>21.464099999999998</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44455</v>
      </c>
      <c r="E605" s="184">
        <v>82.81</v>
      </c>
      <c r="F605" s="184">
        <v>0.55859999999999999</v>
      </c>
      <c r="G605" s="184">
        <v>1.5575000000000001</v>
      </c>
      <c r="H605" s="184">
        <v>1.4455</v>
      </c>
      <c r="I605" s="184">
        <v>2.9335</v>
      </c>
      <c r="J605" s="184">
        <v>5.6520000000000001</v>
      </c>
      <c r="K605" s="184">
        <v>11.3636</v>
      </c>
      <c r="L605" s="184">
        <v>20.1538</v>
      </c>
      <c r="M605" s="184">
        <v>34.453600000000002</v>
      </c>
      <c r="N605" s="184">
        <v>51.75</v>
      </c>
      <c r="O605" s="184">
        <v>16.438600000000001</v>
      </c>
      <c r="P605" s="184">
        <v>16.071300000000001</v>
      </c>
      <c r="Q605" s="184">
        <v>15.4368</v>
      </c>
      <c r="R605" s="184">
        <v>30.998699999999999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44455</v>
      </c>
      <c r="E606" s="184">
        <v>93.53</v>
      </c>
      <c r="F606" s="184">
        <v>0.55910000000000004</v>
      </c>
      <c r="G606" s="184">
        <v>1.5637000000000001</v>
      </c>
      <c r="H606" s="184">
        <v>1.4755</v>
      </c>
      <c r="I606" s="184">
        <v>2.9839000000000002</v>
      </c>
      <c r="J606" s="184">
        <v>5.7553000000000001</v>
      </c>
      <c r="K606" s="184">
        <v>11.6776</v>
      </c>
      <c r="L606" s="184">
        <v>20.886600000000001</v>
      </c>
      <c r="M606" s="184">
        <v>35.727800000000002</v>
      </c>
      <c r="N606" s="184">
        <v>53.680599999999998</v>
      </c>
      <c r="O606" s="184">
        <v>17.922699999999999</v>
      </c>
      <c r="P606" s="184">
        <v>17.721599999999999</v>
      </c>
      <c r="Q606" s="184">
        <v>19.5489</v>
      </c>
      <c r="R606" s="184">
        <v>32.541600000000003</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44455</v>
      </c>
      <c r="E607" s="184">
        <v>15.6866</v>
      </c>
      <c r="F607" s="184">
        <v>0.80589999999999995</v>
      </c>
      <c r="G607" s="184">
        <v>0.89790000000000003</v>
      </c>
      <c r="H607" s="184">
        <v>1.2378</v>
      </c>
      <c r="I607" s="184">
        <v>3.2822</v>
      </c>
      <c r="J607" s="184">
        <v>7.1021000000000001</v>
      </c>
      <c r="K607" s="184">
        <v>4.8155999999999999</v>
      </c>
      <c r="L607" s="184">
        <v>16.523299999999999</v>
      </c>
      <c r="M607" s="184">
        <v>31.5791</v>
      </c>
      <c r="N607" s="184">
        <v>50.194400000000002</v>
      </c>
      <c r="O607" s="184"/>
      <c r="P607" s="184"/>
      <c r="Q607" s="184">
        <v>26.502800000000001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44455</v>
      </c>
      <c r="E608" s="184">
        <v>15.041700000000001</v>
      </c>
      <c r="F608" s="184">
        <v>0.80010000000000003</v>
      </c>
      <c r="G608" s="184">
        <v>0.87990000000000002</v>
      </c>
      <c r="H608" s="184">
        <v>1.1955</v>
      </c>
      <c r="I608" s="184">
        <v>3.1949999999999998</v>
      </c>
      <c r="J608" s="184">
        <v>6.9024000000000001</v>
      </c>
      <c r="K608" s="184">
        <v>4.2362000000000002</v>
      </c>
      <c r="L608" s="184">
        <v>15.239100000000001</v>
      </c>
      <c r="M608" s="184">
        <v>29.424399999999999</v>
      </c>
      <c r="N608" s="184">
        <v>46.927500000000002</v>
      </c>
      <c r="O608" s="184"/>
      <c r="P608" s="184"/>
      <c r="Q608" s="184">
        <v>23.759899999999998</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44455</v>
      </c>
      <c r="E609" s="184">
        <v>28.4617</v>
      </c>
      <c r="F609" s="184">
        <v>0.1157</v>
      </c>
      <c r="G609" s="184">
        <v>1.2547999999999999</v>
      </c>
      <c r="H609" s="184">
        <v>1.3359000000000001</v>
      </c>
      <c r="I609" s="184">
        <v>1.9238</v>
      </c>
      <c r="J609" s="184">
        <v>7.8634000000000004</v>
      </c>
      <c r="K609" s="184">
        <v>13.7181</v>
      </c>
      <c r="L609" s="184">
        <v>20.685300000000002</v>
      </c>
      <c r="M609" s="184">
        <v>33.5503</v>
      </c>
      <c r="N609" s="184">
        <v>60.127499999999998</v>
      </c>
      <c r="O609" s="184">
        <v>18.8888</v>
      </c>
      <c r="P609" s="184">
        <v>17.016999999999999</v>
      </c>
      <c r="Q609" s="184">
        <v>8.0739000000000001</v>
      </c>
      <c r="R609" s="184">
        <v>30.616599999999998</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44455</v>
      </c>
      <c r="E610" s="184">
        <v>31.2148</v>
      </c>
      <c r="F610" s="184">
        <v>0.1177</v>
      </c>
      <c r="G610" s="184">
        <v>1.2608999999999999</v>
      </c>
      <c r="H610" s="184">
        <v>1.3504</v>
      </c>
      <c r="I610" s="184">
        <v>1.9532</v>
      </c>
      <c r="J610" s="184">
        <v>7.9324000000000003</v>
      </c>
      <c r="K610" s="184">
        <v>13.933</v>
      </c>
      <c r="L610" s="184">
        <v>21.142499999999998</v>
      </c>
      <c r="M610" s="184">
        <v>34.301099999999998</v>
      </c>
      <c r="N610" s="184">
        <v>61.329300000000003</v>
      </c>
      <c r="O610" s="184">
        <v>19.781099999999999</v>
      </c>
      <c r="P610" s="184">
        <v>18.076799999999999</v>
      </c>
      <c r="Q610" s="184">
        <v>18.437999999999999</v>
      </c>
      <c r="R610" s="184">
        <v>31.596900000000002</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44455</v>
      </c>
      <c r="E611" s="184">
        <v>71.638000000000005</v>
      </c>
      <c r="F611" s="184">
        <v>0.1734</v>
      </c>
      <c r="G611" s="184">
        <v>1.4315</v>
      </c>
      <c r="H611" s="184">
        <v>1.6979</v>
      </c>
      <c r="I611" s="184">
        <v>2.4643999999999999</v>
      </c>
      <c r="J611" s="184">
        <v>6.1932999999999998</v>
      </c>
      <c r="K611" s="184">
        <v>11.2875</v>
      </c>
      <c r="L611" s="184">
        <v>20.659600000000001</v>
      </c>
      <c r="M611" s="184">
        <v>35.636899999999997</v>
      </c>
      <c r="N611" s="184">
        <v>56.839500000000001</v>
      </c>
      <c r="O611" s="184">
        <v>18.383400000000002</v>
      </c>
      <c r="P611" s="184">
        <v>15.769399999999999</v>
      </c>
      <c r="Q611" s="184">
        <v>13.2501</v>
      </c>
      <c r="R611" s="184">
        <v>30.256499999999999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44455</v>
      </c>
      <c r="E612" s="184">
        <v>79.959999999999994</v>
      </c>
      <c r="F612" s="184">
        <v>0.1779</v>
      </c>
      <c r="G612" s="184">
        <v>1.4424999999999999</v>
      </c>
      <c r="H612" s="184">
        <v>1.7238</v>
      </c>
      <c r="I612" s="184">
        <v>2.5167999999999999</v>
      </c>
      <c r="J612" s="184">
        <v>6.3155999999999999</v>
      </c>
      <c r="K612" s="184">
        <v>11.666600000000001</v>
      </c>
      <c r="L612" s="184">
        <v>21.473600000000001</v>
      </c>
      <c r="M612" s="184">
        <v>37.016300000000001</v>
      </c>
      <c r="N612" s="184">
        <v>58.937800000000003</v>
      </c>
      <c r="O612" s="184">
        <v>19.8552</v>
      </c>
      <c r="P612" s="184">
        <v>17.251799999999999</v>
      </c>
      <c r="Q612" s="184">
        <v>17.026199999999999</v>
      </c>
      <c r="R612" s="184">
        <v>31.936599999999999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44455</v>
      </c>
      <c r="E613" s="184">
        <v>86.11</v>
      </c>
      <c r="F613" s="184">
        <v>0.34029999999999999</v>
      </c>
      <c r="G613" s="184">
        <v>1.3619000000000001</v>
      </c>
      <c r="H613" s="184">
        <v>1.7897000000000001</v>
      </c>
      <c r="I613" s="184">
        <v>2.9321999999999999</v>
      </c>
      <c r="J613" s="184">
        <v>7.0407000000000002</v>
      </c>
      <c r="K613" s="184">
        <v>11.924200000000001</v>
      </c>
      <c r="L613" s="184">
        <v>20.700299999999999</v>
      </c>
      <c r="M613" s="184">
        <v>32.1374</v>
      </c>
      <c r="N613" s="184">
        <v>51.341000000000001</v>
      </c>
      <c r="O613" s="184">
        <v>13.489800000000001</v>
      </c>
      <c r="P613" s="184">
        <v>14.6685</v>
      </c>
      <c r="Q613" s="184">
        <v>15.986800000000001</v>
      </c>
      <c r="R613" s="184">
        <v>27.623000000000001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44455</v>
      </c>
      <c r="E614" s="184">
        <v>81.418999999999997</v>
      </c>
      <c r="F614" s="184">
        <v>0.3377</v>
      </c>
      <c r="G614" s="184">
        <v>1.3556999999999999</v>
      </c>
      <c r="H614" s="184">
        <v>1.7737000000000001</v>
      </c>
      <c r="I614" s="184">
        <v>2.9018000000000002</v>
      </c>
      <c r="J614" s="184">
        <v>6.9725999999999999</v>
      </c>
      <c r="K614" s="184">
        <v>11.7104</v>
      </c>
      <c r="L614" s="184">
        <v>20.246600000000001</v>
      </c>
      <c r="M614" s="184">
        <v>31.4376</v>
      </c>
      <c r="N614" s="184">
        <v>50.297199999999997</v>
      </c>
      <c r="O614" s="184">
        <v>12.8079</v>
      </c>
      <c r="P614" s="184">
        <v>13.8985</v>
      </c>
      <c r="Q614" s="184">
        <v>14.425700000000001</v>
      </c>
      <c r="R614" s="184">
        <v>26.817900000000002</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44455</v>
      </c>
      <c r="E615" s="184">
        <v>101.0776</v>
      </c>
      <c r="F615" s="184">
        <v>0.30580000000000002</v>
      </c>
      <c r="G615" s="184">
        <v>1.5676000000000001</v>
      </c>
      <c r="H615" s="184">
        <v>1.6341000000000001</v>
      </c>
      <c r="I615" s="184">
        <v>2.2025999999999999</v>
      </c>
      <c r="J615" s="184">
        <v>6.8852000000000002</v>
      </c>
      <c r="K615" s="184">
        <v>13.988</v>
      </c>
      <c r="L615" s="184">
        <v>21.978899999999999</v>
      </c>
      <c r="M615" s="184">
        <v>29.841699999999999</v>
      </c>
      <c r="N615" s="184">
        <v>51.039499999999997</v>
      </c>
      <c r="O615" s="184">
        <v>14.8935</v>
      </c>
      <c r="P615" s="184">
        <v>14.023</v>
      </c>
      <c r="Q615" s="184">
        <v>10.201700000000001</v>
      </c>
      <c r="R615" s="184">
        <v>24.024799999999999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44455</v>
      </c>
      <c r="E616" s="184">
        <v>110.4144</v>
      </c>
      <c r="F616" s="184">
        <v>0.30959999999999999</v>
      </c>
      <c r="G616" s="184">
        <v>1.5784</v>
      </c>
      <c r="H616" s="184">
        <v>1.6592</v>
      </c>
      <c r="I616" s="184">
        <v>2.2528999999999999</v>
      </c>
      <c r="J616" s="184">
        <v>7.0011999999999999</v>
      </c>
      <c r="K616" s="184">
        <v>14.3544</v>
      </c>
      <c r="L616" s="184">
        <v>22.765499999999999</v>
      </c>
      <c r="M616" s="184">
        <v>31.080300000000001</v>
      </c>
      <c r="N616" s="184">
        <v>52.9495</v>
      </c>
      <c r="O616" s="184">
        <v>16.2454</v>
      </c>
      <c r="P616" s="184">
        <v>15.366199999999999</v>
      </c>
      <c r="Q616" s="184">
        <v>16.133099999999999</v>
      </c>
      <c r="R616" s="184">
        <v>25.526</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44455</v>
      </c>
      <c r="E617" s="184">
        <v>20.6751</v>
      </c>
      <c r="F617" s="184">
        <v>0.50649999999999995</v>
      </c>
      <c r="G617" s="184">
        <v>1.5851</v>
      </c>
      <c r="H617" s="184">
        <v>1.4943</v>
      </c>
      <c r="I617" s="184">
        <v>2.1920999999999999</v>
      </c>
      <c r="J617" s="184">
        <v>6.4196</v>
      </c>
      <c r="K617" s="184">
        <v>14.301600000000001</v>
      </c>
      <c r="L617" s="184">
        <v>24.6494</v>
      </c>
      <c r="M617" s="184">
        <v>44.4831</v>
      </c>
      <c r="N617" s="184">
        <v>66.736000000000004</v>
      </c>
      <c r="O617" s="184">
        <v>18.2653</v>
      </c>
      <c r="P617" s="184"/>
      <c r="Q617" s="184">
        <v>15.925700000000001</v>
      </c>
      <c r="R617" s="184">
        <v>33.4801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44455</v>
      </c>
      <c r="E618" s="184">
        <v>18.771000000000001</v>
      </c>
      <c r="F618" s="184">
        <v>0.50219999999999998</v>
      </c>
      <c r="G618" s="184">
        <v>1.5708</v>
      </c>
      <c r="H618" s="184">
        <v>1.4610000000000001</v>
      </c>
      <c r="I618" s="184">
        <v>2.1261999999999999</v>
      </c>
      <c r="J618" s="184">
        <v>6.2694000000000001</v>
      </c>
      <c r="K618" s="184">
        <v>13.823</v>
      </c>
      <c r="L618" s="184">
        <v>23.614599999999999</v>
      </c>
      <c r="M618" s="184">
        <v>42.7149</v>
      </c>
      <c r="N618" s="184">
        <v>64.031999999999996</v>
      </c>
      <c r="O618" s="184">
        <v>16.25</v>
      </c>
      <c r="P618" s="184"/>
      <c r="Q618" s="184">
        <v>13.6692</v>
      </c>
      <c r="R618" s="184">
        <v>31.2803</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44455</v>
      </c>
      <c r="E619" s="184">
        <v>34.238999999999997</v>
      </c>
      <c r="F619" s="184">
        <v>0.53139999999999998</v>
      </c>
      <c r="G619" s="184">
        <v>1.6536999999999999</v>
      </c>
      <c r="H619" s="184">
        <v>1.6326000000000001</v>
      </c>
      <c r="I619" s="184">
        <v>2.6072000000000002</v>
      </c>
      <c r="J619" s="184">
        <v>6.7832999999999997</v>
      </c>
      <c r="K619" s="184">
        <v>13.1008</v>
      </c>
      <c r="L619" s="184">
        <v>23.184000000000001</v>
      </c>
      <c r="M619" s="184">
        <v>40.5657</v>
      </c>
      <c r="N619" s="184">
        <v>64.959500000000006</v>
      </c>
      <c r="O619" s="184">
        <v>23.9224</v>
      </c>
      <c r="P619" s="184">
        <v>23.099</v>
      </c>
      <c r="Q619" s="184">
        <v>23.992100000000001</v>
      </c>
      <c r="R619" s="184">
        <v>37.462400000000002</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44455</v>
      </c>
      <c r="E620" s="184">
        <v>31.529</v>
      </c>
      <c r="F620" s="184">
        <v>0.52290000000000003</v>
      </c>
      <c r="G620" s="184">
        <v>1.6375999999999999</v>
      </c>
      <c r="H620" s="184">
        <v>1.6048</v>
      </c>
      <c r="I620" s="184">
        <v>2.5533000000000001</v>
      </c>
      <c r="J620" s="184">
        <v>6.6646000000000001</v>
      </c>
      <c r="K620" s="184">
        <v>12.7324</v>
      </c>
      <c r="L620" s="184">
        <v>22.366700000000002</v>
      </c>
      <c r="M620" s="184">
        <v>39.090299999999999</v>
      </c>
      <c r="N620" s="184">
        <v>62.6128</v>
      </c>
      <c r="O620" s="184">
        <v>22.011399999999998</v>
      </c>
      <c r="P620" s="184">
        <v>21.356400000000001</v>
      </c>
      <c r="Q620" s="184">
        <v>22.218499999999999</v>
      </c>
      <c r="R620" s="184">
        <v>35.429600000000001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44455</v>
      </c>
      <c r="E621" s="184">
        <v>30.363</v>
      </c>
      <c r="F621" s="184">
        <v>0.44059999999999999</v>
      </c>
      <c r="G621" s="184">
        <v>1.0973999999999999</v>
      </c>
      <c r="H621" s="184">
        <v>1.2191000000000001</v>
      </c>
      <c r="I621" s="184">
        <v>1.4006000000000001</v>
      </c>
      <c r="J621" s="184">
        <v>6.6730999999999998</v>
      </c>
      <c r="K621" s="184">
        <v>15.012700000000001</v>
      </c>
      <c r="L621" s="184">
        <v>25.550999999999998</v>
      </c>
      <c r="M621" s="184">
        <v>40.856400000000001</v>
      </c>
      <c r="N621" s="184">
        <v>67.392600000000002</v>
      </c>
      <c r="O621" s="184">
        <v>17.057400000000001</v>
      </c>
      <c r="P621" s="184">
        <v>17.990100000000002</v>
      </c>
      <c r="Q621" s="184">
        <v>18.154699999999998</v>
      </c>
      <c r="R621" s="184">
        <v>30.943200000000001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44455</v>
      </c>
      <c r="E622" s="184">
        <v>27.759699999999999</v>
      </c>
      <c r="F622" s="184">
        <v>0.43709999999999999</v>
      </c>
      <c r="G622" s="184">
        <v>1.0866</v>
      </c>
      <c r="H622" s="184">
        <v>1.1939</v>
      </c>
      <c r="I622" s="184">
        <v>1.3498000000000001</v>
      </c>
      <c r="J622" s="184">
        <v>6.5545999999999998</v>
      </c>
      <c r="K622" s="184">
        <v>14.6342</v>
      </c>
      <c r="L622" s="184">
        <v>24.733499999999999</v>
      </c>
      <c r="M622" s="184">
        <v>39.4848</v>
      </c>
      <c r="N622" s="184">
        <v>65.197000000000003</v>
      </c>
      <c r="O622" s="184">
        <v>15.5258</v>
      </c>
      <c r="P622" s="184">
        <v>16.4343</v>
      </c>
      <c r="Q622" s="184">
        <v>16.5745</v>
      </c>
      <c r="R622" s="184">
        <v>29.213000000000001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44455</v>
      </c>
      <c r="E623" s="184">
        <v>22.489899999999999</v>
      </c>
      <c r="F623" s="184">
        <v>0.37709999999999999</v>
      </c>
      <c r="G623" s="184">
        <v>1.5263</v>
      </c>
      <c r="H623" s="184">
        <v>1.4933000000000001</v>
      </c>
      <c r="I623" s="184">
        <v>2.2444999999999999</v>
      </c>
      <c r="J623" s="184">
        <v>5.7481999999999998</v>
      </c>
      <c r="K623" s="184">
        <v>11.0733</v>
      </c>
      <c r="L623" s="184">
        <v>18.218599999999999</v>
      </c>
      <c r="M623" s="184">
        <v>30.292400000000001</v>
      </c>
      <c r="N623" s="184">
        <v>46.732900000000001</v>
      </c>
      <c r="O623" s="184">
        <v>14.720800000000001</v>
      </c>
      <c r="P623" s="184">
        <v>13.8582</v>
      </c>
      <c r="Q623" s="184">
        <v>15.2285</v>
      </c>
      <c r="R623" s="184">
        <v>24.531600000000001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44455</v>
      </c>
      <c r="E624" s="184">
        <v>20.410299999999999</v>
      </c>
      <c r="F624" s="184">
        <v>0.37230000000000002</v>
      </c>
      <c r="G624" s="184">
        <v>1.5104</v>
      </c>
      <c r="H624" s="184">
        <v>1.4570000000000001</v>
      </c>
      <c r="I624" s="184">
        <v>2.1705000000000001</v>
      </c>
      <c r="J624" s="184">
        <v>5.5789</v>
      </c>
      <c r="K624" s="184">
        <v>10.5458</v>
      </c>
      <c r="L624" s="184">
        <v>17.072500000000002</v>
      </c>
      <c r="M624" s="184">
        <v>28.402999999999999</v>
      </c>
      <c r="N624" s="184">
        <v>43.880400000000002</v>
      </c>
      <c r="O624" s="184">
        <v>12.6677</v>
      </c>
      <c r="P624" s="184">
        <v>11.9275</v>
      </c>
      <c r="Q624" s="184">
        <v>13.2897</v>
      </c>
      <c r="R624" s="184">
        <v>22.348800000000001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44455</v>
      </c>
      <c r="E625" s="184">
        <v>77.1096</v>
      </c>
      <c r="F625" s="184">
        <v>0.36480000000000001</v>
      </c>
      <c r="G625" s="184">
        <v>1.5003</v>
      </c>
      <c r="H625" s="184">
        <v>1.4990000000000001</v>
      </c>
      <c r="I625" s="184">
        <v>2.3184</v>
      </c>
      <c r="J625" s="184">
        <v>6.2832999999999997</v>
      </c>
      <c r="K625" s="184">
        <v>13.8749</v>
      </c>
      <c r="L625" s="184">
        <v>21.594100000000001</v>
      </c>
      <c r="M625" s="184">
        <v>41.270099999999999</v>
      </c>
      <c r="N625" s="184">
        <v>66.581199999999995</v>
      </c>
      <c r="O625" s="184">
        <v>9.702</v>
      </c>
      <c r="P625" s="184">
        <v>8.9601000000000006</v>
      </c>
      <c r="Q625" s="184">
        <v>13.6197</v>
      </c>
      <c r="R625" s="184">
        <v>25.813700000000001</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44455</v>
      </c>
      <c r="E626" s="184">
        <v>82.403199999999998</v>
      </c>
      <c r="F626" s="184">
        <v>0.3669</v>
      </c>
      <c r="G626" s="184">
        <v>1.5072000000000001</v>
      </c>
      <c r="H626" s="184">
        <v>1.514</v>
      </c>
      <c r="I626" s="184">
        <v>2.3471000000000002</v>
      </c>
      <c r="J626" s="184">
        <v>6.3438999999999997</v>
      </c>
      <c r="K626" s="184">
        <v>14.058199999999999</v>
      </c>
      <c r="L626" s="184">
        <v>22.0076</v>
      </c>
      <c r="M626" s="184">
        <v>42.0045</v>
      </c>
      <c r="N626" s="184">
        <v>67.738100000000003</v>
      </c>
      <c r="O626" s="184">
        <v>10.489699999999999</v>
      </c>
      <c r="P626" s="184">
        <v>9.8468999999999998</v>
      </c>
      <c r="Q626" s="184">
        <v>14.779500000000001</v>
      </c>
      <c r="R626" s="184">
        <v>26.6938</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44455</v>
      </c>
      <c r="E627" s="184">
        <v>18.825500000000002</v>
      </c>
      <c r="F627" s="184">
        <v>0.77239999999999998</v>
      </c>
      <c r="G627" s="184">
        <v>1.9308000000000001</v>
      </c>
      <c r="H627" s="184">
        <v>2.4209999999999998</v>
      </c>
      <c r="I627" s="184">
        <v>3.9249999999999998</v>
      </c>
      <c r="J627" s="184">
        <v>8.2603000000000009</v>
      </c>
      <c r="K627" s="184">
        <v>15.0541</v>
      </c>
      <c r="L627" s="184">
        <v>25.227</v>
      </c>
      <c r="M627" s="184">
        <v>36.970500000000001</v>
      </c>
      <c r="N627" s="184">
        <v>50.066200000000002</v>
      </c>
      <c r="O627" s="184"/>
      <c r="P627" s="184"/>
      <c r="Q627" s="184">
        <v>34.198700000000002</v>
      </c>
      <c r="R627" s="184">
        <v>34.9465</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44455</v>
      </c>
      <c r="E628" s="184">
        <v>18.336200000000002</v>
      </c>
      <c r="F628" s="184">
        <v>0.76880000000000004</v>
      </c>
      <c r="G628" s="184">
        <v>1.9204000000000001</v>
      </c>
      <c r="H628" s="184">
        <v>2.3957000000000002</v>
      </c>
      <c r="I628" s="184">
        <v>3.8736999999999999</v>
      </c>
      <c r="J628" s="184">
        <v>8.1404999999999994</v>
      </c>
      <c r="K628" s="184">
        <v>14.677899999999999</v>
      </c>
      <c r="L628" s="184">
        <v>24.424600000000002</v>
      </c>
      <c r="M628" s="184">
        <v>35.703099999999999</v>
      </c>
      <c r="N628" s="184">
        <v>48.243200000000002</v>
      </c>
      <c r="O628" s="184"/>
      <c r="P628" s="184"/>
      <c r="Q628" s="184">
        <v>32.5655</v>
      </c>
      <c r="R628" s="184">
        <v>33.297699999999999</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44455</v>
      </c>
      <c r="E629" s="184">
        <v>24.96</v>
      </c>
      <c r="F629" s="184">
        <v>0.68579999999999997</v>
      </c>
      <c r="G629" s="184">
        <v>2.2113</v>
      </c>
      <c r="H629" s="184">
        <v>2.0442</v>
      </c>
      <c r="I629" s="184">
        <v>2.8007</v>
      </c>
      <c r="J629" s="184">
        <v>4.5225999999999997</v>
      </c>
      <c r="K629" s="184">
        <v>10.8348</v>
      </c>
      <c r="L629" s="184">
        <v>23.5032</v>
      </c>
      <c r="M629" s="184">
        <v>37.596499999999999</v>
      </c>
      <c r="N629" s="184">
        <v>62.817999999999998</v>
      </c>
      <c r="O629" s="184">
        <v>18.602799999999998</v>
      </c>
      <c r="P629" s="184">
        <v>16.6328</v>
      </c>
      <c r="Q629" s="184">
        <v>17.178599999999999</v>
      </c>
      <c r="R629" s="184">
        <v>31.424399999999999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44455</v>
      </c>
      <c r="E630" s="184">
        <v>23.08</v>
      </c>
      <c r="F630" s="184">
        <v>0.69810000000000005</v>
      </c>
      <c r="G630" s="184">
        <v>2.2143000000000002</v>
      </c>
      <c r="H630" s="184">
        <v>2.0335999999999999</v>
      </c>
      <c r="I630" s="184">
        <v>2.7605</v>
      </c>
      <c r="J630" s="184">
        <v>4.4344000000000001</v>
      </c>
      <c r="K630" s="184">
        <v>10.5364</v>
      </c>
      <c r="L630" s="184">
        <v>22.831299999999999</v>
      </c>
      <c r="M630" s="184">
        <v>36.406599999999997</v>
      </c>
      <c r="N630" s="184">
        <v>60.948399999999999</v>
      </c>
      <c r="O630" s="184">
        <v>16.9511</v>
      </c>
      <c r="P630" s="184">
        <v>14.9209</v>
      </c>
      <c r="Q630" s="184">
        <v>15.599</v>
      </c>
      <c r="R630" s="184">
        <v>29.7959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44455</v>
      </c>
      <c r="E631" s="184">
        <v>902.26497160645204</v>
      </c>
      <c r="F631" s="184">
        <v>0.66100000000000003</v>
      </c>
      <c r="G631" s="184">
        <v>2.2904</v>
      </c>
      <c r="H631" s="184">
        <v>2.3833000000000002</v>
      </c>
      <c r="I631" s="184">
        <v>3.2334999999999998</v>
      </c>
      <c r="J631" s="184">
        <v>6.9828000000000001</v>
      </c>
      <c r="K631" s="184">
        <v>12.711399999999999</v>
      </c>
      <c r="L631" s="184">
        <v>22.4984</v>
      </c>
      <c r="M631" s="184">
        <v>35.002899999999997</v>
      </c>
      <c r="N631" s="184">
        <v>58.9251</v>
      </c>
      <c r="O631" s="184">
        <v>14.300800000000001</v>
      </c>
      <c r="P631" s="184">
        <v>12.4224</v>
      </c>
      <c r="Q631" s="184">
        <v>19.3278</v>
      </c>
      <c r="R631" s="184">
        <v>29.660900000000002</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44455</v>
      </c>
      <c r="E632" s="184">
        <v>318.64999999999998</v>
      </c>
      <c r="F632" s="184">
        <v>0.66020000000000001</v>
      </c>
      <c r="G632" s="184">
        <v>2.2921</v>
      </c>
      <c r="H632" s="184">
        <v>2.3874</v>
      </c>
      <c r="I632" s="184">
        <v>3.25</v>
      </c>
      <c r="J632" s="184">
        <v>7.0193000000000003</v>
      </c>
      <c r="K632" s="184">
        <v>12.8284</v>
      </c>
      <c r="L632" s="184">
        <v>22.751300000000001</v>
      </c>
      <c r="M632" s="184">
        <v>35.4114</v>
      </c>
      <c r="N632" s="184">
        <v>59.572299999999998</v>
      </c>
      <c r="O632" s="184">
        <v>14.7394</v>
      </c>
      <c r="P632" s="184">
        <v>12.940300000000001</v>
      </c>
      <c r="Q632" s="184">
        <v>13.987299999999999</v>
      </c>
      <c r="R632" s="184">
        <v>30.157</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44455</v>
      </c>
      <c r="E633" s="184">
        <v>491.67959675976101</v>
      </c>
      <c r="F633" s="184">
        <v>0.66400000000000003</v>
      </c>
      <c r="G633" s="184">
        <v>2.2846000000000002</v>
      </c>
      <c r="H633" s="184">
        <v>2.3776999999999999</v>
      </c>
      <c r="I633" s="184">
        <v>3.2370000000000001</v>
      </c>
      <c r="J633" s="184">
        <v>6.9568000000000003</v>
      </c>
      <c r="K633" s="184">
        <v>12.5367</v>
      </c>
      <c r="L633" s="184">
        <v>22.345300000000002</v>
      </c>
      <c r="M633" s="184">
        <v>34.7639</v>
      </c>
      <c r="N633" s="184">
        <v>58.407899999999998</v>
      </c>
      <c r="O633" s="184">
        <v>14.594799999999999</v>
      </c>
      <c r="P633" s="184">
        <v>15.032299999999999</v>
      </c>
      <c r="Q633" s="184">
        <v>16.5183</v>
      </c>
      <c r="R633" s="184">
        <v>29.7499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44455</v>
      </c>
      <c r="E634" s="184">
        <v>341.01</v>
      </c>
      <c r="F634" s="184">
        <v>0.66720000000000002</v>
      </c>
      <c r="G634" s="184">
        <v>2.2887</v>
      </c>
      <c r="H634" s="184">
        <v>2.387</v>
      </c>
      <c r="I634" s="184">
        <v>3.2581000000000002</v>
      </c>
      <c r="J634" s="184">
        <v>7.0069999999999997</v>
      </c>
      <c r="K634" s="184">
        <v>12.6859</v>
      </c>
      <c r="L634" s="184">
        <v>22.674299999999999</v>
      </c>
      <c r="M634" s="184">
        <v>35.294600000000003</v>
      </c>
      <c r="N634" s="184">
        <v>59.231400000000001</v>
      </c>
      <c r="O634" s="184">
        <v>15.218</v>
      </c>
      <c r="P634" s="184">
        <v>15.635300000000001</v>
      </c>
      <c r="Q634" s="184">
        <v>17.178799999999999</v>
      </c>
      <c r="R634" s="184">
        <v>30.402999999999999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44455</v>
      </c>
      <c r="E635" s="184">
        <v>215.03899999999999</v>
      </c>
      <c r="F635" s="184">
        <v>0.89159999999999995</v>
      </c>
      <c r="G635" s="184">
        <v>1.8584000000000001</v>
      </c>
      <c r="H635" s="184">
        <v>2.1173000000000002</v>
      </c>
      <c r="I635" s="184">
        <v>4.2727000000000004</v>
      </c>
      <c r="J635" s="184">
        <v>4.8315000000000001</v>
      </c>
      <c r="K635" s="184">
        <v>11.1243</v>
      </c>
      <c r="L635" s="184">
        <v>36.819200000000002</v>
      </c>
      <c r="M635" s="184">
        <v>61.721499999999999</v>
      </c>
      <c r="N635" s="184">
        <v>85.654799999999994</v>
      </c>
      <c r="O635" s="184">
        <v>30.462299999999999</v>
      </c>
      <c r="P635" s="184">
        <v>23.8367</v>
      </c>
      <c r="Q635" s="184">
        <v>15.357200000000001</v>
      </c>
      <c r="R635" s="184">
        <v>57.314</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44455</v>
      </c>
      <c r="E636" s="184">
        <v>228.4913</v>
      </c>
      <c r="F636" s="184">
        <v>0.8972</v>
      </c>
      <c r="G636" s="184">
        <v>1.8895999999999999</v>
      </c>
      <c r="H636" s="184">
        <v>2.1728000000000001</v>
      </c>
      <c r="I636" s="184">
        <v>4.3701999999999996</v>
      </c>
      <c r="J636" s="184">
        <v>5.0301</v>
      </c>
      <c r="K636" s="184">
        <v>11.7105</v>
      </c>
      <c r="L636" s="184">
        <v>38.295299999999997</v>
      </c>
      <c r="M636" s="184">
        <v>64.367999999999995</v>
      </c>
      <c r="N636" s="184">
        <v>89.616699999999994</v>
      </c>
      <c r="O636" s="184">
        <v>32.541200000000003</v>
      </c>
      <c r="P636" s="184">
        <v>25.127199999999998</v>
      </c>
      <c r="Q636" s="184">
        <v>22.490100000000002</v>
      </c>
      <c r="R636" s="184">
        <v>60.3964</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44455</v>
      </c>
      <c r="E637" s="184">
        <v>78.150000000000006</v>
      </c>
      <c r="F637" s="184">
        <v>0.15379999999999999</v>
      </c>
      <c r="G637" s="184">
        <v>1.1389</v>
      </c>
      <c r="H637" s="184">
        <v>1.2567999999999999</v>
      </c>
      <c r="I637" s="184">
        <v>1.8506</v>
      </c>
      <c r="J637" s="184">
        <v>3.5785</v>
      </c>
      <c r="K637" s="184">
        <v>7.6742999999999997</v>
      </c>
      <c r="L637" s="184">
        <v>16.956</v>
      </c>
      <c r="M637" s="184">
        <v>30.773099999999999</v>
      </c>
      <c r="N637" s="184">
        <v>56.268700000000003</v>
      </c>
      <c r="O637" s="184">
        <v>12.1571</v>
      </c>
      <c r="P637" s="184">
        <v>11.5168</v>
      </c>
      <c r="Q637" s="184">
        <v>17.514099999999999</v>
      </c>
      <c r="R637" s="184">
        <v>23.0077</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44455</v>
      </c>
      <c r="E638" s="184">
        <v>76.900000000000006</v>
      </c>
      <c r="F638" s="184">
        <v>0.15629999999999999</v>
      </c>
      <c r="G638" s="184">
        <v>1.1443000000000001</v>
      </c>
      <c r="H638" s="184">
        <v>1.2507999999999999</v>
      </c>
      <c r="I638" s="184">
        <v>1.8272999999999999</v>
      </c>
      <c r="J638" s="184">
        <v>3.5272000000000001</v>
      </c>
      <c r="K638" s="184">
        <v>7.5373999999999999</v>
      </c>
      <c r="L638" s="184">
        <v>16.656600000000001</v>
      </c>
      <c r="M638" s="184">
        <v>30.294799999999999</v>
      </c>
      <c r="N638" s="184">
        <v>55.510599999999997</v>
      </c>
      <c r="O638" s="184">
        <v>11.6515</v>
      </c>
      <c r="P638" s="184">
        <v>11.128500000000001</v>
      </c>
      <c r="Q638" s="184">
        <v>17.174199999999999</v>
      </c>
      <c r="R638" s="184">
        <v>22.4008</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44455</v>
      </c>
      <c r="E639" s="184">
        <v>233.54310000000001</v>
      </c>
      <c r="F639" s="184">
        <v>0.31030000000000002</v>
      </c>
      <c r="G639" s="184">
        <v>1.7218</v>
      </c>
      <c r="H639" s="184">
        <v>1.5179</v>
      </c>
      <c r="I639" s="184">
        <v>2.0775999999999999</v>
      </c>
      <c r="J639" s="184">
        <v>5.7497999999999996</v>
      </c>
      <c r="K639" s="184">
        <v>10.1052</v>
      </c>
      <c r="L639" s="184">
        <v>20.466899999999999</v>
      </c>
      <c r="M639" s="184">
        <v>33.387900000000002</v>
      </c>
      <c r="N639" s="184">
        <v>53.442100000000003</v>
      </c>
      <c r="O639" s="184">
        <v>15.9655</v>
      </c>
      <c r="P639" s="184">
        <v>13.400499999999999</v>
      </c>
      <c r="Q639" s="184">
        <v>15.3</v>
      </c>
      <c r="R639" s="184">
        <v>29.815000000000001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44455</v>
      </c>
      <c r="E640" s="184">
        <v>688.18825898017894</v>
      </c>
      <c r="F640" s="184">
        <v>0.3085</v>
      </c>
      <c r="G640" s="184">
        <v>1.7163999999999999</v>
      </c>
      <c r="H640" s="184">
        <v>1.5054000000000001</v>
      </c>
      <c r="I640" s="184">
        <v>2.0524</v>
      </c>
      <c r="J640" s="184">
        <v>5.6931000000000003</v>
      </c>
      <c r="K640" s="184">
        <v>9.9375</v>
      </c>
      <c r="L640" s="184">
        <v>20.093499999999999</v>
      </c>
      <c r="M640" s="184">
        <v>32.758400000000002</v>
      </c>
      <c r="N640" s="184">
        <v>52.4863</v>
      </c>
      <c r="O640" s="184">
        <v>15.250299999999999</v>
      </c>
      <c r="P640" s="184">
        <v>12.666600000000001</v>
      </c>
      <c r="Q640" s="184">
        <v>16.0169</v>
      </c>
      <c r="R640" s="184">
        <v>29.0063</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44455</v>
      </c>
      <c r="E641" s="184">
        <v>24.634599999999999</v>
      </c>
      <c r="F641" s="184">
        <v>0.71460000000000001</v>
      </c>
      <c r="G641" s="184">
        <v>2.9397000000000002</v>
      </c>
      <c r="H641" s="184">
        <v>2.7795000000000001</v>
      </c>
      <c r="I641" s="184">
        <v>4.5292000000000003</v>
      </c>
      <c r="J641" s="184">
        <v>8.0309000000000008</v>
      </c>
      <c r="K641" s="184">
        <v>14.438499999999999</v>
      </c>
      <c r="L641" s="184">
        <v>22.258500000000002</v>
      </c>
      <c r="M641" s="184">
        <v>41.115900000000003</v>
      </c>
      <c r="N641" s="184">
        <v>64.175899999999999</v>
      </c>
      <c r="O641" s="184">
        <v>21.285599999999999</v>
      </c>
      <c r="P641" s="184">
        <v>15.7416</v>
      </c>
      <c r="Q641" s="184">
        <v>14.702199999999999</v>
      </c>
      <c r="R641" s="184">
        <v>38.127099999999999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44455</v>
      </c>
      <c r="E642" s="184">
        <v>24.011800000000001</v>
      </c>
      <c r="F642" s="184">
        <v>0.71389999999999998</v>
      </c>
      <c r="G642" s="184">
        <v>2.9369999999999998</v>
      </c>
      <c r="H642" s="184">
        <v>2.7726000000000002</v>
      </c>
      <c r="I642" s="184">
        <v>4.5155000000000003</v>
      </c>
      <c r="J642" s="184">
        <v>7.9988000000000001</v>
      </c>
      <c r="K642" s="184">
        <v>14.338100000000001</v>
      </c>
      <c r="L642" s="184">
        <v>22.044</v>
      </c>
      <c r="M642" s="184">
        <v>40.741700000000002</v>
      </c>
      <c r="N642" s="184">
        <v>63.599299999999999</v>
      </c>
      <c r="O642" s="184">
        <v>20.692499999999999</v>
      </c>
      <c r="P642" s="184">
        <v>15.234</v>
      </c>
      <c r="Q642" s="184">
        <v>14.2582</v>
      </c>
      <c r="R642" s="184">
        <v>37.643500000000003</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44455</v>
      </c>
      <c r="E643" s="184">
        <v>26.182500000000001</v>
      </c>
      <c r="F643" s="184">
        <v>0.72870000000000001</v>
      </c>
      <c r="G643" s="184">
        <v>2.9093</v>
      </c>
      <c r="H643" s="184">
        <v>2.7263999999999999</v>
      </c>
      <c r="I643" s="184">
        <v>4.4755000000000003</v>
      </c>
      <c r="J643" s="184">
        <v>7.7864000000000004</v>
      </c>
      <c r="K643" s="184">
        <v>14.754</v>
      </c>
      <c r="L643" s="184">
        <v>22.854500000000002</v>
      </c>
      <c r="M643" s="184">
        <v>41.2697</v>
      </c>
      <c r="N643" s="184">
        <v>63.974699999999999</v>
      </c>
      <c r="O643" s="184">
        <v>23.375299999999999</v>
      </c>
      <c r="P643" s="184">
        <v>17.176100000000002</v>
      </c>
      <c r="Q643" s="184">
        <v>16.0077</v>
      </c>
      <c r="R643" s="184">
        <v>39.960299999999997</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44455</v>
      </c>
      <c r="E644" s="184">
        <v>25.527899999999999</v>
      </c>
      <c r="F644" s="184">
        <v>0.72799999999999998</v>
      </c>
      <c r="G644" s="184">
        <v>2.9064000000000001</v>
      </c>
      <c r="H644" s="184">
        <v>2.7197</v>
      </c>
      <c r="I644" s="184">
        <v>4.4615999999999998</v>
      </c>
      <c r="J644" s="184">
        <v>7.7545000000000002</v>
      </c>
      <c r="K644" s="184">
        <v>14.6533</v>
      </c>
      <c r="L644" s="184">
        <v>22.6389</v>
      </c>
      <c r="M644" s="184">
        <v>40.900300000000001</v>
      </c>
      <c r="N644" s="184">
        <v>63.403700000000001</v>
      </c>
      <c r="O644" s="184">
        <v>22.776499999999999</v>
      </c>
      <c r="P644" s="184">
        <v>16.6755</v>
      </c>
      <c r="Q644" s="184">
        <v>15.5547</v>
      </c>
      <c r="R644" s="184">
        <v>39.477800000000002</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44455</v>
      </c>
      <c r="E645" s="184">
        <v>25.7607</v>
      </c>
      <c r="F645" s="184">
        <v>0.71430000000000005</v>
      </c>
      <c r="G645" s="184">
        <v>2.8523000000000001</v>
      </c>
      <c r="H645" s="184">
        <v>2.6818</v>
      </c>
      <c r="I645" s="184">
        <v>4.3311000000000002</v>
      </c>
      <c r="J645" s="184">
        <v>7.9317000000000002</v>
      </c>
      <c r="K645" s="184">
        <v>14.3599</v>
      </c>
      <c r="L645" s="184">
        <v>22.381499999999999</v>
      </c>
      <c r="M645" s="184">
        <v>41.148299999999999</v>
      </c>
      <c r="N645" s="184">
        <v>64.5</v>
      </c>
      <c r="O645" s="184">
        <v>23.3432</v>
      </c>
      <c r="P645" s="184">
        <v>17.5335</v>
      </c>
      <c r="Q645" s="184">
        <v>18.901599999999998</v>
      </c>
      <c r="R645" s="184">
        <v>39.540199999999999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44455</v>
      </c>
      <c r="E646" s="184">
        <v>24.5503</v>
      </c>
      <c r="F646" s="184">
        <v>0.71340000000000003</v>
      </c>
      <c r="G646" s="184">
        <v>2.8487</v>
      </c>
      <c r="H646" s="184">
        <v>2.6732</v>
      </c>
      <c r="I646" s="184">
        <v>4.3131000000000004</v>
      </c>
      <c r="J646" s="184">
        <v>7.8906000000000001</v>
      </c>
      <c r="K646" s="184">
        <v>14.2315</v>
      </c>
      <c r="L646" s="184">
        <v>22.1068</v>
      </c>
      <c r="M646" s="184">
        <v>40.666800000000002</v>
      </c>
      <c r="N646" s="184">
        <v>63.735300000000002</v>
      </c>
      <c r="O646" s="184">
        <v>22.611899999999999</v>
      </c>
      <c r="P646" s="184">
        <v>16.575399999999998</v>
      </c>
      <c r="Q646" s="184">
        <v>17.859300000000001</v>
      </c>
      <c r="R646" s="184">
        <v>38.877000000000002</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44455</v>
      </c>
      <c r="E647" s="184">
        <v>30.736599999999999</v>
      </c>
      <c r="F647" s="184">
        <v>0.92630000000000001</v>
      </c>
      <c r="G647" s="184">
        <v>2.7488999999999999</v>
      </c>
      <c r="H647" s="184">
        <v>3.4765999999999999</v>
      </c>
      <c r="I647" s="184">
        <v>6.4412000000000003</v>
      </c>
      <c r="J647" s="184">
        <v>8.1661000000000001</v>
      </c>
      <c r="K647" s="184">
        <v>24.610199999999999</v>
      </c>
      <c r="L647" s="184">
        <v>43.073399999999999</v>
      </c>
      <c r="M647" s="184">
        <v>60.725999999999999</v>
      </c>
      <c r="N647" s="184">
        <v>93.979299999999995</v>
      </c>
      <c r="O647" s="184">
        <v>31.8764</v>
      </c>
      <c r="P647" s="184"/>
      <c r="Q647" s="184">
        <v>28.587599999999998</v>
      </c>
      <c r="R647" s="184">
        <v>54.217599999999997</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44455</v>
      </c>
      <c r="E648" s="184">
        <v>29.7836</v>
      </c>
      <c r="F648" s="184">
        <v>0.9254</v>
      </c>
      <c r="G648" s="184">
        <v>2.7452999999999999</v>
      </c>
      <c r="H648" s="184">
        <v>3.4681000000000002</v>
      </c>
      <c r="I648" s="184">
        <v>6.4231999999999996</v>
      </c>
      <c r="J648" s="184">
        <v>8.1250999999999998</v>
      </c>
      <c r="K648" s="184">
        <v>24.469100000000001</v>
      </c>
      <c r="L648" s="184">
        <v>42.751199999999997</v>
      </c>
      <c r="M648" s="184">
        <v>60.1768</v>
      </c>
      <c r="N648" s="184">
        <v>93.075299999999999</v>
      </c>
      <c r="O648" s="184">
        <v>31.114899999999999</v>
      </c>
      <c r="P648" s="184"/>
      <c r="Q648" s="184">
        <v>27.683900000000001</v>
      </c>
      <c r="R648" s="184">
        <v>53.4724</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44455</v>
      </c>
      <c r="E649" s="184">
        <v>16.470700000000001</v>
      </c>
      <c r="F649" s="184">
        <v>0.78010000000000002</v>
      </c>
      <c r="G649" s="184">
        <v>2.1160000000000001</v>
      </c>
      <c r="H649" s="184">
        <v>2.0419999999999998</v>
      </c>
      <c r="I649" s="184">
        <v>3.2490000000000001</v>
      </c>
      <c r="J649" s="184">
        <v>6.2221000000000002</v>
      </c>
      <c r="K649" s="184">
        <v>12.2288</v>
      </c>
      <c r="L649" s="184">
        <v>19.773800000000001</v>
      </c>
      <c r="M649" s="184">
        <v>33.279699999999998</v>
      </c>
      <c r="N649" s="184">
        <v>51.336399999999998</v>
      </c>
      <c r="O649" s="184">
        <v>18.276900000000001</v>
      </c>
      <c r="P649" s="184"/>
      <c r="Q649" s="184">
        <v>15.4337</v>
      </c>
      <c r="R649" s="184">
        <v>28.473500000000001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44455</v>
      </c>
      <c r="E650" s="184">
        <v>16.081199999999999</v>
      </c>
      <c r="F650" s="184">
        <v>0.77900000000000003</v>
      </c>
      <c r="G650" s="184">
        <v>2.1132</v>
      </c>
      <c r="H650" s="184">
        <v>2.0348000000000002</v>
      </c>
      <c r="I650" s="184">
        <v>3.2334999999999998</v>
      </c>
      <c r="J650" s="184">
        <v>6.1864999999999997</v>
      </c>
      <c r="K650" s="184">
        <v>12.1165</v>
      </c>
      <c r="L650" s="184">
        <v>19.534400000000002</v>
      </c>
      <c r="M650" s="184">
        <v>32.920099999999998</v>
      </c>
      <c r="N650" s="184">
        <v>50.7029</v>
      </c>
      <c r="O650" s="184">
        <v>17.566600000000001</v>
      </c>
      <c r="P650" s="184"/>
      <c r="Q650" s="184">
        <v>14.6418</v>
      </c>
      <c r="R650" s="184">
        <v>27.822800000000001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44455</v>
      </c>
      <c r="E651" s="184">
        <v>17.976700000000001</v>
      </c>
      <c r="F651" s="184">
        <v>0.18890000000000001</v>
      </c>
      <c r="G651" s="184">
        <v>0.72670000000000001</v>
      </c>
      <c r="H651" s="184">
        <v>0.89119999999999999</v>
      </c>
      <c r="I651" s="184">
        <v>2.0255999999999998</v>
      </c>
      <c r="J651" s="184">
        <v>5.4352</v>
      </c>
      <c r="K651" s="184">
        <v>11.748799999999999</v>
      </c>
      <c r="L651" s="184">
        <v>21.1099</v>
      </c>
      <c r="M651" s="184">
        <v>33.527700000000003</v>
      </c>
      <c r="N651" s="184">
        <v>58.517699999999998</v>
      </c>
      <c r="O651" s="184">
        <v>20.299499999999998</v>
      </c>
      <c r="P651" s="184"/>
      <c r="Q651" s="184">
        <v>20.324400000000001</v>
      </c>
      <c r="R651" s="184">
        <v>32.2273</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44455</v>
      </c>
      <c r="E652" s="184">
        <v>17.556699999999999</v>
      </c>
      <c r="F652" s="184">
        <v>0.1883</v>
      </c>
      <c r="G652" s="184">
        <v>0.72399999999999998</v>
      </c>
      <c r="H652" s="184">
        <v>0.88380000000000003</v>
      </c>
      <c r="I652" s="184">
        <v>2.0097999999999998</v>
      </c>
      <c r="J652" s="184">
        <v>5.4001000000000001</v>
      </c>
      <c r="K652" s="184">
        <v>11.637</v>
      </c>
      <c r="L652" s="184">
        <v>20.868099999999998</v>
      </c>
      <c r="M652" s="184">
        <v>33.1586</v>
      </c>
      <c r="N652" s="184">
        <v>57.823</v>
      </c>
      <c r="O652" s="184">
        <v>19.451499999999999</v>
      </c>
      <c r="P652" s="184"/>
      <c r="Q652" s="184">
        <v>19.430299999999999</v>
      </c>
      <c r="R652" s="184">
        <v>31.517600000000002</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44455</v>
      </c>
      <c r="E653" s="184">
        <v>81.889700000000005</v>
      </c>
      <c r="F653" s="184">
        <v>0.91969999999999996</v>
      </c>
      <c r="G653" s="184">
        <v>3.0547</v>
      </c>
      <c r="H653" s="184">
        <v>3.242</v>
      </c>
      <c r="I653" s="184">
        <v>5.5564999999999998</v>
      </c>
      <c r="J653" s="184">
        <v>9.9198000000000004</v>
      </c>
      <c r="K653" s="184">
        <v>19.551200000000001</v>
      </c>
      <c r="L653" s="184">
        <v>33.710299999999997</v>
      </c>
      <c r="M653" s="184">
        <v>51.610799999999998</v>
      </c>
      <c r="N653" s="184">
        <v>77.498999999999995</v>
      </c>
      <c r="O653" s="184">
        <v>31.127700000000001</v>
      </c>
      <c r="P653" s="184">
        <v>24.536799999999999</v>
      </c>
      <c r="Q653" s="184">
        <v>24.851400000000002</v>
      </c>
      <c r="R653" s="184">
        <v>50.167200000000001</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44455</v>
      </c>
      <c r="E654" s="184">
        <v>60.745699999999999</v>
      </c>
      <c r="F654" s="184">
        <v>0.39979999999999999</v>
      </c>
      <c r="G654" s="184">
        <v>2.3127</v>
      </c>
      <c r="H654" s="184">
        <v>2.5773999999999999</v>
      </c>
      <c r="I654" s="184">
        <v>5.0326000000000004</v>
      </c>
      <c r="J654" s="184">
        <v>9.9863999999999997</v>
      </c>
      <c r="K654" s="184">
        <v>21.856200000000001</v>
      </c>
      <c r="L654" s="184">
        <v>35.314900000000002</v>
      </c>
      <c r="M654" s="184">
        <v>54.8292</v>
      </c>
      <c r="N654" s="184">
        <v>79.666799999999995</v>
      </c>
      <c r="O654" s="184">
        <v>35.984099999999998</v>
      </c>
      <c r="P654" s="184">
        <v>26.477599999999999</v>
      </c>
      <c r="Q654" s="184">
        <v>27.29</v>
      </c>
      <c r="R654" s="184">
        <v>55.152299999999997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44455</v>
      </c>
      <c r="E655" s="184">
        <v>58.920099999999998</v>
      </c>
      <c r="F655" s="184">
        <v>0.3987</v>
      </c>
      <c r="G655" s="184">
        <v>2.3094000000000001</v>
      </c>
      <c r="H655" s="184">
        <v>2.5695999999999999</v>
      </c>
      <c r="I655" s="184">
        <v>5.0166000000000004</v>
      </c>
      <c r="J655" s="184">
        <v>9.9490999999999996</v>
      </c>
      <c r="K655" s="184">
        <v>21.734200000000001</v>
      </c>
      <c r="L655" s="184">
        <v>35.040300000000002</v>
      </c>
      <c r="M655" s="184">
        <v>54.345300000000002</v>
      </c>
      <c r="N655" s="184">
        <v>78.881299999999996</v>
      </c>
      <c r="O655" s="184">
        <v>35.179200000000002</v>
      </c>
      <c r="P655" s="184">
        <v>25.8278</v>
      </c>
      <c r="Q655" s="184">
        <v>26.7715</v>
      </c>
      <c r="R655" s="184">
        <v>54.430199999999999</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44455</v>
      </c>
      <c r="E656" s="184">
        <v>16.713999999999999</v>
      </c>
      <c r="F656" s="184">
        <v>0.62490000000000001</v>
      </c>
      <c r="G656" s="184">
        <v>1.9196</v>
      </c>
      <c r="H656" s="184">
        <v>2.117</v>
      </c>
      <c r="I656" s="184">
        <v>3.2589000000000001</v>
      </c>
      <c r="J656" s="184">
        <v>8.4324999999999992</v>
      </c>
      <c r="K656" s="184">
        <v>14.009399999999999</v>
      </c>
      <c r="L656" s="184">
        <v>20.509</v>
      </c>
      <c r="M656" s="184">
        <v>26.420100000000001</v>
      </c>
      <c r="N656" s="184">
        <v>43.013599999999997</v>
      </c>
      <c r="O656" s="184"/>
      <c r="P656" s="184"/>
      <c r="Q656" s="184">
        <v>21.444400000000002</v>
      </c>
      <c r="R656" s="184">
        <v>27.133199999999999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44455</v>
      </c>
      <c r="E657" s="184">
        <v>15.890499999999999</v>
      </c>
      <c r="F657" s="184">
        <v>0.61990000000000001</v>
      </c>
      <c r="G657" s="184">
        <v>1.9046000000000001</v>
      </c>
      <c r="H657" s="184">
        <v>2.0827</v>
      </c>
      <c r="I657" s="184">
        <v>3.1898</v>
      </c>
      <c r="J657" s="184">
        <v>8.2695000000000007</v>
      </c>
      <c r="K657" s="184">
        <v>13.501099999999999</v>
      </c>
      <c r="L657" s="184">
        <v>19.417300000000001</v>
      </c>
      <c r="M657" s="184">
        <v>24.706700000000001</v>
      </c>
      <c r="N657" s="184">
        <v>40.420099999999998</v>
      </c>
      <c r="O657" s="184"/>
      <c r="P657" s="184"/>
      <c r="Q657" s="184">
        <v>19.145600000000002</v>
      </c>
      <c r="R657" s="184">
        <v>24.783200000000001</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44455</v>
      </c>
      <c r="E658" s="184">
        <v>149.1052</v>
      </c>
      <c r="F658" s="184">
        <v>0.59650000000000003</v>
      </c>
      <c r="G658" s="184">
        <v>1.5170999999999999</v>
      </c>
      <c r="H658" s="184">
        <v>1.3989</v>
      </c>
      <c r="I658" s="184">
        <v>2.3900999999999999</v>
      </c>
      <c r="J658" s="184">
        <v>6.8390000000000004</v>
      </c>
      <c r="K658" s="184">
        <v>13.599299999999999</v>
      </c>
      <c r="L658" s="184">
        <v>21.193300000000001</v>
      </c>
      <c r="M658" s="184">
        <v>35.2134</v>
      </c>
      <c r="N658" s="184">
        <v>55.173099999999998</v>
      </c>
      <c r="O658" s="184">
        <v>12.679399999999999</v>
      </c>
      <c r="P658" s="184">
        <v>12.141999999999999</v>
      </c>
      <c r="Q658" s="184">
        <v>15.9436</v>
      </c>
      <c r="R658" s="184">
        <v>25.707799999999999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44455</v>
      </c>
      <c r="E659" s="184">
        <v>154.57130000000001</v>
      </c>
      <c r="F659" s="184">
        <v>0.59760000000000002</v>
      </c>
      <c r="G659" s="184">
        <v>1.5201</v>
      </c>
      <c r="H659" s="184">
        <v>1.4056999999999999</v>
      </c>
      <c r="I659" s="184">
        <v>2.4039999999999999</v>
      </c>
      <c r="J659" s="184">
        <v>6.8712</v>
      </c>
      <c r="K659" s="184">
        <v>13.7346</v>
      </c>
      <c r="L659" s="184">
        <v>21.5946</v>
      </c>
      <c r="M659" s="184">
        <v>35.78</v>
      </c>
      <c r="N659" s="184">
        <v>55.960900000000002</v>
      </c>
      <c r="O659" s="184">
        <v>13.1675</v>
      </c>
      <c r="P659" s="184">
        <v>12.680099999999999</v>
      </c>
      <c r="Q659" s="184">
        <v>14.1815</v>
      </c>
      <c r="R659" s="184">
        <v>26.263000000000002</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44455</v>
      </c>
      <c r="E660" s="184">
        <v>18.110600000000002</v>
      </c>
      <c r="F660" s="184">
        <v>-0.11749999999999999</v>
      </c>
      <c r="G660" s="184">
        <v>0.68100000000000005</v>
      </c>
      <c r="H660" s="184">
        <v>1.6843999999999999</v>
      </c>
      <c r="I660" s="184">
        <v>3.4998</v>
      </c>
      <c r="J660" s="184">
        <v>4.5918000000000001</v>
      </c>
      <c r="K660" s="184">
        <v>18.476800000000001</v>
      </c>
      <c r="L660" s="184">
        <v>42.902500000000003</v>
      </c>
      <c r="M660" s="184">
        <v>64.462400000000002</v>
      </c>
      <c r="N660" s="184">
        <v>94.842399999999998</v>
      </c>
      <c r="O660" s="184">
        <v>15.677899999999999</v>
      </c>
      <c r="P660" s="184"/>
      <c r="Q660" s="184">
        <v>13.0839</v>
      </c>
      <c r="R660" s="184">
        <v>39.197400000000002</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44455</v>
      </c>
      <c r="E661" s="184">
        <v>17.706</v>
      </c>
      <c r="F661" s="184">
        <v>-0.1179</v>
      </c>
      <c r="G661" s="184">
        <v>0.67949999999999999</v>
      </c>
      <c r="H661" s="184">
        <v>1.6809000000000001</v>
      </c>
      <c r="I661" s="184">
        <v>3.4929999999999999</v>
      </c>
      <c r="J661" s="184">
        <v>4.5768000000000004</v>
      </c>
      <c r="K661" s="184">
        <v>18.426100000000002</v>
      </c>
      <c r="L661" s="184">
        <v>42.8018</v>
      </c>
      <c r="M661" s="184">
        <v>64.277600000000007</v>
      </c>
      <c r="N661" s="184">
        <v>94.541499999999999</v>
      </c>
      <c r="O661" s="184">
        <v>15.4</v>
      </c>
      <c r="P661" s="184"/>
      <c r="Q661" s="184">
        <v>12.5562</v>
      </c>
      <c r="R661" s="184">
        <v>38.979999999999997</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44455</v>
      </c>
      <c r="E662" s="184">
        <v>15.551399999999999</v>
      </c>
      <c r="F662" s="184">
        <v>-5.6599999999999998E-2</v>
      </c>
      <c r="G662" s="184">
        <v>0.74239999999999995</v>
      </c>
      <c r="H662" s="184">
        <v>1.7668999999999999</v>
      </c>
      <c r="I662" s="184">
        <v>3.6621999999999999</v>
      </c>
      <c r="J662" s="184">
        <v>4.8693999999999997</v>
      </c>
      <c r="K662" s="184">
        <v>19.040099999999999</v>
      </c>
      <c r="L662" s="184">
        <v>43.378399999999999</v>
      </c>
      <c r="M662" s="184">
        <v>66.660200000000003</v>
      </c>
      <c r="N662" s="184">
        <v>98.119600000000005</v>
      </c>
      <c r="O662" s="184">
        <v>15.9833</v>
      </c>
      <c r="P662" s="184"/>
      <c r="Q662" s="184">
        <v>10.346500000000001</v>
      </c>
      <c r="R662" s="184">
        <v>39.958399999999997</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44455</v>
      </c>
      <c r="E663" s="184">
        <v>15.273400000000001</v>
      </c>
      <c r="F663" s="184">
        <v>-5.6300000000000003E-2</v>
      </c>
      <c r="G663" s="184">
        <v>0.74199999999999999</v>
      </c>
      <c r="H663" s="184">
        <v>1.7657</v>
      </c>
      <c r="I663" s="184">
        <v>3.6581000000000001</v>
      </c>
      <c r="J663" s="184">
        <v>4.8601000000000001</v>
      </c>
      <c r="K663" s="184">
        <v>19.007300000000001</v>
      </c>
      <c r="L663" s="184">
        <v>43.295099999999998</v>
      </c>
      <c r="M663" s="184">
        <v>66.520200000000003</v>
      </c>
      <c r="N663" s="184">
        <v>97.913799999999995</v>
      </c>
      <c r="O663" s="184">
        <v>15.708299999999999</v>
      </c>
      <c r="P663" s="184"/>
      <c r="Q663" s="184">
        <v>9.9036000000000008</v>
      </c>
      <c r="R663" s="184">
        <v>39.799900000000001</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44455</v>
      </c>
      <c r="E664" s="184">
        <v>15.546799999999999</v>
      </c>
      <c r="F664" s="184">
        <v>6.4399999999999999E-2</v>
      </c>
      <c r="G664" s="184">
        <v>0.84909999999999997</v>
      </c>
      <c r="H664" s="184">
        <v>1.8080000000000001</v>
      </c>
      <c r="I664" s="184">
        <v>3.7871999999999999</v>
      </c>
      <c r="J664" s="184">
        <v>5.0458999999999996</v>
      </c>
      <c r="K664" s="184">
        <v>19.1143</v>
      </c>
      <c r="L664" s="184">
        <v>45.801400000000001</v>
      </c>
      <c r="M664" s="184">
        <v>69.876999999999995</v>
      </c>
      <c r="N664" s="184">
        <v>104.426</v>
      </c>
      <c r="O664" s="184">
        <v>16.346800000000002</v>
      </c>
      <c r="P664" s="184"/>
      <c r="Q664" s="184">
        <v>11.070600000000001</v>
      </c>
      <c r="R664" s="184">
        <v>42.081699999999998</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44455</v>
      </c>
      <c r="E665" s="184">
        <v>15.245100000000001</v>
      </c>
      <c r="F665" s="184">
        <v>6.3700000000000007E-2</v>
      </c>
      <c r="G665" s="184">
        <v>0.84740000000000004</v>
      </c>
      <c r="H665" s="184">
        <v>1.8044</v>
      </c>
      <c r="I665" s="184">
        <v>3.7795000000000001</v>
      </c>
      <c r="J665" s="184">
        <v>5.0285000000000002</v>
      </c>
      <c r="K665" s="184">
        <v>19.056799999999999</v>
      </c>
      <c r="L665" s="184">
        <v>45.650599999999997</v>
      </c>
      <c r="M665" s="184">
        <v>69.565200000000004</v>
      </c>
      <c r="N665" s="184">
        <v>103.8878</v>
      </c>
      <c r="O665" s="184">
        <v>15.946199999999999</v>
      </c>
      <c r="P665" s="184"/>
      <c r="Q665" s="184">
        <v>10.553900000000001</v>
      </c>
      <c r="R665" s="184">
        <v>41.666899999999998</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44455</v>
      </c>
      <c r="E666" s="184">
        <v>14.7446</v>
      </c>
      <c r="F666" s="184">
        <v>5.0900000000000001E-2</v>
      </c>
      <c r="G666" s="184">
        <v>0.82050000000000001</v>
      </c>
      <c r="H666" s="184">
        <v>1.6778</v>
      </c>
      <c r="I666" s="184">
        <v>3.2542</v>
      </c>
      <c r="J666" s="184">
        <v>4.5301</v>
      </c>
      <c r="K666" s="184">
        <v>19.452300000000001</v>
      </c>
      <c r="L666" s="184">
        <v>48.090200000000003</v>
      </c>
      <c r="M666" s="184">
        <v>72.171599999999998</v>
      </c>
      <c r="N666" s="184">
        <v>106.3278</v>
      </c>
      <c r="O666" s="184">
        <v>15.9833</v>
      </c>
      <c r="P666" s="184"/>
      <c r="Q666" s="184">
        <v>10.2753</v>
      </c>
      <c r="R666" s="184">
        <v>41.066099999999999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44455</v>
      </c>
      <c r="E667" s="184">
        <v>14.1952</v>
      </c>
      <c r="F667" s="184">
        <v>5.0700000000000002E-2</v>
      </c>
      <c r="G667" s="184">
        <v>0.8196</v>
      </c>
      <c r="H667" s="184">
        <v>1.6753</v>
      </c>
      <c r="I667" s="184">
        <v>3.2475999999999998</v>
      </c>
      <c r="J667" s="184">
        <v>4.5148000000000001</v>
      </c>
      <c r="K667" s="184">
        <v>19.398800000000001</v>
      </c>
      <c r="L667" s="184">
        <v>47.948300000000003</v>
      </c>
      <c r="M667" s="184">
        <v>71.885900000000007</v>
      </c>
      <c r="N667" s="184">
        <v>105.8439</v>
      </c>
      <c r="O667" s="184">
        <v>15.319800000000001</v>
      </c>
      <c r="P667" s="184"/>
      <c r="Q667" s="184">
        <v>9.2255000000000003</v>
      </c>
      <c r="R667" s="184">
        <v>40.702500000000001</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44455</v>
      </c>
      <c r="E668" s="184">
        <v>21.975100000000001</v>
      </c>
      <c r="F668" s="184">
        <v>0.71309999999999996</v>
      </c>
      <c r="G668" s="184">
        <v>1.6457999999999999</v>
      </c>
      <c r="H668" s="184">
        <v>1.4922</v>
      </c>
      <c r="I668" s="184">
        <v>2.3292000000000002</v>
      </c>
      <c r="J668" s="184">
        <v>5.7343999999999999</v>
      </c>
      <c r="K668" s="184">
        <v>11.348100000000001</v>
      </c>
      <c r="L668" s="184">
        <v>20.976299999999998</v>
      </c>
      <c r="M668" s="184">
        <v>34.245800000000003</v>
      </c>
      <c r="N668" s="184">
        <v>55.943600000000004</v>
      </c>
      <c r="O668" s="184">
        <v>15.646100000000001</v>
      </c>
      <c r="P668" s="184">
        <v>14.5633</v>
      </c>
      <c r="Q668" s="184">
        <v>12.914400000000001</v>
      </c>
      <c r="R668" s="184">
        <v>30.235800000000001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44455</v>
      </c>
      <c r="E669" s="184">
        <v>21.497599999999998</v>
      </c>
      <c r="F669" s="184">
        <v>0.71260000000000001</v>
      </c>
      <c r="G669" s="184">
        <v>1.6425000000000001</v>
      </c>
      <c r="H669" s="184">
        <v>1.4856</v>
      </c>
      <c r="I669" s="184">
        <v>2.3153999999999999</v>
      </c>
      <c r="J669" s="184">
        <v>5.7022000000000004</v>
      </c>
      <c r="K669" s="184">
        <v>11.2712</v>
      </c>
      <c r="L669" s="184">
        <v>20.909600000000001</v>
      </c>
      <c r="M669" s="184">
        <v>34.1663</v>
      </c>
      <c r="N669" s="184">
        <v>55.845199999999998</v>
      </c>
      <c r="O669" s="184">
        <v>15.375299999999999</v>
      </c>
      <c r="P669" s="184">
        <v>14.242599999999999</v>
      </c>
      <c r="Q669" s="184">
        <v>12.532400000000001</v>
      </c>
      <c r="R669" s="184">
        <v>30.027200000000001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44455</v>
      </c>
      <c r="E670" s="184">
        <v>23.9358</v>
      </c>
      <c r="F670" s="184">
        <v>0.76529999999999998</v>
      </c>
      <c r="G670" s="184">
        <v>1.7025999999999999</v>
      </c>
      <c r="H670" s="184">
        <v>1.5477000000000001</v>
      </c>
      <c r="I670" s="184">
        <v>2.4119000000000002</v>
      </c>
      <c r="J670" s="184">
        <v>5.9519000000000002</v>
      </c>
      <c r="K670" s="184">
        <v>11.1577</v>
      </c>
      <c r="L670" s="184">
        <v>20.426200000000001</v>
      </c>
      <c r="M670" s="184">
        <v>33.6845</v>
      </c>
      <c r="N670" s="184">
        <v>54.481299999999997</v>
      </c>
      <c r="O670" s="184">
        <v>16.274899999999999</v>
      </c>
      <c r="P670" s="184">
        <v>15.360200000000001</v>
      </c>
      <c r="Q670" s="184">
        <v>17.220500000000001</v>
      </c>
      <c r="R670" s="184">
        <v>30.5991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44455</v>
      </c>
      <c r="E671" s="184">
        <v>23.403300000000002</v>
      </c>
      <c r="F671" s="184">
        <v>0.76470000000000005</v>
      </c>
      <c r="G671" s="184">
        <v>1.7013</v>
      </c>
      <c r="H671" s="184">
        <v>1.5442</v>
      </c>
      <c r="I671" s="184">
        <v>2.4049</v>
      </c>
      <c r="J671" s="184">
        <v>5.9360999999999997</v>
      </c>
      <c r="K671" s="184">
        <v>11.1088</v>
      </c>
      <c r="L671" s="184">
        <v>20.323</v>
      </c>
      <c r="M671" s="184">
        <v>33.516500000000001</v>
      </c>
      <c r="N671" s="184">
        <v>54.2258</v>
      </c>
      <c r="O671" s="184">
        <v>15.9224</v>
      </c>
      <c r="P671" s="184">
        <v>14.880599999999999</v>
      </c>
      <c r="Q671" s="184">
        <v>16.741399999999999</v>
      </c>
      <c r="R671" s="184">
        <v>30.344000000000001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44455</v>
      </c>
      <c r="E672" s="184">
        <v>14.8169</v>
      </c>
      <c r="F672" s="184">
        <v>6.7500000000000004E-2</v>
      </c>
      <c r="G672" s="184">
        <v>0.78769999999999996</v>
      </c>
      <c r="H672" s="184">
        <v>1.2865</v>
      </c>
      <c r="I672" s="184">
        <v>2.7581000000000002</v>
      </c>
      <c r="J672" s="184">
        <v>4.8101000000000003</v>
      </c>
      <c r="K672" s="184">
        <v>15.997199999999999</v>
      </c>
      <c r="L672" s="184">
        <v>40.025100000000002</v>
      </c>
      <c r="M672" s="184">
        <v>61.797199999999997</v>
      </c>
      <c r="N672" s="184">
        <v>90.826300000000003</v>
      </c>
      <c r="O672" s="184">
        <v>17.260899999999999</v>
      </c>
      <c r="P672" s="184"/>
      <c r="Q672" s="184">
        <v>11.9833</v>
      </c>
      <c r="R672" s="184">
        <v>38.598599999999998</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44455</v>
      </c>
      <c r="E673" s="184">
        <v>14.479699999999999</v>
      </c>
      <c r="F673" s="184">
        <v>6.5699999999999995E-2</v>
      </c>
      <c r="G673" s="184">
        <v>0.78369999999999995</v>
      </c>
      <c r="H673" s="184">
        <v>1.2786</v>
      </c>
      <c r="I673" s="184">
        <v>2.7425000000000002</v>
      </c>
      <c r="J673" s="184">
        <v>4.7743000000000002</v>
      </c>
      <c r="K673" s="184">
        <v>15.9016</v>
      </c>
      <c r="L673" s="184">
        <v>39.868000000000002</v>
      </c>
      <c r="M673" s="184">
        <v>61.531700000000001</v>
      </c>
      <c r="N673" s="184">
        <v>90.412099999999995</v>
      </c>
      <c r="O673" s="184">
        <v>16.6861</v>
      </c>
      <c r="P673" s="184"/>
      <c r="Q673" s="184">
        <v>11.2437</v>
      </c>
      <c r="R673" s="184">
        <v>38.302900000000001</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44455</v>
      </c>
      <c r="E674" s="184">
        <v>16.923300000000001</v>
      </c>
      <c r="F674" s="184">
        <v>6.3899999999999998E-2</v>
      </c>
      <c r="G674" s="184">
        <v>0.66259999999999997</v>
      </c>
      <c r="H674" s="184">
        <v>1.1015999999999999</v>
      </c>
      <c r="I674" s="184">
        <v>2.8803000000000001</v>
      </c>
      <c r="J674" s="184">
        <v>4.9442000000000004</v>
      </c>
      <c r="K674" s="184">
        <v>15.1135</v>
      </c>
      <c r="L674" s="184">
        <v>37.919699999999999</v>
      </c>
      <c r="M674" s="184">
        <v>59.323099999999997</v>
      </c>
      <c r="N674" s="184">
        <v>89.806100000000001</v>
      </c>
      <c r="O674" s="184">
        <v>19.071100000000001</v>
      </c>
      <c r="P674" s="184"/>
      <c r="Q674" s="184">
        <v>17.754100000000001</v>
      </c>
      <c r="R674" s="184">
        <v>38.397399999999998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44455</v>
      </c>
      <c r="E675" s="184">
        <v>16.7257</v>
      </c>
      <c r="F675" s="184">
        <v>6.3399999999999998E-2</v>
      </c>
      <c r="G675" s="184">
        <v>0.66200000000000003</v>
      </c>
      <c r="H675" s="184">
        <v>1.0989</v>
      </c>
      <c r="I675" s="184">
        <v>2.8761000000000001</v>
      </c>
      <c r="J675" s="184">
        <v>4.9206000000000003</v>
      </c>
      <c r="K675" s="184">
        <v>15.0023</v>
      </c>
      <c r="L675" s="184">
        <v>37.686100000000003</v>
      </c>
      <c r="M675" s="184">
        <v>58.939700000000002</v>
      </c>
      <c r="N675" s="184">
        <v>89.213300000000004</v>
      </c>
      <c r="O675" s="184">
        <v>18.655999999999999</v>
      </c>
      <c r="P675" s="184"/>
      <c r="Q675" s="184">
        <v>17.325299999999999</v>
      </c>
      <c r="R675" s="184">
        <v>37.981299999999997</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44455</v>
      </c>
      <c r="E680" s="184">
        <v>30.508700000000001</v>
      </c>
      <c r="F680" s="184">
        <v>0.625</v>
      </c>
      <c r="G680" s="184">
        <v>1.7934000000000001</v>
      </c>
      <c r="H680" s="184">
        <v>1.7228000000000001</v>
      </c>
      <c r="I680" s="184">
        <v>2.8548</v>
      </c>
      <c r="J680" s="184">
        <v>6.5464000000000002</v>
      </c>
      <c r="K680" s="184">
        <v>12.6693</v>
      </c>
      <c r="L680" s="184">
        <v>18.2774</v>
      </c>
      <c r="M680" s="184">
        <v>33.472299999999997</v>
      </c>
      <c r="N680" s="184">
        <v>54.4572</v>
      </c>
      <c r="O680" s="184">
        <v>17.923300000000001</v>
      </c>
      <c r="P680" s="184">
        <v>16.522099999999998</v>
      </c>
      <c r="Q680" s="184">
        <v>17.459199999999999</v>
      </c>
      <c r="R680" s="184">
        <v>27.9404</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44455</v>
      </c>
      <c r="E681" s="184">
        <v>27.869499999999999</v>
      </c>
      <c r="F681" s="184">
        <v>0.62170000000000003</v>
      </c>
      <c r="G681" s="184">
        <v>1.7837000000000001</v>
      </c>
      <c r="H681" s="184">
        <v>1.6994</v>
      </c>
      <c r="I681" s="184">
        <v>2.8075999999999999</v>
      </c>
      <c r="J681" s="184">
        <v>6.4363000000000001</v>
      </c>
      <c r="K681" s="184">
        <v>12.323600000000001</v>
      </c>
      <c r="L681" s="184">
        <v>17.533300000000001</v>
      </c>
      <c r="M681" s="184">
        <v>32.183799999999998</v>
      </c>
      <c r="N681" s="184">
        <v>52.448999999999998</v>
      </c>
      <c r="O681" s="184">
        <v>16.253299999999999</v>
      </c>
      <c r="P681" s="184">
        <v>15.0159</v>
      </c>
      <c r="Q681" s="184">
        <v>15.936</v>
      </c>
      <c r="R681" s="184">
        <v>26.152999999999999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44455</v>
      </c>
      <c r="E682" s="184">
        <v>122.54</v>
      </c>
      <c r="F682" s="184">
        <v>0.62409999999999999</v>
      </c>
      <c r="G682" s="184">
        <v>1.7098</v>
      </c>
      <c r="H682" s="184">
        <v>1.9213</v>
      </c>
      <c r="I682" s="184">
        <v>2.7330999999999999</v>
      </c>
      <c r="J682" s="184">
        <v>6.3715000000000002</v>
      </c>
      <c r="K682" s="184">
        <v>10.3566</v>
      </c>
      <c r="L682" s="184">
        <v>18.8901</v>
      </c>
      <c r="M682" s="184">
        <v>27.5794</v>
      </c>
      <c r="N682" s="184">
        <v>43.758800000000001</v>
      </c>
      <c r="O682" s="184">
        <v>13.0404</v>
      </c>
      <c r="P682" s="184">
        <v>15.068300000000001</v>
      </c>
      <c r="Q682" s="184">
        <v>14.1479</v>
      </c>
      <c r="R682" s="184">
        <v>25.729099999999999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44455</v>
      </c>
      <c r="E683" s="184">
        <v>175.03425601119201</v>
      </c>
      <c r="F683" s="184">
        <v>0.61980000000000002</v>
      </c>
      <c r="G683" s="184">
        <v>1.694</v>
      </c>
      <c r="H683" s="184">
        <v>1.9008</v>
      </c>
      <c r="I683" s="184">
        <v>2.6907000000000001</v>
      </c>
      <c r="J683" s="184">
        <v>6.2892000000000001</v>
      </c>
      <c r="K683" s="184">
        <v>10.1386</v>
      </c>
      <c r="L683" s="184">
        <v>18.421900000000001</v>
      </c>
      <c r="M683" s="184">
        <v>26.952300000000001</v>
      </c>
      <c r="N683" s="184">
        <v>42.860700000000001</v>
      </c>
      <c r="O683" s="184">
        <v>12.2342</v>
      </c>
      <c r="P683" s="184">
        <v>14.3462</v>
      </c>
      <c r="Q683" s="184">
        <v>11.8895</v>
      </c>
      <c r="R683" s="184">
        <v>24.806799999999999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44455</v>
      </c>
      <c r="E684" s="184">
        <v>41.85</v>
      </c>
      <c r="F684" s="184">
        <v>0.38379999999999997</v>
      </c>
      <c r="G684" s="184">
        <v>1.4544999999999999</v>
      </c>
      <c r="H684" s="184">
        <v>1.4544999999999999</v>
      </c>
      <c r="I684" s="184">
        <v>2.2477</v>
      </c>
      <c r="J684" s="184">
        <v>6.7873999999999999</v>
      </c>
      <c r="K684" s="184">
        <v>14.5007</v>
      </c>
      <c r="L684" s="184">
        <v>23.9633</v>
      </c>
      <c r="M684" s="184">
        <v>37.664499999999997</v>
      </c>
      <c r="N684" s="184">
        <v>57.805399999999999</v>
      </c>
      <c r="O684" s="184">
        <v>19.286899999999999</v>
      </c>
      <c r="P684" s="184">
        <v>14.8886</v>
      </c>
      <c r="Q684" s="184">
        <v>15.832599999999999</v>
      </c>
      <c r="R684" s="184">
        <v>33.623199999999997</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44455</v>
      </c>
      <c r="E685" s="184">
        <v>43.96</v>
      </c>
      <c r="F685" s="184">
        <v>0.38819999999999999</v>
      </c>
      <c r="G685" s="184">
        <v>1.4774</v>
      </c>
      <c r="H685" s="184">
        <v>1.4774</v>
      </c>
      <c r="I685" s="184">
        <v>2.2801</v>
      </c>
      <c r="J685" s="184">
        <v>6.8545999999999996</v>
      </c>
      <c r="K685" s="184">
        <v>14.7182</v>
      </c>
      <c r="L685" s="184">
        <v>24.356400000000001</v>
      </c>
      <c r="M685" s="184">
        <v>38.238999999999997</v>
      </c>
      <c r="N685" s="184">
        <v>58.700400000000002</v>
      </c>
      <c r="O685" s="184">
        <v>19.830400000000001</v>
      </c>
      <c r="P685" s="184">
        <v>15.595800000000001</v>
      </c>
      <c r="Q685" s="184">
        <v>14.877700000000001</v>
      </c>
      <c r="R685" s="184">
        <v>34.308599999999998</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44455</v>
      </c>
      <c r="E686" s="184">
        <v>22.011199999999999</v>
      </c>
      <c r="F686" s="184">
        <v>0.1802</v>
      </c>
      <c r="G686" s="184">
        <v>1.2427999999999999</v>
      </c>
      <c r="H686" s="184">
        <v>1.2125999999999999</v>
      </c>
      <c r="I686" s="184">
        <v>1.7963</v>
      </c>
      <c r="J686" s="184">
        <v>4.4581</v>
      </c>
      <c r="K686" s="184">
        <v>9.1425000000000001</v>
      </c>
      <c r="L686" s="184">
        <v>20.541899999999998</v>
      </c>
      <c r="M686" s="184">
        <v>40.316699999999997</v>
      </c>
      <c r="N686" s="184">
        <v>62.043700000000001</v>
      </c>
      <c r="O686" s="184">
        <v>15.9758</v>
      </c>
      <c r="P686" s="184">
        <v>14.3744</v>
      </c>
      <c r="Q686" s="184">
        <v>15.520200000000001</v>
      </c>
      <c r="R686" s="184">
        <v>33.3035</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44455</v>
      </c>
      <c r="E687" s="184">
        <v>23.222300000000001</v>
      </c>
      <c r="F687" s="184">
        <v>0.18029999999999999</v>
      </c>
      <c r="G687" s="184">
        <v>1.2438</v>
      </c>
      <c r="H687" s="184">
        <v>1.2156</v>
      </c>
      <c r="I687" s="184">
        <v>1.8022</v>
      </c>
      <c r="J687" s="184">
        <v>4.4713000000000003</v>
      </c>
      <c r="K687" s="184">
        <v>9.1847999999999992</v>
      </c>
      <c r="L687" s="184">
        <v>20.6341</v>
      </c>
      <c r="M687" s="184">
        <v>40.4756</v>
      </c>
      <c r="N687" s="184">
        <v>62.286999999999999</v>
      </c>
      <c r="O687" s="184">
        <v>16.317299999999999</v>
      </c>
      <c r="P687" s="184">
        <v>15.3529</v>
      </c>
      <c r="Q687" s="184">
        <v>16.6572</v>
      </c>
      <c r="R687" s="184">
        <v>33.516599999999997</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44455</v>
      </c>
      <c r="E688" s="184">
        <v>15.678699999999999</v>
      </c>
      <c r="F688" s="184">
        <v>0.26729999999999998</v>
      </c>
      <c r="G688" s="184">
        <v>1.2156</v>
      </c>
      <c r="H688" s="184">
        <v>1.2352000000000001</v>
      </c>
      <c r="I688" s="184">
        <v>1.7185999999999999</v>
      </c>
      <c r="J688" s="184">
        <v>3.9336000000000002</v>
      </c>
      <c r="K688" s="184">
        <v>7.0678999999999998</v>
      </c>
      <c r="L688" s="184">
        <v>19.448599999999999</v>
      </c>
      <c r="M688" s="184">
        <v>38.545999999999999</v>
      </c>
      <c r="N688" s="184">
        <v>64.321100000000001</v>
      </c>
      <c r="O688" s="184">
        <v>13.486599999999999</v>
      </c>
      <c r="P688" s="184"/>
      <c r="Q688" s="184">
        <v>10.1686</v>
      </c>
      <c r="R688" s="184">
        <v>28.318300000000001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44455</v>
      </c>
      <c r="E689" s="184">
        <v>16.453299999999999</v>
      </c>
      <c r="F689" s="184">
        <v>0.26750000000000002</v>
      </c>
      <c r="G689" s="184">
        <v>1.2161999999999999</v>
      </c>
      <c r="H689" s="184">
        <v>1.238</v>
      </c>
      <c r="I689" s="184">
        <v>1.7231000000000001</v>
      </c>
      <c r="J689" s="184">
        <v>3.944</v>
      </c>
      <c r="K689" s="184">
        <v>7.1052999999999997</v>
      </c>
      <c r="L689" s="184">
        <v>19.537800000000001</v>
      </c>
      <c r="M689" s="184">
        <v>38.694299999999998</v>
      </c>
      <c r="N689" s="184">
        <v>64.549499999999995</v>
      </c>
      <c r="O689" s="184">
        <v>13.9975</v>
      </c>
      <c r="P689" s="184"/>
      <c r="Q689" s="184">
        <v>11.3186</v>
      </c>
      <c r="R689" s="184">
        <v>28.6036</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44455</v>
      </c>
      <c r="E690" s="184">
        <v>14.719799999999999</v>
      </c>
      <c r="F690" s="184">
        <v>0.2616</v>
      </c>
      <c r="G690" s="184">
        <v>1.2826</v>
      </c>
      <c r="H690" s="184">
        <v>1.3152999999999999</v>
      </c>
      <c r="I690" s="184">
        <v>1.8108</v>
      </c>
      <c r="J690" s="184">
        <v>4.4476000000000004</v>
      </c>
      <c r="K690" s="184">
        <v>8.5986999999999991</v>
      </c>
      <c r="L690" s="184">
        <v>20.221499999999999</v>
      </c>
      <c r="M690" s="184">
        <v>39.3142</v>
      </c>
      <c r="N690" s="184">
        <v>64.005300000000005</v>
      </c>
      <c r="O690" s="184">
        <v>13.93</v>
      </c>
      <c r="P690" s="184"/>
      <c r="Q690" s="184">
        <v>9.0313999999999997</v>
      </c>
      <c r="R690" s="184">
        <v>29.661899999999999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44455</v>
      </c>
      <c r="E691" s="184">
        <v>15.448499999999999</v>
      </c>
      <c r="F691" s="184">
        <v>0.26219999999999999</v>
      </c>
      <c r="G691" s="184">
        <v>1.2829999999999999</v>
      </c>
      <c r="H691" s="184">
        <v>1.3169</v>
      </c>
      <c r="I691" s="184">
        <v>1.8144</v>
      </c>
      <c r="J691" s="184">
        <v>4.4558999999999997</v>
      </c>
      <c r="K691" s="184">
        <v>8.6247000000000007</v>
      </c>
      <c r="L691" s="184">
        <v>20.279800000000002</v>
      </c>
      <c r="M691" s="184">
        <v>39.418100000000003</v>
      </c>
      <c r="N691" s="184">
        <v>64.171099999999996</v>
      </c>
      <c r="O691" s="184">
        <v>14.5884</v>
      </c>
      <c r="P691" s="184"/>
      <c r="Q691" s="184">
        <v>10.215999999999999</v>
      </c>
      <c r="R691" s="184">
        <v>29.8918</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44455</v>
      </c>
      <c r="E692" s="184">
        <v>12.2326</v>
      </c>
      <c r="F692" s="184">
        <v>0.90990000000000004</v>
      </c>
      <c r="G692" s="184">
        <v>2.1042999999999998</v>
      </c>
      <c r="H692" s="184">
        <v>2.1375000000000002</v>
      </c>
      <c r="I692" s="184">
        <v>2.7292999999999998</v>
      </c>
      <c r="J692" s="184">
        <v>5.6026999999999996</v>
      </c>
      <c r="K692" s="184">
        <v>7.4542999999999999</v>
      </c>
      <c r="L692" s="184">
        <v>14.446400000000001</v>
      </c>
      <c r="M692" s="184">
        <v>25.816099999999999</v>
      </c>
      <c r="N692" s="184">
        <v>43.311</v>
      </c>
      <c r="O692" s="184">
        <v>8.9375999999999998</v>
      </c>
      <c r="P692" s="184"/>
      <c r="Q692" s="184">
        <v>5.6555999999999997</v>
      </c>
      <c r="R692" s="184">
        <v>26.544499999999999</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44455</v>
      </c>
      <c r="E693" s="184">
        <v>12.720700000000001</v>
      </c>
      <c r="F693" s="184">
        <v>0.91149999999999998</v>
      </c>
      <c r="G693" s="184">
        <v>2.1086999999999998</v>
      </c>
      <c r="H693" s="184">
        <v>2.1463999999999999</v>
      </c>
      <c r="I693" s="184">
        <v>2.7454000000000001</v>
      </c>
      <c r="J693" s="184">
        <v>5.6405000000000003</v>
      </c>
      <c r="K693" s="184">
        <v>7.5945999999999998</v>
      </c>
      <c r="L693" s="184">
        <v>14.7156</v>
      </c>
      <c r="M693" s="184">
        <v>26.23</v>
      </c>
      <c r="N693" s="184">
        <v>43.931899999999999</v>
      </c>
      <c r="O693" s="184">
        <v>9.8353000000000002</v>
      </c>
      <c r="P693" s="184"/>
      <c r="Q693" s="184">
        <v>6.7901999999999996</v>
      </c>
      <c r="R693" s="184">
        <v>27.098199999999999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44455</v>
      </c>
      <c r="E694" s="184">
        <v>12.728199999999999</v>
      </c>
      <c r="F694" s="184">
        <v>0.83179999999999998</v>
      </c>
      <c r="G694" s="184">
        <v>1.9978</v>
      </c>
      <c r="H694" s="184">
        <v>1.9757</v>
      </c>
      <c r="I694" s="184">
        <v>2.5516999999999999</v>
      </c>
      <c r="J694" s="184">
        <v>5.2134999999999998</v>
      </c>
      <c r="K694" s="184">
        <v>7.1984000000000004</v>
      </c>
      <c r="L694" s="184">
        <v>14.2065</v>
      </c>
      <c r="M694" s="184">
        <v>24.8842</v>
      </c>
      <c r="N694" s="184">
        <v>42.174799999999998</v>
      </c>
      <c r="O694" s="184">
        <v>9.99</v>
      </c>
      <c r="P694" s="184"/>
      <c r="Q694" s="184">
        <v>7.1849999999999996</v>
      </c>
      <c r="R694" s="184">
        <v>26.7989</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44455</v>
      </c>
      <c r="E695" s="184">
        <v>13.173500000000001</v>
      </c>
      <c r="F695" s="184">
        <v>0.83279999999999998</v>
      </c>
      <c r="G695" s="184">
        <v>2</v>
      </c>
      <c r="H695" s="184">
        <v>1.9818</v>
      </c>
      <c r="I695" s="184">
        <v>2.5646</v>
      </c>
      <c r="J695" s="184">
        <v>5.2431999999999999</v>
      </c>
      <c r="K695" s="184">
        <v>7.2908999999999997</v>
      </c>
      <c r="L695" s="184">
        <v>14.403</v>
      </c>
      <c r="M695" s="184">
        <v>25.206700000000001</v>
      </c>
      <c r="N695" s="184">
        <v>42.662999999999997</v>
      </c>
      <c r="O695" s="184">
        <v>10.8466</v>
      </c>
      <c r="P695" s="184"/>
      <c r="Q695" s="184">
        <v>8.2504000000000008</v>
      </c>
      <c r="R695" s="184">
        <v>27.242599999999999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44455</v>
      </c>
      <c r="E696" s="184">
        <v>157.3263</v>
      </c>
      <c r="F696" s="184">
        <v>0.30130000000000001</v>
      </c>
      <c r="G696" s="184">
        <v>1.2708999999999999</v>
      </c>
      <c r="H696" s="184">
        <v>1.3668</v>
      </c>
      <c r="I696" s="184">
        <v>1.8754999999999999</v>
      </c>
      <c r="J696" s="184">
        <v>6.0292000000000003</v>
      </c>
      <c r="K696" s="184">
        <v>14.425000000000001</v>
      </c>
      <c r="L696" s="184">
        <v>22.409199999999998</v>
      </c>
      <c r="M696" s="184">
        <v>36.0991</v>
      </c>
      <c r="N696" s="184">
        <v>62.430700000000002</v>
      </c>
      <c r="O696" s="184">
        <v>19.373899999999999</v>
      </c>
      <c r="P696" s="184">
        <v>16.558900000000001</v>
      </c>
      <c r="Q696" s="184">
        <v>16.221499999999999</v>
      </c>
      <c r="R696" s="184">
        <v>34.156199999999998</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44455</v>
      </c>
      <c r="E697" s="184">
        <v>146.11359999999999</v>
      </c>
      <c r="F697" s="184">
        <v>0.2984</v>
      </c>
      <c r="G697" s="184">
        <v>1.2625999999999999</v>
      </c>
      <c r="H697" s="184">
        <v>1.3488</v>
      </c>
      <c r="I697" s="184">
        <v>1.8411999999999999</v>
      </c>
      <c r="J697" s="184">
        <v>5.95</v>
      </c>
      <c r="K697" s="184">
        <v>14.1717</v>
      </c>
      <c r="L697" s="184">
        <v>21.8504</v>
      </c>
      <c r="M697" s="184">
        <v>35.160699999999999</v>
      </c>
      <c r="N697" s="184">
        <v>60.953699999999998</v>
      </c>
      <c r="O697" s="184">
        <v>18.282599999999999</v>
      </c>
      <c r="P697" s="184">
        <v>15.498699999999999</v>
      </c>
      <c r="Q697" s="184">
        <v>12.667999999999999</v>
      </c>
      <c r="R697" s="184">
        <v>32.926699999999997</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44455</v>
      </c>
      <c r="E698" s="184">
        <v>232.50786116542801</v>
      </c>
      <c r="F698" s="184">
        <v>0.31280000000000002</v>
      </c>
      <c r="G698" s="184">
        <v>1.5127999999999999</v>
      </c>
      <c r="H698" s="184">
        <v>1.4702999999999999</v>
      </c>
      <c r="I698" s="184">
        <v>2.2178</v>
      </c>
      <c r="J698" s="184">
        <v>7.5712000000000002</v>
      </c>
      <c r="K698" s="184">
        <v>13.721299999999999</v>
      </c>
      <c r="L698" s="184">
        <v>20.278199999999998</v>
      </c>
      <c r="M698" s="184">
        <v>33.185899999999997</v>
      </c>
      <c r="N698" s="184">
        <v>55.0259</v>
      </c>
      <c r="O698" s="184">
        <v>13.939500000000001</v>
      </c>
      <c r="P698" s="184">
        <v>13.575100000000001</v>
      </c>
      <c r="Q698" s="184">
        <v>18.555499999999999</v>
      </c>
      <c r="R698" s="184">
        <v>26.1952</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0.46956590909090895</v>
      </c>
      <c r="G699" s="186">
        <v>1.6262954545454549</v>
      </c>
      <c r="H699" s="186">
        <v>1.7989651515151512</v>
      </c>
      <c r="I699" s="186">
        <v>2.8808651515151515</v>
      </c>
      <c r="J699" s="186">
        <v>6.335600757575758</v>
      </c>
      <c r="K699" s="186">
        <v>12.99190984848485</v>
      </c>
      <c r="L699" s="186">
        <v>23.86225454545453</v>
      </c>
      <c r="M699" s="186">
        <v>39.039678030303023</v>
      </c>
      <c r="N699" s="186">
        <v>61.560408333333328</v>
      </c>
      <c r="O699" s="186">
        <v>17.230659677419357</v>
      </c>
      <c r="P699" s="186">
        <v>15.785491111111112</v>
      </c>
      <c r="Q699" s="186">
        <v>16.515001515151514</v>
      </c>
      <c r="R699" s="186">
        <v>32.542058461538453</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0.44664999999999999</v>
      </c>
      <c r="G700" s="186">
        <v>1.56385</v>
      </c>
      <c r="H700" s="186">
        <v>1.6911499999999999</v>
      </c>
      <c r="I700" s="186">
        <v>2.7618499999999999</v>
      </c>
      <c r="J700" s="186">
        <v>6.2457500000000001</v>
      </c>
      <c r="K700" s="186">
        <v>13.1008</v>
      </c>
      <c r="L700" s="186">
        <v>21.69135</v>
      </c>
      <c r="M700" s="186">
        <v>36.240200000000002</v>
      </c>
      <c r="N700" s="186">
        <v>60.098649999999999</v>
      </c>
      <c r="O700" s="186">
        <v>16.251649999999998</v>
      </c>
      <c r="P700" s="186">
        <v>15.0657</v>
      </c>
      <c r="Q700" s="186">
        <v>16.019849999999998</v>
      </c>
      <c r="R700" s="186">
        <v>30.3735</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44455</v>
      </c>
      <c r="E703" s="184">
        <v>33.927599999999998</v>
      </c>
      <c r="F703" s="184">
        <v>0.20649999999999999</v>
      </c>
      <c r="G703" s="184">
        <v>1.1154999999999999</v>
      </c>
      <c r="H703" s="184">
        <v>1.1930000000000001</v>
      </c>
      <c r="I703" s="184">
        <v>1.7918000000000001</v>
      </c>
      <c r="J703" s="184">
        <v>4.4443999999999999</v>
      </c>
      <c r="K703" s="184">
        <v>8.2989999999999995</v>
      </c>
      <c r="L703" s="184">
        <v>15.378399999999999</v>
      </c>
      <c r="M703" s="184">
        <v>23.245799999999999</v>
      </c>
      <c r="N703" s="184">
        <v>38.867100000000001</v>
      </c>
      <c r="O703" s="184">
        <v>14.064500000000001</v>
      </c>
      <c r="P703" s="184">
        <v>12.6364</v>
      </c>
      <c r="Q703" s="184">
        <v>12.5097</v>
      </c>
      <c r="R703" s="184">
        <v>23.938500000000001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44455</v>
      </c>
      <c r="E704" s="184">
        <v>36.146299999999997</v>
      </c>
      <c r="F704" s="184">
        <v>0.20930000000000001</v>
      </c>
      <c r="G704" s="184">
        <v>1.1224000000000001</v>
      </c>
      <c r="H704" s="184">
        <v>1.2107000000000001</v>
      </c>
      <c r="I704" s="184">
        <v>1.8283</v>
      </c>
      <c r="J704" s="184">
        <v>4.5412999999999997</v>
      </c>
      <c r="K704" s="184">
        <v>8.5843000000000007</v>
      </c>
      <c r="L704" s="184">
        <v>15.971399999999999</v>
      </c>
      <c r="M704" s="184">
        <v>24.211099999999998</v>
      </c>
      <c r="N704" s="184">
        <v>40.416499999999999</v>
      </c>
      <c r="O704" s="184">
        <v>15.0885</v>
      </c>
      <c r="P704" s="184">
        <v>13.5844</v>
      </c>
      <c r="Q704" s="184">
        <v>14.054</v>
      </c>
      <c r="R704" s="184">
        <v>25.144100000000002</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44455</v>
      </c>
      <c r="E705" s="184">
        <v>118.464</v>
      </c>
      <c r="F705" s="184">
        <v>0.48080000000000001</v>
      </c>
      <c r="G705" s="184">
        <v>1.788</v>
      </c>
      <c r="H705" s="184">
        <v>1.8306</v>
      </c>
      <c r="I705" s="184">
        <v>2.1627999999999998</v>
      </c>
      <c r="J705" s="184">
        <v>5.1017000000000001</v>
      </c>
      <c r="K705" s="184">
        <v>9.1919000000000004</v>
      </c>
      <c r="L705" s="184">
        <v>17.052600000000002</v>
      </c>
      <c r="M705" s="184">
        <v>33.302599999999998</v>
      </c>
      <c r="N705" s="184">
        <v>57.230200000000004</v>
      </c>
      <c r="O705" s="184">
        <v>12.1274</v>
      </c>
      <c r="P705" s="184">
        <v>11.258800000000001</v>
      </c>
      <c r="Q705" s="184">
        <v>14.8935</v>
      </c>
      <c r="R705" s="184">
        <v>23.104199999999999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44455</v>
      </c>
      <c r="E706" s="184">
        <v>123.47929999999999</v>
      </c>
      <c r="F706" s="184">
        <v>0.48220000000000002</v>
      </c>
      <c r="G706" s="184">
        <v>1.7922</v>
      </c>
      <c r="H706" s="184">
        <v>1.8404</v>
      </c>
      <c r="I706" s="184">
        <v>2.1823999999999999</v>
      </c>
      <c r="J706" s="184">
        <v>5.1494</v>
      </c>
      <c r="K706" s="184">
        <v>9.3186999999999998</v>
      </c>
      <c r="L706" s="184">
        <v>17.311</v>
      </c>
      <c r="M706" s="184">
        <v>33.782299999999999</v>
      </c>
      <c r="N706" s="184">
        <v>58.078200000000002</v>
      </c>
      <c r="O706" s="184">
        <v>12.7691</v>
      </c>
      <c r="P706" s="184">
        <v>11.836600000000001</v>
      </c>
      <c r="Q706" s="184">
        <v>13.1798</v>
      </c>
      <c r="R706" s="184">
        <v>23.907800000000002</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44455</v>
      </c>
      <c r="E707" s="184">
        <v>78.265900000000002</v>
      </c>
      <c r="F707" s="184">
        <v>0.3322</v>
      </c>
      <c r="G707" s="184">
        <v>1.2650999999999999</v>
      </c>
      <c r="H707" s="184">
        <v>1.2988</v>
      </c>
      <c r="I707" s="184">
        <v>1.5824</v>
      </c>
      <c r="J707" s="184">
        <v>4.0304000000000002</v>
      </c>
      <c r="K707" s="184">
        <v>8.6963000000000008</v>
      </c>
      <c r="L707" s="184">
        <v>16.985900000000001</v>
      </c>
      <c r="M707" s="184">
        <v>32.219299999999997</v>
      </c>
      <c r="N707" s="184">
        <v>49.636800000000001</v>
      </c>
      <c r="O707" s="184">
        <v>9.6527999999999992</v>
      </c>
      <c r="P707" s="184">
        <v>9.3567</v>
      </c>
      <c r="Q707" s="184">
        <v>12.249700000000001</v>
      </c>
      <c r="R707" s="184">
        <v>16.009399999999999</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44455</v>
      </c>
      <c r="E708" s="184">
        <v>82.317300000000003</v>
      </c>
      <c r="F708" s="184">
        <v>0.33350000000000002</v>
      </c>
      <c r="G708" s="184">
        <v>1.2690999999999999</v>
      </c>
      <c r="H708" s="184">
        <v>1.3081</v>
      </c>
      <c r="I708" s="184">
        <v>1.601</v>
      </c>
      <c r="J708" s="184">
        <v>4.0765000000000002</v>
      </c>
      <c r="K708" s="184">
        <v>8.8271999999999995</v>
      </c>
      <c r="L708" s="184">
        <v>17.270499999999998</v>
      </c>
      <c r="M708" s="184">
        <v>32.725999999999999</v>
      </c>
      <c r="N708" s="184">
        <v>50.456200000000003</v>
      </c>
      <c r="O708" s="184">
        <v>10.3071</v>
      </c>
      <c r="P708" s="184">
        <v>10.0427</v>
      </c>
      <c r="Q708" s="184">
        <v>11.3544</v>
      </c>
      <c r="R708" s="184">
        <v>16.737300000000001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44455</v>
      </c>
      <c r="E709" s="184">
        <v>26.964600000000001</v>
      </c>
      <c r="F709" s="184">
        <v>0.18129999999999999</v>
      </c>
      <c r="G709" s="184">
        <v>0.94750000000000001</v>
      </c>
      <c r="H709" s="184">
        <v>0.99439999999999995</v>
      </c>
      <c r="I709" s="184">
        <v>1.7124999999999999</v>
      </c>
      <c r="J709" s="184">
        <v>5.4589999999999996</v>
      </c>
      <c r="K709" s="184">
        <v>10.743499999999999</v>
      </c>
      <c r="L709" s="184">
        <v>17.041499999999999</v>
      </c>
      <c r="M709" s="184">
        <v>27.728300000000001</v>
      </c>
      <c r="N709" s="184">
        <v>46.445700000000002</v>
      </c>
      <c r="O709" s="184">
        <v>14.1808</v>
      </c>
      <c r="P709" s="184">
        <v>13.2293</v>
      </c>
      <c r="Q709" s="184">
        <v>14.372999999999999</v>
      </c>
      <c r="R709" s="184">
        <v>25.1221</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44455</v>
      </c>
      <c r="E710" s="184">
        <v>27.561699999999998</v>
      </c>
      <c r="F710" s="184">
        <v>0.1825</v>
      </c>
      <c r="G710" s="184">
        <v>0.95050000000000001</v>
      </c>
      <c r="H710" s="184">
        <v>1.0012000000000001</v>
      </c>
      <c r="I710" s="184">
        <v>1.7262</v>
      </c>
      <c r="J710" s="184">
        <v>5.4936999999999996</v>
      </c>
      <c r="K710" s="184">
        <v>10.8414</v>
      </c>
      <c r="L710" s="184">
        <v>17.248899999999999</v>
      </c>
      <c r="M710" s="184">
        <v>28.065300000000001</v>
      </c>
      <c r="N710" s="184">
        <v>46.961199999999998</v>
      </c>
      <c r="O710" s="184">
        <v>14.564</v>
      </c>
      <c r="P710" s="184">
        <v>13.5799</v>
      </c>
      <c r="Q710" s="184">
        <v>14.7126</v>
      </c>
      <c r="R710" s="184">
        <v>25.5672</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44455</v>
      </c>
      <c r="E711" s="184">
        <v>24.571000000000002</v>
      </c>
      <c r="F711" s="184">
        <v>0.15160000000000001</v>
      </c>
      <c r="G711" s="184">
        <v>0.79959999999999998</v>
      </c>
      <c r="H711" s="184">
        <v>0.83550000000000002</v>
      </c>
      <c r="I711" s="184">
        <v>1.4245000000000001</v>
      </c>
      <c r="J711" s="184">
        <v>4.5983999999999998</v>
      </c>
      <c r="K711" s="184">
        <v>8.9237000000000002</v>
      </c>
      <c r="L711" s="184">
        <v>14.366199999999999</v>
      </c>
      <c r="M711" s="184">
        <v>22.5291</v>
      </c>
      <c r="N711" s="184">
        <v>37.467799999999997</v>
      </c>
      <c r="O711" s="184">
        <v>12.888999999999999</v>
      </c>
      <c r="P711" s="184">
        <v>11.880699999999999</v>
      </c>
      <c r="Q711" s="184">
        <v>12.942600000000001</v>
      </c>
      <c r="R711" s="184">
        <v>21.735600000000002</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44455</v>
      </c>
      <c r="E712" s="184">
        <v>25.242799999999999</v>
      </c>
      <c r="F712" s="184">
        <v>0.1535</v>
      </c>
      <c r="G712" s="184">
        <v>0.80430000000000001</v>
      </c>
      <c r="H712" s="184">
        <v>0.84699999999999998</v>
      </c>
      <c r="I712" s="184">
        <v>1.4472</v>
      </c>
      <c r="J712" s="184">
        <v>4.6551</v>
      </c>
      <c r="K712" s="184">
        <v>9.0831</v>
      </c>
      <c r="L712" s="184">
        <v>14.7019</v>
      </c>
      <c r="M712" s="184">
        <v>23.067799999999998</v>
      </c>
      <c r="N712" s="184">
        <v>38.274999999999999</v>
      </c>
      <c r="O712" s="184">
        <v>13.492100000000001</v>
      </c>
      <c r="P712" s="184">
        <v>12.351800000000001</v>
      </c>
      <c r="Q712" s="184">
        <v>13.3558</v>
      </c>
      <c r="R712" s="184">
        <v>22.478100000000001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44455</v>
      </c>
      <c r="E713" s="184">
        <v>13.037000000000001</v>
      </c>
      <c r="F713" s="184">
        <v>1.3055000000000001</v>
      </c>
      <c r="G713" s="184">
        <v>4.1485000000000003</v>
      </c>
      <c r="H713" s="184">
        <v>4.3936999999999999</v>
      </c>
      <c r="I713" s="184">
        <v>6.4775</v>
      </c>
      <c r="J713" s="184">
        <v>7.8846999999999996</v>
      </c>
      <c r="K713" s="184">
        <v>10.057700000000001</v>
      </c>
      <c r="L713" s="184">
        <v>17.241299999999999</v>
      </c>
      <c r="M713" s="184">
        <v>36.838299999999997</v>
      </c>
      <c r="N713" s="184">
        <v>71.008399999999995</v>
      </c>
      <c r="O713" s="184">
        <v>5.8384</v>
      </c>
      <c r="P713" s="184"/>
      <c r="Q713" s="184">
        <v>8.5871999999999993</v>
      </c>
      <c r="R713" s="184">
        <v>13.929399999999999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44455</v>
      </c>
      <c r="E714" s="184">
        <v>13.036899999999999</v>
      </c>
      <c r="F714" s="184">
        <v>1.3047</v>
      </c>
      <c r="G714" s="184">
        <v>4.1477000000000004</v>
      </c>
      <c r="H714" s="184">
        <v>4.3929</v>
      </c>
      <c r="I714" s="184">
        <v>6.4775999999999998</v>
      </c>
      <c r="J714" s="184">
        <v>7.8846999999999996</v>
      </c>
      <c r="K714" s="184">
        <v>10.0578</v>
      </c>
      <c r="L714" s="184">
        <v>17.241499999999998</v>
      </c>
      <c r="M714" s="184">
        <v>36.837299999999999</v>
      </c>
      <c r="N714" s="184">
        <v>71.009399999999999</v>
      </c>
      <c r="O714" s="184">
        <v>5.8380999999999998</v>
      </c>
      <c r="P714" s="184"/>
      <c r="Q714" s="184">
        <v>8.5869</v>
      </c>
      <c r="R714" s="184">
        <v>13.928900000000001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44455</v>
      </c>
      <c r="E715" s="184">
        <v>16.3993</v>
      </c>
      <c r="F715" s="184">
        <v>0.40839999999999999</v>
      </c>
      <c r="G715" s="184">
        <v>2.4175</v>
      </c>
      <c r="H715" s="184">
        <v>2.5962999999999998</v>
      </c>
      <c r="I715" s="184">
        <v>3.5198</v>
      </c>
      <c r="J715" s="184">
        <v>5.4772999999999996</v>
      </c>
      <c r="K715" s="184">
        <v>10.311199999999999</v>
      </c>
      <c r="L715" s="184">
        <v>22.308900000000001</v>
      </c>
      <c r="M715" s="184">
        <v>39.490200000000002</v>
      </c>
      <c r="N715" s="184">
        <v>64.898300000000006</v>
      </c>
      <c r="O715" s="184"/>
      <c r="P715" s="184"/>
      <c r="Q715" s="184">
        <v>37.342599999999997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44455</v>
      </c>
      <c r="E716" s="184">
        <v>16.637499999999999</v>
      </c>
      <c r="F716" s="184">
        <v>0.41160000000000002</v>
      </c>
      <c r="G716" s="184">
        <v>2.4262000000000001</v>
      </c>
      <c r="H716" s="184">
        <v>2.6164000000000001</v>
      </c>
      <c r="I716" s="184">
        <v>3.5590999999999999</v>
      </c>
      <c r="J716" s="184">
        <v>5.5773000000000001</v>
      </c>
      <c r="K716" s="184">
        <v>10.5945</v>
      </c>
      <c r="L716" s="184">
        <v>22.925699999999999</v>
      </c>
      <c r="M716" s="184">
        <v>40.531300000000002</v>
      </c>
      <c r="N716" s="184">
        <v>66.506500000000003</v>
      </c>
      <c r="O716" s="184"/>
      <c r="P716" s="184"/>
      <c r="Q716" s="184">
        <v>38.619</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44455</v>
      </c>
      <c r="E717" s="184">
        <v>99.887100000000004</v>
      </c>
      <c r="F717" s="184">
        <v>0.58550000000000002</v>
      </c>
      <c r="G717" s="184">
        <v>1.7899</v>
      </c>
      <c r="H717" s="184">
        <v>1.8183</v>
      </c>
      <c r="I717" s="184">
        <v>2.7715000000000001</v>
      </c>
      <c r="J717" s="184">
        <v>6.5880999999999998</v>
      </c>
      <c r="K717" s="184">
        <v>11.156700000000001</v>
      </c>
      <c r="L717" s="184">
        <v>19.491599999999998</v>
      </c>
      <c r="M717" s="184">
        <v>32.980800000000002</v>
      </c>
      <c r="N717" s="184">
        <v>55.859000000000002</v>
      </c>
      <c r="O717" s="184">
        <v>13.875500000000001</v>
      </c>
      <c r="P717" s="184">
        <v>13.6638</v>
      </c>
      <c r="Q717" s="184">
        <v>13.8367</v>
      </c>
      <c r="R717" s="184">
        <v>25.757200000000001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44455</v>
      </c>
      <c r="E718" s="184">
        <v>103.447</v>
      </c>
      <c r="F718" s="184">
        <v>0.58640000000000003</v>
      </c>
      <c r="G718" s="184">
        <v>1.7923</v>
      </c>
      <c r="H718" s="184">
        <v>1.8238000000000001</v>
      </c>
      <c r="I718" s="184">
        <v>2.7826</v>
      </c>
      <c r="J718" s="184">
        <v>6.6135000000000002</v>
      </c>
      <c r="K718" s="184">
        <v>11.2355</v>
      </c>
      <c r="L718" s="184">
        <v>19.677</v>
      </c>
      <c r="M718" s="184">
        <v>33.324800000000003</v>
      </c>
      <c r="N718" s="184">
        <v>56.4298</v>
      </c>
      <c r="O718" s="184">
        <v>14.2667</v>
      </c>
      <c r="P718" s="184">
        <v>14.069000000000001</v>
      </c>
      <c r="Q718" s="184">
        <v>12.965400000000001</v>
      </c>
      <c r="R718" s="184">
        <v>26.1922</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44455</v>
      </c>
      <c r="E719" s="184">
        <v>127.9243</v>
      </c>
      <c r="F719" s="184">
        <v>0.43959999999999999</v>
      </c>
      <c r="G719" s="184">
        <v>1.6091</v>
      </c>
      <c r="H719" s="184">
        <v>1.7428999999999999</v>
      </c>
      <c r="I719" s="184">
        <v>2.0777999999999999</v>
      </c>
      <c r="J719" s="184">
        <v>5.1906999999999996</v>
      </c>
      <c r="K719" s="184">
        <v>10.1442</v>
      </c>
      <c r="L719" s="184">
        <v>22.757899999999999</v>
      </c>
      <c r="M719" s="184">
        <v>41.880499999999998</v>
      </c>
      <c r="N719" s="184">
        <v>70.603700000000003</v>
      </c>
      <c r="O719" s="184">
        <v>19.395499999999998</v>
      </c>
      <c r="P719" s="184">
        <v>17.119399999999999</v>
      </c>
      <c r="Q719" s="184">
        <v>15.4336</v>
      </c>
      <c r="R719" s="184">
        <v>37.447400000000002</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44455</v>
      </c>
      <c r="E720" s="184">
        <v>130.41909999999999</v>
      </c>
      <c r="F720" s="184">
        <v>0.44190000000000002</v>
      </c>
      <c r="G720" s="184">
        <v>1.6158999999999999</v>
      </c>
      <c r="H720" s="184">
        <v>1.758</v>
      </c>
      <c r="I720" s="184">
        <v>2.1063000000000001</v>
      </c>
      <c r="J720" s="184">
        <v>5.2496</v>
      </c>
      <c r="K720" s="184">
        <v>10.318199999999999</v>
      </c>
      <c r="L720" s="184">
        <v>23.063199999999998</v>
      </c>
      <c r="M720" s="184">
        <v>42.353099999999998</v>
      </c>
      <c r="N720" s="184">
        <v>71.290099999999995</v>
      </c>
      <c r="O720" s="184">
        <v>19.753799999999998</v>
      </c>
      <c r="P720" s="184">
        <v>17.446999999999999</v>
      </c>
      <c r="Q720" s="184">
        <v>16.351299999999998</v>
      </c>
      <c r="R720" s="184">
        <v>37.625</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44455</v>
      </c>
      <c r="E721" s="184">
        <v>33.1449</v>
      </c>
      <c r="F721" s="184">
        <v>0.24379999999999999</v>
      </c>
      <c r="G721" s="184">
        <v>1.0765</v>
      </c>
      <c r="H721" s="184">
        <v>1.1697</v>
      </c>
      <c r="I721" s="184">
        <v>1.6553</v>
      </c>
      <c r="J721" s="184">
        <v>3.9872999999999998</v>
      </c>
      <c r="K721" s="184">
        <v>8.9804999999999993</v>
      </c>
      <c r="L721" s="184">
        <v>15.2918</v>
      </c>
      <c r="M721" s="184">
        <v>22.9725</v>
      </c>
      <c r="N721" s="184">
        <v>34.761099999999999</v>
      </c>
      <c r="O721" s="184">
        <v>11.3895</v>
      </c>
      <c r="P721" s="184">
        <v>10.8247</v>
      </c>
      <c r="Q721" s="184">
        <v>11.085599999999999</v>
      </c>
      <c r="R721" s="184">
        <v>20.588999999999999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44455</v>
      </c>
      <c r="E722" s="184">
        <v>31.526499999999999</v>
      </c>
      <c r="F722" s="184">
        <v>0.24129999999999999</v>
      </c>
      <c r="G722" s="184">
        <v>1.0694999999999999</v>
      </c>
      <c r="H722" s="184">
        <v>1.1535</v>
      </c>
      <c r="I722" s="184">
        <v>1.623</v>
      </c>
      <c r="J722" s="184">
        <v>3.9079000000000002</v>
      </c>
      <c r="K722" s="184">
        <v>8.7552000000000003</v>
      </c>
      <c r="L722" s="184">
        <v>14.8209</v>
      </c>
      <c r="M722" s="184">
        <v>22.195699999999999</v>
      </c>
      <c r="N722" s="184">
        <v>33.6038</v>
      </c>
      <c r="O722" s="184">
        <v>10.4209</v>
      </c>
      <c r="P722" s="184">
        <v>9.9885000000000002</v>
      </c>
      <c r="Q722" s="184">
        <v>10.4026</v>
      </c>
      <c r="R722" s="184">
        <v>19.587</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44455</v>
      </c>
      <c r="E723" s="184">
        <v>15.9831</v>
      </c>
      <c r="F723" s="184">
        <v>0.75900000000000001</v>
      </c>
      <c r="G723" s="184">
        <v>1.3038000000000001</v>
      </c>
      <c r="H723" s="184">
        <v>1.7124999999999999</v>
      </c>
      <c r="I723" s="184">
        <v>3.7480000000000002</v>
      </c>
      <c r="J723" s="184">
        <v>9.8125</v>
      </c>
      <c r="K723" s="184">
        <v>11.6778</v>
      </c>
      <c r="L723" s="184">
        <v>25.5793</v>
      </c>
      <c r="M723" s="184">
        <v>35.8506</v>
      </c>
      <c r="N723" s="184">
        <v>57.630499999999998</v>
      </c>
      <c r="O723" s="184"/>
      <c r="P723" s="184"/>
      <c r="Q723" s="184">
        <v>20.375399999999999</v>
      </c>
      <c r="R723" s="184">
        <v>28.354900000000001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44455</v>
      </c>
      <c r="E724" s="184">
        <v>15.875299999999999</v>
      </c>
      <c r="F724" s="184">
        <v>0.75780000000000003</v>
      </c>
      <c r="G724" s="184">
        <v>1.3017000000000001</v>
      </c>
      <c r="H724" s="184">
        <v>1.7074</v>
      </c>
      <c r="I724" s="184">
        <v>3.7378</v>
      </c>
      <c r="J724" s="184">
        <v>9.7883999999999993</v>
      </c>
      <c r="K724" s="184">
        <v>11.6045</v>
      </c>
      <c r="L724" s="184">
        <v>25.4161</v>
      </c>
      <c r="M724" s="184">
        <v>35.587800000000001</v>
      </c>
      <c r="N724" s="184">
        <v>57.226300000000002</v>
      </c>
      <c r="O724" s="184"/>
      <c r="P724" s="184"/>
      <c r="Q724" s="184">
        <v>20.053699999999999</v>
      </c>
      <c r="R724" s="184">
        <v>28.042000000000002</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44455</v>
      </c>
      <c r="E725" s="184">
        <v>54.944000000000003</v>
      </c>
      <c r="F725" s="184">
        <v>0.40939999999999999</v>
      </c>
      <c r="G725" s="184">
        <v>1.5526</v>
      </c>
      <c r="H725" s="184">
        <v>1.7104999999999999</v>
      </c>
      <c r="I725" s="184">
        <v>2.6089000000000002</v>
      </c>
      <c r="J725" s="184">
        <v>7.0427999999999997</v>
      </c>
      <c r="K725" s="184">
        <v>13.0023</v>
      </c>
      <c r="L725" s="184">
        <v>20.687100000000001</v>
      </c>
      <c r="M725" s="184">
        <v>33.301000000000002</v>
      </c>
      <c r="N725" s="184">
        <v>52.592599999999997</v>
      </c>
      <c r="O725" s="184">
        <v>15.404400000000001</v>
      </c>
      <c r="P725" s="184">
        <v>14.283200000000001</v>
      </c>
      <c r="Q725" s="184">
        <v>15.0305</v>
      </c>
      <c r="R725" s="184">
        <v>27.400600000000001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0.46123043478260878</v>
      </c>
      <c r="G726" s="186">
        <v>1.6567565217391302</v>
      </c>
      <c r="H726" s="186">
        <v>1.780678260869565</v>
      </c>
      <c r="I726" s="186">
        <v>2.6349695652173906</v>
      </c>
      <c r="J726" s="186">
        <v>5.763247826086956</v>
      </c>
      <c r="K726" s="186">
        <v>10.017617391304347</v>
      </c>
      <c r="L726" s="186">
        <v>18.68828695652174</v>
      </c>
      <c r="M726" s="186">
        <v>31.957456521739129</v>
      </c>
      <c r="N726" s="186">
        <v>53.358878260869567</v>
      </c>
      <c r="O726" s="186">
        <v>12.911478947368421</v>
      </c>
      <c r="P726" s="186">
        <v>12.773699999999998</v>
      </c>
      <c r="Q726" s="186">
        <v>15.751982608695652</v>
      </c>
      <c r="R726" s="186">
        <v>23.933233333333334</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0.40939999999999999</v>
      </c>
      <c r="G727" s="186">
        <v>1.3038000000000001</v>
      </c>
      <c r="H727" s="186">
        <v>1.7104999999999999</v>
      </c>
      <c r="I727" s="186">
        <v>2.1063000000000001</v>
      </c>
      <c r="J727" s="186">
        <v>5.2496</v>
      </c>
      <c r="K727" s="186">
        <v>10.0578</v>
      </c>
      <c r="L727" s="186">
        <v>17.248899999999999</v>
      </c>
      <c r="M727" s="186">
        <v>33.301000000000002</v>
      </c>
      <c r="N727" s="186">
        <v>55.859000000000002</v>
      </c>
      <c r="O727" s="186">
        <v>13.492100000000001</v>
      </c>
      <c r="P727" s="186">
        <v>12.6364</v>
      </c>
      <c r="Q727" s="186">
        <v>13.8367</v>
      </c>
      <c r="R727" s="186">
        <v>23.938500000000001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44455</v>
      </c>
      <c r="E730" s="184">
        <v>19.010000000000002</v>
      </c>
      <c r="F730" s="184">
        <v>0.15809999999999999</v>
      </c>
      <c r="G730" s="184">
        <v>0.68859999999999999</v>
      </c>
      <c r="H730" s="184">
        <v>0.7419</v>
      </c>
      <c r="I730" s="184">
        <v>1.2786</v>
      </c>
      <c r="J730" s="184">
        <v>3.823</v>
      </c>
      <c r="K730" s="184">
        <v>6.3198999999999996</v>
      </c>
      <c r="L730" s="184">
        <v>9.5677000000000003</v>
      </c>
      <c r="M730" s="184">
        <v>16.198</v>
      </c>
      <c r="N730" s="184">
        <v>24.901399999999999</v>
      </c>
      <c r="O730" s="184">
        <v>10.8887</v>
      </c>
      <c r="P730" s="184">
        <v>9.6140000000000008</v>
      </c>
      <c r="Q730" s="184">
        <v>9.8989999999999991</v>
      </c>
      <c r="R730" s="184">
        <v>16.6693</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44455</v>
      </c>
      <c r="E731" s="184">
        <v>17.68</v>
      </c>
      <c r="F731" s="184">
        <v>0.17</v>
      </c>
      <c r="G731" s="184">
        <v>0.68340000000000001</v>
      </c>
      <c r="H731" s="184">
        <v>0.68340000000000001</v>
      </c>
      <c r="I731" s="184">
        <v>1.2020999999999999</v>
      </c>
      <c r="J731" s="184">
        <v>3.6949999999999998</v>
      </c>
      <c r="K731" s="184">
        <v>5.9951999999999996</v>
      </c>
      <c r="L731" s="184">
        <v>8.9341000000000008</v>
      </c>
      <c r="M731" s="184">
        <v>15.254200000000001</v>
      </c>
      <c r="N731" s="184">
        <v>23.636399999999998</v>
      </c>
      <c r="O731" s="184">
        <v>9.8155999999999999</v>
      </c>
      <c r="P731" s="184">
        <v>8.4545999999999992</v>
      </c>
      <c r="Q731" s="184">
        <v>8.7339000000000002</v>
      </c>
      <c r="R731" s="184">
        <v>15.5344</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44455</v>
      </c>
      <c r="E732" s="184">
        <v>18.29</v>
      </c>
      <c r="F732" s="184">
        <v>0.21920000000000001</v>
      </c>
      <c r="G732" s="184">
        <v>0.4945</v>
      </c>
      <c r="H732" s="184">
        <v>0.4945</v>
      </c>
      <c r="I732" s="184">
        <v>0.82689999999999997</v>
      </c>
      <c r="J732" s="184">
        <v>3.3917000000000002</v>
      </c>
      <c r="K732" s="184">
        <v>8.3530999999999995</v>
      </c>
      <c r="L732" s="184">
        <v>11.660600000000001</v>
      </c>
      <c r="M732" s="184">
        <v>15.613099999999999</v>
      </c>
      <c r="N732" s="184">
        <v>27.367699999999999</v>
      </c>
      <c r="O732" s="184">
        <v>12.0182</v>
      </c>
      <c r="P732" s="184">
        <v>11.3324</v>
      </c>
      <c r="Q732" s="184">
        <v>10.4116</v>
      </c>
      <c r="R732" s="184">
        <v>16.415400000000002</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44455</v>
      </c>
      <c r="E733" s="184">
        <v>16.97</v>
      </c>
      <c r="F733" s="184">
        <v>0.17710000000000001</v>
      </c>
      <c r="G733" s="184">
        <v>0.47370000000000001</v>
      </c>
      <c r="H733" s="184">
        <v>0.47370000000000001</v>
      </c>
      <c r="I733" s="184">
        <v>0.77200000000000002</v>
      </c>
      <c r="J733" s="184">
        <v>3.2867000000000002</v>
      </c>
      <c r="K733" s="184">
        <v>7.9516999999999998</v>
      </c>
      <c r="L733" s="184">
        <v>10.842599999999999</v>
      </c>
      <c r="M733" s="184">
        <v>14.430199999999999</v>
      </c>
      <c r="N733" s="184">
        <v>25.517800000000001</v>
      </c>
      <c r="O733" s="184">
        <v>10.609</v>
      </c>
      <c r="P733" s="184">
        <v>9.9880999999999993</v>
      </c>
      <c r="Q733" s="184">
        <v>9.0632000000000001</v>
      </c>
      <c r="R733" s="184">
        <v>14.8965</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44455</v>
      </c>
      <c r="E734" s="184">
        <v>12.58</v>
      </c>
      <c r="F734" s="184">
        <v>7.9600000000000004E-2</v>
      </c>
      <c r="G734" s="184">
        <v>0.39900000000000002</v>
      </c>
      <c r="H734" s="184">
        <v>0.55959999999999999</v>
      </c>
      <c r="I734" s="184">
        <v>0.8821</v>
      </c>
      <c r="J734" s="184">
        <v>2.1932999999999998</v>
      </c>
      <c r="K734" s="184">
        <v>4.2253999999999996</v>
      </c>
      <c r="L734" s="184">
        <v>6.0708000000000002</v>
      </c>
      <c r="M734" s="184">
        <v>7.5213999999999999</v>
      </c>
      <c r="N734" s="184">
        <v>11.426</v>
      </c>
      <c r="O734" s="184"/>
      <c r="P734" s="184"/>
      <c r="Q734" s="184">
        <v>11.2775</v>
      </c>
      <c r="R734" s="184">
        <v>11.8085</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44455</v>
      </c>
      <c r="E735" s="184">
        <v>12.3</v>
      </c>
      <c r="F735" s="184">
        <v>0.16289999999999999</v>
      </c>
      <c r="G735" s="184">
        <v>0.49020000000000002</v>
      </c>
      <c r="H735" s="184">
        <v>0.57240000000000002</v>
      </c>
      <c r="I735" s="184">
        <v>0.81969999999999998</v>
      </c>
      <c r="J735" s="184">
        <v>2.1595</v>
      </c>
      <c r="K735" s="184">
        <v>3.9729999999999999</v>
      </c>
      <c r="L735" s="184">
        <v>5.5793999999999997</v>
      </c>
      <c r="M735" s="184">
        <v>6.6782000000000004</v>
      </c>
      <c r="N735" s="184">
        <v>10.3139</v>
      </c>
      <c r="O735" s="184"/>
      <c r="P735" s="184"/>
      <c r="Q735" s="184">
        <v>10.1175</v>
      </c>
      <c r="R735" s="184">
        <v>10.668799999999999</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44455</v>
      </c>
      <c r="E736" s="184">
        <v>17.634</v>
      </c>
      <c r="F736" s="184">
        <v>7.9500000000000001E-2</v>
      </c>
      <c r="G736" s="184">
        <v>0.72540000000000004</v>
      </c>
      <c r="H736" s="184">
        <v>0.95609999999999995</v>
      </c>
      <c r="I736" s="184">
        <v>1.4148000000000001</v>
      </c>
      <c r="J736" s="184">
        <v>2.8521000000000001</v>
      </c>
      <c r="K736" s="184">
        <v>6.1521999999999997</v>
      </c>
      <c r="L736" s="184">
        <v>11.4031</v>
      </c>
      <c r="M736" s="184">
        <v>17.4269</v>
      </c>
      <c r="N736" s="184">
        <v>25.589300000000001</v>
      </c>
      <c r="O736" s="184">
        <v>11.030900000000001</v>
      </c>
      <c r="P736" s="184">
        <v>9.9228000000000005</v>
      </c>
      <c r="Q736" s="184">
        <v>10.9185</v>
      </c>
      <c r="R736" s="184">
        <v>16.104500000000002</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44455</v>
      </c>
      <c r="E737" s="184">
        <v>16.277000000000001</v>
      </c>
      <c r="F737" s="184">
        <v>7.9899999999999999E-2</v>
      </c>
      <c r="G737" s="184">
        <v>0.71779999999999999</v>
      </c>
      <c r="H737" s="184">
        <v>0.93010000000000004</v>
      </c>
      <c r="I737" s="184">
        <v>1.3574999999999999</v>
      </c>
      <c r="J737" s="184">
        <v>2.7199</v>
      </c>
      <c r="K737" s="184">
        <v>5.7359999999999998</v>
      </c>
      <c r="L737" s="184">
        <v>10.524900000000001</v>
      </c>
      <c r="M737" s="184">
        <v>16.040500000000002</v>
      </c>
      <c r="N737" s="184">
        <v>23.638400000000001</v>
      </c>
      <c r="O737" s="184">
        <v>9.3393999999999995</v>
      </c>
      <c r="P737" s="184">
        <v>8.2780000000000005</v>
      </c>
      <c r="Q737" s="184">
        <v>9.3078000000000003</v>
      </c>
      <c r="R737" s="184">
        <v>14.3293</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44455</v>
      </c>
      <c r="E738" s="184">
        <v>19.393799999999999</v>
      </c>
      <c r="F738" s="184">
        <v>0.26519999999999999</v>
      </c>
      <c r="G738" s="184">
        <v>0.79469999999999996</v>
      </c>
      <c r="H738" s="184">
        <v>0.83660000000000001</v>
      </c>
      <c r="I738" s="184">
        <v>1.0099</v>
      </c>
      <c r="J738" s="184">
        <v>2.4939</v>
      </c>
      <c r="K738" s="184">
        <v>5.9058999999999999</v>
      </c>
      <c r="L738" s="184">
        <v>9.5787999999999993</v>
      </c>
      <c r="M738" s="184">
        <v>14.3779</v>
      </c>
      <c r="N738" s="184">
        <v>20.852499999999999</v>
      </c>
      <c r="O738" s="184">
        <v>11.7133</v>
      </c>
      <c r="P738" s="184">
        <v>10.7295</v>
      </c>
      <c r="Q738" s="184">
        <v>10.0274</v>
      </c>
      <c r="R738" s="184">
        <v>15.859500000000001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44455</v>
      </c>
      <c r="E739" s="184">
        <v>18.372699999999998</v>
      </c>
      <c r="F739" s="184">
        <v>0.26079999999999998</v>
      </c>
      <c r="G739" s="184">
        <v>0.78280000000000005</v>
      </c>
      <c r="H739" s="184">
        <v>0.80930000000000002</v>
      </c>
      <c r="I739" s="184">
        <v>0.95499999999999996</v>
      </c>
      <c r="J739" s="184">
        <v>2.3708</v>
      </c>
      <c r="K739" s="184">
        <v>5.5296000000000003</v>
      </c>
      <c r="L739" s="184">
        <v>8.8895</v>
      </c>
      <c r="M739" s="184">
        <v>13.382300000000001</v>
      </c>
      <c r="N739" s="184">
        <v>19.501899999999999</v>
      </c>
      <c r="O739" s="184">
        <v>10.535600000000001</v>
      </c>
      <c r="P739" s="184">
        <v>9.7065000000000001</v>
      </c>
      <c r="Q739" s="184">
        <v>9.1722000000000001</v>
      </c>
      <c r="R739" s="184">
        <v>14.6427</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44455</v>
      </c>
      <c r="E740" s="184">
        <v>12.6335</v>
      </c>
      <c r="F740" s="184">
        <v>0.1951</v>
      </c>
      <c r="G740" s="184">
        <v>0.68379999999999996</v>
      </c>
      <c r="H740" s="184">
        <v>0.72550000000000003</v>
      </c>
      <c r="I740" s="184">
        <v>0.80269999999999997</v>
      </c>
      <c r="J740" s="184">
        <v>1.6879</v>
      </c>
      <c r="K740" s="184">
        <v>4.0538999999999996</v>
      </c>
      <c r="L740" s="184">
        <v>7.9095000000000004</v>
      </c>
      <c r="M740" s="184">
        <v>12.4878</v>
      </c>
      <c r="N740" s="184">
        <v>22.718499999999999</v>
      </c>
      <c r="O740" s="184">
        <v>8.0263000000000009</v>
      </c>
      <c r="P740" s="184"/>
      <c r="Q740" s="184">
        <v>7.9455</v>
      </c>
      <c r="R740" s="184">
        <v>11.706899999999999</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44455</v>
      </c>
      <c r="E741" s="184">
        <v>13.275499999999999</v>
      </c>
      <c r="F741" s="184">
        <v>0.19850000000000001</v>
      </c>
      <c r="G741" s="184">
        <v>0.69399999999999995</v>
      </c>
      <c r="H741" s="184">
        <v>0.75129999999999997</v>
      </c>
      <c r="I741" s="184">
        <v>0.85389999999999999</v>
      </c>
      <c r="J741" s="184">
        <v>1.8012999999999999</v>
      </c>
      <c r="K741" s="184">
        <v>4.3893000000000004</v>
      </c>
      <c r="L741" s="184">
        <v>8.6214999999999993</v>
      </c>
      <c r="M741" s="184">
        <v>13.6183</v>
      </c>
      <c r="N741" s="184">
        <v>24.340900000000001</v>
      </c>
      <c r="O741" s="184">
        <v>9.7886000000000006</v>
      </c>
      <c r="P741" s="184"/>
      <c r="Q741" s="184">
        <v>9.7096999999999998</v>
      </c>
      <c r="R741" s="184">
        <v>13.437799999999999</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44455</v>
      </c>
      <c r="E742" s="184">
        <v>47.685000000000002</v>
      </c>
      <c r="F742" s="184">
        <v>0.38740000000000002</v>
      </c>
      <c r="G742" s="184">
        <v>0.98260000000000003</v>
      </c>
      <c r="H742" s="184">
        <v>0.88859999999999995</v>
      </c>
      <c r="I742" s="184">
        <v>1.2463</v>
      </c>
      <c r="J742" s="184">
        <v>2.0764</v>
      </c>
      <c r="K742" s="184">
        <v>4.7169999999999996</v>
      </c>
      <c r="L742" s="184">
        <v>10.313000000000001</v>
      </c>
      <c r="M742" s="184">
        <v>17.854199999999999</v>
      </c>
      <c r="N742" s="184">
        <v>28.299299999999999</v>
      </c>
      <c r="O742" s="184">
        <v>9.9055999999999997</v>
      </c>
      <c r="P742" s="184">
        <v>9.7263999999999999</v>
      </c>
      <c r="Q742" s="184">
        <v>9.6189</v>
      </c>
      <c r="R742" s="184">
        <v>14.396100000000001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44455</v>
      </c>
      <c r="E743" s="184">
        <v>51.531999999999996</v>
      </c>
      <c r="F743" s="184">
        <v>0.3896</v>
      </c>
      <c r="G743" s="184">
        <v>0.98970000000000002</v>
      </c>
      <c r="H743" s="184">
        <v>0.90459999999999996</v>
      </c>
      <c r="I743" s="184">
        <v>1.2795000000000001</v>
      </c>
      <c r="J743" s="184">
        <v>2.1507999999999998</v>
      </c>
      <c r="K743" s="184">
        <v>4.9382000000000001</v>
      </c>
      <c r="L743" s="184">
        <v>10.7667</v>
      </c>
      <c r="M743" s="184">
        <v>18.5625</v>
      </c>
      <c r="N743" s="184">
        <v>29.3279</v>
      </c>
      <c r="O743" s="184">
        <v>10.834300000000001</v>
      </c>
      <c r="P743" s="184">
        <v>10.9819</v>
      </c>
      <c r="Q743" s="184">
        <v>10.8218</v>
      </c>
      <c r="R743" s="184">
        <v>15.2599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44455</v>
      </c>
      <c r="E746" s="184">
        <v>16.7</v>
      </c>
      <c r="F746" s="184">
        <v>0.18</v>
      </c>
      <c r="G746" s="184">
        <v>0.48130000000000001</v>
      </c>
      <c r="H746" s="184">
        <v>0.48130000000000001</v>
      </c>
      <c r="I746" s="184">
        <v>0.60240000000000005</v>
      </c>
      <c r="J746" s="184">
        <v>0.84540000000000004</v>
      </c>
      <c r="K746" s="184">
        <v>2.5169000000000001</v>
      </c>
      <c r="L746" s="184">
        <v>5.0313999999999997</v>
      </c>
      <c r="M746" s="184">
        <v>9.1502999999999997</v>
      </c>
      <c r="N746" s="184">
        <v>14.7766</v>
      </c>
      <c r="O746" s="184">
        <v>8.1320999999999994</v>
      </c>
      <c r="P746" s="184">
        <v>7.6116000000000001</v>
      </c>
      <c r="Q746" s="184">
        <v>7.8495999999999997</v>
      </c>
      <c r="R746" s="184">
        <v>9.1659000000000006</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44455</v>
      </c>
      <c r="E747" s="184">
        <v>17.579999999999998</v>
      </c>
      <c r="F747" s="184">
        <v>0.1709</v>
      </c>
      <c r="G747" s="184">
        <v>0.45710000000000001</v>
      </c>
      <c r="H747" s="184">
        <v>0.51459999999999995</v>
      </c>
      <c r="I747" s="184">
        <v>0.62970000000000004</v>
      </c>
      <c r="J747" s="184">
        <v>0.91849999999999998</v>
      </c>
      <c r="K747" s="184">
        <v>2.6869000000000001</v>
      </c>
      <c r="L747" s="184">
        <v>5.3324999999999996</v>
      </c>
      <c r="M747" s="184">
        <v>9.6010000000000009</v>
      </c>
      <c r="N747" s="184">
        <v>15.5059</v>
      </c>
      <c r="O747" s="184">
        <v>8.8013999999999992</v>
      </c>
      <c r="P747" s="184">
        <v>8.3870000000000005</v>
      </c>
      <c r="Q747" s="184">
        <v>8.6687999999999992</v>
      </c>
      <c r="R747" s="184">
        <v>9.8307000000000002</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44455</v>
      </c>
      <c r="E748" s="184">
        <v>20.845600000000001</v>
      </c>
      <c r="F748" s="184">
        <v>0.37609999999999999</v>
      </c>
      <c r="G748" s="184">
        <v>0.63290000000000002</v>
      </c>
      <c r="H748" s="184">
        <v>0.58430000000000004</v>
      </c>
      <c r="I748" s="184">
        <v>0.82030000000000003</v>
      </c>
      <c r="J748" s="184">
        <v>2.3313000000000001</v>
      </c>
      <c r="K748" s="184">
        <v>4.4383999999999997</v>
      </c>
      <c r="L748" s="184">
        <v>6.2991999999999999</v>
      </c>
      <c r="M748" s="184">
        <v>11.408300000000001</v>
      </c>
      <c r="N748" s="184">
        <v>18.726299999999998</v>
      </c>
      <c r="O748" s="184">
        <v>8.4901999999999997</v>
      </c>
      <c r="P748" s="184">
        <v>6.5450999999999997</v>
      </c>
      <c r="Q748" s="184">
        <v>7.22</v>
      </c>
      <c r="R748" s="184">
        <v>12.4001</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44455</v>
      </c>
      <c r="E749" s="184">
        <v>22.6477</v>
      </c>
      <c r="F749" s="184">
        <v>0.3785</v>
      </c>
      <c r="G749" s="184">
        <v>0.64080000000000004</v>
      </c>
      <c r="H749" s="184">
        <v>0.60319999999999996</v>
      </c>
      <c r="I749" s="184">
        <v>0.85819999999999996</v>
      </c>
      <c r="J749" s="184">
        <v>2.4171</v>
      </c>
      <c r="K749" s="184">
        <v>4.7138</v>
      </c>
      <c r="L749" s="184">
        <v>6.8132000000000001</v>
      </c>
      <c r="M749" s="184">
        <v>12.2095</v>
      </c>
      <c r="N749" s="184">
        <v>19.871600000000001</v>
      </c>
      <c r="O749" s="184">
        <v>9.7759999999999998</v>
      </c>
      <c r="P749" s="184">
        <v>7.9447000000000001</v>
      </c>
      <c r="Q749" s="184">
        <v>8.0164000000000009</v>
      </c>
      <c r="R749" s="184">
        <v>13.458600000000001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44455</v>
      </c>
      <c r="E750" s="184">
        <v>26.42</v>
      </c>
      <c r="F750" s="184">
        <v>7.5800000000000006E-2</v>
      </c>
      <c r="G750" s="184">
        <v>0.41810000000000003</v>
      </c>
      <c r="H750" s="184">
        <v>0.45629999999999998</v>
      </c>
      <c r="I750" s="184">
        <v>0.60929999999999995</v>
      </c>
      <c r="J750" s="184">
        <v>2.0470999999999999</v>
      </c>
      <c r="K750" s="184">
        <v>4.3444000000000003</v>
      </c>
      <c r="L750" s="184">
        <v>7.3547000000000002</v>
      </c>
      <c r="M750" s="184">
        <v>10.9618</v>
      </c>
      <c r="N750" s="184">
        <v>16.541699999999999</v>
      </c>
      <c r="O750" s="184">
        <v>8.7815999999999992</v>
      </c>
      <c r="P750" s="184">
        <v>7.9378000000000002</v>
      </c>
      <c r="Q750" s="184">
        <v>8.0669000000000004</v>
      </c>
      <c r="R750" s="184">
        <v>12.5494</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44455</v>
      </c>
      <c r="E751" s="184">
        <v>24.72</v>
      </c>
      <c r="F751" s="184">
        <v>8.1000000000000003E-2</v>
      </c>
      <c r="G751" s="184">
        <v>0.40620000000000001</v>
      </c>
      <c r="H751" s="184">
        <v>0.40620000000000001</v>
      </c>
      <c r="I751" s="184">
        <v>0.52869999999999995</v>
      </c>
      <c r="J751" s="184">
        <v>1.9380999999999999</v>
      </c>
      <c r="K751" s="184">
        <v>4.0404</v>
      </c>
      <c r="L751" s="184">
        <v>6.7819000000000003</v>
      </c>
      <c r="M751" s="184">
        <v>10.0623</v>
      </c>
      <c r="N751" s="184">
        <v>15.298500000000001</v>
      </c>
      <c r="O751" s="184">
        <v>7.6745000000000001</v>
      </c>
      <c r="P751" s="184">
        <v>6.8802000000000003</v>
      </c>
      <c r="Q751" s="184">
        <v>7.0529000000000002</v>
      </c>
      <c r="R751" s="184">
        <v>11.382099999999999</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44455</v>
      </c>
      <c r="E752" s="184">
        <v>13.1532</v>
      </c>
      <c r="F752" s="184">
        <v>0.21870000000000001</v>
      </c>
      <c r="G752" s="184">
        <v>0.57420000000000004</v>
      </c>
      <c r="H752" s="184">
        <v>0.53890000000000005</v>
      </c>
      <c r="I752" s="184">
        <v>1.1092</v>
      </c>
      <c r="J752" s="184">
        <v>2.1711</v>
      </c>
      <c r="K752" s="184">
        <v>4.7112999999999996</v>
      </c>
      <c r="L752" s="184">
        <v>8.5158000000000005</v>
      </c>
      <c r="M752" s="184">
        <v>12.050800000000001</v>
      </c>
      <c r="N752" s="184">
        <v>16.654</v>
      </c>
      <c r="O752" s="184"/>
      <c r="P752" s="184"/>
      <c r="Q752" s="184">
        <v>11.4346</v>
      </c>
      <c r="R752" s="184">
        <v>13.3415</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44455</v>
      </c>
      <c r="E753" s="184">
        <v>12.573499999999999</v>
      </c>
      <c r="F753" s="184">
        <v>0.21440000000000001</v>
      </c>
      <c r="G753" s="184">
        <v>0.56059999999999999</v>
      </c>
      <c r="H753" s="184">
        <v>0.50519999999999998</v>
      </c>
      <c r="I753" s="184">
        <v>1.0407</v>
      </c>
      <c r="J753" s="184">
        <v>2.0228000000000002</v>
      </c>
      <c r="K753" s="184">
        <v>4.2674000000000003</v>
      </c>
      <c r="L753" s="184">
        <v>7.59</v>
      </c>
      <c r="M753" s="184">
        <v>10.619899999999999</v>
      </c>
      <c r="N753" s="184">
        <v>14.6736</v>
      </c>
      <c r="O753" s="184"/>
      <c r="P753" s="184"/>
      <c r="Q753" s="184">
        <v>9.468</v>
      </c>
      <c r="R753" s="184">
        <v>11.3834</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44455</v>
      </c>
      <c r="E754" s="184">
        <v>17.963999999999999</v>
      </c>
      <c r="F754" s="184">
        <v>0.41420000000000001</v>
      </c>
      <c r="G754" s="184">
        <v>0.88219999999999998</v>
      </c>
      <c r="H754" s="184">
        <v>0.87029999999999996</v>
      </c>
      <c r="I754" s="184">
        <v>1.2004999999999999</v>
      </c>
      <c r="J754" s="184">
        <v>2.1406999999999998</v>
      </c>
      <c r="K754" s="184">
        <v>3.9289000000000001</v>
      </c>
      <c r="L754" s="184">
        <v>6.6695000000000002</v>
      </c>
      <c r="M754" s="184">
        <v>10.066800000000001</v>
      </c>
      <c r="N754" s="184">
        <v>16.395399999999999</v>
      </c>
      <c r="O754" s="184">
        <v>8.9690999999999992</v>
      </c>
      <c r="P754" s="184">
        <v>8.9702000000000002</v>
      </c>
      <c r="Q754" s="184">
        <v>8.8184000000000005</v>
      </c>
      <c r="R754" s="184">
        <v>12.266400000000001</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44455</v>
      </c>
      <c r="E755" s="184">
        <v>18.941400000000002</v>
      </c>
      <c r="F755" s="184">
        <v>0.41720000000000002</v>
      </c>
      <c r="G755" s="184">
        <v>0.89059999999999995</v>
      </c>
      <c r="H755" s="184">
        <v>0.88900000000000001</v>
      </c>
      <c r="I755" s="184">
        <v>1.2379</v>
      </c>
      <c r="J755" s="184">
        <v>2.2235</v>
      </c>
      <c r="K755" s="184">
        <v>4.1811999999999996</v>
      </c>
      <c r="L755" s="184">
        <v>7.1874000000000002</v>
      </c>
      <c r="M755" s="184">
        <v>10.862399999999999</v>
      </c>
      <c r="N755" s="184">
        <v>17.517099999999999</v>
      </c>
      <c r="O755" s="184">
        <v>9.9276</v>
      </c>
      <c r="P755" s="184">
        <v>9.8506999999999998</v>
      </c>
      <c r="Q755" s="184">
        <v>9.6532999999999998</v>
      </c>
      <c r="R755" s="184">
        <v>13.327999999999999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44455</v>
      </c>
      <c r="E756" s="184">
        <v>24.539000000000001</v>
      </c>
      <c r="F756" s="184">
        <v>0.30249999999999999</v>
      </c>
      <c r="G756" s="184">
        <v>0.73070000000000002</v>
      </c>
      <c r="H756" s="184">
        <v>0.82589999999999997</v>
      </c>
      <c r="I756" s="184">
        <v>1.0709</v>
      </c>
      <c r="J756" s="184">
        <v>2.7768000000000002</v>
      </c>
      <c r="K756" s="184">
        <v>6.1927000000000003</v>
      </c>
      <c r="L756" s="184">
        <v>11.4801</v>
      </c>
      <c r="M756" s="184">
        <v>17.473299999999998</v>
      </c>
      <c r="N756" s="184">
        <v>26.7118</v>
      </c>
      <c r="O756" s="184">
        <v>10.3316</v>
      </c>
      <c r="P756" s="184">
        <v>9.2225999999999999</v>
      </c>
      <c r="Q756" s="184">
        <v>9.5577000000000005</v>
      </c>
      <c r="R756" s="184">
        <v>16.470099999999999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44455</v>
      </c>
      <c r="E757" s="184">
        <v>22.888999999999999</v>
      </c>
      <c r="F757" s="184">
        <v>0.3024</v>
      </c>
      <c r="G757" s="184">
        <v>0.72609999999999997</v>
      </c>
      <c r="H757" s="184">
        <v>0.81040000000000001</v>
      </c>
      <c r="I757" s="184">
        <v>1.0373000000000001</v>
      </c>
      <c r="J757" s="184">
        <v>2.7010999999999998</v>
      </c>
      <c r="K757" s="184">
        <v>5.9577999999999998</v>
      </c>
      <c r="L757" s="184">
        <v>10.9824</v>
      </c>
      <c r="M757" s="184">
        <v>16.733000000000001</v>
      </c>
      <c r="N757" s="184">
        <v>25.639500000000002</v>
      </c>
      <c r="O757" s="184">
        <v>9.3384999999999998</v>
      </c>
      <c r="P757" s="184">
        <v>8.3084000000000007</v>
      </c>
      <c r="Q757" s="184">
        <v>8.7052999999999994</v>
      </c>
      <c r="R757" s="184">
        <v>15.436400000000001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44455</v>
      </c>
      <c r="E758" s="184">
        <v>16.9329</v>
      </c>
      <c r="F758" s="184">
        <v>0.35620000000000002</v>
      </c>
      <c r="G758" s="184">
        <v>0.8367</v>
      </c>
      <c r="H758" s="184">
        <v>0.91180000000000005</v>
      </c>
      <c r="I758" s="184">
        <v>1.4382999999999999</v>
      </c>
      <c r="J758" s="184">
        <v>3.15</v>
      </c>
      <c r="K758" s="184">
        <v>7.1234999999999999</v>
      </c>
      <c r="L758" s="184">
        <v>12.1533</v>
      </c>
      <c r="M758" s="184">
        <v>19.202999999999999</v>
      </c>
      <c r="N758" s="184">
        <v>29.749099999999999</v>
      </c>
      <c r="O758" s="184">
        <v>13.951700000000001</v>
      </c>
      <c r="P758" s="184"/>
      <c r="Q758" s="184">
        <v>12.062200000000001</v>
      </c>
      <c r="R758" s="184">
        <v>19.912800000000001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44455</v>
      </c>
      <c r="E759" s="184">
        <v>15.5098</v>
      </c>
      <c r="F759" s="184">
        <v>0.3513</v>
      </c>
      <c r="G759" s="184">
        <v>0.82230000000000003</v>
      </c>
      <c r="H759" s="184">
        <v>0.87809999999999999</v>
      </c>
      <c r="I759" s="184">
        <v>1.3706</v>
      </c>
      <c r="J759" s="184">
        <v>2.9977</v>
      </c>
      <c r="K759" s="184">
        <v>6.6413000000000002</v>
      </c>
      <c r="L759" s="184">
        <v>11.1638</v>
      </c>
      <c r="M759" s="184">
        <v>17.690200000000001</v>
      </c>
      <c r="N759" s="184">
        <v>27.601199999999999</v>
      </c>
      <c r="O759" s="184">
        <v>12.0459</v>
      </c>
      <c r="P759" s="184"/>
      <c r="Q759" s="184">
        <v>9.9550999999999998</v>
      </c>
      <c r="R759" s="184">
        <v>17.962700000000002</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44455</v>
      </c>
      <c r="E760" s="184">
        <v>15.023999999999999</v>
      </c>
      <c r="F760" s="184">
        <v>0.24690000000000001</v>
      </c>
      <c r="G760" s="184">
        <v>0.83220000000000005</v>
      </c>
      <c r="H760" s="184">
        <v>0.7984</v>
      </c>
      <c r="I760" s="184">
        <v>1.1104000000000001</v>
      </c>
      <c r="J760" s="184">
        <v>2.7000999999999999</v>
      </c>
      <c r="K760" s="184">
        <v>6.0867000000000004</v>
      </c>
      <c r="L760" s="184">
        <v>10.9437</v>
      </c>
      <c r="M760" s="184">
        <v>17.3933</v>
      </c>
      <c r="N760" s="184">
        <v>27.095800000000001</v>
      </c>
      <c r="O760" s="184"/>
      <c r="P760" s="184"/>
      <c r="Q760" s="184">
        <v>15.9497</v>
      </c>
      <c r="R760" s="184">
        <v>19.232500000000002</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44455</v>
      </c>
      <c r="E761" s="184">
        <v>14.576000000000001</v>
      </c>
      <c r="F761" s="184">
        <v>0.2407</v>
      </c>
      <c r="G761" s="184">
        <v>0.81620000000000004</v>
      </c>
      <c r="H761" s="184">
        <v>0.76739999999999997</v>
      </c>
      <c r="I761" s="184">
        <v>1.0608</v>
      </c>
      <c r="J761" s="184">
        <v>2.6044999999999998</v>
      </c>
      <c r="K761" s="184">
        <v>5.8071999999999999</v>
      </c>
      <c r="L761" s="184">
        <v>10.3657</v>
      </c>
      <c r="M761" s="184">
        <v>16.486899999999999</v>
      </c>
      <c r="N761" s="184">
        <v>25.785299999999999</v>
      </c>
      <c r="O761" s="184"/>
      <c r="P761" s="184"/>
      <c r="Q761" s="184">
        <v>14.6806</v>
      </c>
      <c r="R761" s="184">
        <v>18.008500000000002</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44455</v>
      </c>
      <c r="E762" s="184">
        <v>12.365500000000001</v>
      </c>
      <c r="F762" s="184">
        <v>0.18629999999999999</v>
      </c>
      <c r="G762" s="184">
        <v>0.56440000000000001</v>
      </c>
      <c r="H762" s="184">
        <v>0.45900000000000002</v>
      </c>
      <c r="I762" s="184">
        <v>0.86380000000000001</v>
      </c>
      <c r="J762" s="184">
        <v>1.9289000000000001</v>
      </c>
      <c r="K762" s="184">
        <v>4.0648</v>
      </c>
      <c r="L762" s="184">
        <v>7.3375000000000004</v>
      </c>
      <c r="M762" s="184">
        <v>12.7683</v>
      </c>
      <c r="N762" s="184">
        <v>21.147300000000001</v>
      </c>
      <c r="O762" s="184">
        <v>-1.3047</v>
      </c>
      <c r="P762" s="184">
        <v>2.4691999999999998</v>
      </c>
      <c r="Q762" s="184">
        <v>3.4253999999999998</v>
      </c>
      <c r="R762" s="184">
        <v>0.77990000000000004</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44455</v>
      </c>
      <c r="E763" s="184">
        <v>13.16</v>
      </c>
      <c r="F763" s="184">
        <v>0.188</v>
      </c>
      <c r="G763" s="184">
        <v>0.57089999999999996</v>
      </c>
      <c r="H763" s="184">
        <v>0.47410000000000002</v>
      </c>
      <c r="I763" s="184">
        <v>0.89629999999999999</v>
      </c>
      <c r="J763" s="184">
        <v>2.0005000000000002</v>
      </c>
      <c r="K763" s="184">
        <v>4.2904999999999998</v>
      </c>
      <c r="L763" s="184">
        <v>7.7929000000000004</v>
      </c>
      <c r="M763" s="184">
        <v>13.4727</v>
      </c>
      <c r="N763" s="184">
        <v>22.150400000000001</v>
      </c>
      <c r="O763" s="184">
        <v>-0.48010000000000003</v>
      </c>
      <c r="P763" s="184">
        <v>3.4632999999999998</v>
      </c>
      <c r="Q763" s="184">
        <v>4.4520999999999997</v>
      </c>
      <c r="R763" s="184">
        <v>1.6012999999999999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44455</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44455</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44455</v>
      </c>
      <c r="E768" s="184">
        <v>39.313699999999997</v>
      </c>
      <c r="F768" s="184">
        <v>0.18090000000000001</v>
      </c>
      <c r="G768" s="184">
        <v>0.32640000000000002</v>
      </c>
      <c r="H768" s="184">
        <v>0.32379999999999998</v>
      </c>
      <c r="I768" s="184">
        <v>0.60140000000000005</v>
      </c>
      <c r="J768" s="184">
        <v>1.7501</v>
      </c>
      <c r="K768" s="184">
        <v>3.4634</v>
      </c>
      <c r="L768" s="184">
        <v>8.0151000000000003</v>
      </c>
      <c r="M768" s="184">
        <v>12.7042</v>
      </c>
      <c r="N768" s="184">
        <v>19.061699999999998</v>
      </c>
      <c r="O768" s="184">
        <v>8.2106999999999992</v>
      </c>
      <c r="P768" s="184">
        <v>7.7069000000000001</v>
      </c>
      <c r="Q768" s="184">
        <v>8.0770999999999997</v>
      </c>
      <c r="R768" s="184">
        <v>11.145799999999999</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44455</v>
      </c>
      <c r="E769" s="184">
        <v>43.160200000000003</v>
      </c>
      <c r="F769" s="184">
        <v>0.18290000000000001</v>
      </c>
      <c r="G769" s="184">
        <v>0.33289999999999997</v>
      </c>
      <c r="H769" s="184">
        <v>0.33939999999999998</v>
      </c>
      <c r="I769" s="184">
        <v>0.63300000000000001</v>
      </c>
      <c r="J769" s="184">
        <v>1.8402000000000001</v>
      </c>
      <c r="K769" s="184">
        <v>3.7959000000000001</v>
      </c>
      <c r="L769" s="184">
        <v>8.7622</v>
      </c>
      <c r="M769" s="184">
        <v>13.888199999999999</v>
      </c>
      <c r="N769" s="184">
        <v>20.702200000000001</v>
      </c>
      <c r="O769" s="184">
        <v>9.4466999999999999</v>
      </c>
      <c r="P769" s="184">
        <v>9.0103000000000009</v>
      </c>
      <c r="Q769" s="184">
        <v>9.9398999999999997</v>
      </c>
      <c r="R769" s="184">
        <v>12.531599999999999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44455</v>
      </c>
      <c r="E770" s="184">
        <v>49.470399999999998</v>
      </c>
      <c r="F770" s="184">
        <v>0.25169999999999998</v>
      </c>
      <c r="G770" s="184">
        <v>1.3835</v>
      </c>
      <c r="H770" s="184">
        <v>1.5631999999999999</v>
      </c>
      <c r="I770" s="184">
        <v>2.1598999999999999</v>
      </c>
      <c r="J770" s="184">
        <v>3.8100999999999998</v>
      </c>
      <c r="K770" s="184">
        <v>7.1829999999999998</v>
      </c>
      <c r="L770" s="184">
        <v>12.064399999999999</v>
      </c>
      <c r="M770" s="184">
        <v>17.764199999999999</v>
      </c>
      <c r="N770" s="184">
        <v>27.325500000000002</v>
      </c>
      <c r="O770" s="184">
        <v>11.71</v>
      </c>
      <c r="P770" s="184">
        <v>10.0082</v>
      </c>
      <c r="Q770" s="184">
        <v>8.6219999999999999</v>
      </c>
      <c r="R770" s="184">
        <v>17.4636</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44455</v>
      </c>
      <c r="E771" s="184">
        <v>53.896900000000002</v>
      </c>
      <c r="F771" s="184">
        <v>0.25600000000000001</v>
      </c>
      <c r="G771" s="184">
        <v>1.3960999999999999</v>
      </c>
      <c r="H771" s="184">
        <v>1.5913999999999999</v>
      </c>
      <c r="I771" s="184">
        <v>2.2162999999999999</v>
      </c>
      <c r="J771" s="184">
        <v>3.9394999999999998</v>
      </c>
      <c r="K771" s="184">
        <v>7.5732999999999997</v>
      </c>
      <c r="L771" s="184">
        <v>12.882999999999999</v>
      </c>
      <c r="M771" s="184">
        <v>19.035499999999999</v>
      </c>
      <c r="N771" s="184">
        <v>29.122199999999999</v>
      </c>
      <c r="O771" s="184">
        <v>13.1554</v>
      </c>
      <c r="P771" s="184">
        <v>11.2996</v>
      </c>
      <c r="Q771" s="184">
        <v>9.6258999999999997</v>
      </c>
      <c r="R771" s="184">
        <v>18.9696</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44455</v>
      </c>
      <c r="E772" s="184">
        <v>49.470399999999998</v>
      </c>
      <c r="F772" s="184">
        <v>0.25169999999999998</v>
      </c>
      <c r="G772" s="184">
        <v>1.3835</v>
      </c>
      <c r="H772" s="184">
        <v>1.5631999999999999</v>
      </c>
      <c r="I772" s="184">
        <v>2.1598999999999999</v>
      </c>
      <c r="J772" s="184">
        <v>3.8100999999999998</v>
      </c>
      <c r="K772" s="184">
        <v>7.1829999999999998</v>
      </c>
      <c r="L772" s="184">
        <v>12.064399999999999</v>
      </c>
      <c r="M772" s="184">
        <v>17.764199999999999</v>
      </c>
      <c r="N772" s="184">
        <v>27.325500000000002</v>
      </c>
      <c r="O772" s="184">
        <v>11.71</v>
      </c>
      <c r="P772" s="184">
        <v>10.0082</v>
      </c>
      <c r="Q772" s="184">
        <v>8.6219999999999999</v>
      </c>
      <c r="R772" s="184">
        <v>17.4636</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44455</v>
      </c>
      <c r="E773" s="184">
        <v>49.470399999999998</v>
      </c>
      <c r="F773" s="184">
        <v>0.25169999999999998</v>
      </c>
      <c r="G773" s="184">
        <v>1.3835</v>
      </c>
      <c r="H773" s="184">
        <v>1.5631999999999999</v>
      </c>
      <c r="I773" s="184">
        <v>2.1598999999999999</v>
      </c>
      <c r="J773" s="184">
        <v>3.8100999999999998</v>
      </c>
      <c r="K773" s="184">
        <v>7.1829999999999998</v>
      </c>
      <c r="L773" s="184">
        <v>12.064399999999999</v>
      </c>
      <c r="M773" s="184">
        <v>17.764199999999999</v>
      </c>
      <c r="N773" s="184">
        <v>27.325500000000002</v>
      </c>
      <c r="O773" s="184">
        <v>11.71</v>
      </c>
      <c r="P773" s="184">
        <v>10.0082</v>
      </c>
      <c r="Q773" s="184">
        <v>8.6219999999999999</v>
      </c>
      <c r="R773" s="184">
        <v>17.4636</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44455</v>
      </c>
      <c r="E774" s="184">
        <v>18.543399999999998</v>
      </c>
      <c r="F774" s="184">
        <v>0.18260000000000001</v>
      </c>
      <c r="G774" s="184">
        <v>0.44090000000000001</v>
      </c>
      <c r="H774" s="184">
        <v>0.40450000000000003</v>
      </c>
      <c r="I774" s="184">
        <v>0.77769999999999995</v>
      </c>
      <c r="J774" s="184">
        <v>2.2372999999999998</v>
      </c>
      <c r="K774" s="184">
        <v>4.4446000000000003</v>
      </c>
      <c r="L774" s="184">
        <v>8.8253000000000004</v>
      </c>
      <c r="M774" s="184">
        <v>14.1624</v>
      </c>
      <c r="N774" s="184">
        <v>24.321400000000001</v>
      </c>
      <c r="O774" s="184">
        <v>11.181900000000001</v>
      </c>
      <c r="P774" s="184">
        <v>9.9589999999999996</v>
      </c>
      <c r="Q774" s="184">
        <v>10.2774</v>
      </c>
      <c r="R774" s="184">
        <v>15.9171</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44455</v>
      </c>
      <c r="E775" s="184">
        <v>17.1616</v>
      </c>
      <c r="F775" s="184">
        <v>0.18149999999999999</v>
      </c>
      <c r="G775" s="184">
        <v>0.43659999999999999</v>
      </c>
      <c r="H775" s="184">
        <v>0.39429999999999998</v>
      </c>
      <c r="I775" s="184">
        <v>0.75680000000000003</v>
      </c>
      <c r="J775" s="184">
        <v>2.1894999999999998</v>
      </c>
      <c r="K775" s="184">
        <v>4.2910000000000004</v>
      </c>
      <c r="L775" s="184">
        <v>8.4783000000000008</v>
      </c>
      <c r="M775" s="184">
        <v>13.604799999999999</v>
      </c>
      <c r="N775" s="184">
        <v>23.499400000000001</v>
      </c>
      <c r="O775" s="184">
        <v>10.34</v>
      </c>
      <c r="P775" s="184">
        <v>8.7588000000000008</v>
      </c>
      <c r="Q775" s="184">
        <v>8.9328000000000003</v>
      </c>
      <c r="R775" s="184">
        <v>15.164899999999999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44455</v>
      </c>
      <c r="E776" s="184">
        <v>13.2515</v>
      </c>
      <c r="F776" s="184">
        <v>0.2641</v>
      </c>
      <c r="G776" s="184">
        <v>0.51880000000000004</v>
      </c>
      <c r="H776" s="184">
        <v>0.47620000000000001</v>
      </c>
      <c r="I776" s="184">
        <v>0.76419999999999999</v>
      </c>
      <c r="J776" s="184">
        <v>2.2122000000000002</v>
      </c>
      <c r="K776" s="184">
        <v>4.8842999999999996</v>
      </c>
      <c r="L776" s="184">
        <v>7.6509</v>
      </c>
      <c r="M776" s="184">
        <v>11.7403</v>
      </c>
      <c r="N776" s="184">
        <v>18.171399999999998</v>
      </c>
      <c r="O776" s="184"/>
      <c r="P776" s="184"/>
      <c r="Q776" s="184">
        <v>10.665100000000001</v>
      </c>
      <c r="R776" s="184">
        <v>12.298400000000001</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44455</v>
      </c>
      <c r="E777" s="184">
        <v>12.6243</v>
      </c>
      <c r="F777" s="184">
        <v>0.25890000000000002</v>
      </c>
      <c r="G777" s="184">
        <v>0.50390000000000001</v>
      </c>
      <c r="H777" s="184">
        <v>0.44240000000000002</v>
      </c>
      <c r="I777" s="184">
        <v>0.69710000000000005</v>
      </c>
      <c r="J777" s="184">
        <v>2.0623999999999998</v>
      </c>
      <c r="K777" s="184">
        <v>4.4348999999999998</v>
      </c>
      <c r="L777" s="184">
        <v>6.7286999999999999</v>
      </c>
      <c r="M777" s="184">
        <v>10.321400000000001</v>
      </c>
      <c r="N777" s="184">
        <v>16.218</v>
      </c>
      <c r="O777" s="184"/>
      <c r="P777" s="184"/>
      <c r="Q777" s="184">
        <v>8.7502999999999993</v>
      </c>
      <c r="R777" s="184">
        <v>10.385300000000001</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44455</v>
      </c>
      <c r="E778" s="184">
        <v>44.757399999999997</v>
      </c>
      <c r="F778" s="184">
        <v>0.219</v>
      </c>
      <c r="G778" s="184">
        <v>0.54110000000000003</v>
      </c>
      <c r="H778" s="184">
        <v>0.443</v>
      </c>
      <c r="I778" s="184">
        <v>0.98670000000000002</v>
      </c>
      <c r="J778" s="184">
        <v>2.2675999999999998</v>
      </c>
      <c r="K778" s="184">
        <v>5.1040000000000001</v>
      </c>
      <c r="L778" s="184">
        <v>7.8125</v>
      </c>
      <c r="M778" s="184">
        <v>12.235300000000001</v>
      </c>
      <c r="N778" s="184">
        <v>19.9191</v>
      </c>
      <c r="O778" s="184">
        <v>9.9244000000000003</v>
      </c>
      <c r="P778" s="184">
        <v>8.3102</v>
      </c>
      <c r="Q778" s="184">
        <v>8.7255000000000003</v>
      </c>
      <c r="R778" s="184">
        <v>13.0639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44455</v>
      </c>
      <c r="E779" s="184">
        <v>54.069237231041903</v>
      </c>
      <c r="F779" s="184">
        <v>0.21590000000000001</v>
      </c>
      <c r="G779" s="184">
        <v>0.53139999999999998</v>
      </c>
      <c r="H779" s="184">
        <v>0.42159999999999997</v>
      </c>
      <c r="I779" s="184">
        <v>0.94310000000000005</v>
      </c>
      <c r="J779" s="184">
        <v>2.1623000000000001</v>
      </c>
      <c r="K779" s="184">
        <v>4.8010999999999999</v>
      </c>
      <c r="L779" s="184">
        <v>7.2178000000000004</v>
      </c>
      <c r="M779" s="184">
        <v>11.3027</v>
      </c>
      <c r="N779" s="184">
        <v>18.5884</v>
      </c>
      <c r="O779" s="184">
        <v>8.7508999999999997</v>
      </c>
      <c r="P779" s="184">
        <v>7.1471999999999998</v>
      </c>
      <c r="Q779" s="184">
        <v>7.9659000000000004</v>
      </c>
      <c r="R779" s="184">
        <v>11.8269</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44455</v>
      </c>
      <c r="E780" s="184">
        <v>13.51</v>
      </c>
      <c r="F780" s="184">
        <v>0.22259999999999999</v>
      </c>
      <c r="G780" s="184">
        <v>0.52080000000000004</v>
      </c>
      <c r="H780" s="184">
        <v>0.52080000000000004</v>
      </c>
      <c r="I780" s="184">
        <v>0.74570000000000003</v>
      </c>
      <c r="J780" s="184">
        <v>2.0392999999999999</v>
      </c>
      <c r="K780" s="184">
        <v>4.4048999999999996</v>
      </c>
      <c r="L780" s="184">
        <v>6.9675000000000002</v>
      </c>
      <c r="M780" s="184">
        <v>10.016299999999999</v>
      </c>
      <c r="N780" s="184">
        <v>16.868500000000001</v>
      </c>
      <c r="O780" s="184">
        <v>10.334899999999999</v>
      </c>
      <c r="P780" s="184"/>
      <c r="Q780" s="184">
        <v>10.1676</v>
      </c>
      <c r="R780" s="184">
        <v>12.770099999999999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44455</v>
      </c>
      <c r="E781" s="184">
        <v>13.26</v>
      </c>
      <c r="F781" s="184">
        <v>0.2268</v>
      </c>
      <c r="G781" s="184">
        <v>0.53069999999999995</v>
      </c>
      <c r="H781" s="184">
        <v>0.53069999999999995</v>
      </c>
      <c r="I781" s="184">
        <v>0.68340000000000001</v>
      </c>
      <c r="J781" s="184">
        <v>2</v>
      </c>
      <c r="K781" s="184">
        <v>4.1634000000000002</v>
      </c>
      <c r="L781" s="184">
        <v>6.5915999999999997</v>
      </c>
      <c r="M781" s="184">
        <v>9.4962999999999997</v>
      </c>
      <c r="N781" s="184">
        <v>16.213799999999999</v>
      </c>
      <c r="O781" s="184">
        <v>9.6518999999999995</v>
      </c>
      <c r="P781" s="184"/>
      <c r="Q781" s="184">
        <v>9.5073000000000008</v>
      </c>
      <c r="R781" s="184">
        <v>12.199</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44455</v>
      </c>
      <c r="E782" s="184">
        <v>13.387</v>
      </c>
      <c r="F782" s="184">
        <v>0.35310000000000002</v>
      </c>
      <c r="G782" s="184">
        <v>0.96230000000000004</v>
      </c>
      <c r="H782" s="184">
        <v>0.94940000000000002</v>
      </c>
      <c r="I782" s="184">
        <v>1.3613999999999999</v>
      </c>
      <c r="J782" s="184">
        <v>2.2783000000000002</v>
      </c>
      <c r="K782" s="184">
        <v>4.7103000000000002</v>
      </c>
      <c r="L782" s="184">
        <v>9.1355000000000004</v>
      </c>
      <c r="M782" s="184">
        <v>15.042199999999999</v>
      </c>
      <c r="N782" s="184">
        <v>24.442299999999999</v>
      </c>
      <c r="O782" s="184">
        <v>10.0626</v>
      </c>
      <c r="P782" s="184"/>
      <c r="Q782" s="184">
        <v>10.038500000000001</v>
      </c>
      <c r="R782" s="184">
        <v>14.116099999999999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44455</v>
      </c>
      <c r="E783" s="184">
        <v>13.0115</v>
      </c>
      <c r="F783" s="184">
        <v>0.35170000000000001</v>
      </c>
      <c r="G783" s="184">
        <v>0.95669999999999999</v>
      </c>
      <c r="H783" s="184">
        <v>0.93400000000000005</v>
      </c>
      <c r="I783" s="184">
        <v>1.3309</v>
      </c>
      <c r="J783" s="184">
        <v>2.2081</v>
      </c>
      <c r="K783" s="184">
        <v>4.4923999999999999</v>
      </c>
      <c r="L783" s="184">
        <v>8.68</v>
      </c>
      <c r="M783" s="184">
        <v>14.3255</v>
      </c>
      <c r="N783" s="184">
        <v>23.404299999999999</v>
      </c>
      <c r="O783" s="184">
        <v>9.0481999999999996</v>
      </c>
      <c r="P783" s="184"/>
      <c r="Q783" s="184">
        <v>9.0166000000000004</v>
      </c>
      <c r="R783" s="184">
        <v>13.211600000000001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0.22750199999999998</v>
      </c>
      <c r="G784" s="186">
        <v>0.6718559999999999</v>
      </c>
      <c r="H784" s="186">
        <v>0.69126199999999993</v>
      </c>
      <c r="I784" s="186">
        <v>1.023274</v>
      </c>
      <c r="J784" s="186">
        <v>2.3446920000000002</v>
      </c>
      <c r="K784" s="186">
        <v>4.9269399999999992</v>
      </c>
      <c r="L784" s="186">
        <v>8.487975999999998</v>
      </c>
      <c r="M784" s="186">
        <v>13.176539999999999</v>
      </c>
      <c r="N784" s="186">
        <v>20.835643999999998</v>
      </c>
      <c r="O784" s="186">
        <v>9.6044624999999968</v>
      </c>
      <c r="P784" s="186">
        <v>8.7044249999999987</v>
      </c>
      <c r="Q784" s="186">
        <v>8.9923479999999998</v>
      </c>
      <c r="R784" s="186">
        <v>13.671479166666664</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0.21910000000000002</v>
      </c>
      <c r="G785" s="186">
        <v>0.63685000000000003</v>
      </c>
      <c r="H785" s="186">
        <v>0.59375</v>
      </c>
      <c r="I785" s="186">
        <v>0.94904999999999995</v>
      </c>
      <c r="J785" s="186">
        <v>2.2101500000000001</v>
      </c>
      <c r="K785" s="186">
        <v>4.7107999999999999</v>
      </c>
      <c r="L785" s="186">
        <v>8.5686499999999999</v>
      </c>
      <c r="M785" s="186">
        <v>13.53875</v>
      </c>
      <c r="N785" s="186">
        <v>21.648850000000003</v>
      </c>
      <c r="O785" s="186">
        <v>9.9149999999999991</v>
      </c>
      <c r="P785" s="186">
        <v>8.9902499999999996</v>
      </c>
      <c r="Q785" s="186">
        <v>9.24</v>
      </c>
      <c r="R785" s="186">
        <v>13.4482</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44455</v>
      </c>
      <c r="E788" s="184">
        <v>1176.71</v>
      </c>
      <c r="F788" s="184">
        <v>0.19159999999999999</v>
      </c>
      <c r="G788" s="184">
        <v>1.6324000000000001</v>
      </c>
      <c r="H788" s="184">
        <v>2.0280999999999998</v>
      </c>
      <c r="I788" s="184">
        <v>3.09</v>
      </c>
      <c r="J788" s="184">
        <v>6.9474</v>
      </c>
      <c r="K788" s="184">
        <v>12.607100000000001</v>
      </c>
      <c r="L788" s="184">
        <v>23.9817</v>
      </c>
      <c r="M788" s="184">
        <v>35.8003</v>
      </c>
      <c r="N788" s="184">
        <v>61.089399999999998</v>
      </c>
      <c r="O788" s="184">
        <v>16.731200000000001</v>
      </c>
      <c r="P788" s="184">
        <v>15.442500000000001</v>
      </c>
      <c r="Q788" s="184">
        <v>22.956399999999999</v>
      </c>
      <c r="R788" s="184">
        <v>30.509399999999999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44455</v>
      </c>
      <c r="E789" s="184">
        <v>1274.07</v>
      </c>
      <c r="F789" s="184">
        <v>0.19350000000000001</v>
      </c>
      <c r="G789" s="184">
        <v>1.6394</v>
      </c>
      <c r="H789" s="184">
        <v>2.0455999999999999</v>
      </c>
      <c r="I789" s="184">
        <v>3.1259999999999999</v>
      </c>
      <c r="J789" s="184">
        <v>7.0331999999999999</v>
      </c>
      <c r="K789" s="184">
        <v>12.8794</v>
      </c>
      <c r="L789" s="184">
        <v>24.508400000000002</v>
      </c>
      <c r="M789" s="184">
        <v>36.641199999999998</v>
      </c>
      <c r="N789" s="184">
        <v>62.448799999999999</v>
      </c>
      <c r="O789" s="184">
        <v>17.7666</v>
      </c>
      <c r="P789" s="184">
        <v>16.581700000000001</v>
      </c>
      <c r="Q789" s="184">
        <v>19.065100000000001</v>
      </c>
      <c r="R789" s="184">
        <v>31.6433</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44455</v>
      </c>
      <c r="E790" s="184">
        <v>20.65</v>
      </c>
      <c r="F790" s="184">
        <v>0.38890000000000002</v>
      </c>
      <c r="G790" s="184">
        <v>1.3746</v>
      </c>
      <c r="H790" s="184">
        <v>1.6740999999999999</v>
      </c>
      <c r="I790" s="184">
        <v>2.1770999999999998</v>
      </c>
      <c r="J790" s="184">
        <v>8.4558999999999997</v>
      </c>
      <c r="K790" s="184">
        <v>16.207100000000001</v>
      </c>
      <c r="L790" s="184">
        <v>23.9496</v>
      </c>
      <c r="M790" s="184">
        <v>33.484200000000001</v>
      </c>
      <c r="N790" s="184">
        <v>58.602200000000003</v>
      </c>
      <c r="O790" s="184">
        <v>21.87</v>
      </c>
      <c r="P790" s="184"/>
      <c r="Q790" s="184">
        <v>20.826699999999999</v>
      </c>
      <c r="R790" s="184">
        <v>31.4605</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44455</v>
      </c>
      <c r="E791" s="184">
        <v>19.5</v>
      </c>
      <c r="F791" s="184">
        <v>0.36030000000000001</v>
      </c>
      <c r="G791" s="184">
        <v>1.3513999999999999</v>
      </c>
      <c r="H791" s="184">
        <v>1.6684000000000001</v>
      </c>
      <c r="I791" s="184">
        <v>2.1476999999999999</v>
      </c>
      <c r="J791" s="184">
        <v>8.3332999999999995</v>
      </c>
      <c r="K791" s="184">
        <v>15.7957</v>
      </c>
      <c r="L791" s="184">
        <v>23.183800000000002</v>
      </c>
      <c r="M791" s="184">
        <v>32.293100000000003</v>
      </c>
      <c r="N791" s="184">
        <v>56.6265</v>
      </c>
      <c r="O791" s="184">
        <v>20.1342</v>
      </c>
      <c r="P791" s="184"/>
      <c r="Q791" s="184">
        <v>19.033799999999999</v>
      </c>
      <c r="R791" s="184">
        <v>29.6645</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44455</v>
      </c>
      <c r="E792" s="184">
        <v>19.87</v>
      </c>
      <c r="F792" s="184">
        <v>0.60760000000000003</v>
      </c>
      <c r="G792" s="184">
        <v>1.6368</v>
      </c>
      <c r="H792" s="184">
        <v>1.8452</v>
      </c>
      <c r="I792" s="184">
        <v>3.2744</v>
      </c>
      <c r="J792" s="184">
        <v>7.4634999999999998</v>
      </c>
      <c r="K792" s="184">
        <v>13.283899999999999</v>
      </c>
      <c r="L792" s="184">
        <v>31.155100000000001</v>
      </c>
      <c r="M792" s="184">
        <v>46.642099999999999</v>
      </c>
      <c r="N792" s="184">
        <v>68.532700000000006</v>
      </c>
      <c r="O792" s="184"/>
      <c r="P792" s="184"/>
      <c r="Q792" s="184">
        <v>75.849100000000007</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44455</v>
      </c>
      <c r="E793" s="184">
        <v>19.45</v>
      </c>
      <c r="F793" s="184">
        <v>0.62080000000000002</v>
      </c>
      <c r="G793" s="184">
        <v>1.6728000000000001</v>
      </c>
      <c r="H793" s="184">
        <v>1.8857999999999999</v>
      </c>
      <c r="I793" s="184">
        <v>3.2378</v>
      </c>
      <c r="J793" s="184">
        <v>7.3992000000000004</v>
      </c>
      <c r="K793" s="184">
        <v>12.884499999999999</v>
      </c>
      <c r="L793" s="184">
        <v>30.100300000000001</v>
      </c>
      <c r="M793" s="184">
        <v>44.825000000000003</v>
      </c>
      <c r="N793" s="184">
        <v>65.531899999999993</v>
      </c>
      <c r="O793" s="184"/>
      <c r="P793" s="184"/>
      <c r="Q793" s="184">
        <v>72.787700000000001</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44455</v>
      </c>
      <c r="E794" s="184">
        <v>246.42</v>
      </c>
      <c r="F794" s="184">
        <v>0.30940000000000001</v>
      </c>
      <c r="G794" s="184">
        <v>1.2365999999999999</v>
      </c>
      <c r="H794" s="184">
        <v>1.5704</v>
      </c>
      <c r="I794" s="184">
        <v>2.5510999999999999</v>
      </c>
      <c r="J794" s="184">
        <v>7.6539999999999999</v>
      </c>
      <c r="K794" s="184">
        <v>15.063499999999999</v>
      </c>
      <c r="L794" s="184">
        <v>25.099</v>
      </c>
      <c r="M794" s="184">
        <v>37.564900000000002</v>
      </c>
      <c r="N794" s="184">
        <v>57.6785</v>
      </c>
      <c r="O794" s="184">
        <v>21.932300000000001</v>
      </c>
      <c r="P794" s="184">
        <v>19.552199999999999</v>
      </c>
      <c r="Q794" s="184">
        <v>16.7502</v>
      </c>
      <c r="R794" s="184">
        <v>35.937100000000001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44455</v>
      </c>
      <c r="E795" s="184">
        <v>230.31</v>
      </c>
      <c r="F795" s="184">
        <v>0.3049</v>
      </c>
      <c r="G795" s="184">
        <v>1.2262999999999999</v>
      </c>
      <c r="H795" s="184">
        <v>1.5430999999999999</v>
      </c>
      <c r="I795" s="184">
        <v>2.4967000000000001</v>
      </c>
      <c r="J795" s="184">
        <v>7.5259999999999998</v>
      </c>
      <c r="K795" s="184">
        <v>14.6562</v>
      </c>
      <c r="L795" s="184">
        <v>24.256799999999998</v>
      </c>
      <c r="M795" s="184">
        <v>36.205599999999997</v>
      </c>
      <c r="N795" s="184">
        <v>55.635899999999999</v>
      </c>
      <c r="O795" s="184">
        <v>20.541899999999998</v>
      </c>
      <c r="P795" s="184">
        <v>18.4133</v>
      </c>
      <c r="Q795" s="184">
        <v>19.021799999999999</v>
      </c>
      <c r="R795" s="184">
        <v>34.152000000000001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44455</v>
      </c>
      <c r="E796" s="184">
        <v>72.885000000000005</v>
      </c>
      <c r="F796" s="184">
        <v>0.1429</v>
      </c>
      <c r="G796" s="184">
        <v>0.8538</v>
      </c>
      <c r="H796" s="184">
        <v>1.0677000000000001</v>
      </c>
      <c r="I796" s="184">
        <v>1.3869</v>
      </c>
      <c r="J796" s="184">
        <v>5.9543999999999997</v>
      </c>
      <c r="K796" s="184">
        <v>13.013999999999999</v>
      </c>
      <c r="L796" s="184">
        <v>23.726800000000001</v>
      </c>
      <c r="M796" s="184">
        <v>38.522500000000001</v>
      </c>
      <c r="N796" s="184">
        <v>64.477699999999999</v>
      </c>
      <c r="O796" s="184">
        <v>21.998699999999999</v>
      </c>
      <c r="P796" s="184">
        <v>18.3002</v>
      </c>
      <c r="Q796" s="184">
        <v>17.5304</v>
      </c>
      <c r="R796" s="184">
        <v>34.408299999999997</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44455</v>
      </c>
      <c r="E797" s="184">
        <v>201.41127244495101</v>
      </c>
      <c r="F797" s="184">
        <v>0.14399999999999999</v>
      </c>
      <c r="G797" s="184">
        <v>0.85450000000000004</v>
      </c>
      <c r="H797" s="184">
        <v>1.0682</v>
      </c>
      <c r="I797" s="184">
        <v>1.3875</v>
      </c>
      <c r="J797" s="184">
        <v>5.9550000000000001</v>
      </c>
      <c r="K797" s="184">
        <v>13.0152</v>
      </c>
      <c r="L797" s="184">
        <v>23.727799999999998</v>
      </c>
      <c r="M797" s="184">
        <v>38.523499999999999</v>
      </c>
      <c r="N797" s="184">
        <v>64.479699999999994</v>
      </c>
      <c r="O797" s="184">
        <v>20.892099999999999</v>
      </c>
      <c r="P797" s="184">
        <v>17.655899999999999</v>
      </c>
      <c r="Q797" s="184">
        <v>17.1648</v>
      </c>
      <c r="R797" s="184">
        <v>33.447299999999998</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44455</v>
      </c>
      <c r="E798" s="184">
        <v>68.301000000000002</v>
      </c>
      <c r="F798" s="184">
        <v>0.14080000000000001</v>
      </c>
      <c r="G798" s="184">
        <v>0.84599999999999997</v>
      </c>
      <c r="H798" s="184">
        <v>1.046</v>
      </c>
      <c r="I798" s="184">
        <v>1.3428</v>
      </c>
      <c r="J798" s="184">
        <v>5.8487</v>
      </c>
      <c r="K798" s="184">
        <v>12.7079</v>
      </c>
      <c r="L798" s="184">
        <v>23.073699999999999</v>
      </c>
      <c r="M798" s="184">
        <v>37.445900000000002</v>
      </c>
      <c r="N798" s="184">
        <v>62.7881</v>
      </c>
      <c r="O798" s="184">
        <v>20.862200000000001</v>
      </c>
      <c r="P798" s="184">
        <v>17.292400000000001</v>
      </c>
      <c r="Q798" s="184">
        <v>14.393599999999999</v>
      </c>
      <c r="R798" s="184">
        <v>33.055100000000003</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44455</v>
      </c>
      <c r="E799" s="184">
        <v>851.83949026819698</v>
      </c>
      <c r="F799" s="184">
        <v>0.13969999999999999</v>
      </c>
      <c r="G799" s="184">
        <v>0.8458</v>
      </c>
      <c r="H799" s="184">
        <v>1.0455000000000001</v>
      </c>
      <c r="I799" s="184">
        <v>1.3413999999999999</v>
      </c>
      <c r="J799" s="184">
        <v>5.8483999999999998</v>
      </c>
      <c r="K799" s="184">
        <v>12.7075</v>
      </c>
      <c r="L799" s="184">
        <v>23.076599999999999</v>
      </c>
      <c r="M799" s="184">
        <v>37.4499</v>
      </c>
      <c r="N799" s="184">
        <v>62.7896</v>
      </c>
      <c r="O799" s="184">
        <v>19.757100000000001</v>
      </c>
      <c r="P799" s="184">
        <v>16.6463</v>
      </c>
      <c r="Q799" s="184">
        <v>19.981200000000001</v>
      </c>
      <c r="R799" s="184">
        <v>32.1006</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44455</v>
      </c>
      <c r="E800" s="184">
        <v>25.058</v>
      </c>
      <c r="F800" s="184">
        <v>0.44090000000000001</v>
      </c>
      <c r="G800" s="184">
        <v>1.6015999999999999</v>
      </c>
      <c r="H800" s="184">
        <v>1.8742000000000001</v>
      </c>
      <c r="I800" s="184">
        <v>2.4113000000000002</v>
      </c>
      <c r="J800" s="184">
        <v>6.4938000000000002</v>
      </c>
      <c r="K800" s="184">
        <v>13.4514</v>
      </c>
      <c r="L800" s="184">
        <v>21.871500000000001</v>
      </c>
      <c r="M800" s="184">
        <v>38.633499999999998</v>
      </c>
      <c r="N800" s="184">
        <v>60.033200000000001</v>
      </c>
      <c r="O800" s="184">
        <v>18.4499</v>
      </c>
      <c r="P800" s="184">
        <v>18.052</v>
      </c>
      <c r="Q800" s="184">
        <v>14.8805</v>
      </c>
      <c r="R800" s="184">
        <v>31.5228</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44455</v>
      </c>
      <c r="E801" s="184">
        <v>23.053000000000001</v>
      </c>
      <c r="F801" s="184">
        <v>0.43130000000000002</v>
      </c>
      <c r="G801" s="184">
        <v>1.5819000000000001</v>
      </c>
      <c r="H801" s="184">
        <v>1.8376999999999999</v>
      </c>
      <c r="I801" s="184">
        <v>2.3395000000000001</v>
      </c>
      <c r="J801" s="184">
        <v>6.3379000000000003</v>
      </c>
      <c r="K801" s="184">
        <v>12.9495</v>
      </c>
      <c r="L801" s="184">
        <v>20.7849</v>
      </c>
      <c r="M801" s="184">
        <v>36.804900000000004</v>
      </c>
      <c r="N801" s="184">
        <v>57.229599999999998</v>
      </c>
      <c r="O801" s="184">
        <v>16.384399999999999</v>
      </c>
      <c r="P801" s="184">
        <v>16.484400000000001</v>
      </c>
      <c r="Q801" s="184">
        <v>13.4428</v>
      </c>
      <c r="R801" s="184">
        <v>29.2027</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44455</v>
      </c>
      <c r="E802" s="184">
        <v>940.029</v>
      </c>
      <c r="F802" s="184">
        <v>0.30149999999999999</v>
      </c>
      <c r="G802" s="184">
        <v>2.0230999999999999</v>
      </c>
      <c r="H802" s="184">
        <v>2.0478000000000001</v>
      </c>
      <c r="I802" s="184">
        <v>2.9830000000000001</v>
      </c>
      <c r="J802" s="184">
        <v>6.0782999999999996</v>
      </c>
      <c r="K802" s="184">
        <v>11.822900000000001</v>
      </c>
      <c r="L802" s="184">
        <v>19.639299999999999</v>
      </c>
      <c r="M802" s="184">
        <v>38.780299999999997</v>
      </c>
      <c r="N802" s="184">
        <v>67.450999999999993</v>
      </c>
      <c r="O802" s="184">
        <v>15.255100000000001</v>
      </c>
      <c r="P802" s="184">
        <v>13.9436</v>
      </c>
      <c r="Q802" s="184">
        <v>18.337900000000001</v>
      </c>
      <c r="R802" s="184">
        <v>30.8734</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44455</v>
      </c>
      <c r="E803" s="184">
        <v>1016.3908</v>
      </c>
      <c r="F803" s="184">
        <v>0.3034</v>
      </c>
      <c r="G803" s="184">
        <v>2.0289000000000001</v>
      </c>
      <c r="H803" s="184">
        <v>2.0615000000000001</v>
      </c>
      <c r="I803" s="184">
        <v>3.0104000000000002</v>
      </c>
      <c r="J803" s="184">
        <v>6.1417000000000002</v>
      </c>
      <c r="K803" s="184">
        <v>12.0252</v>
      </c>
      <c r="L803" s="184">
        <v>20.071400000000001</v>
      </c>
      <c r="M803" s="184">
        <v>39.542499999999997</v>
      </c>
      <c r="N803" s="184">
        <v>68.680700000000002</v>
      </c>
      <c r="O803" s="184">
        <v>16.175899999999999</v>
      </c>
      <c r="P803" s="184">
        <v>14.9834</v>
      </c>
      <c r="Q803" s="184">
        <v>17.269200000000001</v>
      </c>
      <c r="R803" s="184">
        <v>31.8645</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44455</v>
      </c>
      <c r="E804" s="184">
        <v>969.08500000000004</v>
      </c>
      <c r="F804" s="184">
        <v>0.89649999999999996</v>
      </c>
      <c r="G804" s="184">
        <v>3.0977999999999999</v>
      </c>
      <c r="H804" s="184">
        <v>3.2145000000000001</v>
      </c>
      <c r="I804" s="184">
        <v>4.1097999999999999</v>
      </c>
      <c r="J804" s="184">
        <v>6.3280000000000003</v>
      </c>
      <c r="K804" s="184">
        <v>7.9936999999999996</v>
      </c>
      <c r="L804" s="184">
        <v>17.181100000000001</v>
      </c>
      <c r="M804" s="184">
        <v>36.512999999999998</v>
      </c>
      <c r="N804" s="184">
        <v>65.137600000000006</v>
      </c>
      <c r="O804" s="184">
        <v>13.970800000000001</v>
      </c>
      <c r="P804" s="184">
        <v>14.0052</v>
      </c>
      <c r="Q804" s="184">
        <v>18.665099999999999</v>
      </c>
      <c r="R804" s="184">
        <v>23.8781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44455</v>
      </c>
      <c r="E805" s="184">
        <v>1033.028</v>
      </c>
      <c r="F805" s="184">
        <v>0.8982</v>
      </c>
      <c r="G805" s="184">
        <v>3.1023000000000001</v>
      </c>
      <c r="H805" s="184">
        <v>3.2258</v>
      </c>
      <c r="I805" s="184">
        <v>4.1333000000000002</v>
      </c>
      <c r="J805" s="184">
        <v>6.3815999999999997</v>
      </c>
      <c r="K805" s="184">
        <v>8.1552000000000007</v>
      </c>
      <c r="L805" s="184">
        <v>17.539400000000001</v>
      </c>
      <c r="M805" s="184">
        <v>37.130400000000002</v>
      </c>
      <c r="N805" s="184">
        <v>66.102199999999996</v>
      </c>
      <c r="O805" s="184">
        <v>14.659800000000001</v>
      </c>
      <c r="P805" s="184">
        <v>14.8302</v>
      </c>
      <c r="Q805" s="184">
        <v>15.537100000000001</v>
      </c>
      <c r="R805" s="184">
        <v>24.591799999999999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44455</v>
      </c>
      <c r="E806" s="184">
        <v>132.21520000000001</v>
      </c>
      <c r="F806" s="184">
        <v>0.33</v>
      </c>
      <c r="G806" s="184">
        <v>1.4329000000000001</v>
      </c>
      <c r="H806" s="184">
        <v>1.5880000000000001</v>
      </c>
      <c r="I806" s="184">
        <v>2.3258999999999999</v>
      </c>
      <c r="J806" s="184">
        <v>6.6875</v>
      </c>
      <c r="K806" s="184">
        <v>13.255699999999999</v>
      </c>
      <c r="L806" s="184">
        <v>21.7622</v>
      </c>
      <c r="M806" s="184">
        <v>33.485399999999998</v>
      </c>
      <c r="N806" s="184">
        <v>54.889099999999999</v>
      </c>
      <c r="O806" s="184">
        <v>13.2936</v>
      </c>
      <c r="P806" s="184">
        <v>12.850199999999999</v>
      </c>
      <c r="Q806" s="184">
        <v>15.826700000000001</v>
      </c>
      <c r="R806" s="184">
        <v>29.6388</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44455</v>
      </c>
      <c r="E807" s="184">
        <v>142.42179999999999</v>
      </c>
      <c r="F807" s="184">
        <v>0.33329999999999999</v>
      </c>
      <c r="G807" s="184">
        <v>1.4426000000000001</v>
      </c>
      <c r="H807" s="184">
        <v>1.6105</v>
      </c>
      <c r="I807" s="184">
        <v>2.3712</v>
      </c>
      <c r="J807" s="184">
        <v>6.7923999999999998</v>
      </c>
      <c r="K807" s="184">
        <v>13.5885</v>
      </c>
      <c r="L807" s="184">
        <v>22.477699999999999</v>
      </c>
      <c r="M807" s="184">
        <v>34.657299999999999</v>
      </c>
      <c r="N807" s="184">
        <v>56.693300000000001</v>
      </c>
      <c r="O807" s="184">
        <v>14.511200000000001</v>
      </c>
      <c r="P807" s="184">
        <v>13.911</v>
      </c>
      <c r="Q807" s="184">
        <v>16.2819</v>
      </c>
      <c r="R807" s="184">
        <v>31.1496</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44455</v>
      </c>
      <c r="E808" s="184">
        <v>34.54</v>
      </c>
      <c r="F808" s="184">
        <v>0.37780000000000002</v>
      </c>
      <c r="G808" s="184">
        <v>1.4391</v>
      </c>
      <c r="H808" s="184">
        <v>1.7978000000000001</v>
      </c>
      <c r="I808" s="184">
        <v>3.0430000000000001</v>
      </c>
      <c r="J808" s="184">
        <v>8.6504999999999992</v>
      </c>
      <c r="K808" s="184">
        <v>16.178899999999999</v>
      </c>
      <c r="L808" s="184">
        <v>26.752300000000002</v>
      </c>
      <c r="M808" s="184">
        <v>36.575699999999998</v>
      </c>
      <c r="N808" s="184">
        <v>58.005499999999998</v>
      </c>
      <c r="O808" s="184">
        <v>16.8522</v>
      </c>
      <c r="P808" s="184">
        <v>13.7507</v>
      </c>
      <c r="Q808" s="184">
        <v>18.032</v>
      </c>
      <c r="R808" s="184">
        <v>30.8446</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44455</v>
      </c>
      <c r="E809" s="184">
        <v>38.06</v>
      </c>
      <c r="F809" s="184">
        <v>0.3957</v>
      </c>
      <c r="G809" s="184">
        <v>1.4392</v>
      </c>
      <c r="H809" s="184">
        <v>1.7919</v>
      </c>
      <c r="I809" s="184">
        <v>3.0878000000000001</v>
      </c>
      <c r="J809" s="184">
        <v>8.7429000000000006</v>
      </c>
      <c r="K809" s="184">
        <v>16.605399999999999</v>
      </c>
      <c r="L809" s="184">
        <v>27.546900000000001</v>
      </c>
      <c r="M809" s="184">
        <v>37.898600000000002</v>
      </c>
      <c r="N809" s="184">
        <v>60.0505</v>
      </c>
      <c r="O809" s="184">
        <v>18.5183</v>
      </c>
      <c r="P809" s="184">
        <v>15.636699999999999</v>
      </c>
      <c r="Q809" s="184">
        <v>19.574000000000002</v>
      </c>
      <c r="R809" s="184">
        <v>32.567799999999998</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44455</v>
      </c>
      <c r="E810" s="184">
        <v>144.9</v>
      </c>
      <c r="F810" s="184">
        <v>0.42970000000000003</v>
      </c>
      <c r="G810" s="184">
        <v>1.5914999999999999</v>
      </c>
      <c r="H810" s="184">
        <v>1.6698999999999999</v>
      </c>
      <c r="I810" s="184">
        <v>2.6421999999999999</v>
      </c>
      <c r="J810" s="184">
        <v>6.7874999999999996</v>
      </c>
      <c r="K810" s="184">
        <v>12.2821</v>
      </c>
      <c r="L810" s="184">
        <v>21.072900000000001</v>
      </c>
      <c r="M810" s="184">
        <v>31.261900000000001</v>
      </c>
      <c r="N810" s="184">
        <v>52.526299999999999</v>
      </c>
      <c r="O810" s="184">
        <v>12.769600000000001</v>
      </c>
      <c r="P810" s="184">
        <v>12.7965</v>
      </c>
      <c r="Q810" s="184">
        <v>15.775499999999999</v>
      </c>
      <c r="R810" s="184">
        <v>25.046700000000001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44455</v>
      </c>
      <c r="E811" s="184">
        <v>136.21</v>
      </c>
      <c r="F811" s="184">
        <v>0.42759999999999998</v>
      </c>
      <c r="G811" s="184">
        <v>1.5886</v>
      </c>
      <c r="H811" s="184">
        <v>1.6568000000000001</v>
      </c>
      <c r="I811" s="184">
        <v>2.6063999999999998</v>
      </c>
      <c r="J811" s="184">
        <v>6.7141999999999999</v>
      </c>
      <c r="K811" s="184">
        <v>12.0793</v>
      </c>
      <c r="L811" s="184">
        <v>20.635899999999999</v>
      </c>
      <c r="M811" s="184">
        <v>30.556899999999999</v>
      </c>
      <c r="N811" s="184">
        <v>51.462200000000003</v>
      </c>
      <c r="O811" s="184">
        <v>11.992800000000001</v>
      </c>
      <c r="P811" s="184">
        <v>11.989800000000001</v>
      </c>
      <c r="Q811" s="184">
        <v>17.756599999999999</v>
      </c>
      <c r="R811" s="184">
        <v>24.184999999999999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44455</v>
      </c>
      <c r="E812" s="184">
        <v>51.738900000000001</v>
      </c>
      <c r="F812" s="184">
        <v>8.9800000000000005E-2</v>
      </c>
      <c r="G812" s="184">
        <v>1.2827999999999999</v>
      </c>
      <c r="H812" s="184">
        <v>1.6617</v>
      </c>
      <c r="I812" s="184">
        <v>2.4725000000000001</v>
      </c>
      <c r="J812" s="184">
        <v>8.4672999999999998</v>
      </c>
      <c r="K812" s="184">
        <v>14.3849</v>
      </c>
      <c r="L812" s="184">
        <v>20.451899999999998</v>
      </c>
      <c r="M812" s="184">
        <v>34.0779</v>
      </c>
      <c r="N812" s="184">
        <v>63.180199999999999</v>
      </c>
      <c r="O812" s="184">
        <v>17.4114</v>
      </c>
      <c r="P812" s="184">
        <v>16.1435</v>
      </c>
      <c r="Q812" s="184">
        <v>13.4894</v>
      </c>
      <c r="R812" s="184">
        <v>28.411000000000001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44455</v>
      </c>
      <c r="E813" s="184">
        <v>56.387799999999999</v>
      </c>
      <c r="F813" s="184">
        <v>9.1899999999999996E-2</v>
      </c>
      <c r="G813" s="184">
        <v>1.2891999999999999</v>
      </c>
      <c r="H813" s="184">
        <v>1.677</v>
      </c>
      <c r="I813" s="184">
        <v>2.5030999999999999</v>
      </c>
      <c r="J813" s="184">
        <v>8.5393000000000008</v>
      </c>
      <c r="K813" s="184">
        <v>14.61</v>
      </c>
      <c r="L813" s="184">
        <v>20.926300000000001</v>
      </c>
      <c r="M813" s="184">
        <v>34.865200000000002</v>
      </c>
      <c r="N813" s="184">
        <v>64.458200000000005</v>
      </c>
      <c r="O813" s="184">
        <v>18.329899999999999</v>
      </c>
      <c r="P813" s="184">
        <v>17.191700000000001</v>
      </c>
      <c r="Q813" s="184">
        <v>17.599799999999998</v>
      </c>
      <c r="R813" s="184">
        <v>29.415600000000001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44455</v>
      </c>
      <c r="E814" s="184">
        <v>53.753</v>
      </c>
      <c r="F814" s="184">
        <v>0.2742</v>
      </c>
      <c r="G814" s="184">
        <v>1.4360999999999999</v>
      </c>
      <c r="H814" s="184">
        <v>1.4514</v>
      </c>
      <c r="I814" s="184">
        <v>2.0291000000000001</v>
      </c>
      <c r="J814" s="184">
        <v>6.8945999999999996</v>
      </c>
      <c r="K814" s="184">
        <v>11.474500000000001</v>
      </c>
      <c r="L814" s="184">
        <v>17.957000000000001</v>
      </c>
      <c r="M814" s="184">
        <v>30.4146</v>
      </c>
      <c r="N814" s="184">
        <v>50.316000000000003</v>
      </c>
      <c r="O814" s="184">
        <v>15.531000000000001</v>
      </c>
      <c r="P814" s="184">
        <v>15.0953</v>
      </c>
      <c r="Q814" s="184">
        <v>15.0154</v>
      </c>
      <c r="R814" s="184">
        <v>25.4635</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44455</v>
      </c>
      <c r="E815" s="184">
        <v>58.515000000000001</v>
      </c>
      <c r="F815" s="184">
        <v>0.27760000000000001</v>
      </c>
      <c r="G815" s="184">
        <v>1.4423999999999999</v>
      </c>
      <c r="H815" s="184">
        <v>1.4688000000000001</v>
      </c>
      <c r="I815" s="184">
        <v>2.0651999999999999</v>
      </c>
      <c r="J815" s="184">
        <v>6.9782999999999999</v>
      </c>
      <c r="K815" s="184">
        <v>11.7338</v>
      </c>
      <c r="L815" s="184">
        <v>18.5258</v>
      </c>
      <c r="M815" s="184">
        <v>31.3645</v>
      </c>
      <c r="N815" s="184">
        <v>51.758400000000002</v>
      </c>
      <c r="O815" s="184">
        <v>16.664000000000001</v>
      </c>
      <c r="P815" s="184">
        <v>16.288900000000002</v>
      </c>
      <c r="Q815" s="184">
        <v>18.453700000000001</v>
      </c>
      <c r="R815" s="184">
        <v>26.671800000000001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44455</v>
      </c>
      <c r="E816" s="184">
        <v>128.376</v>
      </c>
      <c r="F816" s="184">
        <v>0.75109999999999999</v>
      </c>
      <c r="G816" s="184">
        <v>1.7927999999999999</v>
      </c>
      <c r="H816" s="184">
        <v>2.0453000000000001</v>
      </c>
      <c r="I816" s="184">
        <v>2.9619</v>
      </c>
      <c r="J816" s="184">
        <v>5.8037999999999998</v>
      </c>
      <c r="K816" s="184">
        <v>9.7492999999999999</v>
      </c>
      <c r="L816" s="184">
        <v>19.5307</v>
      </c>
      <c r="M816" s="184">
        <v>30.081399999999999</v>
      </c>
      <c r="N816" s="184">
        <v>47.512799999999999</v>
      </c>
      <c r="O816" s="184">
        <v>13.733700000000001</v>
      </c>
      <c r="P816" s="184">
        <v>13.2797</v>
      </c>
      <c r="Q816" s="184">
        <v>14.9839</v>
      </c>
      <c r="R816" s="184">
        <v>25.7241</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44455</v>
      </c>
      <c r="E817" s="184">
        <v>120.875</v>
      </c>
      <c r="F817" s="184">
        <v>0.74850000000000005</v>
      </c>
      <c r="G817" s="184">
        <v>1.786</v>
      </c>
      <c r="H817" s="184">
        <v>2.0299999999999998</v>
      </c>
      <c r="I817" s="184">
        <v>2.9319000000000002</v>
      </c>
      <c r="J817" s="184">
        <v>5.7358000000000002</v>
      </c>
      <c r="K817" s="184">
        <v>9.5408000000000008</v>
      </c>
      <c r="L817" s="184">
        <v>19.082799999999999</v>
      </c>
      <c r="M817" s="184">
        <v>29.381900000000002</v>
      </c>
      <c r="N817" s="184">
        <v>46.467199999999998</v>
      </c>
      <c r="O817" s="184">
        <v>12.931100000000001</v>
      </c>
      <c r="P817" s="184">
        <v>12.4703</v>
      </c>
      <c r="Q817" s="184">
        <v>16.4679</v>
      </c>
      <c r="R817" s="184">
        <v>24.8628</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44455</v>
      </c>
      <c r="E818" s="184">
        <v>68.078699999999998</v>
      </c>
      <c r="F818" s="184">
        <v>0.27539999999999998</v>
      </c>
      <c r="G818" s="184">
        <v>1.2802</v>
      </c>
      <c r="H818" s="184">
        <v>1.4765999999999999</v>
      </c>
      <c r="I818" s="184">
        <v>1.9079999999999999</v>
      </c>
      <c r="J818" s="184">
        <v>5.1672000000000002</v>
      </c>
      <c r="K818" s="184">
        <v>11.156000000000001</v>
      </c>
      <c r="L818" s="184">
        <v>18.2378</v>
      </c>
      <c r="M818" s="184">
        <v>24.236599999999999</v>
      </c>
      <c r="N818" s="184">
        <v>43.099400000000003</v>
      </c>
      <c r="O818" s="184">
        <v>13.084300000000001</v>
      </c>
      <c r="P818" s="184">
        <v>11.0151</v>
      </c>
      <c r="Q818" s="184">
        <v>9.4788999999999994</v>
      </c>
      <c r="R818" s="184">
        <v>21.306799999999999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44455</v>
      </c>
      <c r="E819" s="184">
        <v>72.500500000000002</v>
      </c>
      <c r="F819" s="184">
        <v>0.27810000000000001</v>
      </c>
      <c r="G819" s="184">
        <v>1.2884</v>
      </c>
      <c r="H819" s="184">
        <v>1.4957</v>
      </c>
      <c r="I819" s="184">
        <v>1.9463999999999999</v>
      </c>
      <c r="J819" s="184">
        <v>5.2549999999999999</v>
      </c>
      <c r="K819" s="184">
        <v>11.431699999999999</v>
      </c>
      <c r="L819" s="184">
        <v>18.825800000000001</v>
      </c>
      <c r="M819" s="184">
        <v>25.142800000000001</v>
      </c>
      <c r="N819" s="184">
        <v>44.420400000000001</v>
      </c>
      <c r="O819" s="184">
        <v>14.0098</v>
      </c>
      <c r="P819" s="184">
        <v>11.945</v>
      </c>
      <c r="Q819" s="184">
        <v>11.781599999999999</v>
      </c>
      <c r="R819" s="184">
        <v>22.2727</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44455</v>
      </c>
      <c r="E820" s="184">
        <v>39.091500000000003</v>
      </c>
      <c r="F820" s="184">
        <v>0.35659999999999997</v>
      </c>
      <c r="G820" s="184">
        <v>1.0188999999999999</v>
      </c>
      <c r="H820" s="184">
        <v>0.83240000000000003</v>
      </c>
      <c r="I820" s="184">
        <v>1.4201999999999999</v>
      </c>
      <c r="J820" s="184">
        <v>3.8782999999999999</v>
      </c>
      <c r="K820" s="184">
        <v>10.2616</v>
      </c>
      <c r="L820" s="184">
        <v>11.9549</v>
      </c>
      <c r="M820" s="184">
        <v>25.434799999999999</v>
      </c>
      <c r="N820" s="184">
        <v>41.916600000000003</v>
      </c>
      <c r="O820" s="184">
        <v>11.7837</v>
      </c>
      <c r="P820" s="184">
        <v>13.6745</v>
      </c>
      <c r="Q820" s="184">
        <v>20.254200000000001</v>
      </c>
      <c r="R820" s="184">
        <v>21.759799999999998</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44455</v>
      </c>
      <c r="E821" s="184">
        <v>36.453099999999999</v>
      </c>
      <c r="F821" s="184">
        <v>0.35399999999999998</v>
      </c>
      <c r="G821" s="184">
        <v>1.0114000000000001</v>
      </c>
      <c r="H821" s="184">
        <v>0.81499999999999995</v>
      </c>
      <c r="I821" s="184">
        <v>1.3853</v>
      </c>
      <c r="J821" s="184">
        <v>3.7991000000000001</v>
      </c>
      <c r="K821" s="184">
        <v>10.0116</v>
      </c>
      <c r="L821" s="184">
        <v>11.4406</v>
      </c>
      <c r="M821" s="184">
        <v>24.603400000000001</v>
      </c>
      <c r="N821" s="184">
        <v>40.665700000000001</v>
      </c>
      <c r="O821" s="184">
        <v>10.7676</v>
      </c>
      <c r="P821" s="184">
        <v>12.6347</v>
      </c>
      <c r="Q821" s="184">
        <v>19.122699999999998</v>
      </c>
      <c r="R821" s="184">
        <v>20.648700000000002</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44455</v>
      </c>
      <c r="E822" s="184">
        <v>17.0092</v>
      </c>
      <c r="F822" s="184">
        <v>0.39250000000000002</v>
      </c>
      <c r="G822" s="184">
        <v>1.32</v>
      </c>
      <c r="H822" s="184">
        <v>1.3907</v>
      </c>
      <c r="I822" s="184">
        <v>2.3929</v>
      </c>
      <c r="J822" s="184">
        <v>6.3792999999999997</v>
      </c>
      <c r="K822" s="184">
        <v>12.8111</v>
      </c>
      <c r="L822" s="184">
        <v>22.681699999999999</v>
      </c>
      <c r="M822" s="184">
        <v>34.020400000000002</v>
      </c>
      <c r="N822" s="184">
        <v>54.534999999999997</v>
      </c>
      <c r="O822" s="184">
        <v>17.5626</v>
      </c>
      <c r="P822" s="184"/>
      <c r="Q822" s="184">
        <v>18.1066</v>
      </c>
      <c r="R822" s="184">
        <v>27.618400000000001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44455</v>
      </c>
      <c r="E823" s="184">
        <v>15.914400000000001</v>
      </c>
      <c r="F823" s="184">
        <v>0.38729999999999998</v>
      </c>
      <c r="G823" s="184">
        <v>1.3043</v>
      </c>
      <c r="H823" s="184">
        <v>1.3546</v>
      </c>
      <c r="I823" s="184">
        <v>2.3191000000000002</v>
      </c>
      <c r="J823" s="184">
        <v>6.2114000000000003</v>
      </c>
      <c r="K823" s="184">
        <v>12.289899999999999</v>
      </c>
      <c r="L823" s="184">
        <v>21.484000000000002</v>
      </c>
      <c r="M823" s="184">
        <v>32.041200000000003</v>
      </c>
      <c r="N823" s="184">
        <v>51.414299999999997</v>
      </c>
      <c r="O823" s="184">
        <v>15.176299999999999</v>
      </c>
      <c r="P823" s="184"/>
      <c r="Q823" s="184">
        <v>15.670299999999999</v>
      </c>
      <c r="R823" s="184">
        <v>25.124600000000001</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44455</v>
      </c>
      <c r="E824" s="184">
        <v>52.829799999999999</v>
      </c>
      <c r="F824" s="184">
        <v>1.1841999999999999</v>
      </c>
      <c r="G824" s="184">
        <v>2.226</v>
      </c>
      <c r="H824" s="184">
        <v>2.2553000000000001</v>
      </c>
      <c r="I824" s="184">
        <v>3.8900999999999999</v>
      </c>
      <c r="J824" s="184">
        <v>8.5870999999999995</v>
      </c>
      <c r="K824" s="184">
        <v>18.355899999999998</v>
      </c>
      <c r="L824" s="184">
        <v>31.670300000000001</v>
      </c>
      <c r="M824" s="184">
        <v>45.578699999999998</v>
      </c>
      <c r="N824" s="184">
        <v>61.186900000000001</v>
      </c>
      <c r="O824" s="184">
        <v>26.704799999999999</v>
      </c>
      <c r="P824" s="184">
        <v>23.115300000000001</v>
      </c>
      <c r="Q824" s="184">
        <v>22.179300000000001</v>
      </c>
      <c r="R824" s="184">
        <v>42.178899999999999</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44455</v>
      </c>
      <c r="E825" s="184">
        <v>50.031500000000001</v>
      </c>
      <c r="F825" s="184">
        <v>1.1817</v>
      </c>
      <c r="G825" s="184">
        <v>2.2178</v>
      </c>
      <c r="H825" s="184">
        <v>2.2357</v>
      </c>
      <c r="I825" s="184">
        <v>3.8511000000000002</v>
      </c>
      <c r="J825" s="184">
        <v>8.4981000000000009</v>
      </c>
      <c r="K825" s="184">
        <v>18.053899999999999</v>
      </c>
      <c r="L825" s="184">
        <v>30.9694</v>
      </c>
      <c r="M825" s="184">
        <v>44.480699999999999</v>
      </c>
      <c r="N825" s="184">
        <v>59.557000000000002</v>
      </c>
      <c r="O825" s="184">
        <v>25.592199999999998</v>
      </c>
      <c r="P825" s="184">
        <v>22.189</v>
      </c>
      <c r="Q825" s="184">
        <v>21.381799999999998</v>
      </c>
      <c r="R825" s="184">
        <v>40.832900000000002</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44455</v>
      </c>
      <c r="E826" s="184">
        <v>29.52</v>
      </c>
      <c r="F826" s="184">
        <v>0.13569999999999999</v>
      </c>
      <c r="G826" s="184">
        <v>0.81969999999999998</v>
      </c>
      <c r="H826" s="184">
        <v>1.2345999999999999</v>
      </c>
      <c r="I826" s="184">
        <v>1.9337</v>
      </c>
      <c r="J826" s="184">
        <v>5.9584000000000001</v>
      </c>
      <c r="K826" s="184">
        <v>15.8101</v>
      </c>
      <c r="L826" s="184">
        <v>31.258299999999998</v>
      </c>
      <c r="M826" s="184">
        <v>47.969900000000003</v>
      </c>
      <c r="N826" s="184">
        <v>71.727699999999999</v>
      </c>
      <c r="O826" s="184">
        <v>28.2057</v>
      </c>
      <c r="P826" s="184">
        <v>21.463000000000001</v>
      </c>
      <c r="Q826" s="184">
        <v>17.992999999999999</v>
      </c>
      <c r="R826" s="184">
        <v>48.455100000000002</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44455</v>
      </c>
      <c r="E827" s="184">
        <v>26.74</v>
      </c>
      <c r="F827" s="184">
        <v>0.1123</v>
      </c>
      <c r="G827" s="184">
        <v>0.79159999999999997</v>
      </c>
      <c r="H827" s="184">
        <v>1.1729000000000001</v>
      </c>
      <c r="I827" s="184">
        <v>1.8667</v>
      </c>
      <c r="J827" s="184">
        <v>5.7752999999999997</v>
      </c>
      <c r="K827" s="184">
        <v>15.209</v>
      </c>
      <c r="L827" s="184">
        <v>29.8689</v>
      </c>
      <c r="M827" s="184">
        <v>45.722099999999998</v>
      </c>
      <c r="N827" s="184">
        <v>68.281899999999993</v>
      </c>
      <c r="O827" s="184">
        <v>25.756499999999999</v>
      </c>
      <c r="P827" s="184">
        <v>19.278099999999998</v>
      </c>
      <c r="Q827" s="184">
        <v>16.2226</v>
      </c>
      <c r="R827" s="184">
        <v>45.545900000000003</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44455</v>
      </c>
      <c r="E828" s="184">
        <v>82.704899999999995</v>
      </c>
      <c r="F828" s="184">
        <v>0.438</v>
      </c>
      <c r="G828" s="184">
        <v>1.7338</v>
      </c>
      <c r="H828" s="184">
        <v>1.7213000000000001</v>
      </c>
      <c r="I828" s="184">
        <v>2.5068999999999999</v>
      </c>
      <c r="J828" s="184">
        <v>5.7816999999999998</v>
      </c>
      <c r="K828" s="184">
        <v>12.1477</v>
      </c>
      <c r="L828" s="184">
        <v>20.473099999999999</v>
      </c>
      <c r="M828" s="184">
        <v>34.973999999999997</v>
      </c>
      <c r="N828" s="184">
        <v>60.698399999999999</v>
      </c>
      <c r="O828" s="184">
        <v>17.582999999999998</v>
      </c>
      <c r="P828" s="184">
        <v>16.377500000000001</v>
      </c>
      <c r="Q828" s="184">
        <v>18.395600000000002</v>
      </c>
      <c r="R828" s="184">
        <v>27.782399999999999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44455</v>
      </c>
      <c r="E829" s="184">
        <v>76.559299999999993</v>
      </c>
      <c r="F829" s="184">
        <v>0.43540000000000001</v>
      </c>
      <c r="G829" s="184">
        <v>1.7257</v>
      </c>
      <c r="H829" s="184">
        <v>1.7025999999999999</v>
      </c>
      <c r="I829" s="184">
        <v>2.4698000000000002</v>
      </c>
      <c r="J829" s="184">
        <v>5.7000999999999999</v>
      </c>
      <c r="K829" s="184">
        <v>11.8802</v>
      </c>
      <c r="L829" s="184">
        <v>19.881699999999999</v>
      </c>
      <c r="M829" s="184">
        <v>33.985700000000001</v>
      </c>
      <c r="N829" s="184">
        <v>59.174900000000001</v>
      </c>
      <c r="O829" s="184">
        <v>16.476600000000001</v>
      </c>
      <c r="P829" s="184">
        <v>15.1866</v>
      </c>
      <c r="Q829" s="184">
        <v>13.5565</v>
      </c>
      <c r="R829" s="184">
        <v>26.5627</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44455</v>
      </c>
      <c r="E830" s="184">
        <v>15.603199999999999</v>
      </c>
      <c r="F830" s="184">
        <v>0.71650000000000003</v>
      </c>
      <c r="G830" s="184">
        <v>1.7807999999999999</v>
      </c>
      <c r="H830" s="184">
        <v>1.8007</v>
      </c>
      <c r="I830" s="184">
        <v>2.2831999999999999</v>
      </c>
      <c r="J830" s="184">
        <v>6.5479000000000003</v>
      </c>
      <c r="K830" s="184">
        <v>12.105600000000001</v>
      </c>
      <c r="L830" s="184">
        <v>18.270600000000002</v>
      </c>
      <c r="M830" s="184">
        <v>25.376300000000001</v>
      </c>
      <c r="N830" s="184">
        <v>42.857700000000001</v>
      </c>
      <c r="O830" s="184"/>
      <c r="P830" s="184"/>
      <c r="Q830" s="184">
        <v>16.160399999999999</v>
      </c>
      <c r="R830" s="184">
        <v>23.7376</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44455</v>
      </c>
      <c r="E831" s="184">
        <v>14.785600000000001</v>
      </c>
      <c r="F831" s="184">
        <v>0.71109999999999995</v>
      </c>
      <c r="G831" s="184">
        <v>1.7646999999999999</v>
      </c>
      <c r="H831" s="184">
        <v>1.7654000000000001</v>
      </c>
      <c r="I831" s="184">
        <v>2.2121</v>
      </c>
      <c r="J831" s="184">
        <v>6.3834999999999997</v>
      </c>
      <c r="K831" s="184">
        <v>11.5928</v>
      </c>
      <c r="L831" s="184">
        <v>17.1861</v>
      </c>
      <c r="M831" s="184">
        <v>23.673999999999999</v>
      </c>
      <c r="N831" s="184">
        <v>40.287500000000001</v>
      </c>
      <c r="O831" s="184"/>
      <c r="P831" s="184"/>
      <c r="Q831" s="184">
        <v>14.074199999999999</v>
      </c>
      <c r="R831" s="184">
        <v>21.5108</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44455</v>
      </c>
      <c r="E832" s="184">
        <v>17.2758</v>
      </c>
      <c r="F832" s="184">
        <v>0.75880000000000003</v>
      </c>
      <c r="G832" s="184">
        <v>1.7432000000000001</v>
      </c>
      <c r="H832" s="184">
        <v>1.8566</v>
      </c>
      <c r="I832" s="184">
        <v>3.1821999999999999</v>
      </c>
      <c r="J832" s="184">
        <v>7.9866000000000001</v>
      </c>
      <c r="K832" s="184">
        <v>13.231199999999999</v>
      </c>
      <c r="L832" s="184">
        <v>21.520199999999999</v>
      </c>
      <c r="M832" s="184">
        <v>31.305</v>
      </c>
      <c r="N832" s="184">
        <v>47.293799999999997</v>
      </c>
      <c r="O832" s="184">
        <v>19.966799999999999</v>
      </c>
      <c r="P832" s="184"/>
      <c r="Q832" s="184">
        <v>19.773</v>
      </c>
      <c r="R832" s="184">
        <v>29.540600000000001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44455</v>
      </c>
      <c r="E833" s="184">
        <v>16.366299999999999</v>
      </c>
      <c r="F833" s="184">
        <v>0.75539999999999996</v>
      </c>
      <c r="G833" s="184">
        <v>1.7330000000000001</v>
      </c>
      <c r="H833" s="184">
        <v>1.8305</v>
      </c>
      <c r="I833" s="184">
        <v>3.1292</v>
      </c>
      <c r="J833" s="184">
        <v>7.8597000000000001</v>
      </c>
      <c r="K833" s="184">
        <v>12.8415</v>
      </c>
      <c r="L833" s="184">
        <v>20.684699999999999</v>
      </c>
      <c r="M833" s="184">
        <v>29.962399999999999</v>
      </c>
      <c r="N833" s="184">
        <v>45.095199999999998</v>
      </c>
      <c r="O833" s="184">
        <v>17.841899999999999</v>
      </c>
      <c r="P833" s="184"/>
      <c r="Q833" s="184">
        <v>17.654199999999999</v>
      </c>
      <c r="R833" s="184">
        <v>27.380600000000001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44455</v>
      </c>
      <c r="E834" s="184">
        <v>156.69</v>
      </c>
      <c r="F834" s="184">
        <v>0.50029999999999997</v>
      </c>
      <c r="G834" s="184">
        <v>1.4832000000000001</v>
      </c>
      <c r="H834" s="184">
        <v>1.6740999999999999</v>
      </c>
      <c r="I834" s="184">
        <v>2.5190000000000001</v>
      </c>
      <c r="J834" s="184">
        <v>6.3314000000000004</v>
      </c>
      <c r="K834" s="184">
        <v>10.7585</v>
      </c>
      <c r="L834" s="184">
        <v>19.146799999999999</v>
      </c>
      <c r="M834" s="184">
        <v>28.655899999999999</v>
      </c>
      <c r="N834" s="184">
        <v>45.231299999999997</v>
      </c>
      <c r="O834" s="184">
        <v>9.1104000000000003</v>
      </c>
      <c r="P834" s="184">
        <v>9.6478000000000002</v>
      </c>
      <c r="Q834" s="184">
        <v>10.819900000000001</v>
      </c>
      <c r="R834" s="184">
        <v>21.377700000000001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44455</v>
      </c>
      <c r="E835" s="184">
        <v>150.9</v>
      </c>
      <c r="F835" s="184">
        <v>0.4995</v>
      </c>
      <c r="G835" s="184">
        <v>1.4863</v>
      </c>
      <c r="H835" s="184">
        <v>1.6778</v>
      </c>
      <c r="I835" s="184">
        <v>2.5135999999999998</v>
      </c>
      <c r="J835" s="184">
        <v>6.3274999999999997</v>
      </c>
      <c r="K835" s="184">
        <v>10.736000000000001</v>
      </c>
      <c r="L835" s="184">
        <v>19.1096</v>
      </c>
      <c r="M835" s="184">
        <v>28.611599999999999</v>
      </c>
      <c r="N835" s="184">
        <v>45.152000000000001</v>
      </c>
      <c r="O835" s="184">
        <v>8.9938000000000002</v>
      </c>
      <c r="P835" s="184">
        <v>9.5165000000000006</v>
      </c>
      <c r="Q835" s="184">
        <v>10.313800000000001</v>
      </c>
      <c r="R835" s="184">
        <v>21.2606</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44455</v>
      </c>
      <c r="E836" s="184">
        <v>36.28</v>
      </c>
      <c r="F836" s="184">
        <v>0.443</v>
      </c>
      <c r="G836" s="184">
        <v>1.5108999999999999</v>
      </c>
      <c r="H836" s="184">
        <v>1.4824999999999999</v>
      </c>
      <c r="I836" s="184">
        <v>2.3702000000000001</v>
      </c>
      <c r="J836" s="184">
        <v>7.1154000000000002</v>
      </c>
      <c r="K836" s="184">
        <v>15.028499999999999</v>
      </c>
      <c r="L836" s="184">
        <v>25.7103</v>
      </c>
      <c r="M836" s="184">
        <v>40.348199999999999</v>
      </c>
      <c r="N836" s="184">
        <v>60.601999999999997</v>
      </c>
      <c r="O836" s="184">
        <v>20.681100000000001</v>
      </c>
      <c r="P836" s="184">
        <v>16.5397</v>
      </c>
      <c r="Q836" s="184">
        <v>14.8123</v>
      </c>
      <c r="R836" s="184">
        <v>35.478200000000001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44455</v>
      </c>
      <c r="E837" s="184">
        <v>34.04</v>
      </c>
      <c r="F837" s="184">
        <v>0.44259999999999999</v>
      </c>
      <c r="G837" s="184">
        <v>1.5209999999999999</v>
      </c>
      <c r="H837" s="184">
        <v>1.4604999999999999</v>
      </c>
      <c r="I837" s="184">
        <v>2.3452000000000002</v>
      </c>
      <c r="J837" s="184">
        <v>7.0439999999999996</v>
      </c>
      <c r="K837" s="184">
        <v>14.806100000000001</v>
      </c>
      <c r="L837" s="184">
        <v>25.147099999999998</v>
      </c>
      <c r="M837" s="184">
        <v>39.508200000000002</v>
      </c>
      <c r="N837" s="184">
        <v>59.288699999999999</v>
      </c>
      <c r="O837" s="184">
        <v>19.837299999999999</v>
      </c>
      <c r="P837" s="184">
        <v>15.7445</v>
      </c>
      <c r="Q837" s="184">
        <v>12.6592</v>
      </c>
      <c r="R837" s="184">
        <v>34.398299999999999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44455</v>
      </c>
      <c r="E838" s="184">
        <v>277.976</v>
      </c>
      <c r="F838" s="184">
        <v>0.2437</v>
      </c>
      <c r="G838" s="184">
        <v>1.3030999999999999</v>
      </c>
      <c r="H838" s="184">
        <v>1.9416</v>
      </c>
      <c r="I838" s="184">
        <v>2.7237</v>
      </c>
      <c r="J838" s="184">
        <v>8.7212999999999994</v>
      </c>
      <c r="K838" s="184">
        <v>16.3749</v>
      </c>
      <c r="L838" s="184">
        <v>24.479900000000001</v>
      </c>
      <c r="M838" s="184">
        <v>39.547699999999999</v>
      </c>
      <c r="N838" s="184">
        <v>68.098399999999998</v>
      </c>
      <c r="O838" s="184">
        <v>22.535900000000002</v>
      </c>
      <c r="P838" s="184">
        <v>19.791699999999999</v>
      </c>
      <c r="Q838" s="184">
        <v>18.502099999999999</v>
      </c>
      <c r="R838" s="184">
        <v>40.581899999999997</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44455</v>
      </c>
      <c r="E839" s="184">
        <v>244.07280460302999</v>
      </c>
      <c r="F839" s="184">
        <v>0.2437</v>
      </c>
      <c r="G839" s="184">
        <v>1.3030999999999999</v>
      </c>
      <c r="H839" s="184">
        <v>1.9415</v>
      </c>
      <c r="I839" s="184">
        <v>2.7237</v>
      </c>
      <c r="J839" s="184">
        <v>8.7212999999999994</v>
      </c>
      <c r="K839" s="184">
        <v>16.378900000000002</v>
      </c>
      <c r="L839" s="184">
        <v>24.484200000000001</v>
      </c>
      <c r="M839" s="184">
        <v>39.552599999999998</v>
      </c>
      <c r="N839" s="184">
        <v>68.104100000000003</v>
      </c>
      <c r="O839" s="184">
        <v>22.3994</v>
      </c>
      <c r="P839" s="184">
        <v>19.6342</v>
      </c>
      <c r="Q839" s="184">
        <v>18.404900000000001</v>
      </c>
      <c r="R839" s="184">
        <v>40.584400000000002</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44455</v>
      </c>
      <c r="E840" s="184">
        <v>266.79649999999998</v>
      </c>
      <c r="F840" s="184">
        <v>0.24129999999999999</v>
      </c>
      <c r="G840" s="184">
        <v>1.2964</v>
      </c>
      <c r="H840" s="184">
        <v>1.9265000000000001</v>
      </c>
      <c r="I840" s="184">
        <v>2.6941999999999999</v>
      </c>
      <c r="J840" s="184">
        <v>8.6510999999999996</v>
      </c>
      <c r="K840" s="184">
        <v>16.1433</v>
      </c>
      <c r="L840" s="184">
        <v>24.0106</v>
      </c>
      <c r="M840" s="184">
        <v>38.784799999999997</v>
      </c>
      <c r="N840" s="184">
        <v>66.904899999999998</v>
      </c>
      <c r="O840" s="184">
        <v>21.776599999999998</v>
      </c>
      <c r="P840" s="184">
        <v>19.113600000000002</v>
      </c>
      <c r="Q840" s="184">
        <v>16.8567</v>
      </c>
      <c r="R840" s="184">
        <v>39.639099999999999</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44455</v>
      </c>
      <c r="E841" s="184">
        <v>427.18655109619999</v>
      </c>
      <c r="F841" s="184">
        <v>0.2412</v>
      </c>
      <c r="G841" s="184">
        <v>1.2964</v>
      </c>
      <c r="H841" s="184">
        <v>1.9266000000000001</v>
      </c>
      <c r="I841" s="184">
        <v>2.6941999999999999</v>
      </c>
      <c r="J841" s="184">
        <v>8.6510999999999996</v>
      </c>
      <c r="K841" s="184">
        <v>16.1433</v>
      </c>
      <c r="L841" s="184">
        <v>24.0106</v>
      </c>
      <c r="M841" s="184">
        <v>38.784700000000001</v>
      </c>
      <c r="N841" s="184">
        <v>66.904700000000005</v>
      </c>
      <c r="O841" s="184">
        <v>21.635300000000001</v>
      </c>
      <c r="P841" s="184">
        <v>18.951799999999999</v>
      </c>
      <c r="Q841" s="184">
        <v>13.646599999999999</v>
      </c>
      <c r="R841" s="184">
        <v>39.639000000000003</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0.41984629629629633</v>
      </c>
      <c r="G842" s="186">
        <v>1.5097981481481488</v>
      </c>
      <c r="H842" s="186">
        <v>1.7068592592592591</v>
      </c>
      <c r="I842" s="186">
        <v>2.5345851851851853</v>
      </c>
      <c r="J842" s="186">
        <v>6.8575222222222214</v>
      </c>
      <c r="K842" s="186">
        <v>13.190044444444439</v>
      </c>
      <c r="L842" s="186">
        <v>22.336237037037041</v>
      </c>
      <c r="M842" s="186">
        <v>35.180107407407398</v>
      </c>
      <c r="N842" s="186">
        <v>57.317287037037033</v>
      </c>
      <c r="O842" s="186">
        <v>17.748052000000001</v>
      </c>
      <c r="P842" s="186">
        <v>15.895595454545457</v>
      </c>
      <c r="Q842" s="186">
        <v>18.899455555555559</v>
      </c>
      <c r="R842" s="186">
        <v>30.336738461538459</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0.36904999999999999</v>
      </c>
      <c r="G843" s="186">
        <v>1.4424999999999999</v>
      </c>
      <c r="H843" s="186">
        <v>1.6774</v>
      </c>
      <c r="I843" s="186">
        <v>2.4999000000000002</v>
      </c>
      <c r="J843" s="186">
        <v>6.70085</v>
      </c>
      <c r="K843" s="186">
        <v>12.88195</v>
      </c>
      <c r="L843" s="186">
        <v>21.816850000000002</v>
      </c>
      <c r="M843" s="186">
        <v>36.002949999999998</v>
      </c>
      <c r="N843" s="186">
        <v>59.2318</v>
      </c>
      <c r="O843" s="186">
        <v>17.572800000000001</v>
      </c>
      <c r="P843" s="186">
        <v>15.943999999999999</v>
      </c>
      <c r="Q843" s="186">
        <v>17.399799999999999</v>
      </c>
      <c r="R843" s="186">
        <v>29.65165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44455</v>
      </c>
      <c r="E846" s="184">
        <v>272.83300000000003</v>
      </c>
      <c r="F846" s="184">
        <v>-0.96319999999999995</v>
      </c>
      <c r="G846" s="184">
        <v>2.2301000000000002</v>
      </c>
      <c r="H846" s="184">
        <v>2.61</v>
      </c>
      <c r="I846" s="184">
        <v>2.1585000000000001</v>
      </c>
      <c r="J846" s="184">
        <v>4.2374999999999998</v>
      </c>
      <c r="K846" s="184">
        <v>5.2237</v>
      </c>
      <c r="L846" s="184">
        <v>6.3739999999999997</v>
      </c>
      <c r="M846" s="184">
        <v>4.2637</v>
      </c>
      <c r="N846" s="184">
        <v>5.1345000000000001</v>
      </c>
      <c r="O846" s="184">
        <v>7.6258999999999997</v>
      </c>
      <c r="P846" s="184">
        <v>7.4062000000000001</v>
      </c>
      <c r="Q846" s="184">
        <v>8.3674999999999997</v>
      </c>
      <c r="R846" s="184">
        <v>6.8186</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44455</v>
      </c>
      <c r="E847" s="184">
        <v>278.03750000000002</v>
      </c>
      <c r="F847" s="184">
        <v>-0.77449999999999997</v>
      </c>
      <c r="G847" s="184">
        <v>2.4203999999999999</v>
      </c>
      <c r="H847" s="184">
        <v>2.8014999999999999</v>
      </c>
      <c r="I847" s="184">
        <v>2.3492000000000002</v>
      </c>
      <c r="J847" s="184">
        <v>4.4268000000000001</v>
      </c>
      <c r="K847" s="184">
        <v>5.3973000000000004</v>
      </c>
      <c r="L847" s="184">
        <v>6.5401999999999996</v>
      </c>
      <c r="M847" s="184">
        <v>4.4280999999999997</v>
      </c>
      <c r="N847" s="184">
        <v>5.3051000000000004</v>
      </c>
      <c r="O847" s="184">
        <v>7.8372000000000002</v>
      </c>
      <c r="P847" s="184">
        <v>7.6372</v>
      </c>
      <c r="Q847" s="184">
        <v>8.5059000000000005</v>
      </c>
      <c r="R847" s="184">
        <v>7.0129000000000001</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44455</v>
      </c>
      <c r="E848" s="184">
        <v>10.3622</v>
      </c>
      <c r="F848" s="184">
        <v>13.3901</v>
      </c>
      <c r="G848" s="184">
        <v>5.4034000000000004</v>
      </c>
      <c r="H848" s="184">
        <v>1.359</v>
      </c>
      <c r="I848" s="184">
        <v>1.0571999999999999</v>
      </c>
      <c r="J848" s="184">
        <v>8.8788999999999998</v>
      </c>
      <c r="K848" s="184">
        <v>6.0838000000000001</v>
      </c>
      <c r="L848" s="184"/>
      <c r="M848" s="184"/>
      <c r="N848" s="184"/>
      <c r="O848" s="184"/>
      <c r="P848" s="184"/>
      <c r="Q848" s="184">
        <v>7.3040000000000003</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44455</v>
      </c>
      <c r="E849" s="184">
        <v>10.347200000000001</v>
      </c>
      <c r="F849" s="184">
        <v>13.0565</v>
      </c>
      <c r="G849" s="184">
        <v>5.1759000000000004</v>
      </c>
      <c r="H849" s="184">
        <v>1.0585</v>
      </c>
      <c r="I849" s="184">
        <v>0.80649999999999999</v>
      </c>
      <c r="J849" s="184">
        <v>8.6071000000000009</v>
      </c>
      <c r="K849" s="184">
        <v>5.7965</v>
      </c>
      <c r="L849" s="184"/>
      <c r="M849" s="184"/>
      <c r="N849" s="184"/>
      <c r="O849" s="184"/>
      <c r="P849" s="184"/>
      <c r="Q849" s="184">
        <v>7.0015000000000001</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44455</v>
      </c>
      <c r="E850" s="184">
        <v>32.045400000000001</v>
      </c>
      <c r="F850" s="184">
        <v>0.1139</v>
      </c>
      <c r="G850" s="184">
        <v>4.2157999999999998</v>
      </c>
      <c r="H850" s="184">
        <v>2.2953000000000001</v>
      </c>
      <c r="I850" s="184">
        <v>2.6061000000000001</v>
      </c>
      <c r="J850" s="184">
        <v>4.7647000000000004</v>
      </c>
      <c r="K850" s="184">
        <v>5.0186000000000002</v>
      </c>
      <c r="L850" s="184">
        <v>4.6981999999999999</v>
      </c>
      <c r="M850" s="184">
        <v>4.1515000000000004</v>
      </c>
      <c r="N850" s="184">
        <v>4.5263999999999998</v>
      </c>
      <c r="O850" s="184">
        <v>6.1063999999999998</v>
      </c>
      <c r="P850" s="184">
        <v>6.0928000000000004</v>
      </c>
      <c r="Q850" s="184">
        <v>5.8707000000000003</v>
      </c>
      <c r="R850" s="184">
        <v>5.4250999999999996</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44455</v>
      </c>
      <c r="E851" s="184">
        <v>34.051000000000002</v>
      </c>
      <c r="F851" s="184">
        <v>0.75039999999999996</v>
      </c>
      <c r="G851" s="184">
        <v>4.8613</v>
      </c>
      <c r="H851" s="184">
        <v>2.9723999999999999</v>
      </c>
      <c r="I851" s="184">
        <v>3.2888000000000002</v>
      </c>
      <c r="J851" s="184">
        <v>5.4534000000000002</v>
      </c>
      <c r="K851" s="184">
        <v>5.7098000000000004</v>
      </c>
      <c r="L851" s="184">
        <v>5.3804999999999996</v>
      </c>
      <c r="M851" s="184">
        <v>4.8151999999999999</v>
      </c>
      <c r="N851" s="184">
        <v>5.2115999999999998</v>
      </c>
      <c r="O851" s="184">
        <v>6.7572000000000001</v>
      </c>
      <c r="P851" s="184">
        <v>6.7282999999999999</v>
      </c>
      <c r="Q851" s="184">
        <v>7.0674000000000001</v>
      </c>
      <c r="R851" s="184">
        <v>6.125</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44455</v>
      </c>
      <c r="E852" s="184">
        <v>38.9863</v>
      </c>
      <c r="F852" s="184">
        <v>0.65539999999999998</v>
      </c>
      <c r="G852" s="184">
        <v>2.6219999999999999</v>
      </c>
      <c r="H852" s="184">
        <v>3.0779999999999998</v>
      </c>
      <c r="I852" s="184">
        <v>3.3277999999999999</v>
      </c>
      <c r="J852" s="184">
        <v>5.8555999999999999</v>
      </c>
      <c r="K852" s="184">
        <v>6.0627000000000004</v>
      </c>
      <c r="L852" s="184">
        <v>6.7633000000000001</v>
      </c>
      <c r="M852" s="184">
        <v>4.9508000000000001</v>
      </c>
      <c r="N852" s="184">
        <v>6.1458000000000004</v>
      </c>
      <c r="O852" s="184">
        <v>7.859</v>
      </c>
      <c r="P852" s="184">
        <v>7.5076000000000001</v>
      </c>
      <c r="Q852" s="184">
        <v>8.1075999999999997</v>
      </c>
      <c r="R852" s="184">
        <v>7.3669000000000002</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44455</v>
      </c>
      <c r="E853" s="184">
        <v>39.421700000000001</v>
      </c>
      <c r="F853" s="184">
        <v>0.92589999999999995</v>
      </c>
      <c r="G853" s="184">
        <v>2.8708999999999998</v>
      </c>
      <c r="H853" s="184">
        <v>3.3353000000000002</v>
      </c>
      <c r="I853" s="184">
        <v>3.5762</v>
      </c>
      <c r="J853" s="184">
        <v>6.11</v>
      </c>
      <c r="K853" s="184">
        <v>6.3164999999999996</v>
      </c>
      <c r="L853" s="184">
        <v>7.0221999999999998</v>
      </c>
      <c r="M853" s="184">
        <v>5.2103999999999999</v>
      </c>
      <c r="N853" s="184">
        <v>6.4119999999999999</v>
      </c>
      <c r="O853" s="184">
        <v>8.0658999999999992</v>
      </c>
      <c r="P853" s="184">
        <v>7.69</v>
      </c>
      <c r="Q853" s="184">
        <v>8.3320000000000007</v>
      </c>
      <c r="R853" s="184">
        <v>7.5955000000000004</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44455</v>
      </c>
      <c r="E854" s="184">
        <v>335.21629999999999</v>
      </c>
      <c r="F854" s="184">
        <v>9.0505999999999993</v>
      </c>
      <c r="G854" s="184">
        <v>8.4443999999999999</v>
      </c>
      <c r="H854" s="184">
        <v>3.8574000000000002</v>
      </c>
      <c r="I854" s="184">
        <v>4.3799000000000001</v>
      </c>
      <c r="J854" s="184">
        <v>7.2115</v>
      </c>
      <c r="K854" s="184">
        <v>8.1683000000000003</v>
      </c>
      <c r="L854" s="184">
        <v>7.3826999999999998</v>
      </c>
      <c r="M854" s="184">
        <v>5.4359000000000002</v>
      </c>
      <c r="N854" s="184">
        <v>6.5042</v>
      </c>
      <c r="O854" s="184">
        <v>7.8674999999999997</v>
      </c>
      <c r="P854" s="184">
        <v>7.4325999999999999</v>
      </c>
      <c r="Q854" s="184">
        <v>7.9349999999999996</v>
      </c>
      <c r="R854" s="184">
        <v>7.7255000000000003</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44455</v>
      </c>
      <c r="E855" s="184">
        <v>357.01330000000002</v>
      </c>
      <c r="F855" s="184">
        <v>9.7765000000000004</v>
      </c>
      <c r="G855" s="184">
        <v>9.1672999999999991</v>
      </c>
      <c r="H855" s="184">
        <v>4.5799000000000003</v>
      </c>
      <c r="I855" s="184">
        <v>5.1013999999999999</v>
      </c>
      <c r="J855" s="184">
        <v>7.9364999999999997</v>
      </c>
      <c r="K855" s="184">
        <v>8.9039999999999999</v>
      </c>
      <c r="L855" s="184">
        <v>8.1311</v>
      </c>
      <c r="M855" s="184">
        <v>6.1875</v>
      </c>
      <c r="N855" s="184">
        <v>7.2737999999999996</v>
      </c>
      <c r="O855" s="184">
        <v>8.6722000000000001</v>
      </c>
      <c r="P855" s="184">
        <v>8.2588000000000008</v>
      </c>
      <c r="Q855" s="184">
        <v>8.8461999999999996</v>
      </c>
      <c r="R855" s="184">
        <v>8.5097000000000005</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44455</v>
      </c>
      <c r="E856" s="184">
        <v>10.2653</v>
      </c>
      <c r="F856" s="184">
        <v>3.9117000000000002</v>
      </c>
      <c r="G856" s="184">
        <v>2.8452000000000002</v>
      </c>
      <c r="H856" s="184">
        <v>2.8460999999999999</v>
      </c>
      <c r="I856" s="184">
        <v>2.6695000000000002</v>
      </c>
      <c r="J856" s="184">
        <v>4.8428000000000004</v>
      </c>
      <c r="K856" s="184">
        <v>4.6807999999999996</v>
      </c>
      <c r="L856" s="184">
        <v>5.2159000000000004</v>
      </c>
      <c r="M856" s="184"/>
      <c r="N856" s="184"/>
      <c r="O856" s="184"/>
      <c r="P856" s="184"/>
      <c r="Q856" s="184">
        <v>4.6112000000000002</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44455</v>
      </c>
      <c r="E857" s="184">
        <v>10.236700000000001</v>
      </c>
      <c r="F857" s="184">
        <v>3.2092999999999998</v>
      </c>
      <c r="G857" s="184">
        <v>2.3774999999999999</v>
      </c>
      <c r="H857" s="184">
        <v>2.3441999999999998</v>
      </c>
      <c r="I857" s="184">
        <v>2.1920999999999999</v>
      </c>
      <c r="J857" s="184">
        <v>4.3380999999999998</v>
      </c>
      <c r="K857" s="184">
        <v>4.1867999999999999</v>
      </c>
      <c r="L857" s="184">
        <v>4.7198000000000002</v>
      </c>
      <c r="M857" s="184"/>
      <c r="N857" s="184"/>
      <c r="O857" s="184"/>
      <c r="P857" s="184"/>
      <c r="Q857" s="184">
        <v>4.1140999999999996</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44455</v>
      </c>
      <c r="E858" s="184">
        <v>1206.1918000000001</v>
      </c>
      <c r="F858" s="184">
        <v>8.6928999999999998</v>
      </c>
      <c r="G858" s="184">
        <v>8.3556000000000008</v>
      </c>
      <c r="H858" s="184">
        <v>4.5187999999999997</v>
      </c>
      <c r="I858" s="184">
        <v>3.9699</v>
      </c>
      <c r="J858" s="184">
        <v>9.5187000000000008</v>
      </c>
      <c r="K858" s="184">
        <v>7.8959000000000001</v>
      </c>
      <c r="L858" s="184">
        <v>10.6836</v>
      </c>
      <c r="M858" s="184">
        <v>5.4010999999999996</v>
      </c>
      <c r="N858" s="184">
        <v>7.3875000000000002</v>
      </c>
      <c r="O858" s="184"/>
      <c r="P858" s="184"/>
      <c r="Q858" s="184">
        <v>8.3218999999999994</v>
      </c>
      <c r="R858" s="184">
        <v>8.4108999999999998</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44455</v>
      </c>
      <c r="E859" s="184">
        <v>1196.4595999999999</v>
      </c>
      <c r="F859" s="184">
        <v>8.2935999999999996</v>
      </c>
      <c r="G859" s="184">
        <v>7.9551999999999996</v>
      </c>
      <c r="H859" s="184">
        <v>4.1185999999999998</v>
      </c>
      <c r="I859" s="184">
        <v>3.5693999999999999</v>
      </c>
      <c r="J859" s="184">
        <v>9.1151999999999997</v>
      </c>
      <c r="K859" s="184">
        <v>7.4881000000000002</v>
      </c>
      <c r="L859" s="184">
        <v>10.2621</v>
      </c>
      <c r="M859" s="184">
        <v>4.9854000000000003</v>
      </c>
      <c r="N859" s="184">
        <v>6.9587000000000003</v>
      </c>
      <c r="O859" s="184"/>
      <c r="P859" s="184"/>
      <c r="Q859" s="184">
        <v>7.9482999999999997</v>
      </c>
      <c r="R859" s="184">
        <v>8.0107999999999997</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44455</v>
      </c>
      <c r="E860" s="184">
        <v>35.6877</v>
      </c>
      <c r="F860" s="184">
        <v>1.5342</v>
      </c>
      <c r="G860" s="184">
        <v>3.0348999999999999</v>
      </c>
      <c r="H860" s="184">
        <v>2.8214000000000001</v>
      </c>
      <c r="I860" s="184">
        <v>2.2081</v>
      </c>
      <c r="J860" s="184">
        <v>4.9135999999999997</v>
      </c>
      <c r="K860" s="184">
        <v>5.7896000000000001</v>
      </c>
      <c r="L860" s="184">
        <v>7.4023000000000003</v>
      </c>
      <c r="M860" s="184">
        <v>4.5716000000000001</v>
      </c>
      <c r="N860" s="184">
        <v>6.2633999999999999</v>
      </c>
      <c r="O860" s="184">
        <v>8.6974999999999998</v>
      </c>
      <c r="P860" s="184">
        <v>7.4987000000000004</v>
      </c>
      <c r="Q860" s="184">
        <v>7.7474999999999996</v>
      </c>
      <c r="R860" s="184">
        <v>8.2492000000000001</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44455</v>
      </c>
      <c r="E861" s="184">
        <v>37.113799999999998</v>
      </c>
      <c r="F861" s="184">
        <v>1.7703</v>
      </c>
      <c r="G861" s="184">
        <v>3.3447</v>
      </c>
      <c r="H861" s="184">
        <v>3.149</v>
      </c>
      <c r="I861" s="184">
        <v>2.5384000000000002</v>
      </c>
      <c r="J861" s="184">
        <v>5.2465000000000002</v>
      </c>
      <c r="K861" s="184">
        <v>6.1242999999999999</v>
      </c>
      <c r="L861" s="184">
        <v>7.7450000000000001</v>
      </c>
      <c r="M861" s="184">
        <v>4.9191000000000003</v>
      </c>
      <c r="N861" s="184">
        <v>6.6242999999999999</v>
      </c>
      <c r="O861" s="184">
        <v>9.1258999999999997</v>
      </c>
      <c r="P861" s="184">
        <v>7.9466999999999999</v>
      </c>
      <c r="Q861" s="184">
        <v>8.5702999999999996</v>
      </c>
      <c r="R861" s="184">
        <v>8.6453000000000007</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44455</v>
      </c>
      <c r="E862" s="184">
        <v>10.465199999999999</v>
      </c>
      <c r="F862" s="184">
        <v>3.1392000000000002</v>
      </c>
      <c r="G862" s="184">
        <v>7.0959000000000003</v>
      </c>
      <c r="H862" s="184">
        <v>3.3403999999999998</v>
      </c>
      <c r="I862" s="184">
        <v>3.3675000000000002</v>
      </c>
      <c r="J862" s="184">
        <v>6.7405999999999997</v>
      </c>
      <c r="K862" s="184">
        <v>6.4298000000000002</v>
      </c>
      <c r="L862" s="184">
        <v>5.8745000000000003</v>
      </c>
      <c r="M862" s="184">
        <v>4.8959999999999999</v>
      </c>
      <c r="N862" s="184"/>
      <c r="O862" s="184"/>
      <c r="P862" s="184"/>
      <c r="Q862" s="184">
        <v>5.2407000000000004</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44455</v>
      </c>
      <c r="E863" s="184">
        <v>10.446</v>
      </c>
      <c r="F863" s="184">
        <v>2.7955000000000001</v>
      </c>
      <c r="G863" s="184">
        <v>6.8757000000000001</v>
      </c>
      <c r="H863" s="184">
        <v>3.1465999999999998</v>
      </c>
      <c r="I863" s="184">
        <v>3.1736</v>
      </c>
      <c r="J863" s="184">
        <v>6.5242000000000004</v>
      </c>
      <c r="K863" s="184">
        <v>6.2144000000000004</v>
      </c>
      <c r="L863" s="184">
        <v>5.6643999999999997</v>
      </c>
      <c r="M863" s="184">
        <v>4.6809000000000003</v>
      </c>
      <c r="N863" s="184"/>
      <c r="O863" s="184"/>
      <c r="P863" s="184"/>
      <c r="Q863" s="184">
        <v>5.0244</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44455</v>
      </c>
      <c r="E864" s="184">
        <v>1240.4893999999999</v>
      </c>
      <c r="F864" s="184">
        <v>2.8220000000000001</v>
      </c>
      <c r="G864" s="184">
        <v>6.1379999999999999</v>
      </c>
      <c r="H864" s="184">
        <v>3.9171999999999998</v>
      </c>
      <c r="I864" s="184">
        <v>3.2570999999999999</v>
      </c>
      <c r="J864" s="184">
        <v>5.5991</v>
      </c>
      <c r="K864" s="184">
        <v>6.0198999999999998</v>
      </c>
      <c r="L864" s="184">
        <v>6.0007000000000001</v>
      </c>
      <c r="M864" s="184">
        <v>4.6605999999999996</v>
      </c>
      <c r="N864" s="184">
        <v>5.1862000000000004</v>
      </c>
      <c r="O864" s="184"/>
      <c r="P864" s="184"/>
      <c r="Q864" s="184">
        <v>7.7637999999999998</v>
      </c>
      <c r="R864" s="184">
        <v>6.8609999999999998</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44455</v>
      </c>
      <c r="E865" s="184">
        <v>1207.1401000000001</v>
      </c>
      <c r="F865" s="184">
        <v>2.3193000000000001</v>
      </c>
      <c r="G865" s="184">
        <v>5.6376999999999997</v>
      </c>
      <c r="H865" s="184">
        <v>3.4163999999999999</v>
      </c>
      <c r="I865" s="184">
        <v>2.7564000000000002</v>
      </c>
      <c r="J865" s="184">
        <v>4.9211999999999998</v>
      </c>
      <c r="K865" s="184">
        <v>5.2232000000000003</v>
      </c>
      <c r="L865" s="184">
        <v>5.1481000000000003</v>
      </c>
      <c r="M865" s="184">
        <v>3.7854000000000001</v>
      </c>
      <c r="N865" s="184">
        <v>4.28</v>
      </c>
      <c r="O865" s="184"/>
      <c r="P865" s="184"/>
      <c r="Q865" s="184">
        <v>6.7496999999999998</v>
      </c>
      <c r="R865" s="184">
        <v>5.8977000000000004</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4.2234800000000003</v>
      </c>
      <c r="G866" s="186">
        <v>5.0535949999999996</v>
      </c>
      <c r="H866" s="186">
        <v>3.0783000000000005</v>
      </c>
      <c r="I866" s="186">
        <v>2.9176800000000003</v>
      </c>
      <c r="J866" s="186">
        <v>6.2620999999999993</v>
      </c>
      <c r="K866" s="186">
        <v>6.1367000000000012</v>
      </c>
      <c r="L866" s="186">
        <v>6.7226999999999997</v>
      </c>
      <c r="M866" s="186">
        <v>4.8339499999999997</v>
      </c>
      <c r="N866" s="186">
        <v>5.9438214285714297</v>
      </c>
      <c r="O866" s="186">
        <v>7.8614700000000015</v>
      </c>
      <c r="P866" s="186">
        <v>7.4198900000000005</v>
      </c>
      <c r="Q866" s="186">
        <v>7.1714849999999997</v>
      </c>
      <c r="R866" s="186">
        <v>7.3324357142857162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2.8087499999999999</v>
      </c>
      <c r="G867" s="186">
        <v>5.0186000000000002</v>
      </c>
      <c r="H867" s="186">
        <v>3.1122999999999998</v>
      </c>
      <c r="I867" s="186">
        <v>2.9649999999999999</v>
      </c>
      <c r="J867" s="186">
        <v>5.7273499999999995</v>
      </c>
      <c r="K867" s="186">
        <v>6.0412999999999997</v>
      </c>
      <c r="L867" s="186">
        <v>6.4570999999999996</v>
      </c>
      <c r="M867" s="186">
        <v>4.8555999999999999</v>
      </c>
      <c r="N867" s="186">
        <v>6.2046000000000001</v>
      </c>
      <c r="O867" s="186">
        <v>7.8632499999999999</v>
      </c>
      <c r="P867" s="186">
        <v>7.5031499999999998</v>
      </c>
      <c r="Q867" s="186">
        <v>7.7556499999999993</v>
      </c>
      <c r="R867" s="186">
        <v>7.4812000000000003</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44455</v>
      </c>
      <c r="E870" s="184">
        <v>92.406300000000002</v>
      </c>
      <c r="F870" s="184">
        <v>0.42209999999999998</v>
      </c>
      <c r="G870" s="184">
        <v>1.5137</v>
      </c>
      <c r="H870" s="184">
        <v>1.2468999999999999</v>
      </c>
      <c r="I870" s="184">
        <v>1.4959</v>
      </c>
      <c r="J870" s="184">
        <v>6.4127000000000001</v>
      </c>
      <c r="K870" s="184">
        <v>12.593500000000001</v>
      </c>
      <c r="L870" s="184">
        <v>20.369900000000001</v>
      </c>
      <c r="M870" s="184">
        <v>29.703399999999998</v>
      </c>
      <c r="N870" s="184">
        <v>53.159700000000001</v>
      </c>
      <c r="O870" s="184">
        <v>15.7904</v>
      </c>
      <c r="P870" s="184">
        <v>14.086399999999999</v>
      </c>
      <c r="Q870" s="184">
        <v>15.0032</v>
      </c>
      <c r="R870" s="184">
        <v>27.217400000000001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44455</v>
      </c>
      <c r="E871" s="184">
        <v>100.36069999999999</v>
      </c>
      <c r="F871" s="184">
        <v>0.42459999999999998</v>
      </c>
      <c r="G871" s="184">
        <v>1.5203</v>
      </c>
      <c r="H871" s="184">
        <v>1.2634000000000001</v>
      </c>
      <c r="I871" s="184">
        <v>1.5297000000000001</v>
      </c>
      <c r="J871" s="184">
        <v>6.4920999999999998</v>
      </c>
      <c r="K871" s="184">
        <v>12.8423</v>
      </c>
      <c r="L871" s="184">
        <v>20.8993</v>
      </c>
      <c r="M871" s="184">
        <v>30.5396</v>
      </c>
      <c r="N871" s="184">
        <v>54.516100000000002</v>
      </c>
      <c r="O871" s="184">
        <v>16.817499999999999</v>
      </c>
      <c r="P871" s="184">
        <v>15.2477</v>
      </c>
      <c r="Q871" s="184">
        <v>16.652699999999999</v>
      </c>
      <c r="R871" s="184">
        <v>28.351800000000001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44455</v>
      </c>
      <c r="E872" s="184">
        <v>52.91</v>
      </c>
      <c r="F872" s="184">
        <v>0.57020000000000004</v>
      </c>
      <c r="G872" s="184">
        <v>1.75</v>
      </c>
      <c r="H872" s="184">
        <v>2.0836999999999999</v>
      </c>
      <c r="I872" s="184">
        <v>2.8776999999999999</v>
      </c>
      <c r="J872" s="184">
        <v>10.1145</v>
      </c>
      <c r="K872" s="184">
        <v>15.9544</v>
      </c>
      <c r="L872" s="184">
        <v>24.6114</v>
      </c>
      <c r="M872" s="184">
        <v>32.440600000000003</v>
      </c>
      <c r="N872" s="184">
        <v>60.479199999999999</v>
      </c>
      <c r="O872" s="184">
        <v>19.667000000000002</v>
      </c>
      <c r="P872" s="184">
        <v>20.459800000000001</v>
      </c>
      <c r="Q872" s="184">
        <v>18.9575</v>
      </c>
      <c r="R872" s="184">
        <v>33.486800000000002</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44455</v>
      </c>
      <c r="E873" s="184">
        <v>47.62</v>
      </c>
      <c r="F873" s="184">
        <v>0.54900000000000004</v>
      </c>
      <c r="G873" s="184">
        <v>1.7303999999999999</v>
      </c>
      <c r="H873" s="184">
        <v>2.0573999999999999</v>
      </c>
      <c r="I873" s="184">
        <v>2.8288000000000002</v>
      </c>
      <c r="J873" s="184">
        <v>10.0023</v>
      </c>
      <c r="K873" s="184">
        <v>15.5825</v>
      </c>
      <c r="L873" s="184">
        <v>23.8492</v>
      </c>
      <c r="M873" s="184">
        <v>31.3293</v>
      </c>
      <c r="N873" s="184">
        <v>58.574800000000003</v>
      </c>
      <c r="O873" s="184">
        <v>18.1953</v>
      </c>
      <c r="P873" s="184">
        <v>19.006699999999999</v>
      </c>
      <c r="Q873" s="184">
        <v>18.439800000000002</v>
      </c>
      <c r="R873" s="184">
        <v>31.950199999999999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44455</v>
      </c>
      <c r="E874" s="184">
        <v>15.579000000000001</v>
      </c>
      <c r="F874" s="184">
        <v>0.36720000000000003</v>
      </c>
      <c r="G874" s="184">
        <v>1.1097999999999999</v>
      </c>
      <c r="H874" s="184">
        <v>0.93289999999999995</v>
      </c>
      <c r="I874" s="184">
        <v>2.0503</v>
      </c>
      <c r="J874" s="184">
        <v>7.3673000000000002</v>
      </c>
      <c r="K874" s="184">
        <v>13.1044</v>
      </c>
      <c r="L874" s="184">
        <v>19.700299999999999</v>
      </c>
      <c r="M874" s="184">
        <v>28.232800000000001</v>
      </c>
      <c r="N874" s="184">
        <v>51.1937</v>
      </c>
      <c r="O874" s="184">
        <v>17.2151</v>
      </c>
      <c r="P874" s="184"/>
      <c r="Q874" s="184">
        <v>11.884399999999999</v>
      </c>
      <c r="R874" s="184">
        <v>27.793600000000001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44455</v>
      </c>
      <c r="E875" s="184">
        <v>14.726000000000001</v>
      </c>
      <c r="F875" s="184">
        <v>0.35439999999999999</v>
      </c>
      <c r="G875" s="184">
        <v>1.0914999999999999</v>
      </c>
      <c r="H875" s="184">
        <v>0.89759999999999995</v>
      </c>
      <c r="I875" s="184">
        <v>1.9805999999999999</v>
      </c>
      <c r="J875" s="184">
        <v>7.2073</v>
      </c>
      <c r="K875" s="184">
        <v>12.6272</v>
      </c>
      <c r="L875" s="184">
        <v>18.7102</v>
      </c>
      <c r="M875" s="184">
        <v>26.697099999999999</v>
      </c>
      <c r="N875" s="184">
        <v>48.837699999999998</v>
      </c>
      <c r="O875" s="184">
        <v>15.5808</v>
      </c>
      <c r="P875" s="184"/>
      <c r="Q875" s="184">
        <v>10.299899999999999</v>
      </c>
      <c r="R875" s="184">
        <v>25.917000000000002</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44455</v>
      </c>
      <c r="E876" s="184">
        <v>37.816000000000003</v>
      </c>
      <c r="F876" s="184">
        <v>0.1961</v>
      </c>
      <c r="G876" s="184">
        <v>0.57450000000000001</v>
      </c>
      <c r="H876" s="184">
        <v>0.55840000000000001</v>
      </c>
      <c r="I876" s="184">
        <v>0.313</v>
      </c>
      <c r="J876" s="184">
        <v>4.8841999999999999</v>
      </c>
      <c r="K876" s="184">
        <v>10.4504</v>
      </c>
      <c r="L876" s="184">
        <v>19.875699999999998</v>
      </c>
      <c r="M876" s="184">
        <v>30.206900000000001</v>
      </c>
      <c r="N876" s="184">
        <v>49.9148</v>
      </c>
      <c r="O876" s="184">
        <v>15.7629</v>
      </c>
      <c r="P876" s="184">
        <v>13.4773</v>
      </c>
      <c r="Q876" s="184">
        <v>15.1393</v>
      </c>
      <c r="R876" s="184">
        <v>27.0992</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44455</v>
      </c>
      <c r="E877" s="184">
        <v>35.270000000000003</v>
      </c>
      <c r="F877" s="184">
        <v>0.19600000000000001</v>
      </c>
      <c r="G877" s="184">
        <v>0.57030000000000003</v>
      </c>
      <c r="H877" s="184">
        <v>0.54159999999999997</v>
      </c>
      <c r="I877" s="184">
        <v>0.27579999999999999</v>
      </c>
      <c r="J877" s="184">
        <v>4.7956000000000003</v>
      </c>
      <c r="K877" s="184">
        <v>10.1637</v>
      </c>
      <c r="L877" s="184">
        <v>19.244</v>
      </c>
      <c r="M877" s="184">
        <v>29.184699999999999</v>
      </c>
      <c r="N877" s="184">
        <v>48.3429</v>
      </c>
      <c r="O877" s="184">
        <v>14.5448</v>
      </c>
      <c r="P877" s="184">
        <v>12.4186</v>
      </c>
      <c r="Q877" s="184">
        <v>11.8261</v>
      </c>
      <c r="R877" s="184">
        <v>25.751000000000001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44455</v>
      </c>
      <c r="E878" s="184">
        <v>65.304500000000004</v>
      </c>
      <c r="F878" s="184">
        <v>0.78459999999999996</v>
      </c>
      <c r="G878" s="184">
        <v>2.2498</v>
      </c>
      <c r="H878" s="184">
        <v>2.4108000000000001</v>
      </c>
      <c r="I878" s="184">
        <v>2.8580999999999999</v>
      </c>
      <c r="J878" s="184">
        <v>6.7077</v>
      </c>
      <c r="K878" s="184">
        <v>11.2301</v>
      </c>
      <c r="L878" s="184">
        <v>21.145600000000002</v>
      </c>
      <c r="M878" s="184">
        <v>41.565600000000003</v>
      </c>
      <c r="N878" s="184">
        <v>76.458100000000002</v>
      </c>
      <c r="O878" s="184">
        <v>18.049299999999999</v>
      </c>
      <c r="P878" s="184">
        <v>15.1724</v>
      </c>
      <c r="Q878" s="184">
        <v>14.177199999999999</v>
      </c>
      <c r="R878" s="184">
        <v>29.855399999999999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44455</v>
      </c>
      <c r="E879" s="184">
        <v>71.311999999999998</v>
      </c>
      <c r="F879" s="184">
        <v>0.78669999999999995</v>
      </c>
      <c r="G879" s="184">
        <v>2.2559999999999998</v>
      </c>
      <c r="H879" s="184">
        <v>2.4258000000000002</v>
      </c>
      <c r="I879" s="184">
        <v>2.8877000000000002</v>
      </c>
      <c r="J879" s="184">
        <v>6.7770000000000001</v>
      </c>
      <c r="K879" s="184">
        <v>11.4482</v>
      </c>
      <c r="L879" s="184">
        <v>21.630600000000001</v>
      </c>
      <c r="M879" s="184">
        <v>42.442</v>
      </c>
      <c r="N879" s="184">
        <v>77.906800000000004</v>
      </c>
      <c r="O879" s="184">
        <v>19.108899999999998</v>
      </c>
      <c r="P879" s="184">
        <v>16.322299999999998</v>
      </c>
      <c r="Q879" s="184">
        <v>19.95</v>
      </c>
      <c r="R879" s="184">
        <v>30.94</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44455</v>
      </c>
      <c r="E880" s="184">
        <v>107.60899999999999</v>
      </c>
      <c r="F880" s="184">
        <v>0.84060000000000001</v>
      </c>
      <c r="G880" s="184">
        <v>2.4457</v>
      </c>
      <c r="H880" s="184">
        <v>2.3521999999999998</v>
      </c>
      <c r="I880" s="184">
        <v>3.0954999999999999</v>
      </c>
      <c r="J880" s="184">
        <v>5.3554000000000004</v>
      </c>
      <c r="K880" s="184">
        <v>10.0342</v>
      </c>
      <c r="L880" s="184">
        <v>18.954899999999999</v>
      </c>
      <c r="M880" s="184">
        <v>33.689100000000003</v>
      </c>
      <c r="N880" s="184">
        <v>57.389800000000001</v>
      </c>
      <c r="O880" s="184">
        <v>11.049899999999999</v>
      </c>
      <c r="P880" s="184">
        <v>10.3658</v>
      </c>
      <c r="Q880" s="184">
        <v>14.992000000000001</v>
      </c>
      <c r="R880" s="184">
        <v>21.8276</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44455</v>
      </c>
      <c r="E881" s="184">
        <v>116.28700000000001</v>
      </c>
      <c r="F881" s="184">
        <v>0.84379999999999999</v>
      </c>
      <c r="G881" s="184">
        <v>2.4546000000000001</v>
      </c>
      <c r="H881" s="184">
        <v>2.3734000000000002</v>
      </c>
      <c r="I881" s="184">
        <v>3.137</v>
      </c>
      <c r="J881" s="184">
        <v>5.4518000000000004</v>
      </c>
      <c r="K881" s="184">
        <v>10.3355</v>
      </c>
      <c r="L881" s="184">
        <v>19.634399999999999</v>
      </c>
      <c r="M881" s="184">
        <v>34.844299999999997</v>
      </c>
      <c r="N881" s="184">
        <v>59.129399999999997</v>
      </c>
      <c r="O881" s="184">
        <v>12.1172</v>
      </c>
      <c r="P881" s="184">
        <v>11.512600000000001</v>
      </c>
      <c r="Q881" s="184">
        <v>13.098100000000001</v>
      </c>
      <c r="R881" s="184">
        <v>23.069700000000001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44455</v>
      </c>
      <c r="E882" s="184">
        <v>16.445900000000002</v>
      </c>
      <c r="F882" s="184">
        <v>0.48509999999999998</v>
      </c>
      <c r="G882" s="184">
        <v>1.4553</v>
      </c>
      <c r="H882" s="184">
        <v>1.3170999999999999</v>
      </c>
      <c r="I882" s="184">
        <v>1.8953</v>
      </c>
      <c r="J882" s="184">
        <v>7.3289</v>
      </c>
      <c r="K882" s="184">
        <v>14.326700000000001</v>
      </c>
      <c r="L882" s="184">
        <v>21.5181</v>
      </c>
      <c r="M882" s="184">
        <v>33.020899999999997</v>
      </c>
      <c r="N882" s="184">
        <v>57.874099999999999</v>
      </c>
      <c r="O882" s="184"/>
      <c r="P882" s="184"/>
      <c r="Q882" s="184">
        <v>53.9283</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44455</v>
      </c>
      <c r="E883" s="184">
        <v>16.138300000000001</v>
      </c>
      <c r="F883" s="184">
        <v>0.48070000000000002</v>
      </c>
      <c r="G883" s="184">
        <v>1.4419999999999999</v>
      </c>
      <c r="H883" s="184">
        <v>1.2866</v>
      </c>
      <c r="I883" s="184">
        <v>1.8331</v>
      </c>
      <c r="J883" s="184">
        <v>7.1835000000000004</v>
      </c>
      <c r="K883" s="184">
        <v>13.8649</v>
      </c>
      <c r="L883" s="184">
        <v>20.528600000000001</v>
      </c>
      <c r="M883" s="184">
        <v>31.3916</v>
      </c>
      <c r="N883" s="184">
        <v>55.304400000000001</v>
      </c>
      <c r="O883" s="184"/>
      <c r="P883" s="184"/>
      <c r="Q883" s="184">
        <v>51.429099999999998</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44455</v>
      </c>
      <c r="E884" s="184">
        <v>48.96</v>
      </c>
      <c r="F884" s="184">
        <v>0.63719999999999999</v>
      </c>
      <c r="G884" s="184">
        <v>2.2128999999999999</v>
      </c>
      <c r="H884" s="184">
        <v>2.1703000000000001</v>
      </c>
      <c r="I884" s="184">
        <v>2.4054000000000002</v>
      </c>
      <c r="J884" s="184">
        <v>4.8619000000000003</v>
      </c>
      <c r="K884" s="184">
        <v>12.5</v>
      </c>
      <c r="L884" s="184">
        <v>21.912400000000002</v>
      </c>
      <c r="M884" s="184">
        <v>36.151299999999999</v>
      </c>
      <c r="N884" s="184">
        <v>56.521700000000003</v>
      </c>
      <c r="O884" s="184">
        <v>15.1251</v>
      </c>
      <c r="P884" s="184">
        <v>13.7234</v>
      </c>
      <c r="Q884" s="184">
        <v>13.770200000000001</v>
      </c>
      <c r="R884" s="184">
        <v>31.134899999999998</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44455</v>
      </c>
      <c r="E885" s="184">
        <v>53.52</v>
      </c>
      <c r="F885" s="184">
        <v>0.63929999999999998</v>
      </c>
      <c r="G885" s="184">
        <v>2.2349999999999999</v>
      </c>
      <c r="H885" s="184">
        <v>2.1959</v>
      </c>
      <c r="I885" s="184">
        <v>2.4502000000000002</v>
      </c>
      <c r="J885" s="184">
        <v>4.9823000000000004</v>
      </c>
      <c r="K885" s="184">
        <v>12.84</v>
      </c>
      <c r="L885" s="184">
        <v>22.639800000000001</v>
      </c>
      <c r="M885" s="184">
        <v>37.4069</v>
      </c>
      <c r="N885" s="184">
        <v>58.436900000000001</v>
      </c>
      <c r="O885" s="184">
        <v>16.392499999999998</v>
      </c>
      <c r="P885" s="184">
        <v>14.9902</v>
      </c>
      <c r="Q885" s="184">
        <v>15.455500000000001</v>
      </c>
      <c r="R885" s="184">
        <v>32.633499999999998</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44455</v>
      </c>
      <c r="E886" s="184">
        <v>16.21</v>
      </c>
      <c r="F886" s="184">
        <v>0.43369999999999997</v>
      </c>
      <c r="G886" s="184">
        <v>1.6301000000000001</v>
      </c>
      <c r="H886" s="184">
        <v>1.8855999999999999</v>
      </c>
      <c r="I886" s="184">
        <v>3.4460999999999999</v>
      </c>
      <c r="J886" s="184">
        <v>7.5647000000000002</v>
      </c>
      <c r="K886" s="184">
        <v>14.396599999999999</v>
      </c>
      <c r="L886" s="184">
        <v>21.971399999999999</v>
      </c>
      <c r="M886" s="184">
        <v>29.68</v>
      </c>
      <c r="N886" s="184">
        <v>51.071800000000003</v>
      </c>
      <c r="O886" s="184">
        <v>15.202199999999999</v>
      </c>
      <c r="P886" s="184"/>
      <c r="Q886" s="184">
        <v>13.4312</v>
      </c>
      <c r="R886" s="184">
        <v>29.360199999999999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44455</v>
      </c>
      <c r="E887" s="184">
        <v>15.28</v>
      </c>
      <c r="F887" s="184">
        <v>0.4602</v>
      </c>
      <c r="G887" s="184">
        <v>1.6633</v>
      </c>
      <c r="H887" s="184">
        <v>1.8667</v>
      </c>
      <c r="I887" s="184">
        <v>3.4529000000000001</v>
      </c>
      <c r="J887" s="184">
        <v>7.5298999999999996</v>
      </c>
      <c r="K887" s="184">
        <v>14.2003</v>
      </c>
      <c r="L887" s="184">
        <v>21.462599999999998</v>
      </c>
      <c r="M887" s="184">
        <v>28.836400000000001</v>
      </c>
      <c r="N887" s="184">
        <v>49.803899999999999</v>
      </c>
      <c r="O887" s="184">
        <v>13.825699999999999</v>
      </c>
      <c r="P887" s="184"/>
      <c r="Q887" s="184">
        <v>11.696099999999999</v>
      </c>
      <c r="R887" s="184">
        <v>28.205300000000001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44455</v>
      </c>
      <c r="E888" s="184">
        <v>60.81</v>
      </c>
      <c r="F888" s="184">
        <v>0.66210000000000002</v>
      </c>
      <c r="G888" s="184">
        <v>2.2189000000000001</v>
      </c>
      <c r="H888" s="184">
        <v>2.3736999999999999</v>
      </c>
      <c r="I888" s="184">
        <v>3.2077</v>
      </c>
      <c r="J888" s="184">
        <v>6.0331000000000001</v>
      </c>
      <c r="K888" s="184">
        <v>10.4231</v>
      </c>
      <c r="L888" s="184">
        <v>15.939</v>
      </c>
      <c r="M888" s="184">
        <v>24.866499999999998</v>
      </c>
      <c r="N888" s="184">
        <v>36.990299999999998</v>
      </c>
      <c r="O888" s="184">
        <v>12.6913</v>
      </c>
      <c r="P888" s="184">
        <v>15.4925</v>
      </c>
      <c r="Q888" s="184">
        <v>13.6267</v>
      </c>
      <c r="R888" s="184">
        <v>28.1906</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44455</v>
      </c>
      <c r="E889" s="184">
        <v>54.3</v>
      </c>
      <c r="F889" s="184">
        <v>0.64870000000000005</v>
      </c>
      <c r="G889" s="184">
        <v>2.2021000000000002</v>
      </c>
      <c r="H889" s="184">
        <v>2.3370000000000002</v>
      </c>
      <c r="I889" s="184">
        <v>3.1535000000000002</v>
      </c>
      <c r="J889" s="184">
        <v>5.9099000000000004</v>
      </c>
      <c r="K889" s="184">
        <v>10.0527</v>
      </c>
      <c r="L889" s="184">
        <v>15.139900000000001</v>
      </c>
      <c r="M889" s="184">
        <v>23.5776</v>
      </c>
      <c r="N889" s="184">
        <v>35.1419</v>
      </c>
      <c r="O889" s="184">
        <v>11.1676</v>
      </c>
      <c r="P889" s="184">
        <v>13.808</v>
      </c>
      <c r="Q889" s="184">
        <v>11.522</v>
      </c>
      <c r="R889" s="184">
        <v>26.464400000000001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44455</v>
      </c>
      <c r="E890" s="184">
        <v>32.993299999999998</v>
      </c>
      <c r="F890" s="184">
        <v>0.55189999999999995</v>
      </c>
      <c r="G890" s="184">
        <v>1.7618</v>
      </c>
      <c r="H890" s="184">
        <v>2.0973999999999999</v>
      </c>
      <c r="I890" s="184">
        <v>2.8081999999999998</v>
      </c>
      <c r="J890" s="184">
        <v>6.6425999999999998</v>
      </c>
      <c r="K890" s="184">
        <v>15.986499999999999</v>
      </c>
      <c r="L890" s="184">
        <v>24.809200000000001</v>
      </c>
      <c r="M890" s="184">
        <v>38.5289</v>
      </c>
      <c r="N890" s="184">
        <v>63.662100000000002</v>
      </c>
      <c r="O890" s="184">
        <v>26.098700000000001</v>
      </c>
      <c r="P890" s="184">
        <v>20.424600000000002</v>
      </c>
      <c r="Q890" s="184">
        <v>18.931999999999999</v>
      </c>
      <c r="R890" s="184">
        <v>38.8992</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44455</v>
      </c>
      <c r="E891" s="184">
        <v>30.253</v>
      </c>
      <c r="F891" s="184">
        <v>0.54869999999999997</v>
      </c>
      <c r="G891" s="184">
        <v>1.7523</v>
      </c>
      <c r="H891" s="184">
        <v>2.0756999999999999</v>
      </c>
      <c r="I891" s="184">
        <v>2.7643</v>
      </c>
      <c r="J891" s="184">
        <v>6.5415000000000001</v>
      </c>
      <c r="K891" s="184">
        <v>15.654400000000001</v>
      </c>
      <c r="L891" s="184">
        <v>24.102699999999999</v>
      </c>
      <c r="M891" s="184">
        <v>37.422400000000003</v>
      </c>
      <c r="N891" s="184">
        <v>61.832700000000003</v>
      </c>
      <c r="O891" s="184">
        <v>24.408899999999999</v>
      </c>
      <c r="P891" s="184">
        <v>18.8062</v>
      </c>
      <c r="Q891" s="184">
        <v>17.4435</v>
      </c>
      <c r="R891" s="184">
        <v>37.145899999999997</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44455</v>
      </c>
      <c r="E892" s="184">
        <v>15.94</v>
      </c>
      <c r="F892" s="184">
        <v>0.31469999999999998</v>
      </c>
      <c r="G892" s="184">
        <v>2.3763999999999998</v>
      </c>
      <c r="H892" s="184">
        <v>2.508</v>
      </c>
      <c r="I892" s="184">
        <v>3.7759999999999998</v>
      </c>
      <c r="J892" s="184">
        <v>7.0517000000000003</v>
      </c>
      <c r="K892" s="184">
        <v>17.2059</v>
      </c>
      <c r="L892" s="184">
        <v>25.314499999999999</v>
      </c>
      <c r="M892" s="184">
        <v>40.4405</v>
      </c>
      <c r="N892" s="184"/>
      <c r="O892" s="184"/>
      <c r="P892" s="184"/>
      <c r="Q892" s="184">
        <v>59.4</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44455</v>
      </c>
      <c r="E893" s="184">
        <v>15.67</v>
      </c>
      <c r="F893" s="184">
        <v>0.38440000000000002</v>
      </c>
      <c r="G893" s="184">
        <v>2.4182999999999999</v>
      </c>
      <c r="H893" s="184">
        <v>2.4853000000000001</v>
      </c>
      <c r="I893" s="184">
        <v>3.7747999999999999</v>
      </c>
      <c r="J893" s="184">
        <v>6.8895</v>
      </c>
      <c r="K893" s="184">
        <v>16.679099999999998</v>
      </c>
      <c r="L893" s="184">
        <v>24.167999999999999</v>
      </c>
      <c r="M893" s="184">
        <v>38.672600000000003</v>
      </c>
      <c r="N893" s="184"/>
      <c r="O893" s="184"/>
      <c r="P893" s="184"/>
      <c r="Q893" s="184">
        <v>56.7</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44455</v>
      </c>
      <c r="E894" s="184">
        <v>11.573499999999999</v>
      </c>
      <c r="F894" s="184">
        <v>9.4299999999999995E-2</v>
      </c>
      <c r="G894" s="184">
        <v>1.3512</v>
      </c>
      <c r="H894" s="184">
        <v>0.74780000000000002</v>
      </c>
      <c r="I894" s="184">
        <v>0.81010000000000004</v>
      </c>
      <c r="J894" s="184">
        <v>6.8928000000000003</v>
      </c>
      <c r="K894" s="184">
        <v>10.1609</v>
      </c>
      <c r="L894" s="184">
        <v>14.103300000000001</v>
      </c>
      <c r="M894" s="184">
        <v>17.501000000000001</v>
      </c>
      <c r="N894" s="184">
        <v>44.549500000000002</v>
      </c>
      <c r="O894" s="184">
        <v>8.6402000000000001</v>
      </c>
      <c r="P894" s="184">
        <v>10.3409</v>
      </c>
      <c r="Q894" s="184">
        <v>1.0849</v>
      </c>
      <c r="R894" s="184">
        <v>15.6853</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44455</v>
      </c>
      <c r="E895" s="184">
        <v>12.9284</v>
      </c>
      <c r="F895" s="184">
        <v>9.7600000000000006E-2</v>
      </c>
      <c r="G895" s="184">
        <v>1.3603000000000001</v>
      </c>
      <c r="H895" s="184">
        <v>0.76929999999999998</v>
      </c>
      <c r="I895" s="184">
        <v>0.8518</v>
      </c>
      <c r="J895" s="184">
        <v>6.9922000000000004</v>
      </c>
      <c r="K895" s="184">
        <v>10.467000000000001</v>
      </c>
      <c r="L895" s="184">
        <v>14.7376</v>
      </c>
      <c r="M895" s="184">
        <v>18.4755</v>
      </c>
      <c r="N895" s="184">
        <v>46.149700000000003</v>
      </c>
      <c r="O895" s="184">
        <v>10.3148</v>
      </c>
      <c r="P895" s="184">
        <v>11.803699999999999</v>
      </c>
      <c r="Q895" s="184">
        <v>14.795500000000001</v>
      </c>
      <c r="R895" s="184">
        <v>17.2957</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44455</v>
      </c>
      <c r="E896" s="184">
        <v>17.123999999999999</v>
      </c>
      <c r="F896" s="184">
        <v>0.58150000000000002</v>
      </c>
      <c r="G896" s="184">
        <v>1.9589000000000001</v>
      </c>
      <c r="H896" s="184">
        <v>1.9407000000000001</v>
      </c>
      <c r="I896" s="184">
        <v>2.5634999999999999</v>
      </c>
      <c r="J896" s="184">
        <v>7.2595999999999998</v>
      </c>
      <c r="K896" s="184">
        <v>13.0745</v>
      </c>
      <c r="L896" s="184">
        <v>21.507100000000001</v>
      </c>
      <c r="M896" s="184">
        <v>37.752400000000002</v>
      </c>
      <c r="N896" s="184">
        <v>59.159799999999997</v>
      </c>
      <c r="O896" s="184"/>
      <c r="P896" s="184"/>
      <c r="Q896" s="184">
        <v>28.092400000000001</v>
      </c>
      <c r="R896" s="184">
        <v>30.563099999999999</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44455</v>
      </c>
      <c r="E897" s="184">
        <v>16.488</v>
      </c>
      <c r="F897" s="184">
        <v>0.57950000000000002</v>
      </c>
      <c r="G897" s="184">
        <v>1.9477</v>
      </c>
      <c r="H897" s="184">
        <v>1.9098999999999999</v>
      </c>
      <c r="I897" s="184">
        <v>2.4990999999999999</v>
      </c>
      <c r="J897" s="184">
        <v>7.1135999999999999</v>
      </c>
      <c r="K897" s="184">
        <v>12.6076</v>
      </c>
      <c r="L897" s="184">
        <v>20.491099999999999</v>
      </c>
      <c r="M897" s="184">
        <v>35.994700000000002</v>
      </c>
      <c r="N897" s="184">
        <v>56.462299999999999</v>
      </c>
      <c r="O897" s="184"/>
      <c r="P897" s="184"/>
      <c r="Q897" s="184">
        <v>25.880199999999999</v>
      </c>
      <c r="R897" s="184">
        <v>28.310500000000001</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44455</v>
      </c>
      <c r="E898" s="184">
        <v>17.100000000000001</v>
      </c>
      <c r="F898" s="184">
        <v>-0.17510000000000001</v>
      </c>
      <c r="G898" s="184">
        <v>1.0519000000000001</v>
      </c>
      <c r="H898" s="184">
        <v>1.5439000000000001</v>
      </c>
      <c r="I898" s="184">
        <v>2.2726999999999999</v>
      </c>
      <c r="J898" s="184">
        <v>5.4058999999999999</v>
      </c>
      <c r="K898" s="184">
        <v>10.010300000000001</v>
      </c>
      <c r="L898" s="184">
        <v>18.257300000000001</v>
      </c>
      <c r="M898" s="184">
        <v>28.426600000000001</v>
      </c>
      <c r="N898" s="184">
        <v>42.405099999999997</v>
      </c>
      <c r="O898" s="184"/>
      <c r="P898" s="184"/>
      <c r="Q898" s="184">
        <v>20.587900000000001</v>
      </c>
      <c r="R898" s="184">
        <v>27.694400000000002</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44455</v>
      </c>
      <c r="E899" s="184">
        <v>16.553999999999998</v>
      </c>
      <c r="F899" s="184">
        <v>-0.1749</v>
      </c>
      <c r="G899" s="184">
        <v>1.0438000000000001</v>
      </c>
      <c r="H899" s="184">
        <v>1.5208999999999999</v>
      </c>
      <c r="I899" s="184">
        <v>2.2294</v>
      </c>
      <c r="J899" s="184">
        <v>5.2919</v>
      </c>
      <c r="K899" s="184">
        <v>9.6654999999999998</v>
      </c>
      <c r="L899" s="184">
        <v>17.537600000000001</v>
      </c>
      <c r="M899" s="184">
        <v>27.2699</v>
      </c>
      <c r="N899" s="184">
        <v>40.729399999999998</v>
      </c>
      <c r="O899" s="184"/>
      <c r="P899" s="184"/>
      <c r="Q899" s="184">
        <v>19.2301</v>
      </c>
      <c r="R899" s="184">
        <v>26.220700000000001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44455</v>
      </c>
      <c r="E900" s="184">
        <v>15.4773</v>
      </c>
      <c r="F900" s="184">
        <v>0.1326</v>
      </c>
      <c r="G900" s="184">
        <v>1.4406000000000001</v>
      </c>
      <c r="H900" s="184">
        <v>1.5618000000000001</v>
      </c>
      <c r="I900" s="184">
        <v>2.7818000000000001</v>
      </c>
      <c r="J900" s="184">
        <v>6.0292000000000003</v>
      </c>
      <c r="K900" s="184">
        <v>14.563499999999999</v>
      </c>
      <c r="L900" s="184">
        <v>26.091100000000001</v>
      </c>
      <c r="M900" s="184">
        <v>46.344999999999999</v>
      </c>
      <c r="N900" s="184"/>
      <c r="O900" s="184"/>
      <c r="P900" s="184"/>
      <c r="Q900" s="184">
        <v>54.773000000000003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44455</v>
      </c>
      <c r="E901" s="184">
        <v>15.2064</v>
      </c>
      <c r="F901" s="184">
        <v>0.1258</v>
      </c>
      <c r="G901" s="184">
        <v>1.4213</v>
      </c>
      <c r="H901" s="184">
        <v>1.5174000000000001</v>
      </c>
      <c r="I901" s="184">
        <v>2.6924999999999999</v>
      </c>
      <c r="J901" s="184">
        <v>5.8352000000000004</v>
      </c>
      <c r="K901" s="184">
        <v>13.956</v>
      </c>
      <c r="L901" s="184">
        <v>24.772500000000001</v>
      </c>
      <c r="M901" s="184">
        <v>44.038200000000003</v>
      </c>
      <c r="N901" s="184"/>
      <c r="O901" s="184"/>
      <c r="P901" s="184"/>
      <c r="Q901" s="184">
        <v>52.064</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44455</v>
      </c>
      <c r="E902" s="184">
        <v>20.553999999999998</v>
      </c>
      <c r="F902" s="184">
        <v>0.49869999999999998</v>
      </c>
      <c r="G902" s="184">
        <v>2.0251999999999999</v>
      </c>
      <c r="H902" s="184">
        <v>1.9846999999999999</v>
      </c>
      <c r="I902" s="184">
        <v>3.3694999999999999</v>
      </c>
      <c r="J902" s="184">
        <v>7.8554000000000004</v>
      </c>
      <c r="K902" s="184">
        <v>16.380700000000001</v>
      </c>
      <c r="L902" s="184">
        <v>24.5169</v>
      </c>
      <c r="M902" s="184">
        <v>43.034100000000002</v>
      </c>
      <c r="N902" s="184">
        <v>63.139899999999997</v>
      </c>
      <c r="O902" s="184"/>
      <c r="P902" s="184"/>
      <c r="Q902" s="184">
        <v>35.962600000000002</v>
      </c>
      <c r="R902" s="184">
        <v>39.180399999999999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44455</v>
      </c>
      <c r="E903" s="184">
        <v>19.795999999999999</v>
      </c>
      <c r="F903" s="184">
        <v>0.4924</v>
      </c>
      <c r="G903" s="184">
        <v>2.0097</v>
      </c>
      <c r="H903" s="184">
        <v>1.9519</v>
      </c>
      <c r="I903" s="184">
        <v>3.3140000000000001</v>
      </c>
      <c r="J903" s="184">
        <v>7.7275</v>
      </c>
      <c r="K903" s="184">
        <v>15.956</v>
      </c>
      <c r="L903" s="184">
        <v>23.609100000000002</v>
      </c>
      <c r="M903" s="184">
        <v>41.440399999999997</v>
      </c>
      <c r="N903" s="184">
        <v>60.707900000000002</v>
      </c>
      <c r="O903" s="184"/>
      <c r="P903" s="184"/>
      <c r="Q903" s="184">
        <v>33.801600000000001</v>
      </c>
      <c r="R903" s="184">
        <v>37.006999999999998</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44455</v>
      </c>
      <c r="E904" s="184">
        <v>38.6723</v>
      </c>
      <c r="F904" s="184">
        <v>0.39539999999999997</v>
      </c>
      <c r="G904" s="184">
        <v>0.80679999999999996</v>
      </c>
      <c r="H904" s="184">
        <v>1.0599000000000001</v>
      </c>
      <c r="I904" s="184">
        <v>1.2117</v>
      </c>
      <c r="J904" s="184">
        <v>6.1184000000000003</v>
      </c>
      <c r="K904" s="184">
        <v>10.3665</v>
      </c>
      <c r="L904" s="184">
        <v>16.345500000000001</v>
      </c>
      <c r="M904" s="184">
        <v>25.1782</v>
      </c>
      <c r="N904" s="184">
        <v>48.551600000000001</v>
      </c>
      <c r="O904" s="184">
        <v>17.399799999999999</v>
      </c>
      <c r="P904" s="184">
        <v>16.121099999999998</v>
      </c>
      <c r="Q904" s="184">
        <v>17.5822</v>
      </c>
      <c r="R904" s="184">
        <v>28.828800000000001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44455</v>
      </c>
      <c r="E905" s="184">
        <v>34.585099999999997</v>
      </c>
      <c r="F905" s="184">
        <v>0.39190000000000003</v>
      </c>
      <c r="G905" s="184">
        <v>0.79620000000000002</v>
      </c>
      <c r="H905" s="184">
        <v>1.0356000000000001</v>
      </c>
      <c r="I905" s="184">
        <v>1.1627000000000001</v>
      </c>
      <c r="J905" s="184">
        <v>6.0046999999999997</v>
      </c>
      <c r="K905" s="184">
        <v>10.0168</v>
      </c>
      <c r="L905" s="184">
        <v>15.6302</v>
      </c>
      <c r="M905" s="184">
        <v>24.059200000000001</v>
      </c>
      <c r="N905" s="184">
        <v>46.782800000000002</v>
      </c>
      <c r="O905" s="184">
        <v>15.9876</v>
      </c>
      <c r="P905" s="184">
        <v>14.6447</v>
      </c>
      <c r="Q905" s="184">
        <v>16.0199</v>
      </c>
      <c r="R905" s="184">
        <v>27.2364</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44455</v>
      </c>
      <c r="E906" s="184">
        <v>77.078400000000002</v>
      </c>
      <c r="F906" s="184">
        <v>0.90820000000000001</v>
      </c>
      <c r="G906" s="184">
        <v>2.2736999999999998</v>
      </c>
      <c r="H906" s="184">
        <v>2.1943000000000001</v>
      </c>
      <c r="I906" s="184">
        <v>3.5327999999999999</v>
      </c>
      <c r="J906" s="184">
        <v>6.3785999999999996</v>
      </c>
      <c r="K906" s="184">
        <v>11.193</v>
      </c>
      <c r="L906" s="184">
        <v>17.364100000000001</v>
      </c>
      <c r="M906" s="184">
        <v>42.139499999999998</v>
      </c>
      <c r="N906" s="184">
        <v>67.221800000000002</v>
      </c>
      <c r="O906" s="184">
        <v>17.5487</v>
      </c>
      <c r="P906" s="184">
        <v>14.956099999999999</v>
      </c>
      <c r="Q906" s="184">
        <v>14.867000000000001</v>
      </c>
      <c r="R906" s="184">
        <v>33.863</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44455</v>
      </c>
      <c r="E907" s="184">
        <v>82.575500000000005</v>
      </c>
      <c r="F907" s="184">
        <v>0.90980000000000005</v>
      </c>
      <c r="G907" s="184">
        <v>2.2787999999999999</v>
      </c>
      <c r="H907" s="184">
        <v>2.2063999999999999</v>
      </c>
      <c r="I907" s="184">
        <v>3.5579999999999998</v>
      </c>
      <c r="J907" s="184">
        <v>6.4366000000000003</v>
      </c>
      <c r="K907" s="184">
        <v>11.3781</v>
      </c>
      <c r="L907" s="184">
        <v>17.759599999999999</v>
      </c>
      <c r="M907" s="184">
        <v>42.845199999999998</v>
      </c>
      <c r="N907" s="184">
        <v>68.357900000000001</v>
      </c>
      <c r="O907" s="184">
        <v>18.341100000000001</v>
      </c>
      <c r="P907" s="184">
        <v>15.8964</v>
      </c>
      <c r="Q907" s="184">
        <v>19.659700000000001</v>
      </c>
      <c r="R907" s="184">
        <v>34.761000000000003</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44455</v>
      </c>
      <c r="E908" s="184">
        <v>110.1</v>
      </c>
      <c r="F908" s="184">
        <v>0.46539999999999998</v>
      </c>
      <c r="G908" s="184">
        <v>1.7842</v>
      </c>
      <c r="H908" s="184">
        <v>1.7842</v>
      </c>
      <c r="I908" s="184">
        <v>2.0484</v>
      </c>
      <c r="J908" s="184">
        <v>5.8552</v>
      </c>
      <c r="K908" s="184">
        <v>11.742599999999999</v>
      </c>
      <c r="L908" s="184">
        <v>21.657499999999999</v>
      </c>
      <c r="M908" s="184">
        <v>36.855200000000004</v>
      </c>
      <c r="N908" s="184">
        <v>59.588299999999997</v>
      </c>
      <c r="O908" s="184">
        <v>19.8249</v>
      </c>
      <c r="P908" s="184">
        <v>16.424499999999998</v>
      </c>
      <c r="Q908" s="184">
        <v>16.331299999999999</v>
      </c>
      <c r="R908" s="184">
        <v>33.779299999999999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44455</v>
      </c>
      <c r="E909" s="184">
        <v>117.18</v>
      </c>
      <c r="F909" s="184">
        <v>0.47160000000000002</v>
      </c>
      <c r="G909" s="184">
        <v>1.7894000000000001</v>
      </c>
      <c r="H909" s="184">
        <v>1.7983</v>
      </c>
      <c r="I909" s="184">
        <v>2.0821000000000001</v>
      </c>
      <c r="J909" s="184">
        <v>5.9398</v>
      </c>
      <c r="K909" s="184">
        <v>12.0161</v>
      </c>
      <c r="L909" s="184">
        <v>22.228000000000002</v>
      </c>
      <c r="M909" s="184">
        <v>37.8264</v>
      </c>
      <c r="N909" s="184">
        <v>61.072200000000002</v>
      </c>
      <c r="O909" s="184">
        <v>20.758299999999998</v>
      </c>
      <c r="P909" s="184">
        <v>17.332999999999998</v>
      </c>
      <c r="Q909" s="184">
        <v>16.4846</v>
      </c>
      <c r="R909" s="184">
        <v>34.888300000000001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44455</v>
      </c>
      <c r="E910" s="184">
        <v>53.857300000000002</v>
      </c>
      <c r="F910" s="184">
        <v>1.0489999999999999</v>
      </c>
      <c r="G910" s="184">
        <v>1.8596999999999999</v>
      </c>
      <c r="H910" s="184">
        <v>1.8485</v>
      </c>
      <c r="I910" s="184">
        <v>2.1465999999999998</v>
      </c>
      <c r="J910" s="184">
        <v>2.1836000000000002</v>
      </c>
      <c r="K910" s="184">
        <v>7.0545</v>
      </c>
      <c r="L910" s="184">
        <v>20.946100000000001</v>
      </c>
      <c r="M910" s="184">
        <v>39.673999999999999</v>
      </c>
      <c r="N910" s="184">
        <v>61.891100000000002</v>
      </c>
      <c r="O910" s="184">
        <v>17.6159</v>
      </c>
      <c r="P910" s="184">
        <v>15.6836</v>
      </c>
      <c r="Q910" s="184">
        <v>13.6775</v>
      </c>
      <c r="R910" s="184">
        <v>34.052700000000002</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44455</v>
      </c>
      <c r="E911" s="184">
        <v>55.946899999999999</v>
      </c>
      <c r="F911" s="184">
        <v>1.0539000000000001</v>
      </c>
      <c r="G911" s="184">
        <v>1.8785000000000001</v>
      </c>
      <c r="H911" s="184">
        <v>1.8902000000000001</v>
      </c>
      <c r="I911" s="184">
        <v>2.2286999999999999</v>
      </c>
      <c r="J911" s="184">
        <v>2.3650000000000002</v>
      </c>
      <c r="K911" s="184">
        <v>7.5536000000000003</v>
      </c>
      <c r="L911" s="184">
        <v>22.299800000000001</v>
      </c>
      <c r="M911" s="184">
        <v>41.942399999999999</v>
      </c>
      <c r="N911" s="184">
        <v>65.297399999999996</v>
      </c>
      <c r="O911" s="184">
        <v>19.364699999999999</v>
      </c>
      <c r="P911" s="184">
        <v>16.813600000000001</v>
      </c>
      <c r="Q911" s="184">
        <v>18.690300000000001</v>
      </c>
      <c r="R911" s="184">
        <v>36.461199999999998</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44455</v>
      </c>
      <c r="E912" s="184">
        <v>260.99860000000001</v>
      </c>
      <c r="F912" s="184">
        <v>0.65759999999999996</v>
      </c>
      <c r="G912" s="184">
        <v>2.2970999999999999</v>
      </c>
      <c r="H912" s="184">
        <v>2.4323000000000001</v>
      </c>
      <c r="I912" s="184">
        <v>3.8815</v>
      </c>
      <c r="J912" s="184">
        <v>9.0686</v>
      </c>
      <c r="K912" s="184">
        <v>15.3188</v>
      </c>
      <c r="L912" s="184">
        <v>27.945900000000002</v>
      </c>
      <c r="M912" s="184">
        <v>39.601599999999998</v>
      </c>
      <c r="N912" s="184">
        <v>63.272300000000001</v>
      </c>
      <c r="O912" s="184">
        <v>21.424600000000002</v>
      </c>
      <c r="P912" s="184">
        <v>18.972300000000001</v>
      </c>
      <c r="Q912" s="184">
        <v>18.055700000000002</v>
      </c>
      <c r="R912" s="184">
        <v>33.681699999999999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44455</v>
      </c>
      <c r="E913" s="184">
        <v>240.7587</v>
      </c>
      <c r="F913" s="184">
        <v>0.65459999999999996</v>
      </c>
      <c r="G913" s="184">
        <v>2.2881999999999998</v>
      </c>
      <c r="H913" s="184">
        <v>2.4117000000000002</v>
      </c>
      <c r="I913" s="184">
        <v>3.84</v>
      </c>
      <c r="J913" s="184">
        <v>8.9755000000000003</v>
      </c>
      <c r="K913" s="184">
        <v>15.0197</v>
      </c>
      <c r="L913" s="184">
        <v>27.257200000000001</v>
      </c>
      <c r="M913" s="184">
        <v>38.4739</v>
      </c>
      <c r="N913" s="184">
        <v>61.544899999999998</v>
      </c>
      <c r="O913" s="184">
        <v>20.1938</v>
      </c>
      <c r="P913" s="184">
        <v>17.802700000000002</v>
      </c>
      <c r="Q913" s="184">
        <v>20.655100000000001</v>
      </c>
      <c r="R913" s="184">
        <v>32.2759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44455</v>
      </c>
      <c r="E914" s="184">
        <v>277.3777</v>
      </c>
      <c r="F914" s="184">
        <v>0.49969999999999998</v>
      </c>
      <c r="G914" s="184">
        <v>1.532</v>
      </c>
      <c r="H914" s="184">
        <v>1.5956999999999999</v>
      </c>
      <c r="I914" s="184">
        <v>2.0203000000000002</v>
      </c>
      <c r="J914" s="184">
        <v>6.6768000000000001</v>
      </c>
      <c r="K914" s="184">
        <v>13.4459</v>
      </c>
      <c r="L914" s="184">
        <v>19.552399999999999</v>
      </c>
      <c r="M914" s="184">
        <v>30.9069</v>
      </c>
      <c r="N914" s="184">
        <v>50.589599999999997</v>
      </c>
      <c r="O914" s="184">
        <v>15.6861</v>
      </c>
      <c r="P914" s="184">
        <v>16.126300000000001</v>
      </c>
      <c r="Q914" s="184">
        <v>18.9529</v>
      </c>
      <c r="R914" s="184">
        <v>25.918299999999999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44455</v>
      </c>
      <c r="E915" s="184">
        <v>296.00470000000001</v>
      </c>
      <c r="F915" s="184">
        <v>0.50229999999999997</v>
      </c>
      <c r="G915" s="184">
        <v>1.5402</v>
      </c>
      <c r="H915" s="184">
        <v>1.6145</v>
      </c>
      <c r="I915" s="184">
        <v>2.0581999999999998</v>
      </c>
      <c r="J915" s="184">
        <v>6.7653999999999996</v>
      </c>
      <c r="K915" s="184">
        <v>13.727499999999999</v>
      </c>
      <c r="L915" s="184">
        <v>20.144600000000001</v>
      </c>
      <c r="M915" s="184">
        <v>31.863099999999999</v>
      </c>
      <c r="N915" s="184">
        <v>52.065600000000003</v>
      </c>
      <c r="O915" s="184">
        <v>16.7315</v>
      </c>
      <c r="P915" s="184">
        <v>17.281700000000001</v>
      </c>
      <c r="Q915" s="184">
        <v>14.446099999999999</v>
      </c>
      <c r="R915" s="184">
        <v>27.0777</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44455</v>
      </c>
      <c r="E916" s="184">
        <v>15.8346</v>
      </c>
      <c r="F916" s="184">
        <v>0.60799999999999998</v>
      </c>
      <c r="G916" s="184">
        <v>1.7864</v>
      </c>
      <c r="H916" s="184">
        <v>1.7654000000000001</v>
      </c>
      <c r="I916" s="184">
        <v>2.5497000000000001</v>
      </c>
      <c r="J916" s="184">
        <v>6.0902000000000003</v>
      </c>
      <c r="K916" s="184">
        <v>15.019399999999999</v>
      </c>
      <c r="L916" s="184">
        <v>24.3842</v>
      </c>
      <c r="M916" s="184">
        <v>40.660699999999999</v>
      </c>
      <c r="N916" s="184">
        <v>63.011400000000002</v>
      </c>
      <c r="O916" s="184"/>
      <c r="P916" s="184"/>
      <c r="Q916" s="184">
        <v>29.394200000000001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44455</v>
      </c>
      <c r="E917" s="184">
        <v>15.306900000000001</v>
      </c>
      <c r="F917" s="184">
        <v>0.60270000000000001</v>
      </c>
      <c r="G917" s="184">
        <v>1.7719</v>
      </c>
      <c r="H917" s="184">
        <v>1.732</v>
      </c>
      <c r="I917" s="184">
        <v>2.4826000000000001</v>
      </c>
      <c r="J917" s="184">
        <v>5.9367000000000001</v>
      </c>
      <c r="K917" s="184">
        <v>14.600099999999999</v>
      </c>
      <c r="L917" s="184">
        <v>23.3781</v>
      </c>
      <c r="M917" s="184">
        <v>38.9313</v>
      </c>
      <c r="N917" s="184">
        <v>60.298499999999997</v>
      </c>
      <c r="O917" s="184"/>
      <c r="P917" s="184"/>
      <c r="Q917" s="184">
        <v>26.958500000000001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44455</v>
      </c>
      <c r="E918" s="184">
        <v>18.52</v>
      </c>
      <c r="F918" s="184">
        <v>0.48830000000000001</v>
      </c>
      <c r="G918" s="184">
        <v>1.6465000000000001</v>
      </c>
      <c r="H918" s="184">
        <v>1.5350999999999999</v>
      </c>
      <c r="I918" s="184">
        <v>2.4903</v>
      </c>
      <c r="J918" s="184">
        <v>6.6820000000000004</v>
      </c>
      <c r="K918" s="184">
        <v>15.102499999999999</v>
      </c>
      <c r="L918" s="184">
        <v>22.486799999999999</v>
      </c>
      <c r="M918" s="184">
        <v>38.519100000000002</v>
      </c>
      <c r="N918" s="184">
        <v>57.751300000000001</v>
      </c>
      <c r="O918" s="184"/>
      <c r="P918" s="184"/>
      <c r="Q918" s="184">
        <v>33.775399999999998</v>
      </c>
      <c r="R918" s="184">
        <v>34.8245</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44455</v>
      </c>
      <c r="E919" s="184">
        <v>18.170000000000002</v>
      </c>
      <c r="F919" s="184">
        <v>0.49780000000000002</v>
      </c>
      <c r="G919" s="184">
        <v>1.6218999999999999</v>
      </c>
      <c r="H919" s="184">
        <v>1.5084</v>
      </c>
      <c r="I919" s="184">
        <v>2.4239000000000002</v>
      </c>
      <c r="J919" s="184">
        <v>6.5689000000000002</v>
      </c>
      <c r="K919" s="184">
        <v>14.8546</v>
      </c>
      <c r="L919" s="184">
        <v>22.028199999999998</v>
      </c>
      <c r="M919" s="184">
        <v>37.755899999999997</v>
      </c>
      <c r="N919" s="184">
        <v>56.368299999999998</v>
      </c>
      <c r="O919" s="184"/>
      <c r="P919" s="184"/>
      <c r="Q919" s="184">
        <v>32.575699999999998</v>
      </c>
      <c r="R919" s="184">
        <v>33.677399999999999</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0.49981199999999992</v>
      </c>
      <c r="G920" s="186">
        <v>1.7239420000000001</v>
      </c>
      <c r="H920" s="186">
        <v>1.7520840000000002</v>
      </c>
      <c r="I920" s="186">
        <v>2.4679899999999999</v>
      </c>
      <c r="J920" s="186">
        <v>6.4907340000000007</v>
      </c>
      <c r="K920" s="186">
        <v>12.794965999999999</v>
      </c>
      <c r="L920" s="186">
        <v>21.103269999999998</v>
      </c>
      <c r="M920" s="186">
        <v>34.367627999999989</v>
      </c>
      <c r="N920" s="186">
        <v>56.076334782608676</v>
      </c>
      <c r="O920" s="186">
        <v>16.72479705882353</v>
      </c>
      <c r="P920" s="186">
        <v>15.517170000000004</v>
      </c>
      <c r="Q920" s="186">
        <v>22.643061999999997</v>
      </c>
      <c r="R920" s="186">
        <v>29.966119047619049</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0.49824999999999997</v>
      </c>
      <c r="G921" s="186">
        <v>1.75705</v>
      </c>
      <c r="H921" s="186">
        <v>1.8576000000000001</v>
      </c>
      <c r="I921" s="186">
        <v>2.4946999999999999</v>
      </c>
      <c r="J921" s="186">
        <v>6.5552000000000001</v>
      </c>
      <c r="K921" s="186">
        <v>12.841149999999999</v>
      </c>
      <c r="L921" s="186">
        <v>21.484850000000002</v>
      </c>
      <c r="M921" s="186">
        <v>36.073</v>
      </c>
      <c r="N921" s="186">
        <v>57.570549999999997</v>
      </c>
      <c r="O921" s="186">
        <v>16.7745</v>
      </c>
      <c r="P921" s="186">
        <v>15.588049999999999</v>
      </c>
      <c r="Q921" s="186">
        <v>17.818950000000001</v>
      </c>
      <c r="R921" s="186">
        <v>29.607799999999997</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44455</v>
      </c>
      <c r="E924" s="184">
        <v>18.059000000000001</v>
      </c>
      <c r="F924" s="184">
        <v>11.7265</v>
      </c>
      <c r="G924" s="184">
        <v>31.341000000000001</v>
      </c>
      <c r="H924" s="184">
        <v>11.1401</v>
      </c>
      <c r="I924" s="184">
        <v>8.1097999999999999</v>
      </c>
      <c r="J924" s="184">
        <v>10.898899999999999</v>
      </c>
      <c r="K924" s="184">
        <v>-0.21740000000000001</v>
      </c>
      <c r="L924" s="184">
        <v>4.5209000000000001</v>
      </c>
      <c r="M924" s="184">
        <v>2.4542999999999999</v>
      </c>
      <c r="N924" s="184">
        <v>3.5956000000000001</v>
      </c>
      <c r="O924" s="184">
        <v>10.467000000000001</v>
      </c>
      <c r="P924" s="184">
        <v>7.5376000000000003</v>
      </c>
      <c r="Q924" s="184">
        <v>8.8392999999999997</v>
      </c>
      <c r="R924" s="184">
        <v>7.5373000000000001</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44455</v>
      </c>
      <c r="E925" s="184">
        <v>17.765899999999998</v>
      </c>
      <c r="F925" s="184">
        <v>11.508800000000001</v>
      </c>
      <c r="G925" s="184">
        <v>31.1022</v>
      </c>
      <c r="H925" s="184">
        <v>10.9411</v>
      </c>
      <c r="I925" s="184">
        <v>7.9043999999999999</v>
      </c>
      <c r="J925" s="184">
        <v>10.6921</v>
      </c>
      <c r="K925" s="184">
        <v>-0.42830000000000001</v>
      </c>
      <c r="L925" s="184">
        <v>4.3030999999999997</v>
      </c>
      <c r="M925" s="184">
        <v>2.2408000000000001</v>
      </c>
      <c r="N925" s="184">
        <v>3.3815</v>
      </c>
      <c r="O925" s="184">
        <v>10.225</v>
      </c>
      <c r="P925" s="184">
        <v>7.2919999999999998</v>
      </c>
      <c r="Q925" s="184">
        <v>8.5844000000000005</v>
      </c>
      <c r="R925" s="184">
        <v>7.3141999999999996</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44455</v>
      </c>
      <c r="E926" s="184">
        <v>19.6999</v>
      </c>
      <c r="F926" s="184">
        <v>8.1540999999999997</v>
      </c>
      <c r="G926" s="184">
        <v>37.852800000000002</v>
      </c>
      <c r="H926" s="184">
        <v>14.7316</v>
      </c>
      <c r="I926" s="184">
        <v>12.593400000000001</v>
      </c>
      <c r="J926" s="184">
        <v>19.5535</v>
      </c>
      <c r="K926" s="184">
        <v>9.0467999999999993</v>
      </c>
      <c r="L926" s="184">
        <v>10.6707</v>
      </c>
      <c r="M926" s="184">
        <v>4.1544999999999996</v>
      </c>
      <c r="N926" s="184">
        <v>6.0091999999999999</v>
      </c>
      <c r="O926" s="184">
        <v>12.332700000000001</v>
      </c>
      <c r="P926" s="184">
        <v>9.0663</v>
      </c>
      <c r="Q926" s="184">
        <v>10.1457</v>
      </c>
      <c r="R926" s="184">
        <v>9.2276000000000007</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44455</v>
      </c>
      <c r="E927" s="184">
        <v>20.019300000000001</v>
      </c>
      <c r="F927" s="184">
        <v>8.2064000000000004</v>
      </c>
      <c r="G927" s="184">
        <v>38.042000000000002</v>
      </c>
      <c r="H927" s="184">
        <v>14.914999999999999</v>
      </c>
      <c r="I927" s="184">
        <v>12.7597</v>
      </c>
      <c r="J927" s="184">
        <v>19.7196</v>
      </c>
      <c r="K927" s="184">
        <v>9.2102000000000004</v>
      </c>
      <c r="L927" s="184">
        <v>10.840199999999999</v>
      </c>
      <c r="M927" s="184">
        <v>4.3190999999999997</v>
      </c>
      <c r="N927" s="184">
        <v>6.1790000000000003</v>
      </c>
      <c r="O927" s="184">
        <v>12.5402</v>
      </c>
      <c r="P927" s="184">
        <v>9.2670999999999992</v>
      </c>
      <c r="Q927" s="184">
        <v>10.3985</v>
      </c>
      <c r="R927" s="184">
        <v>9.4053000000000004</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44455</v>
      </c>
      <c r="E928" s="184">
        <v>37.092700000000001</v>
      </c>
      <c r="F928" s="184">
        <v>12.796799999999999</v>
      </c>
      <c r="G928" s="184">
        <v>29.889099999999999</v>
      </c>
      <c r="H928" s="184">
        <v>10.3527</v>
      </c>
      <c r="I928" s="184">
        <v>8.7660999999999998</v>
      </c>
      <c r="J928" s="184">
        <v>18.090299999999999</v>
      </c>
      <c r="K928" s="184">
        <v>8.3413000000000004</v>
      </c>
      <c r="L928" s="184">
        <v>10.149699999999999</v>
      </c>
      <c r="M928" s="184">
        <v>3.3725999999999998</v>
      </c>
      <c r="N928" s="184">
        <v>5.6479999999999997</v>
      </c>
      <c r="O928" s="184">
        <v>13.0093</v>
      </c>
      <c r="P928" s="184">
        <v>10.1266</v>
      </c>
      <c r="Q928" s="184">
        <v>10.350899999999999</v>
      </c>
      <c r="R928" s="184">
        <v>8.7800999999999991</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44455</v>
      </c>
      <c r="E929" s="184">
        <v>36.738</v>
      </c>
      <c r="F929" s="184">
        <v>12.6221</v>
      </c>
      <c r="G929" s="184">
        <v>29.779</v>
      </c>
      <c r="H929" s="184">
        <v>10.2249</v>
      </c>
      <c r="I929" s="184">
        <v>8.6366999999999994</v>
      </c>
      <c r="J929" s="184">
        <v>17.956700000000001</v>
      </c>
      <c r="K929" s="184">
        <v>8.2085000000000008</v>
      </c>
      <c r="L929" s="184">
        <v>10.014200000000001</v>
      </c>
      <c r="M929" s="184">
        <v>3.2395</v>
      </c>
      <c r="N929" s="184">
        <v>5.5103999999999997</v>
      </c>
      <c r="O929" s="184">
        <v>12.8667</v>
      </c>
      <c r="P929" s="184">
        <v>10.001799999999999</v>
      </c>
      <c r="Q929" s="184">
        <v>6.8871000000000002</v>
      </c>
      <c r="R929" s="184">
        <v>8.6351999999999993</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44455</v>
      </c>
      <c r="E930" s="184">
        <v>50.974699999999999</v>
      </c>
      <c r="F930" s="184">
        <v>20.060199999999998</v>
      </c>
      <c r="G930" s="184">
        <v>30.364100000000001</v>
      </c>
      <c r="H930" s="184">
        <v>11.656599999999999</v>
      </c>
      <c r="I930" s="184">
        <v>12.4725</v>
      </c>
      <c r="J930" s="184">
        <v>17.014500000000002</v>
      </c>
      <c r="K930" s="184">
        <v>8.4212000000000007</v>
      </c>
      <c r="L930" s="184">
        <v>10.0023</v>
      </c>
      <c r="M930" s="184">
        <v>3.2976999999999999</v>
      </c>
      <c r="N930" s="184">
        <v>5.1036000000000001</v>
      </c>
      <c r="O930" s="184">
        <v>11.0198</v>
      </c>
      <c r="P930" s="184">
        <v>9.2288999999999994</v>
      </c>
      <c r="Q930" s="184">
        <v>8.1699000000000002</v>
      </c>
      <c r="R930" s="184">
        <v>7.7165999999999997</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44455</v>
      </c>
      <c r="E931" s="184">
        <v>52.365600000000001</v>
      </c>
      <c r="F931" s="184">
        <v>20.434200000000001</v>
      </c>
      <c r="G931" s="184">
        <v>30.676400000000001</v>
      </c>
      <c r="H931" s="184">
        <v>11.9764</v>
      </c>
      <c r="I931" s="184">
        <v>12.7881</v>
      </c>
      <c r="J931" s="184">
        <v>17.329799999999999</v>
      </c>
      <c r="K931" s="184">
        <v>8.7382000000000009</v>
      </c>
      <c r="L931" s="184">
        <v>10.3277</v>
      </c>
      <c r="M931" s="184">
        <v>3.6152000000000002</v>
      </c>
      <c r="N931" s="184">
        <v>5.4294000000000002</v>
      </c>
      <c r="O931" s="184">
        <v>11.364100000000001</v>
      </c>
      <c r="P931" s="184">
        <v>9.5753000000000004</v>
      </c>
      <c r="Q931" s="184">
        <v>10.0496</v>
      </c>
      <c r="R931" s="184">
        <v>8.0456000000000003</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13.1886375</v>
      </c>
      <c r="G932" s="186">
        <v>32.380825000000002</v>
      </c>
      <c r="H932" s="186">
        <v>11.9923</v>
      </c>
      <c r="I932" s="186">
        <v>10.503837499999999</v>
      </c>
      <c r="J932" s="186">
        <v>16.406924999999998</v>
      </c>
      <c r="K932" s="186">
        <v>6.4150625000000003</v>
      </c>
      <c r="L932" s="186">
        <v>8.8536000000000001</v>
      </c>
      <c r="M932" s="186">
        <v>3.3367124999999995</v>
      </c>
      <c r="N932" s="186">
        <v>5.1070875000000004</v>
      </c>
      <c r="O932" s="186">
        <v>11.728100000000001</v>
      </c>
      <c r="P932" s="186">
        <v>9.0119499999999988</v>
      </c>
      <c r="Q932" s="186">
        <v>9.1781749999999995</v>
      </c>
      <c r="R932" s="186">
        <v>8.3327375000000004</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12.174299999999999</v>
      </c>
      <c r="G933" s="186">
        <v>30.889299999999999</v>
      </c>
      <c r="H933" s="186">
        <v>11.398350000000001</v>
      </c>
      <c r="I933" s="186">
        <v>10.619299999999999</v>
      </c>
      <c r="J933" s="186">
        <v>17.643250000000002</v>
      </c>
      <c r="K933" s="186">
        <v>8.3812500000000014</v>
      </c>
      <c r="L933" s="186">
        <v>10.081949999999999</v>
      </c>
      <c r="M933" s="186">
        <v>3.3351499999999996</v>
      </c>
      <c r="N933" s="186">
        <v>5.4699</v>
      </c>
      <c r="O933" s="186">
        <v>11.848400000000002</v>
      </c>
      <c r="P933" s="186">
        <v>9.2479999999999993</v>
      </c>
      <c r="Q933" s="186">
        <v>9.4444499999999998</v>
      </c>
      <c r="R933" s="186">
        <v>8.3403999999999989</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44455</v>
      </c>
      <c r="E936" s="184">
        <v>4263.1769000000004</v>
      </c>
      <c r="F936" s="184">
        <v>-468.5308</v>
      </c>
      <c r="G936" s="184">
        <v>-70.8065</v>
      </c>
      <c r="H936" s="184">
        <v>-53.082599999999999</v>
      </c>
      <c r="I936" s="184">
        <v>-33.807000000000002</v>
      </c>
      <c r="J936" s="184">
        <v>-8.1128</v>
      </c>
      <c r="K936" s="184">
        <v>-16.1051</v>
      </c>
      <c r="L936" s="184">
        <v>7.8131000000000004</v>
      </c>
      <c r="M936" s="184">
        <v>-8.3768999999999991</v>
      </c>
      <c r="N936" s="184">
        <v>-11.5406</v>
      </c>
      <c r="O936" s="184">
        <v>14.152900000000001</v>
      </c>
      <c r="P936" s="184">
        <v>7.2412999999999998</v>
      </c>
      <c r="Q936" s="184">
        <v>6.4645999999999999</v>
      </c>
      <c r="R936" s="184">
        <v>8.7142999999999997</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44455</v>
      </c>
      <c r="E937" s="184">
        <v>14.406000000000001</v>
      </c>
      <c r="F937" s="184">
        <v>-224.86250000000001</v>
      </c>
      <c r="G937" s="184">
        <v>-64.935699999999997</v>
      </c>
      <c r="H937" s="184">
        <v>-31.9802</v>
      </c>
      <c r="I937" s="184">
        <v>-30.707599999999999</v>
      </c>
      <c r="J937" s="184">
        <v>-1.7139</v>
      </c>
      <c r="K937" s="184">
        <v>-13.017099999999999</v>
      </c>
      <c r="L937" s="184">
        <v>6.3097000000000003</v>
      </c>
      <c r="M937" s="184">
        <v>-7.8598999999999997</v>
      </c>
      <c r="N937" s="184">
        <v>-10.129300000000001</v>
      </c>
      <c r="O937" s="184">
        <v>13.5037</v>
      </c>
      <c r="P937" s="184">
        <v>7.0918000000000001</v>
      </c>
      <c r="Q937" s="184">
        <v>3.9180999999999999</v>
      </c>
      <c r="R937" s="184">
        <v>10.081200000000001</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44455</v>
      </c>
      <c r="E938" s="184">
        <v>14.7743</v>
      </c>
      <c r="F938" s="184">
        <v>-224.17189999999999</v>
      </c>
      <c r="G938" s="184">
        <v>-64.466200000000001</v>
      </c>
      <c r="H938" s="184">
        <v>-31.5016</v>
      </c>
      <c r="I938" s="184">
        <v>-30.244</v>
      </c>
      <c r="J938" s="184">
        <v>-1.2499</v>
      </c>
      <c r="K938" s="184">
        <v>-12.569599999999999</v>
      </c>
      <c r="L938" s="184">
        <v>6.7702999999999998</v>
      </c>
      <c r="M938" s="184">
        <v>-7.4337999999999997</v>
      </c>
      <c r="N938" s="184">
        <v>-9.7345000000000006</v>
      </c>
      <c r="O938" s="184">
        <v>13.9115</v>
      </c>
      <c r="P938" s="184">
        <v>7.4348000000000001</v>
      </c>
      <c r="Q938" s="184">
        <v>3.8504999999999998</v>
      </c>
      <c r="R938" s="184">
        <v>10.508699999999999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44455</v>
      </c>
      <c r="E939" s="184">
        <v>40.417999999999999</v>
      </c>
      <c r="F939" s="184">
        <v>-468.46870000000001</v>
      </c>
      <c r="G939" s="184">
        <v>-70.955799999999996</v>
      </c>
      <c r="H939" s="184">
        <v>-53.196800000000003</v>
      </c>
      <c r="I939" s="184">
        <v>-33.902000000000001</v>
      </c>
      <c r="J939" s="184">
        <v>-8.1782000000000004</v>
      </c>
      <c r="K939" s="184">
        <v>-16.136399999999998</v>
      </c>
      <c r="L939" s="184">
        <v>7.7054999999999998</v>
      </c>
      <c r="M939" s="184">
        <v>-8.3391999999999999</v>
      </c>
      <c r="N939" s="184">
        <v>-11.4489</v>
      </c>
      <c r="O939" s="184">
        <v>14.0885</v>
      </c>
      <c r="P939" s="184">
        <v>6.6779000000000002</v>
      </c>
      <c r="Q939" s="184">
        <v>6.5633999999999997</v>
      </c>
      <c r="R939" s="184">
        <v>8.4647000000000006</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44455</v>
      </c>
      <c r="E940" s="184">
        <v>15.5245</v>
      </c>
      <c r="F940" s="184">
        <v>-304.95740000000001</v>
      </c>
      <c r="G940" s="184">
        <v>-49.329500000000003</v>
      </c>
      <c r="H940" s="184">
        <v>-28.659600000000001</v>
      </c>
      <c r="I940" s="184">
        <v>-22.360499999999998</v>
      </c>
      <c r="J940" s="184">
        <v>-4.7135999999999996</v>
      </c>
      <c r="K940" s="184">
        <v>-13.321899999999999</v>
      </c>
      <c r="L940" s="184">
        <v>7.0965999999999996</v>
      </c>
      <c r="M940" s="184">
        <v>-7.5259999999999998</v>
      </c>
      <c r="N940" s="184">
        <v>-9.6067</v>
      </c>
      <c r="O940" s="184">
        <v>14.4581</v>
      </c>
      <c r="P940" s="184">
        <v>7.5054999999999996</v>
      </c>
      <c r="Q940" s="184">
        <v>3.5651000000000002</v>
      </c>
      <c r="R940" s="184">
        <v>10.9575</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44455</v>
      </c>
      <c r="E941" s="184">
        <v>14.4032</v>
      </c>
      <c r="F941" s="184">
        <v>-305.32470000000001</v>
      </c>
      <c r="G941" s="184">
        <v>-49.802700000000002</v>
      </c>
      <c r="H941" s="184">
        <v>-29.0883</v>
      </c>
      <c r="I941" s="184">
        <v>-22.787500000000001</v>
      </c>
      <c r="J941" s="184">
        <v>-5.0952000000000002</v>
      </c>
      <c r="K941" s="184">
        <v>-13.726900000000001</v>
      </c>
      <c r="L941" s="184">
        <v>7.0408999999999997</v>
      </c>
      <c r="M941" s="184">
        <v>-7.6981999999999999</v>
      </c>
      <c r="N941" s="184">
        <v>-9.8430999999999997</v>
      </c>
      <c r="O941" s="184">
        <v>14.1165</v>
      </c>
      <c r="P941" s="184">
        <v>6.9945000000000004</v>
      </c>
      <c r="Q941" s="184">
        <v>3.7484999999999999</v>
      </c>
      <c r="R941" s="184">
        <v>10.647500000000001</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44454</v>
      </c>
      <c r="E942" s="184">
        <v>17.883299999999998</v>
      </c>
      <c r="F942" s="184">
        <v>377.57479999999998</v>
      </c>
      <c r="G942" s="184">
        <v>58.453000000000003</v>
      </c>
      <c r="H942" s="184">
        <v>12.0113</v>
      </c>
      <c r="I942" s="184">
        <v>-12.3332</v>
      </c>
      <c r="J942" s="184">
        <v>-16.288699999999999</v>
      </c>
      <c r="K942" s="184">
        <v>-47.778100000000002</v>
      </c>
      <c r="L942" s="184">
        <v>-0.98670000000000002</v>
      </c>
      <c r="M942" s="184">
        <v>-10.7403</v>
      </c>
      <c r="N942" s="184">
        <v>-23.5779</v>
      </c>
      <c r="O942" s="184">
        <v>20.577500000000001</v>
      </c>
      <c r="P942" s="184">
        <v>4.1773999999999996</v>
      </c>
      <c r="Q942" s="184">
        <v>5.6300000000000003E-2</v>
      </c>
      <c r="R942" s="184">
        <v>11.4419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44454</v>
      </c>
      <c r="E943" s="184">
        <v>17.157599999999999</v>
      </c>
      <c r="F943" s="184">
        <v>376.98880000000003</v>
      </c>
      <c r="G943" s="184">
        <v>57.9133</v>
      </c>
      <c r="H943" s="184">
        <v>11.4825</v>
      </c>
      <c r="I943" s="184">
        <v>-12.882400000000001</v>
      </c>
      <c r="J943" s="184">
        <v>-16.842099999999999</v>
      </c>
      <c r="K943" s="184">
        <v>-48.249099999999999</v>
      </c>
      <c r="L943" s="184">
        <v>-1.5737000000000001</v>
      </c>
      <c r="M943" s="184">
        <v>-11.317299999999999</v>
      </c>
      <c r="N943" s="184">
        <v>-24.053899999999999</v>
      </c>
      <c r="O943" s="184">
        <v>19.920200000000001</v>
      </c>
      <c r="P943" s="184">
        <v>3.6417999999999999</v>
      </c>
      <c r="Q943" s="184">
        <v>3.9275000000000002</v>
      </c>
      <c r="R943" s="184">
        <v>10.845599999999999</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44455</v>
      </c>
      <c r="E944" s="184">
        <v>41.529200000000003</v>
      </c>
      <c r="F944" s="184">
        <v>-466.62939999999998</v>
      </c>
      <c r="G944" s="184">
        <v>-70.516099999999994</v>
      </c>
      <c r="H944" s="184">
        <v>-52.956499999999998</v>
      </c>
      <c r="I944" s="184">
        <v>-33.789499999999997</v>
      </c>
      <c r="J944" s="184">
        <v>-8.1789000000000005</v>
      </c>
      <c r="K944" s="184">
        <v>-16.183800000000002</v>
      </c>
      <c r="L944" s="184">
        <v>7.7156000000000002</v>
      </c>
      <c r="M944" s="184">
        <v>-8.4833999999999996</v>
      </c>
      <c r="N944" s="184">
        <v>-11.6456</v>
      </c>
      <c r="O944" s="184">
        <v>13.8368</v>
      </c>
      <c r="P944" s="184">
        <v>7.2526000000000002</v>
      </c>
      <c r="Q944" s="184">
        <v>7.8198999999999996</v>
      </c>
      <c r="R944" s="184">
        <v>8.3003</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44455</v>
      </c>
      <c r="E945" s="184">
        <v>14.8032</v>
      </c>
      <c r="F945" s="184">
        <v>-313.62889999999999</v>
      </c>
      <c r="G945" s="184">
        <v>-35.484200000000001</v>
      </c>
      <c r="H945" s="184">
        <v>-31.6493</v>
      </c>
      <c r="I945" s="184">
        <v>-21.016500000000001</v>
      </c>
      <c r="J945" s="184">
        <v>-5.5415000000000001</v>
      </c>
      <c r="K945" s="184">
        <v>-14.025499999999999</v>
      </c>
      <c r="L945" s="184">
        <v>6.9603000000000002</v>
      </c>
      <c r="M945" s="184">
        <v>-8.7672000000000008</v>
      </c>
      <c r="N945" s="184">
        <v>-10.8322</v>
      </c>
      <c r="O945" s="184">
        <v>13.7621</v>
      </c>
      <c r="P945" s="184">
        <v>7.2108999999999996</v>
      </c>
      <c r="Q945" s="184">
        <v>4.0491999999999999</v>
      </c>
      <c r="R945" s="184">
        <v>10.2616</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44455</v>
      </c>
      <c r="E946" s="184">
        <v>15.306100000000001</v>
      </c>
      <c r="F946" s="184">
        <v>-313.02260000000001</v>
      </c>
      <c r="G946" s="184">
        <v>-35.270099999999999</v>
      </c>
      <c r="H946" s="184">
        <v>-31.288799999999998</v>
      </c>
      <c r="I946" s="184">
        <v>-20.616399999999999</v>
      </c>
      <c r="J946" s="184">
        <v>-5.1619999999999999</v>
      </c>
      <c r="K946" s="184">
        <v>-13.6965</v>
      </c>
      <c r="L946" s="184">
        <v>7.3532999999999999</v>
      </c>
      <c r="M946" s="184">
        <v>-8.4197000000000006</v>
      </c>
      <c r="N946" s="184">
        <v>-10.477600000000001</v>
      </c>
      <c r="O946" s="184">
        <v>14.2166</v>
      </c>
      <c r="P946" s="184">
        <v>7.6604999999999999</v>
      </c>
      <c r="Q946" s="184">
        <v>3.8525999999999998</v>
      </c>
      <c r="R946" s="184">
        <v>10.7019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44455</v>
      </c>
      <c r="E947" s="184">
        <v>41.438600000000001</v>
      </c>
      <c r="F947" s="184">
        <v>-467.63659999999999</v>
      </c>
      <c r="G947" s="184">
        <v>-70.611400000000003</v>
      </c>
      <c r="H947" s="184">
        <v>-52.9848</v>
      </c>
      <c r="I947" s="184">
        <v>-33.776600000000002</v>
      </c>
      <c r="J947" s="184">
        <v>3.6835</v>
      </c>
      <c r="K947" s="184">
        <v>-16.127800000000001</v>
      </c>
      <c r="L947" s="184">
        <v>7.7362000000000002</v>
      </c>
      <c r="M947" s="184">
        <v>-8.5159000000000002</v>
      </c>
      <c r="N947" s="184">
        <v>-11.634600000000001</v>
      </c>
      <c r="O947" s="184">
        <v>13.824</v>
      </c>
      <c r="P947" s="184">
        <v>6.8955000000000002</v>
      </c>
      <c r="Q947" s="184">
        <v>7.3357999999999999</v>
      </c>
      <c r="R947" s="184">
        <v>8.2102000000000004</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44455</v>
      </c>
      <c r="E948" s="184">
        <v>15.280799999999999</v>
      </c>
      <c r="F948" s="184">
        <v>-400.19549999999998</v>
      </c>
      <c r="G948" s="184">
        <v>-67.539400000000001</v>
      </c>
      <c r="H948" s="184">
        <v>-40.393500000000003</v>
      </c>
      <c r="I948" s="184">
        <v>-31.519400000000001</v>
      </c>
      <c r="J948" s="184">
        <v>1.4843999999999999</v>
      </c>
      <c r="K948" s="184">
        <v>-14.187200000000001</v>
      </c>
      <c r="L948" s="184">
        <v>6.4207999999999998</v>
      </c>
      <c r="M948" s="184">
        <v>-8.7478999999999996</v>
      </c>
      <c r="N948" s="184">
        <v>-10.843500000000001</v>
      </c>
      <c r="O948" s="184">
        <v>13.5114</v>
      </c>
      <c r="P948" s="184">
        <v>7.0343999999999998</v>
      </c>
      <c r="Q948" s="184">
        <v>4.3581000000000003</v>
      </c>
      <c r="R948" s="184">
        <v>9.7881999999999998</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44455</v>
      </c>
      <c r="E949" s="184">
        <v>15.6572</v>
      </c>
      <c r="F949" s="184">
        <v>-399.5736</v>
      </c>
      <c r="G949" s="184">
        <v>-67.077399999999997</v>
      </c>
      <c r="H949" s="184">
        <v>-39.921799999999998</v>
      </c>
      <c r="I949" s="184">
        <v>-31.079499999999999</v>
      </c>
      <c r="J949" s="184">
        <v>1.9300999999999999</v>
      </c>
      <c r="K949" s="184">
        <v>-13.7613</v>
      </c>
      <c r="L949" s="184">
        <v>6.8700999999999999</v>
      </c>
      <c r="M949" s="184">
        <v>-8.3436000000000003</v>
      </c>
      <c r="N949" s="184">
        <v>-10.4535</v>
      </c>
      <c r="O949" s="184">
        <v>13.887499999999999</v>
      </c>
      <c r="P949" s="184">
        <v>7.3361999999999998</v>
      </c>
      <c r="Q949" s="184">
        <v>3.8083999999999998</v>
      </c>
      <c r="R949" s="184">
        <v>10.145300000000001</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44455</v>
      </c>
      <c r="E950" s="184">
        <v>4303.1332000000002</v>
      </c>
      <c r="F950" s="184">
        <v>-473.34780000000001</v>
      </c>
      <c r="G950" s="184">
        <v>-71.340299999999999</v>
      </c>
      <c r="H950" s="184">
        <v>-53.4925</v>
      </c>
      <c r="I950" s="184">
        <v>-34.03</v>
      </c>
      <c r="J950" s="184">
        <v>3.9382000000000001</v>
      </c>
      <c r="K950" s="184">
        <v>-16.1448</v>
      </c>
      <c r="L950" s="184">
        <v>8.1385000000000005</v>
      </c>
      <c r="M950" s="184">
        <v>-8.3004999999999995</v>
      </c>
      <c r="N950" s="184">
        <v>-11.5068</v>
      </c>
      <c r="O950" s="184">
        <v>14.038600000000001</v>
      </c>
      <c r="P950" s="184">
        <v>7.4245000000000001</v>
      </c>
      <c r="Q950" s="184">
        <v>4.0777000000000001</v>
      </c>
      <c r="R950" s="184">
        <v>8.4420000000000002</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44455</v>
      </c>
      <c r="E951" s="184">
        <v>12.7514</v>
      </c>
      <c r="F951" s="184">
        <v>-455.94260000000003</v>
      </c>
      <c r="G951" s="184">
        <v>-162.0214</v>
      </c>
      <c r="H951" s="184">
        <v>-28.144400000000001</v>
      </c>
      <c r="I951" s="184">
        <v>-32.547400000000003</v>
      </c>
      <c r="J951" s="184">
        <v>2.5739000000000001</v>
      </c>
      <c r="K951" s="184">
        <v>-15.797599999999999</v>
      </c>
      <c r="L951" s="184">
        <v>7.7542999999999997</v>
      </c>
      <c r="M951" s="184">
        <v>-8.9078999999999997</v>
      </c>
      <c r="N951" s="184">
        <v>-10.680099999999999</v>
      </c>
      <c r="O951" s="184">
        <v>12.996499999999999</v>
      </c>
      <c r="P951" s="184">
        <v>6.032</v>
      </c>
      <c r="Q951" s="184">
        <v>2.7082000000000002</v>
      </c>
      <c r="R951" s="184">
        <v>7.7123999999999997</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44455</v>
      </c>
      <c r="E952" s="184">
        <v>13.2303</v>
      </c>
      <c r="F952" s="184">
        <v>-455.51780000000002</v>
      </c>
      <c r="G952" s="184">
        <v>-161.60640000000001</v>
      </c>
      <c r="H952" s="184">
        <v>-27.754999999999999</v>
      </c>
      <c r="I952" s="184">
        <v>-32.133400000000002</v>
      </c>
      <c r="J952" s="184">
        <v>2.9943</v>
      </c>
      <c r="K952" s="184">
        <v>-15.4057</v>
      </c>
      <c r="L952" s="184">
        <v>8.1758000000000006</v>
      </c>
      <c r="M952" s="184">
        <v>-8.5464000000000002</v>
      </c>
      <c r="N952" s="184">
        <v>-10.3353</v>
      </c>
      <c r="O952" s="184">
        <v>13.490399999999999</v>
      </c>
      <c r="P952" s="184">
        <v>6.5430000000000001</v>
      </c>
      <c r="Q952" s="184">
        <v>3.2682000000000002</v>
      </c>
      <c r="R952" s="184">
        <v>8.1341000000000001</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44455</v>
      </c>
      <c r="E953" s="184">
        <v>4206.1376</v>
      </c>
      <c r="F953" s="184">
        <v>-469.15910000000002</v>
      </c>
      <c r="G953" s="184">
        <v>-70.864500000000007</v>
      </c>
      <c r="H953" s="184">
        <v>-53.192999999999998</v>
      </c>
      <c r="I953" s="184">
        <v>-33.9328</v>
      </c>
      <c r="J953" s="184">
        <v>-8.1636000000000006</v>
      </c>
      <c r="K953" s="184">
        <v>-16.198</v>
      </c>
      <c r="L953" s="184">
        <v>7.9217000000000004</v>
      </c>
      <c r="M953" s="184">
        <v>-8.3887999999999998</v>
      </c>
      <c r="N953" s="184">
        <v>-11.5512</v>
      </c>
      <c r="O953" s="184">
        <v>14.191700000000001</v>
      </c>
      <c r="P953" s="184">
        <v>7.2659000000000002</v>
      </c>
      <c r="Q953" s="184">
        <v>8.2716999999999992</v>
      </c>
      <c r="R953" s="184">
        <v>8.6666000000000007</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44455</v>
      </c>
      <c r="E954" s="184">
        <v>13.9535</v>
      </c>
      <c r="F954" s="184">
        <v>-417.36750000000001</v>
      </c>
      <c r="G954" s="184">
        <v>-106.0549</v>
      </c>
      <c r="H954" s="184">
        <v>-35.371099999999998</v>
      </c>
      <c r="I954" s="184">
        <v>-36.5867</v>
      </c>
      <c r="J954" s="184">
        <v>-3.1642000000000001</v>
      </c>
      <c r="K954" s="184">
        <v>-15.961399999999999</v>
      </c>
      <c r="L954" s="184">
        <v>5.8228</v>
      </c>
      <c r="M954" s="184">
        <v>-7.9939999999999998</v>
      </c>
      <c r="N954" s="184">
        <v>-11.1412</v>
      </c>
      <c r="O954" s="184">
        <v>13.6099</v>
      </c>
      <c r="P954" s="184">
        <v>7.2327000000000004</v>
      </c>
      <c r="Q954" s="184">
        <v>3.4618000000000002</v>
      </c>
      <c r="R954" s="184">
        <v>9.9092000000000002</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44455</v>
      </c>
      <c r="E955" s="184">
        <v>14.3203</v>
      </c>
      <c r="F955" s="184">
        <v>-416.5136</v>
      </c>
      <c r="G955" s="184">
        <v>-105.4492</v>
      </c>
      <c r="H955" s="184">
        <v>-34.902200000000001</v>
      </c>
      <c r="I955" s="184">
        <v>-36.193600000000004</v>
      </c>
      <c r="J955" s="184">
        <v>-2.8134000000000001</v>
      </c>
      <c r="K955" s="184">
        <v>-15.6555</v>
      </c>
      <c r="L955" s="184">
        <v>6.1718000000000002</v>
      </c>
      <c r="M955" s="184">
        <v>-7.6624999999999996</v>
      </c>
      <c r="N955" s="184">
        <v>-10.8225</v>
      </c>
      <c r="O955" s="184">
        <v>14.0282</v>
      </c>
      <c r="P955" s="184">
        <v>7.5877999999999997</v>
      </c>
      <c r="Q955" s="184">
        <v>3.6154999999999999</v>
      </c>
      <c r="R955" s="184">
        <v>10.335599999999999</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44455</v>
      </c>
      <c r="E956" s="184">
        <v>40.519599999999997</v>
      </c>
      <c r="F956" s="184">
        <v>-466.87020000000001</v>
      </c>
      <c r="G956" s="184">
        <v>-70.541499999999999</v>
      </c>
      <c r="H956" s="184">
        <v>-52.951300000000003</v>
      </c>
      <c r="I956" s="184">
        <v>-33.767899999999997</v>
      </c>
      <c r="J956" s="184">
        <v>3.6606999999999998</v>
      </c>
      <c r="K956" s="184">
        <v>-16.153400000000001</v>
      </c>
      <c r="L956" s="184">
        <v>7.766</v>
      </c>
      <c r="M956" s="184">
        <v>-8.4367999999999999</v>
      </c>
      <c r="N956" s="184">
        <v>-11.607200000000001</v>
      </c>
      <c r="O956" s="184">
        <v>14.095700000000001</v>
      </c>
      <c r="P956" s="184">
        <v>7.1577999999999999</v>
      </c>
      <c r="Q956" s="184">
        <v>11.395</v>
      </c>
      <c r="R956" s="184">
        <v>8.5254999999999992</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44455</v>
      </c>
      <c r="E957" s="184">
        <v>19.275099999999998</v>
      </c>
      <c r="F957" s="184">
        <v>-329.70620000000002</v>
      </c>
      <c r="G957" s="184">
        <v>-43.711599999999997</v>
      </c>
      <c r="H957" s="184">
        <v>-22.7591</v>
      </c>
      <c r="I957" s="184">
        <v>-17.158999999999999</v>
      </c>
      <c r="J957" s="184">
        <v>3.2513000000000001</v>
      </c>
      <c r="K957" s="184">
        <v>-12.824999999999999</v>
      </c>
      <c r="L957" s="184">
        <v>7.7030000000000003</v>
      </c>
      <c r="M957" s="184">
        <v>-8.2047000000000008</v>
      </c>
      <c r="N957" s="184">
        <v>-10.591200000000001</v>
      </c>
      <c r="O957" s="184">
        <v>14.631399999999999</v>
      </c>
      <c r="P957" s="184">
        <v>7.8467000000000002</v>
      </c>
      <c r="Q957" s="184">
        <v>6.4570999999999996</v>
      </c>
      <c r="R957" s="184">
        <v>10.523</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44455</v>
      </c>
      <c r="E958" s="184">
        <v>20.033799999999999</v>
      </c>
      <c r="F958" s="184">
        <v>-329.32010000000002</v>
      </c>
      <c r="G958" s="184">
        <v>-43.328299999999999</v>
      </c>
      <c r="H958" s="184">
        <v>-22.391100000000002</v>
      </c>
      <c r="I958" s="184">
        <v>-16.783100000000001</v>
      </c>
      <c r="J958" s="184">
        <v>3.6293000000000002</v>
      </c>
      <c r="K958" s="184">
        <v>-12.4529</v>
      </c>
      <c r="L958" s="184">
        <v>8.1198999999999995</v>
      </c>
      <c r="M958" s="184">
        <v>-7.8293999999999997</v>
      </c>
      <c r="N958" s="184">
        <v>-10.234</v>
      </c>
      <c r="O958" s="184">
        <v>15.1122</v>
      </c>
      <c r="P958" s="184">
        <v>8.3156999999999996</v>
      </c>
      <c r="Q958" s="184">
        <v>3.9573999999999998</v>
      </c>
      <c r="R958" s="184">
        <v>10.9602</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44455</v>
      </c>
      <c r="E959" s="184">
        <v>40.428899999999999</v>
      </c>
      <c r="F959" s="184">
        <v>-470.8073</v>
      </c>
      <c r="G959" s="184">
        <v>-101.31829999999999</v>
      </c>
      <c r="H959" s="184">
        <v>-53.637500000000003</v>
      </c>
      <c r="I959" s="184">
        <v>-36.829700000000003</v>
      </c>
      <c r="J959" s="184">
        <v>-10.8094</v>
      </c>
      <c r="K959" s="184">
        <v>-16.544499999999999</v>
      </c>
      <c r="L959" s="184">
        <v>6.6093999999999999</v>
      </c>
      <c r="M959" s="184">
        <v>-9.1455000000000002</v>
      </c>
      <c r="N959" s="184">
        <v>-11.966200000000001</v>
      </c>
      <c r="O959" s="184">
        <v>13.8474</v>
      </c>
      <c r="P959" s="184">
        <v>7.0472000000000001</v>
      </c>
      <c r="Q959" s="184">
        <v>10.5097</v>
      </c>
      <c r="R959" s="184">
        <v>8.2405000000000008</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44455</v>
      </c>
      <c r="E960" s="184">
        <v>18.976700000000001</v>
      </c>
      <c r="F960" s="184">
        <v>-391.77949999999998</v>
      </c>
      <c r="G960" s="184">
        <v>-59.969799999999999</v>
      </c>
      <c r="H960" s="184">
        <v>-34.799799999999998</v>
      </c>
      <c r="I960" s="184">
        <v>-25.817699999999999</v>
      </c>
      <c r="J960" s="184">
        <v>-7.8764000000000003</v>
      </c>
      <c r="K960" s="184">
        <v>-15.128299999999999</v>
      </c>
      <c r="L960" s="184">
        <v>7.1623999999999999</v>
      </c>
      <c r="M960" s="184">
        <v>-8.9756</v>
      </c>
      <c r="N960" s="184">
        <v>-11.028600000000001</v>
      </c>
      <c r="O960" s="184">
        <v>13.755100000000001</v>
      </c>
      <c r="P960" s="184">
        <v>6.9466999999999999</v>
      </c>
      <c r="Q960" s="184">
        <v>6.2683999999999997</v>
      </c>
      <c r="R960" s="184">
        <v>10.0337</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44455</v>
      </c>
      <c r="E961" s="184">
        <v>19.663900000000002</v>
      </c>
      <c r="F961" s="184">
        <v>-391.4957</v>
      </c>
      <c r="G961" s="184">
        <v>-59.722299999999997</v>
      </c>
      <c r="H961" s="184">
        <v>-34.5336</v>
      </c>
      <c r="I961" s="184">
        <v>-25.522300000000001</v>
      </c>
      <c r="J961" s="184">
        <v>-7.5852000000000004</v>
      </c>
      <c r="K961" s="184">
        <v>-14.8529</v>
      </c>
      <c r="L961" s="184">
        <v>7.4721000000000002</v>
      </c>
      <c r="M961" s="184">
        <v>-8.6895000000000007</v>
      </c>
      <c r="N961" s="184">
        <v>-10.756600000000001</v>
      </c>
      <c r="O961" s="184">
        <v>14.148400000000001</v>
      </c>
      <c r="P961" s="184">
        <v>7.3971</v>
      </c>
      <c r="Q961" s="184">
        <v>3.6469</v>
      </c>
      <c r="R961" s="184">
        <v>10.376200000000001</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44455</v>
      </c>
      <c r="E962" s="184">
        <v>2011.5936999999999</v>
      </c>
      <c r="F962" s="184">
        <v>-471.56279999999998</v>
      </c>
      <c r="G962" s="184">
        <v>-71.449600000000004</v>
      </c>
      <c r="H962" s="184">
        <v>-53.682400000000001</v>
      </c>
      <c r="I962" s="184">
        <v>-34.308100000000003</v>
      </c>
      <c r="J962" s="184">
        <v>-8.0144000000000002</v>
      </c>
      <c r="K962" s="184">
        <v>-16.3231</v>
      </c>
      <c r="L962" s="184">
        <v>7.5536000000000003</v>
      </c>
      <c r="M962" s="184">
        <v>-8.6913</v>
      </c>
      <c r="N962" s="184">
        <v>-11.8558</v>
      </c>
      <c r="O962" s="184">
        <v>13.812099999999999</v>
      </c>
      <c r="P962" s="184">
        <v>7.0354999999999999</v>
      </c>
      <c r="Q962" s="184">
        <v>9.4168000000000003</v>
      </c>
      <c r="R962" s="184">
        <v>8.2569999999999997</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44455</v>
      </c>
      <c r="E963" s="184">
        <v>18.7288</v>
      </c>
      <c r="F963" s="184">
        <v>-380.50360000000001</v>
      </c>
      <c r="G963" s="184">
        <v>-39.498399999999997</v>
      </c>
      <c r="H963" s="184">
        <v>-22.4817</v>
      </c>
      <c r="I963" s="184">
        <v>-22.521999999999998</v>
      </c>
      <c r="J963" s="184">
        <v>-4.0721999999999996</v>
      </c>
      <c r="K963" s="184">
        <v>-13.6671</v>
      </c>
      <c r="L963" s="184">
        <v>7.8954000000000004</v>
      </c>
      <c r="M963" s="184">
        <v>-8.3208000000000002</v>
      </c>
      <c r="N963" s="184">
        <v>-10.6318</v>
      </c>
      <c r="O963" s="184">
        <v>14.0396</v>
      </c>
      <c r="P963" s="184">
        <v>7.5025000000000004</v>
      </c>
      <c r="Q963" s="184">
        <v>6.2582000000000004</v>
      </c>
      <c r="R963" s="184">
        <v>10.318</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44455</v>
      </c>
      <c r="E964" s="184">
        <v>18.632000000000001</v>
      </c>
      <c r="F964" s="184">
        <v>-380.54149999999998</v>
      </c>
      <c r="G964" s="184">
        <v>-39.5732</v>
      </c>
      <c r="H964" s="184">
        <v>-22.597999999999999</v>
      </c>
      <c r="I964" s="184">
        <v>-22.651700000000002</v>
      </c>
      <c r="J964" s="184">
        <v>-4.2251000000000003</v>
      </c>
      <c r="K964" s="184">
        <v>-13.8111</v>
      </c>
      <c r="L964" s="184">
        <v>7.7412999999999998</v>
      </c>
      <c r="M964" s="184">
        <v>-8.4591999999999992</v>
      </c>
      <c r="N964" s="184">
        <v>-10.721399999999999</v>
      </c>
      <c r="O964" s="184">
        <v>13.909700000000001</v>
      </c>
      <c r="P964" s="184">
        <v>7.3796999999999997</v>
      </c>
      <c r="Q964" s="184">
        <v>6.1447000000000003</v>
      </c>
      <c r="R964" s="184">
        <v>10.1983</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44455</v>
      </c>
      <c r="E965" s="184">
        <v>14.913399999999999</v>
      </c>
      <c r="F965" s="184">
        <v>-378.33120000000002</v>
      </c>
      <c r="G965" s="184">
        <v>-57.083100000000002</v>
      </c>
      <c r="H965" s="184">
        <v>-32.418399999999998</v>
      </c>
      <c r="I965" s="184">
        <v>-27.537199999999999</v>
      </c>
      <c r="J965" s="184">
        <v>0.32400000000000001</v>
      </c>
      <c r="K965" s="184">
        <v>-13.583399999999999</v>
      </c>
      <c r="L965" s="184">
        <v>6.7874999999999996</v>
      </c>
      <c r="M965" s="184">
        <v>-8.5137</v>
      </c>
      <c r="N965" s="184">
        <v>-10.305</v>
      </c>
      <c r="O965" s="184">
        <v>14.541700000000001</v>
      </c>
      <c r="P965" s="184">
        <v>7.5419999999999998</v>
      </c>
      <c r="Q965" s="184">
        <v>3.8197000000000001</v>
      </c>
      <c r="R965" s="184">
        <v>10.656700000000001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44455</v>
      </c>
      <c r="E966" s="184">
        <v>14.393800000000001</v>
      </c>
      <c r="F966" s="184">
        <v>-378.68430000000001</v>
      </c>
      <c r="G966" s="184">
        <v>-57.459400000000002</v>
      </c>
      <c r="H966" s="184">
        <v>-32.83</v>
      </c>
      <c r="I966" s="184">
        <v>-27.953299999999999</v>
      </c>
      <c r="J966" s="184">
        <v>-9.69E-2</v>
      </c>
      <c r="K966" s="184">
        <v>-13.989699999999999</v>
      </c>
      <c r="L966" s="184">
        <v>6.3563000000000001</v>
      </c>
      <c r="M966" s="184">
        <v>-8.8417999999999992</v>
      </c>
      <c r="N966" s="184">
        <v>-10.6297</v>
      </c>
      <c r="O966" s="184">
        <v>14.0999</v>
      </c>
      <c r="P966" s="184">
        <v>7.1089000000000002</v>
      </c>
      <c r="Q966" s="184">
        <v>3.702</v>
      </c>
      <c r="R966" s="184">
        <v>10.2256</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44455</v>
      </c>
      <c r="E967" s="184">
        <v>4158.4660000000003</v>
      </c>
      <c r="F967" s="184">
        <v>-467.88749999999999</v>
      </c>
      <c r="G967" s="184">
        <v>-70.744799999999998</v>
      </c>
      <c r="H967" s="184">
        <v>-53.099899999999998</v>
      </c>
      <c r="I967" s="184">
        <v>-33.825699999999998</v>
      </c>
      <c r="J967" s="184">
        <v>-8.1911000000000005</v>
      </c>
      <c r="K967" s="184">
        <v>-16.161999999999999</v>
      </c>
      <c r="L967" s="184">
        <v>7.8101000000000003</v>
      </c>
      <c r="M967" s="184">
        <v>-8.4435000000000002</v>
      </c>
      <c r="N967" s="184">
        <v>-11.6174</v>
      </c>
      <c r="O967" s="184">
        <v>14.0999</v>
      </c>
      <c r="P967" s="184">
        <v>7.1246</v>
      </c>
      <c r="Q967" s="184">
        <v>8.8339999999999996</v>
      </c>
      <c r="R967" s="184">
        <v>8.5717999999999996</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44455</v>
      </c>
      <c r="E968" s="184">
        <v>40.543199999999999</v>
      </c>
      <c r="F968" s="184">
        <v>-477.82920000000001</v>
      </c>
      <c r="G968" s="184">
        <v>-72.665700000000001</v>
      </c>
      <c r="H968" s="184">
        <v>-54.684399999999997</v>
      </c>
      <c r="I968" s="184">
        <v>-35.0886</v>
      </c>
      <c r="J968" s="184">
        <v>-8.8801000000000005</v>
      </c>
      <c r="K968" s="184">
        <v>-17.044599999999999</v>
      </c>
      <c r="L968" s="184">
        <v>7.3524000000000003</v>
      </c>
      <c r="M968" s="184">
        <v>-9.1272000000000002</v>
      </c>
      <c r="N968" s="184">
        <v>-12.308299999999999</v>
      </c>
      <c r="O968" s="184">
        <v>13.7202</v>
      </c>
      <c r="P968" s="184">
        <v>7.0696000000000003</v>
      </c>
      <c r="Q968" s="184">
        <v>10.606999999999999</v>
      </c>
      <c r="R968" s="184">
        <v>7.9702000000000002</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-351.6850454545455</v>
      </c>
      <c r="G969" s="186">
        <v>-62.570648484848469</v>
      </c>
      <c r="H969" s="186">
        <v>-35.725315151515147</v>
      </c>
      <c r="I969" s="186">
        <v>-28.364009090909093</v>
      </c>
      <c r="J969" s="186">
        <v>-3.8636090909090917</v>
      </c>
      <c r="K969" s="186">
        <v>-16.866281818181815</v>
      </c>
      <c r="L969" s="186">
        <v>6.7741303030303026</v>
      </c>
      <c r="M969" s="186">
        <v>-8.5469212121212124</v>
      </c>
      <c r="N969" s="186">
        <v>-11.700369696969695</v>
      </c>
      <c r="O969" s="186">
        <v>14.361693939393938</v>
      </c>
      <c r="P969" s="186">
        <v>7.0216666666666656</v>
      </c>
      <c r="Q969" s="186">
        <v>5.4466060606060598</v>
      </c>
      <c r="R969" s="186">
        <v>9.6098636363636345</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-399.5736</v>
      </c>
      <c r="G970" s="186">
        <v>-67.077399999999997</v>
      </c>
      <c r="H970" s="186">
        <v>-34.5336</v>
      </c>
      <c r="I970" s="186">
        <v>-31.079499999999999</v>
      </c>
      <c r="J970" s="186">
        <v>-4.2251000000000003</v>
      </c>
      <c r="K970" s="186">
        <v>-15.4057</v>
      </c>
      <c r="L970" s="186">
        <v>7.3532999999999999</v>
      </c>
      <c r="M970" s="186">
        <v>-8.4435000000000002</v>
      </c>
      <c r="N970" s="186">
        <v>-10.8322</v>
      </c>
      <c r="O970" s="186">
        <v>14.038600000000001</v>
      </c>
      <c r="P970" s="186">
        <v>7.2108999999999996</v>
      </c>
      <c r="Q970" s="186">
        <v>4.0491999999999999</v>
      </c>
      <c r="R970" s="186">
        <v>10.081200000000001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44455</v>
      </c>
      <c r="E973" s="184">
        <v>834.48411815700695</v>
      </c>
      <c r="F973" s="184">
        <v>0.74419999999999997</v>
      </c>
      <c r="G973" s="184">
        <v>2.1937000000000002</v>
      </c>
      <c r="H973" s="184">
        <v>2.6105</v>
      </c>
      <c r="I973" s="184">
        <v>4.1837</v>
      </c>
      <c r="J973" s="184">
        <v>10.3932</v>
      </c>
      <c r="K973" s="184">
        <v>15.8195</v>
      </c>
      <c r="L973" s="184">
        <v>24.655799999999999</v>
      </c>
      <c r="M973" s="184">
        <v>41.891100000000002</v>
      </c>
      <c r="N973" s="184">
        <v>66.744600000000005</v>
      </c>
      <c r="O973" s="184">
        <v>17.362500000000001</v>
      </c>
      <c r="P973" s="184">
        <v>14.523300000000001</v>
      </c>
      <c r="Q973" s="184">
        <v>18.3871</v>
      </c>
      <c r="R973" s="184">
        <v>35.524000000000001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44455</v>
      </c>
      <c r="E974" s="184">
        <v>745.38</v>
      </c>
      <c r="F974" s="184">
        <v>0.74880000000000002</v>
      </c>
      <c r="G974" s="184">
        <v>2.2021000000000002</v>
      </c>
      <c r="H974" s="184">
        <v>2.6284000000000001</v>
      </c>
      <c r="I974" s="184">
        <v>4.2198000000000002</v>
      </c>
      <c r="J974" s="184">
        <v>10.477399999999999</v>
      </c>
      <c r="K974" s="184">
        <v>16.064800000000002</v>
      </c>
      <c r="L974" s="184">
        <v>25.189800000000002</v>
      </c>
      <c r="M974" s="184">
        <v>42.7958</v>
      </c>
      <c r="N974" s="184">
        <v>68.207999999999998</v>
      </c>
      <c r="O974" s="184">
        <v>18.419799999999999</v>
      </c>
      <c r="P974" s="184">
        <v>15.7126</v>
      </c>
      <c r="Q974" s="184">
        <v>18.9969</v>
      </c>
      <c r="R974" s="184">
        <v>36.754300000000001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44455</v>
      </c>
      <c r="E975" s="184">
        <v>826.06661003658996</v>
      </c>
      <c r="F975" s="184">
        <v>0.74160000000000004</v>
      </c>
      <c r="G975" s="184">
        <v>2.1949999999999998</v>
      </c>
      <c r="H975" s="184">
        <v>2.6088</v>
      </c>
      <c r="I975" s="184">
        <v>4.1828000000000003</v>
      </c>
      <c r="J975" s="184">
        <v>10.385300000000001</v>
      </c>
      <c r="K975" s="184">
        <v>15.811400000000001</v>
      </c>
      <c r="L975" s="184">
        <v>24.6554</v>
      </c>
      <c r="M975" s="184">
        <v>41.878999999999998</v>
      </c>
      <c r="N975" s="184">
        <v>66.7346</v>
      </c>
      <c r="O975" s="184">
        <v>17.043199999999999</v>
      </c>
      <c r="P975" s="184">
        <v>14.202400000000001</v>
      </c>
      <c r="Q975" s="184">
        <v>18.066800000000001</v>
      </c>
      <c r="R975" s="184">
        <v>35.518099999999997</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44455</v>
      </c>
      <c r="E976" s="184">
        <v>356.320946972466</v>
      </c>
      <c r="F976" s="184">
        <v>0.74980000000000002</v>
      </c>
      <c r="G976" s="184">
        <v>2.1985000000000001</v>
      </c>
      <c r="H976" s="184">
        <v>2.6261999999999999</v>
      </c>
      <c r="I976" s="184">
        <v>4.2182000000000004</v>
      </c>
      <c r="J976" s="184">
        <v>10.4733</v>
      </c>
      <c r="K976" s="184">
        <v>16.058199999999999</v>
      </c>
      <c r="L976" s="184">
        <v>25.183</v>
      </c>
      <c r="M976" s="184">
        <v>42.790399999999998</v>
      </c>
      <c r="N976" s="184">
        <v>68.210899999999995</v>
      </c>
      <c r="O976" s="184">
        <v>18.420000000000002</v>
      </c>
      <c r="P976" s="184">
        <v>15.575200000000001</v>
      </c>
      <c r="Q976" s="184">
        <v>18.8992</v>
      </c>
      <c r="R976" s="184">
        <v>36.755499999999998</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44455</v>
      </c>
      <c r="E977" s="184">
        <v>21.98</v>
      </c>
      <c r="F977" s="184">
        <v>0.73329999999999995</v>
      </c>
      <c r="G977" s="184">
        <v>1.9008</v>
      </c>
      <c r="H977" s="184">
        <v>2.4230999999999998</v>
      </c>
      <c r="I977" s="184">
        <v>3.3380000000000001</v>
      </c>
      <c r="J977" s="184">
        <v>8.5968</v>
      </c>
      <c r="K977" s="184">
        <v>16.2348</v>
      </c>
      <c r="L977" s="184">
        <v>28.839400000000001</v>
      </c>
      <c r="M977" s="184">
        <v>45.756</v>
      </c>
      <c r="N977" s="184">
        <v>68.947000000000003</v>
      </c>
      <c r="O977" s="184"/>
      <c r="P977" s="184"/>
      <c r="Q977" s="184">
        <v>31.151599999999998</v>
      </c>
      <c r="R977" s="184">
        <v>41.354300000000002</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44455</v>
      </c>
      <c r="E978" s="184">
        <v>20.92</v>
      </c>
      <c r="F978" s="184">
        <v>0.72219999999999995</v>
      </c>
      <c r="G978" s="184">
        <v>1.8996999999999999</v>
      </c>
      <c r="H978" s="184">
        <v>2.4485999999999999</v>
      </c>
      <c r="I978" s="184">
        <v>3.3086000000000002</v>
      </c>
      <c r="J978" s="184">
        <v>8.5061999999999998</v>
      </c>
      <c r="K978" s="184">
        <v>15.8361</v>
      </c>
      <c r="L978" s="184">
        <v>27.872900000000001</v>
      </c>
      <c r="M978" s="184">
        <v>44.077100000000002</v>
      </c>
      <c r="N978" s="184">
        <v>66.427999999999997</v>
      </c>
      <c r="O978" s="184"/>
      <c r="P978" s="184"/>
      <c r="Q978" s="184">
        <v>28.938300000000002</v>
      </c>
      <c r="R978" s="184">
        <v>39.114600000000003</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44455</v>
      </c>
      <c r="E979" s="184">
        <v>16.739999999999998</v>
      </c>
      <c r="F979" s="184">
        <v>0.35970000000000002</v>
      </c>
      <c r="G979" s="184">
        <v>1.7011000000000001</v>
      </c>
      <c r="H979" s="184">
        <v>2.1978</v>
      </c>
      <c r="I979" s="184">
        <v>4.4291999999999998</v>
      </c>
      <c r="J979" s="184">
        <v>9.3402999999999992</v>
      </c>
      <c r="K979" s="184">
        <v>19.230799999999999</v>
      </c>
      <c r="L979" s="184">
        <v>26.1492</v>
      </c>
      <c r="M979" s="184">
        <v>41.984699999999997</v>
      </c>
      <c r="N979" s="184">
        <v>66.733099999999993</v>
      </c>
      <c r="O979" s="184"/>
      <c r="P979" s="184"/>
      <c r="Q979" s="184">
        <v>64.677099999999996</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44455</v>
      </c>
      <c r="E980" s="184">
        <v>16.420000000000002</v>
      </c>
      <c r="F980" s="184">
        <v>0.36670000000000003</v>
      </c>
      <c r="G980" s="184">
        <v>1.6718</v>
      </c>
      <c r="H980" s="184">
        <v>2.1779999999999999</v>
      </c>
      <c r="I980" s="184">
        <v>4.3864999999999998</v>
      </c>
      <c r="J980" s="184">
        <v>9.1754999999999995</v>
      </c>
      <c r="K980" s="184">
        <v>18.813300000000002</v>
      </c>
      <c r="L980" s="184">
        <v>25.057099999999998</v>
      </c>
      <c r="M980" s="184">
        <v>40.102400000000003</v>
      </c>
      <c r="N980" s="184">
        <v>63.7089</v>
      </c>
      <c r="O980" s="184"/>
      <c r="P980" s="184"/>
      <c r="Q980" s="184">
        <v>61.628399999999999</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44455</v>
      </c>
      <c r="E981" s="184">
        <v>62.11</v>
      </c>
      <c r="F981" s="184">
        <v>0.4854</v>
      </c>
      <c r="G981" s="184">
        <v>1.7030000000000001</v>
      </c>
      <c r="H981" s="184">
        <v>2.0204</v>
      </c>
      <c r="I981" s="184">
        <v>2.8140999999999998</v>
      </c>
      <c r="J981" s="184">
        <v>6.4256000000000002</v>
      </c>
      <c r="K981" s="184">
        <v>12.8247</v>
      </c>
      <c r="L981" s="184">
        <v>28.0883</v>
      </c>
      <c r="M981" s="184">
        <v>38.268000000000001</v>
      </c>
      <c r="N981" s="184">
        <v>59.912500000000001</v>
      </c>
      <c r="O981" s="184">
        <v>16.719799999999999</v>
      </c>
      <c r="P981" s="184">
        <v>15.306100000000001</v>
      </c>
      <c r="Q981" s="184">
        <v>14.956899999999999</v>
      </c>
      <c r="R981" s="184">
        <v>33.4467</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44455</v>
      </c>
      <c r="E982" s="184">
        <v>56.31</v>
      </c>
      <c r="F982" s="184">
        <v>0.48180000000000001</v>
      </c>
      <c r="G982" s="184">
        <v>1.6977</v>
      </c>
      <c r="H982" s="184">
        <v>2.0108999999999999</v>
      </c>
      <c r="I982" s="184">
        <v>2.7742</v>
      </c>
      <c r="J982" s="184">
        <v>6.3254999999999999</v>
      </c>
      <c r="K982" s="184">
        <v>12.5525</v>
      </c>
      <c r="L982" s="184">
        <v>27.4559</v>
      </c>
      <c r="M982" s="184">
        <v>37.241</v>
      </c>
      <c r="N982" s="184">
        <v>58.263100000000001</v>
      </c>
      <c r="O982" s="184">
        <v>15.3874</v>
      </c>
      <c r="P982" s="184">
        <v>13.9651</v>
      </c>
      <c r="Q982" s="184">
        <v>14.321899999999999</v>
      </c>
      <c r="R982" s="184">
        <v>31.965199999999999</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44455</v>
      </c>
      <c r="E983" s="184">
        <v>180.82</v>
      </c>
      <c r="F983" s="184">
        <v>0.41649999999999998</v>
      </c>
      <c r="G983" s="184">
        <v>1.4873000000000001</v>
      </c>
      <c r="H983" s="184">
        <v>1.8934</v>
      </c>
      <c r="I983" s="184">
        <v>3.2667000000000002</v>
      </c>
      <c r="J983" s="184">
        <v>7.8943000000000003</v>
      </c>
      <c r="K983" s="184">
        <v>15.363</v>
      </c>
      <c r="L983" s="184">
        <v>25.639199999999999</v>
      </c>
      <c r="M983" s="184">
        <v>40.979300000000002</v>
      </c>
      <c r="N983" s="184">
        <v>62.1995</v>
      </c>
      <c r="O983" s="184">
        <v>20.8733</v>
      </c>
      <c r="P983" s="184">
        <v>20.3032</v>
      </c>
      <c r="Q983" s="184">
        <v>24.0123</v>
      </c>
      <c r="R983" s="184">
        <v>38.898299999999999</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44455</v>
      </c>
      <c r="E984" s="184">
        <v>164.72</v>
      </c>
      <c r="F984" s="184">
        <v>0.42070000000000002</v>
      </c>
      <c r="G984" s="184">
        <v>1.4847999999999999</v>
      </c>
      <c r="H984" s="184">
        <v>1.8740000000000001</v>
      </c>
      <c r="I984" s="184">
        <v>3.2273999999999998</v>
      </c>
      <c r="J984" s="184">
        <v>7.7869000000000002</v>
      </c>
      <c r="K984" s="184">
        <v>15.011900000000001</v>
      </c>
      <c r="L984" s="184">
        <v>24.8825</v>
      </c>
      <c r="M984" s="184">
        <v>39.711599999999997</v>
      </c>
      <c r="N984" s="184">
        <v>60.264600000000002</v>
      </c>
      <c r="O984" s="184">
        <v>19.481200000000001</v>
      </c>
      <c r="P984" s="184">
        <v>18.849900000000002</v>
      </c>
      <c r="Q984" s="184">
        <v>18.471499999999999</v>
      </c>
      <c r="R984" s="184">
        <v>37.255099999999999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44455</v>
      </c>
      <c r="E985" s="184">
        <v>164.72</v>
      </c>
      <c r="F985" s="184">
        <v>0.42070000000000002</v>
      </c>
      <c r="G985" s="184">
        <v>1.4847999999999999</v>
      </c>
      <c r="H985" s="184">
        <v>1.8740000000000001</v>
      </c>
      <c r="I985" s="184">
        <v>3.2273999999999998</v>
      </c>
      <c r="J985" s="184">
        <v>7.7869000000000002</v>
      </c>
      <c r="K985" s="184">
        <v>15.011900000000001</v>
      </c>
      <c r="L985" s="184">
        <v>24.8825</v>
      </c>
      <c r="M985" s="184">
        <v>39.711599999999997</v>
      </c>
      <c r="N985" s="184">
        <v>60.264600000000002</v>
      </c>
      <c r="O985" s="184">
        <v>19.481200000000001</v>
      </c>
      <c r="P985" s="184">
        <v>18.849900000000002</v>
      </c>
      <c r="Q985" s="184">
        <v>18.471499999999999</v>
      </c>
      <c r="R985" s="184">
        <v>37.255099999999999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44455</v>
      </c>
      <c r="E986" s="184">
        <v>398.34699999999998</v>
      </c>
      <c r="F986" s="184">
        <v>0.34660000000000002</v>
      </c>
      <c r="G986" s="184">
        <v>1.7122999999999999</v>
      </c>
      <c r="H986" s="184">
        <v>1.9666999999999999</v>
      </c>
      <c r="I986" s="184">
        <v>2.5383</v>
      </c>
      <c r="J986" s="184">
        <v>5.5696000000000003</v>
      </c>
      <c r="K986" s="184">
        <v>12.262</v>
      </c>
      <c r="L986" s="184">
        <v>25.682099999999998</v>
      </c>
      <c r="M986" s="184">
        <v>40.940399999999997</v>
      </c>
      <c r="N986" s="184">
        <v>64.700100000000006</v>
      </c>
      <c r="O986" s="184">
        <v>19.909600000000001</v>
      </c>
      <c r="P986" s="184">
        <v>17.314499999999999</v>
      </c>
      <c r="Q986" s="184">
        <v>18.523900000000001</v>
      </c>
      <c r="R986" s="184">
        <v>33.053100000000001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44455</v>
      </c>
      <c r="E987" s="184">
        <v>370.24200000000002</v>
      </c>
      <c r="F987" s="184">
        <v>0.34420000000000001</v>
      </c>
      <c r="G987" s="184">
        <v>1.7048000000000001</v>
      </c>
      <c r="H987" s="184">
        <v>1.9495</v>
      </c>
      <c r="I987" s="184">
        <v>2.5036</v>
      </c>
      <c r="J987" s="184">
        <v>5.4889999999999999</v>
      </c>
      <c r="K987" s="184">
        <v>12.0045</v>
      </c>
      <c r="L987" s="184">
        <v>25.0915</v>
      </c>
      <c r="M987" s="184">
        <v>39.946300000000001</v>
      </c>
      <c r="N987" s="184">
        <v>63.158299999999997</v>
      </c>
      <c r="O987" s="184">
        <v>18.767900000000001</v>
      </c>
      <c r="P987" s="184">
        <v>16.131399999999999</v>
      </c>
      <c r="Q987" s="184">
        <v>18.430399999999999</v>
      </c>
      <c r="R987" s="184">
        <v>31.809200000000001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44455</v>
      </c>
      <c r="E988" s="184">
        <v>58.234000000000002</v>
      </c>
      <c r="F988" s="184">
        <v>0.3498</v>
      </c>
      <c r="G988" s="184">
        <v>1.6477999999999999</v>
      </c>
      <c r="H988" s="184">
        <v>1.8254999999999999</v>
      </c>
      <c r="I988" s="184">
        <v>2.3643000000000001</v>
      </c>
      <c r="J988" s="184">
        <v>6.2160000000000002</v>
      </c>
      <c r="K988" s="184">
        <v>12.5121</v>
      </c>
      <c r="L988" s="184">
        <v>21.5868</v>
      </c>
      <c r="M988" s="184">
        <v>40.157400000000003</v>
      </c>
      <c r="N988" s="184">
        <v>60.534799999999997</v>
      </c>
      <c r="O988" s="184">
        <v>20.410299999999999</v>
      </c>
      <c r="P988" s="184">
        <v>17.861499999999999</v>
      </c>
      <c r="Q988" s="184">
        <v>17.4985</v>
      </c>
      <c r="R988" s="184">
        <v>34.593400000000003</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44455</v>
      </c>
      <c r="E989" s="184">
        <v>52.512999999999998</v>
      </c>
      <c r="F989" s="184">
        <v>0.3478</v>
      </c>
      <c r="G989" s="184">
        <v>1.6354</v>
      </c>
      <c r="H989" s="184">
        <v>1.7949999999999999</v>
      </c>
      <c r="I989" s="184">
        <v>2.3047</v>
      </c>
      <c r="J989" s="184">
        <v>6.0762</v>
      </c>
      <c r="K989" s="184">
        <v>12.066000000000001</v>
      </c>
      <c r="L989" s="184">
        <v>20.628</v>
      </c>
      <c r="M989" s="184">
        <v>38.531100000000002</v>
      </c>
      <c r="N989" s="184">
        <v>58.090699999999998</v>
      </c>
      <c r="O989" s="184">
        <v>18.576599999999999</v>
      </c>
      <c r="P989" s="184">
        <v>16.407800000000002</v>
      </c>
      <c r="Q989" s="184">
        <v>12.325799999999999</v>
      </c>
      <c r="R989" s="184">
        <v>32.5182</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44455</v>
      </c>
      <c r="E990" s="184">
        <v>122.149</v>
      </c>
      <c r="F990" s="184">
        <v>0.36570000000000003</v>
      </c>
      <c r="G990" s="184">
        <v>1.8429</v>
      </c>
      <c r="H990" s="184">
        <v>1.7948</v>
      </c>
      <c r="I990" s="184">
        <v>1.9807999999999999</v>
      </c>
      <c r="J990" s="184">
        <v>5.1984000000000004</v>
      </c>
      <c r="K990" s="184">
        <v>10.4739</v>
      </c>
      <c r="L990" s="184">
        <v>20.216200000000001</v>
      </c>
      <c r="M990" s="184">
        <v>37.197499999999998</v>
      </c>
      <c r="N990" s="184">
        <v>67.401200000000003</v>
      </c>
      <c r="O990" s="184">
        <v>13.8613</v>
      </c>
      <c r="P990" s="184">
        <v>12.6509</v>
      </c>
      <c r="Q990" s="184">
        <v>16.321400000000001</v>
      </c>
      <c r="R990" s="184">
        <v>27.426600000000001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44455</v>
      </c>
      <c r="E991" s="184">
        <v>130.44890000000001</v>
      </c>
      <c r="F991" s="184">
        <v>0.36770000000000003</v>
      </c>
      <c r="G991" s="184">
        <v>1.8488</v>
      </c>
      <c r="H991" s="184">
        <v>1.8088</v>
      </c>
      <c r="I991" s="184">
        <v>2.0085000000000002</v>
      </c>
      <c r="J991" s="184">
        <v>5.2617000000000003</v>
      </c>
      <c r="K991" s="184">
        <v>10.6722</v>
      </c>
      <c r="L991" s="184">
        <v>20.650200000000002</v>
      </c>
      <c r="M991" s="184">
        <v>37.957700000000003</v>
      </c>
      <c r="N991" s="184">
        <v>68.691800000000001</v>
      </c>
      <c r="O991" s="184">
        <v>14.7812</v>
      </c>
      <c r="P991" s="184">
        <v>13.559100000000001</v>
      </c>
      <c r="Q991" s="184">
        <v>16.041699999999999</v>
      </c>
      <c r="R991" s="184">
        <v>28.528600000000001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44455</v>
      </c>
      <c r="E992" s="184">
        <v>187.09299999999999</v>
      </c>
      <c r="F992" s="184">
        <v>0.53200000000000003</v>
      </c>
      <c r="G992" s="184">
        <v>2.0937999999999999</v>
      </c>
      <c r="H992" s="184">
        <v>2.4146000000000001</v>
      </c>
      <c r="I992" s="184">
        <v>3.6354000000000002</v>
      </c>
      <c r="J992" s="184">
        <v>7.0418000000000003</v>
      </c>
      <c r="K992" s="184">
        <v>11.9031</v>
      </c>
      <c r="L992" s="184">
        <v>23.441600000000001</v>
      </c>
      <c r="M992" s="184">
        <v>42.904200000000003</v>
      </c>
      <c r="N992" s="184">
        <v>66.021500000000003</v>
      </c>
      <c r="O992" s="184">
        <v>17.3916</v>
      </c>
      <c r="P992" s="184">
        <v>14.8681</v>
      </c>
      <c r="Q992" s="184">
        <v>12.5237</v>
      </c>
      <c r="R992" s="184">
        <v>31.804500000000001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44455</v>
      </c>
      <c r="E993" s="184">
        <v>247.30440915055499</v>
      </c>
      <c r="F993" s="184">
        <v>0.53029999999999999</v>
      </c>
      <c r="G993" s="184">
        <v>2.0891999999999999</v>
      </c>
      <c r="H993" s="184">
        <v>2.4030999999999998</v>
      </c>
      <c r="I993" s="184">
        <v>3.6110000000000002</v>
      </c>
      <c r="J993" s="184">
        <v>6.9836999999999998</v>
      </c>
      <c r="K993" s="184">
        <v>11.7416</v>
      </c>
      <c r="L993" s="184">
        <v>23.029299999999999</v>
      </c>
      <c r="M993" s="184">
        <v>42.243000000000002</v>
      </c>
      <c r="N993" s="184">
        <v>65.105800000000002</v>
      </c>
      <c r="O993" s="184">
        <v>17.0123</v>
      </c>
      <c r="P993" s="184">
        <v>14.5947</v>
      </c>
      <c r="Q993" s="184">
        <v>12.3284</v>
      </c>
      <c r="R993" s="184">
        <v>31.256499999999999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44455</v>
      </c>
      <c r="E994" s="184">
        <v>16.903700000000001</v>
      </c>
      <c r="F994" s="184">
        <v>0.51970000000000005</v>
      </c>
      <c r="G994" s="184">
        <v>1.7841</v>
      </c>
      <c r="H994" s="184">
        <v>2.1193</v>
      </c>
      <c r="I994" s="184">
        <v>3.3113999999999999</v>
      </c>
      <c r="J994" s="184">
        <v>8.3008000000000006</v>
      </c>
      <c r="K994" s="184">
        <v>14.773300000000001</v>
      </c>
      <c r="L994" s="184">
        <v>24.238</v>
      </c>
      <c r="M994" s="184">
        <v>38.9741</v>
      </c>
      <c r="N994" s="184">
        <v>63.169400000000003</v>
      </c>
      <c r="O994" s="184"/>
      <c r="P994" s="184"/>
      <c r="Q994" s="184">
        <v>23.638000000000002</v>
      </c>
      <c r="R994" s="184">
        <v>33.252400000000002</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44455</v>
      </c>
      <c r="E995" s="184">
        <v>16.228200000000001</v>
      </c>
      <c r="F995" s="184">
        <v>0.51470000000000005</v>
      </c>
      <c r="G995" s="184">
        <v>1.7697000000000001</v>
      </c>
      <c r="H995" s="184">
        <v>2.0865999999999998</v>
      </c>
      <c r="I995" s="184">
        <v>3.246</v>
      </c>
      <c r="J995" s="184">
        <v>8.1476000000000006</v>
      </c>
      <c r="K995" s="184">
        <v>14.286300000000001</v>
      </c>
      <c r="L995" s="184">
        <v>23.180700000000002</v>
      </c>
      <c r="M995" s="184">
        <v>37.217799999999997</v>
      </c>
      <c r="N995" s="184">
        <v>60.435400000000001</v>
      </c>
      <c r="O995" s="184"/>
      <c r="P995" s="184"/>
      <c r="Q995" s="184">
        <v>21.616599999999998</v>
      </c>
      <c r="R995" s="184">
        <v>31.053000000000001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44455</v>
      </c>
      <c r="E996" s="184">
        <v>517.01</v>
      </c>
      <c r="F996" s="184">
        <v>0.45079999999999998</v>
      </c>
      <c r="G996" s="184">
        <v>3.2450999999999999</v>
      </c>
      <c r="H996" s="184">
        <v>3.5802</v>
      </c>
      <c r="I996" s="184">
        <v>4.5711000000000004</v>
      </c>
      <c r="J996" s="184">
        <v>7.5827</v>
      </c>
      <c r="K996" s="184">
        <v>13.02</v>
      </c>
      <c r="L996" s="184">
        <v>23.121099999999998</v>
      </c>
      <c r="M996" s="184">
        <v>39.022300000000001</v>
      </c>
      <c r="N996" s="184">
        <v>65.068200000000004</v>
      </c>
      <c r="O996" s="184">
        <v>16.0458</v>
      </c>
      <c r="P996" s="184">
        <v>14.0214</v>
      </c>
      <c r="Q996" s="184">
        <v>18.533300000000001</v>
      </c>
      <c r="R996" s="184">
        <v>29.278400000000001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44455</v>
      </c>
      <c r="E997" s="184">
        <v>558.85</v>
      </c>
      <c r="F997" s="184">
        <v>0.45300000000000001</v>
      </c>
      <c r="G997" s="184">
        <v>3.2517</v>
      </c>
      <c r="H997" s="184">
        <v>3.5943000000000001</v>
      </c>
      <c r="I997" s="184">
        <v>4.6025999999999998</v>
      </c>
      <c r="J997" s="184">
        <v>7.6554000000000002</v>
      </c>
      <c r="K997" s="184">
        <v>13.244400000000001</v>
      </c>
      <c r="L997" s="184">
        <v>23.590199999999999</v>
      </c>
      <c r="M997" s="184">
        <v>39.806899999999999</v>
      </c>
      <c r="N997" s="184">
        <v>66.324399999999997</v>
      </c>
      <c r="O997" s="184">
        <v>16.9877</v>
      </c>
      <c r="P997" s="184">
        <v>15.143000000000001</v>
      </c>
      <c r="Q997" s="184">
        <v>15.918799999999999</v>
      </c>
      <c r="R997" s="184">
        <v>30.2685</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44455</v>
      </c>
      <c r="E998" s="184">
        <v>76.88</v>
      </c>
      <c r="F998" s="184">
        <v>0.20860000000000001</v>
      </c>
      <c r="G998" s="184">
        <v>1.5588</v>
      </c>
      <c r="H998" s="184">
        <v>1.6661999999999999</v>
      </c>
      <c r="I998" s="184">
        <v>2.0169999999999999</v>
      </c>
      <c r="J998" s="184">
        <v>4.7983000000000002</v>
      </c>
      <c r="K998" s="184">
        <v>9.8285999999999998</v>
      </c>
      <c r="L998" s="184">
        <v>20.709700000000002</v>
      </c>
      <c r="M998" s="184">
        <v>35.542999999999999</v>
      </c>
      <c r="N998" s="184">
        <v>57.090299999999999</v>
      </c>
      <c r="O998" s="184">
        <v>15.3748</v>
      </c>
      <c r="P998" s="184">
        <v>15.4872</v>
      </c>
      <c r="Q998" s="184">
        <v>14.969099999999999</v>
      </c>
      <c r="R998" s="184">
        <v>29.798300000000001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44455</v>
      </c>
      <c r="E999" s="184">
        <v>69.010000000000005</v>
      </c>
      <c r="F999" s="184">
        <v>0.20330000000000001</v>
      </c>
      <c r="G999" s="184">
        <v>1.5449999999999999</v>
      </c>
      <c r="H999" s="184">
        <v>1.6496999999999999</v>
      </c>
      <c r="I999" s="184">
        <v>1.9802</v>
      </c>
      <c r="J999" s="184">
        <v>4.7034000000000002</v>
      </c>
      <c r="K999" s="184">
        <v>9.5048999999999992</v>
      </c>
      <c r="L999" s="184">
        <v>19.996500000000001</v>
      </c>
      <c r="M999" s="184">
        <v>34.339100000000002</v>
      </c>
      <c r="N999" s="184">
        <v>55.253100000000003</v>
      </c>
      <c r="O999" s="184">
        <v>13.9916</v>
      </c>
      <c r="P999" s="184">
        <v>13.932</v>
      </c>
      <c r="Q999" s="184">
        <v>12.7347</v>
      </c>
      <c r="R999" s="184">
        <v>28.261800000000001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44455</v>
      </c>
      <c r="E1000" s="184">
        <v>53.08</v>
      </c>
      <c r="F1000" s="184">
        <v>0.58750000000000002</v>
      </c>
      <c r="G1000" s="184">
        <v>2.0181</v>
      </c>
      <c r="H1000" s="184">
        <v>1.7443</v>
      </c>
      <c r="I1000" s="184">
        <v>3.008</v>
      </c>
      <c r="J1000" s="184">
        <v>6.4154</v>
      </c>
      <c r="K1000" s="184">
        <v>12.5769</v>
      </c>
      <c r="L1000" s="184">
        <v>19.603400000000001</v>
      </c>
      <c r="M1000" s="184">
        <v>32.468200000000003</v>
      </c>
      <c r="N1000" s="184">
        <v>49.352800000000002</v>
      </c>
      <c r="O1000" s="184">
        <v>15.2654</v>
      </c>
      <c r="P1000" s="184">
        <v>15.9284</v>
      </c>
      <c r="Q1000" s="184">
        <v>12.5534</v>
      </c>
      <c r="R1000" s="184">
        <v>26.900099999999998</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44455</v>
      </c>
      <c r="E1001" s="184">
        <v>59.97</v>
      </c>
      <c r="F1001" s="184">
        <v>0.58709999999999996</v>
      </c>
      <c r="G1001" s="184">
        <v>2.0245000000000002</v>
      </c>
      <c r="H1001" s="184">
        <v>1.7647999999999999</v>
      </c>
      <c r="I1001" s="184">
        <v>3.0411999999999999</v>
      </c>
      <c r="J1001" s="184">
        <v>6.5186999999999999</v>
      </c>
      <c r="K1001" s="184">
        <v>12.937900000000001</v>
      </c>
      <c r="L1001" s="184">
        <v>20.397500000000001</v>
      </c>
      <c r="M1001" s="184">
        <v>33.831699999999998</v>
      </c>
      <c r="N1001" s="184">
        <v>51.401200000000003</v>
      </c>
      <c r="O1001" s="184">
        <v>16.674399999999999</v>
      </c>
      <c r="P1001" s="184">
        <v>17.5563</v>
      </c>
      <c r="Q1001" s="184">
        <v>18.407900000000001</v>
      </c>
      <c r="R1001" s="184">
        <v>28.488600000000002</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44455</v>
      </c>
      <c r="E1002" s="184">
        <v>198.90700000000001</v>
      </c>
      <c r="F1002" s="184">
        <v>2.1600000000000001E-2</v>
      </c>
      <c r="G1002" s="184">
        <v>1.3105</v>
      </c>
      <c r="H1002" s="184">
        <v>1.7005999999999999</v>
      </c>
      <c r="I1002" s="184">
        <v>2.6204000000000001</v>
      </c>
      <c r="J1002" s="184">
        <v>6.8479000000000001</v>
      </c>
      <c r="K1002" s="184">
        <v>12.8826</v>
      </c>
      <c r="L1002" s="184">
        <v>21.292200000000001</v>
      </c>
      <c r="M1002" s="184">
        <v>35.171999999999997</v>
      </c>
      <c r="N1002" s="184">
        <v>54.9373</v>
      </c>
      <c r="O1002" s="184">
        <v>19.042000000000002</v>
      </c>
      <c r="P1002" s="184">
        <v>16.239999999999998</v>
      </c>
      <c r="Q1002" s="184">
        <v>19.194400000000002</v>
      </c>
      <c r="R1002" s="184">
        <v>31.4255</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44455</v>
      </c>
      <c r="E1003" s="184">
        <v>218.46899999999999</v>
      </c>
      <c r="F1003" s="184">
        <v>2.52E-2</v>
      </c>
      <c r="G1003" s="184">
        <v>1.3204</v>
      </c>
      <c r="H1003" s="184">
        <v>1.7242</v>
      </c>
      <c r="I1003" s="184">
        <v>2.6688000000000001</v>
      </c>
      <c r="J1003" s="184">
        <v>6.9595000000000002</v>
      </c>
      <c r="K1003" s="184">
        <v>13.230399999999999</v>
      </c>
      <c r="L1003" s="184">
        <v>22.037400000000002</v>
      </c>
      <c r="M1003" s="184">
        <v>36.411000000000001</v>
      </c>
      <c r="N1003" s="184">
        <v>56.810899999999997</v>
      </c>
      <c r="O1003" s="184">
        <v>20.380199999999999</v>
      </c>
      <c r="P1003" s="184">
        <v>17.640699999999999</v>
      </c>
      <c r="Q1003" s="184">
        <v>18.238299999999999</v>
      </c>
      <c r="R1003" s="184">
        <v>32.948999999999998</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44455</v>
      </c>
      <c r="E1004" s="184">
        <v>76.427999999999997</v>
      </c>
      <c r="F1004" s="184">
        <v>0.42180000000000001</v>
      </c>
      <c r="G1004" s="184">
        <v>1.4751000000000001</v>
      </c>
      <c r="H1004" s="184">
        <v>2.1873999999999998</v>
      </c>
      <c r="I1004" s="184">
        <v>3.6480999999999999</v>
      </c>
      <c r="J1004" s="184">
        <v>7.9812000000000003</v>
      </c>
      <c r="K1004" s="184">
        <v>13.8847</v>
      </c>
      <c r="L1004" s="184">
        <v>24.2227</v>
      </c>
      <c r="M1004" s="184">
        <v>31.767900000000001</v>
      </c>
      <c r="N1004" s="184">
        <v>46.4054</v>
      </c>
      <c r="O1004" s="184">
        <v>13.734400000000001</v>
      </c>
      <c r="P1004" s="184">
        <v>14.7981</v>
      </c>
      <c r="Q1004" s="184">
        <v>15.6488</v>
      </c>
      <c r="R1004" s="184">
        <v>28.2895</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44455</v>
      </c>
      <c r="E1005" s="184">
        <v>71.477000000000004</v>
      </c>
      <c r="F1005" s="184">
        <v>0.42009999999999997</v>
      </c>
      <c r="G1005" s="184">
        <v>1.4693000000000001</v>
      </c>
      <c r="H1005" s="184">
        <v>2.1713</v>
      </c>
      <c r="I1005" s="184">
        <v>3.6139000000000001</v>
      </c>
      <c r="J1005" s="184">
        <v>7.8963000000000001</v>
      </c>
      <c r="K1005" s="184">
        <v>13.617900000000001</v>
      </c>
      <c r="L1005" s="184">
        <v>23.651900000000001</v>
      </c>
      <c r="M1005" s="184">
        <v>30.891100000000002</v>
      </c>
      <c r="N1005" s="184">
        <v>45.116199999999999</v>
      </c>
      <c r="O1005" s="184">
        <v>12.7637</v>
      </c>
      <c r="P1005" s="184">
        <v>13.848699999999999</v>
      </c>
      <c r="Q1005" s="184">
        <v>13.6876</v>
      </c>
      <c r="R1005" s="184">
        <v>27.196400000000001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44455</v>
      </c>
      <c r="E1006" s="184">
        <v>26.6249</v>
      </c>
      <c r="F1006" s="184">
        <v>0.28699999999999998</v>
      </c>
      <c r="G1006" s="184">
        <v>1.7896000000000001</v>
      </c>
      <c r="H1006" s="184">
        <v>2.2646000000000002</v>
      </c>
      <c r="I1006" s="184">
        <v>3.5855000000000001</v>
      </c>
      <c r="J1006" s="184">
        <v>8.3506999999999998</v>
      </c>
      <c r="K1006" s="184">
        <v>15.760400000000001</v>
      </c>
      <c r="L1006" s="184">
        <v>25.277699999999999</v>
      </c>
      <c r="M1006" s="184">
        <v>36.1477</v>
      </c>
      <c r="N1006" s="184">
        <v>56.795099999999998</v>
      </c>
      <c r="O1006" s="184">
        <v>18.904299999999999</v>
      </c>
      <c r="P1006" s="184">
        <v>18.418099999999999</v>
      </c>
      <c r="Q1006" s="184">
        <v>16.095199999999998</v>
      </c>
      <c r="R1006" s="184">
        <v>31.5139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44455</v>
      </c>
      <c r="E1007" s="184">
        <v>24.383800000000001</v>
      </c>
      <c r="F1007" s="184">
        <v>0.28249999999999997</v>
      </c>
      <c r="G1007" s="184">
        <v>1.7764</v>
      </c>
      <c r="H1007" s="184">
        <v>2.2339000000000002</v>
      </c>
      <c r="I1007" s="184">
        <v>3.5234000000000001</v>
      </c>
      <c r="J1007" s="184">
        <v>8.2059999999999995</v>
      </c>
      <c r="K1007" s="184">
        <v>15.2887</v>
      </c>
      <c r="L1007" s="184">
        <v>24.246099999999998</v>
      </c>
      <c r="M1007" s="184">
        <v>34.501600000000003</v>
      </c>
      <c r="N1007" s="184">
        <v>54.3093</v>
      </c>
      <c r="O1007" s="184">
        <v>17.203299999999999</v>
      </c>
      <c r="P1007" s="184">
        <v>16.635400000000001</v>
      </c>
      <c r="Q1007" s="184">
        <v>14.549899999999999</v>
      </c>
      <c r="R1007" s="184">
        <v>29.4481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44455</v>
      </c>
      <c r="E1008" s="184">
        <v>17.0961</v>
      </c>
      <c r="F1008" s="184">
        <v>0.311</v>
      </c>
      <c r="G1008" s="184">
        <v>1.8808</v>
      </c>
      <c r="H1008" s="184">
        <v>2.3069000000000002</v>
      </c>
      <c r="I1008" s="184">
        <v>3.1114999999999999</v>
      </c>
      <c r="J1008" s="184">
        <v>7.4246999999999996</v>
      </c>
      <c r="K1008" s="184">
        <v>13.7041</v>
      </c>
      <c r="L1008" s="184">
        <v>25.939</v>
      </c>
      <c r="M1008" s="184">
        <v>46.225499999999997</v>
      </c>
      <c r="N1008" s="184">
        <v>66.737499999999997</v>
      </c>
      <c r="O1008" s="184"/>
      <c r="P1008" s="184"/>
      <c r="Q1008" s="184">
        <v>36.708199999999998</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44455</v>
      </c>
      <c r="E1009" s="184">
        <v>16.567499999999999</v>
      </c>
      <c r="F1009" s="184">
        <v>0.30570000000000003</v>
      </c>
      <c r="G1009" s="184">
        <v>1.8642000000000001</v>
      </c>
      <c r="H1009" s="184">
        <v>2.2690999999999999</v>
      </c>
      <c r="I1009" s="184">
        <v>3.0362</v>
      </c>
      <c r="J1009" s="184">
        <v>7.2511000000000001</v>
      </c>
      <c r="K1009" s="184">
        <v>13.157500000000001</v>
      </c>
      <c r="L1009" s="184">
        <v>24.733699999999999</v>
      </c>
      <c r="M1009" s="184">
        <v>44.1755</v>
      </c>
      <c r="N1009" s="184">
        <v>63.652299999999997</v>
      </c>
      <c r="O1009" s="184"/>
      <c r="P1009" s="184"/>
      <c r="Q1009" s="184">
        <v>34.227499999999999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44455</v>
      </c>
      <c r="E1010" s="184">
        <v>107.38800000000001</v>
      </c>
      <c r="F1010" s="184">
        <v>0.27079999999999999</v>
      </c>
      <c r="G1010" s="184">
        <v>1.7364999999999999</v>
      </c>
      <c r="H1010" s="184">
        <v>1.7827999999999999</v>
      </c>
      <c r="I1010" s="184">
        <v>2.6998000000000002</v>
      </c>
      <c r="J1010" s="184">
        <v>6.8197000000000001</v>
      </c>
      <c r="K1010" s="184">
        <v>14.247400000000001</v>
      </c>
      <c r="L1010" s="184">
        <v>25.239699999999999</v>
      </c>
      <c r="M1010" s="184">
        <v>43.730200000000004</v>
      </c>
      <c r="N1010" s="184">
        <v>68.024799999999999</v>
      </c>
      <c r="O1010" s="184">
        <v>25.4099</v>
      </c>
      <c r="P1010" s="184">
        <v>22.772099999999998</v>
      </c>
      <c r="Q1010" s="184">
        <v>26.324999999999999</v>
      </c>
      <c r="R1010" s="184">
        <v>39.558100000000003</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44455</v>
      </c>
      <c r="E1011" s="184">
        <v>99.003</v>
      </c>
      <c r="F1011" s="184">
        <v>0.26840000000000003</v>
      </c>
      <c r="G1011" s="184">
        <v>1.7282999999999999</v>
      </c>
      <c r="H1011" s="184">
        <v>1.7639</v>
      </c>
      <c r="I1011" s="184">
        <v>2.6619000000000002</v>
      </c>
      <c r="J1011" s="184">
        <v>6.7279999999999998</v>
      </c>
      <c r="K1011" s="184">
        <v>13.957700000000001</v>
      </c>
      <c r="L1011" s="184">
        <v>24.599499999999999</v>
      </c>
      <c r="M1011" s="184">
        <v>42.618600000000001</v>
      </c>
      <c r="N1011" s="184">
        <v>66.279799999999994</v>
      </c>
      <c r="O1011" s="184">
        <v>24.131599999999999</v>
      </c>
      <c r="P1011" s="184">
        <v>21.676300000000001</v>
      </c>
      <c r="Q1011" s="184">
        <v>22.721</v>
      </c>
      <c r="R1011" s="184">
        <v>38.139000000000003</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44455</v>
      </c>
      <c r="E1012" s="184">
        <v>17.600100000000001</v>
      </c>
      <c r="F1012" s="184">
        <v>0.54900000000000004</v>
      </c>
      <c r="G1012" s="184">
        <v>1.1756</v>
      </c>
      <c r="H1012" s="184">
        <v>1.4438</v>
      </c>
      <c r="I1012" s="184">
        <v>1.6677</v>
      </c>
      <c r="J1012" s="184">
        <v>7.2843</v>
      </c>
      <c r="K1012" s="184">
        <v>17.0749</v>
      </c>
      <c r="L1012" s="184">
        <v>28.5824</v>
      </c>
      <c r="M1012" s="184">
        <v>46.836399999999998</v>
      </c>
      <c r="N1012" s="184">
        <v>74.091200000000001</v>
      </c>
      <c r="O1012" s="184"/>
      <c r="P1012" s="184"/>
      <c r="Q1012" s="184">
        <v>34.282200000000003</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44455</v>
      </c>
      <c r="E1013" s="184">
        <v>17.017900000000001</v>
      </c>
      <c r="F1013" s="184">
        <v>0.54410000000000003</v>
      </c>
      <c r="G1013" s="184">
        <v>1.1615</v>
      </c>
      <c r="H1013" s="184">
        <v>1.4098999999999999</v>
      </c>
      <c r="I1013" s="184">
        <v>1.5993999999999999</v>
      </c>
      <c r="J1013" s="184">
        <v>7.1250999999999998</v>
      </c>
      <c r="K1013" s="184">
        <v>16.560199999999998</v>
      </c>
      <c r="L1013" s="184">
        <v>27.4434</v>
      </c>
      <c r="M1013" s="184">
        <v>44.926900000000003</v>
      </c>
      <c r="N1013" s="184">
        <v>71.089200000000005</v>
      </c>
      <c r="O1013" s="184"/>
      <c r="P1013" s="184"/>
      <c r="Q1013" s="184">
        <v>31.947399999999998</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44455</v>
      </c>
      <c r="E1014" s="184">
        <v>26.6492</v>
      </c>
      <c r="F1014" s="184">
        <v>0.42509999999999998</v>
      </c>
      <c r="G1014" s="184">
        <v>1.7755000000000001</v>
      </c>
      <c r="H1014" s="184">
        <v>2.1998000000000002</v>
      </c>
      <c r="I1014" s="184">
        <v>3.2867000000000002</v>
      </c>
      <c r="J1014" s="184">
        <v>8.2522000000000002</v>
      </c>
      <c r="K1014" s="184">
        <v>14.8178</v>
      </c>
      <c r="L1014" s="184">
        <v>24.721299999999999</v>
      </c>
      <c r="M1014" s="184">
        <v>44.570999999999998</v>
      </c>
      <c r="N1014" s="184">
        <v>61.500500000000002</v>
      </c>
      <c r="O1014" s="184">
        <v>19.2775</v>
      </c>
      <c r="P1014" s="184">
        <v>16.900300000000001</v>
      </c>
      <c r="Q1014" s="184">
        <v>18.477900000000002</v>
      </c>
      <c r="R1014" s="184">
        <v>30.357900000000001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44455</v>
      </c>
      <c r="E1015" s="184">
        <v>23.985700000000001</v>
      </c>
      <c r="F1015" s="184">
        <v>0.41909999999999997</v>
      </c>
      <c r="G1015" s="184">
        <v>1.7572000000000001</v>
      </c>
      <c r="H1015" s="184">
        <v>2.1568000000000001</v>
      </c>
      <c r="I1015" s="184">
        <v>3.1993999999999998</v>
      </c>
      <c r="J1015" s="184">
        <v>8.0495000000000001</v>
      </c>
      <c r="K1015" s="184">
        <v>14.2187</v>
      </c>
      <c r="L1015" s="184">
        <v>23.4054</v>
      </c>
      <c r="M1015" s="184">
        <v>42.295200000000001</v>
      </c>
      <c r="N1015" s="184">
        <v>58.058500000000002</v>
      </c>
      <c r="O1015" s="184">
        <v>16.969200000000001</v>
      </c>
      <c r="P1015" s="184">
        <v>14.787800000000001</v>
      </c>
      <c r="Q1015" s="184">
        <v>16.339300000000001</v>
      </c>
      <c r="R1015" s="184">
        <v>27.833100000000002</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44455</v>
      </c>
      <c r="E1016" s="184">
        <v>833.61680000000001</v>
      </c>
      <c r="F1016" s="184">
        <v>0.2286</v>
      </c>
      <c r="G1016" s="184">
        <v>1.4982</v>
      </c>
      <c r="H1016" s="184">
        <v>1.6991000000000001</v>
      </c>
      <c r="I1016" s="184">
        <v>2.8003999999999998</v>
      </c>
      <c r="J1016" s="184">
        <v>6.8680000000000003</v>
      </c>
      <c r="K1016" s="184">
        <v>14.8109</v>
      </c>
      <c r="L1016" s="184">
        <v>22.198499999999999</v>
      </c>
      <c r="M1016" s="184">
        <v>37.932000000000002</v>
      </c>
      <c r="N1016" s="184">
        <v>61.332500000000003</v>
      </c>
      <c r="O1016" s="184">
        <v>15.109500000000001</v>
      </c>
      <c r="P1016" s="184">
        <v>12.398999999999999</v>
      </c>
      <c r="Q1016" s="184">
        <v>18.577000000000002</v>
      </c>
      <c r="R1016" s="184">
        <v>30.490100000000002</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44455</v>
      </c>
      <c r="E1017" s="184">
        <v>878.77760000000001</v>
      </c>
      <c r="F1017" s="184">
        <v>0.2298</v>
      </c>
      <c r="G1017" s="184">
        <v>1.5019</v>
      </c>
      <c r="H1017" s="184">
        <v>1.7079</v>
      </c>
      <c r="I1017" s="184">
        <v>2.8188</v>
      </c>
      <c r="J1017" s="184">
        <v>6.9107000000000003</v>
      </c>
      <c r="K1017" s="184">
        <v>14.947900000000001</v>
      </c>
      <c r="L1017" s="184">
        <v>22.498799999999999</v>
      </c>
      <c r="M1017" s="184">
        <v>38.447600000000001</v>
      </c>
      <c r="N1017" s="184">
        <v>62.161200000000001</v>
      </c>
      <c r="O1017" s="184">
        <v>15.7186</v>
      </c>
      <c r="P1017" s="184">
        <v>13.0654</v>
      </c>
      <c r="Q1017" s="184">
        <v>14.407999999999999</v>
      </c>
      <c r="R1017" s="184">
        <v>31.164300000000001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44455</v>
      </c>
      <c r="E1018" s="184">
        <v>180.88</v>
      </c>
      <c r="F1018" s="184">
        <v>0.26050000000000001</v>
      </c>
      <c r="G1018" s="184">
        <v>1.7208000000000001</v>
      </c>
      <c r="H1018" s="184">
        <v>2.1979000000000002</v>
      </c>
      <c r="I1018" s="184">
        <v>2.8837999999999999</v>
      </c>
      <c r="J1018" s="184">
        <v>7.093</v>
      </c>
      <c r="K1018" s="184">
        <v>13.021699999999999</v>
      </c>
      <c r="L1018" s="184">
        <v>24.598700000000001</v>
      </c>
      <c r="M1018" s="184">
        <v>40.0867</v>
      </c>
      <c r="N1018" s="184">
        <v>61.702100000000002</v>
      </c>
      <c r="O1018" s="184">
        <v>17.964200000000002</v>
      </c>
      <c r="P1018" s="184">
        <v>17.3797</v>
      </c>
      <c r="Q1018" s="184">
        <v>25.2667</v>
      </c>
      <c r="R1018" s="184">
        <v>36.490400000000001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44455</v>
      </c>
      <c r="E1019" s="184">
        <v>196.9</v>
      </c>
      <c r="F1019" s="184">
        <v>0.26479999999999998</v>
      </c>
      <c r="G1019" s="184">
        <v>1.7307999999999999</v>
      </c>
      <c r="H1019" s="184">
        <v>2.222</v>
      </c>
      <c r="I1019" s="184">
        <v>2.9327000000000001</v>
      </c>
      <c r="J1019" s="184">
        <v>7.1973000000000003</v>
      </c>
      <c r="K1019" s="184">
        <v>13.343299999999999</v>
      </c>
      <c r="L1019" s="184">
        <v>25.302299999999999</v>
      </c>
      <c r="M1019" s="184">
        <v>41.258299999999998</v>
      </c>
      <c r="N1019" s="184">
        <v>63.511000000000003</v>
      </c>
      <c r="O1019" s="184">
        <v>19.302099999999999</v>
      </c>
      <c r="P1019" s="184">
        <v>18.6999</v>
      </c>
      <c r="Q1019" s="184">
        <v>22.244299999999999</v>
      </c>
      <c r="R1019" s="184">
        <v>38.014000000000003</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44455</v>
      </c>
      <c r="E1020" s="184">
        <v>64.271500000000003</v>
      </c>
      <c r="F1020" s="184">
        <v>0.66739999999999999</v>
      </c>
      <c r="G1020" s="184">
        <v>1.9119999999999999</v>
      </c>
      <c r="H1020" s="184">
        <v>2.3031000000000001</v>
      </c>
      <c r="I1020" s="184">
        <v>2.1978</v>
      </c>
      <c r="J1020" s="184">
        <v>5.3859000000000004</v>
      </c>
      <c r="K1020" s="184">
        <v>9.0085999999999995</v>
      </c>
      <c r="L1020" s="184">
        <v>23.643699999999999</v>
      </c>
      <c r="M1020" s="184">
        <v>35.864199999999997</v>
      </c>
      <c r="N1020" s="184">
        <v>57.895800000000001</v>
      </c>
      <c r="O1020" s="184">
        <v>19.1387</v>
      </c>
      <c r="P1020" s="184">
        <v>15.577199999999999</v>
      </c>
      <c r="Q1020" s="184">
        <v>13.4193</v>
      </c>
      <c r="R1020" s="184">
        <v>35.431699999999999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44455</v>
      </c>
      <c r="E1021" s="184">
        <v>66.367199999999997</v>
      </c>
      <c r="F1021" s="184">
        <v>0.67230000000000001</v>
      </c>
      <c r="G1021" s="184">
        <v>1.9508000000000001</v>
      </c>
      <c r="H1021" s="184">
        <v>2.3614999999999999</v>
      </c>
      <c r="I1021" s="184">
        <v>2.2905000000000002</v>
      </c>
      <c r="J1021" s="184">
        <v>5.5747</v>
      </c>
      <c r="K1021" s="184">
        <v>9.5241000000000007</v>
      </c>
      <c r="L1021" s="184">
        <v>24.822199999999999</v>
      </c>
      <c r="M1021" s="184">
        <v>37.583100000000002</v>
      </c>
      <c r="N1021" s="184">
        <v>59.952599999999997</v>
      </c>
      <c r="O1021" s="184">
        <v>19.884499999999999</v>
      </c>
      <c r="P1021" s="184">
        <v>16.067799999999998</v>
      </c>
      <c r="Q1021" s="184">
        <v>19.084700000000002</v>
      </c>
      <c r="R1021" s="184">
        <v>36.380400000000002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44455</v>
      </c>
      <c r="E1022" s="184">
        <v>373.36720000000003</v>
      </c>
      <c r="F1022" s="184">
        <v>0.66169999999999995</v>
      </c>
      <c r="G1022" s="184">
        <v>1.5749</v>
      </c>
      <c r="H1022" s="184">
        <v>1.5550999999999999</v>
      </c>
      <c r="I1022" s="184">
        <v>2.1993999999999998</v>
      </c>
      <c r="J1022" s="184">
        <v>4.1882999999999999</v>
      </c>
      <c r="K1022" s="184">
        <v>9.4011999999999993</v>
      </c>
      <c r="L1022" s="184">
        <v>22.524100000000001</v>
      </c>
      <c r="M1022" s="184">
        <v>36.822499999999998</v>
      </c>
      <c r="N1022" s="184">
        <v>62.686500000000002</v>
      </c>
      <c r="O1022" s="184">
        <v>18.1844</v>
      </c>
      <c r="P1022" s="184">
        <v>15.7242</v>
      </c>
      <c r="Q1022" s="184">
        <v>17.948399999999999</v>
      </c>
      <c r="R1022" s="184">
        <v>31.122299999999999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44455</v>
      </c>
      <c r="E1023" s="184">
        <v>236.38153278071701</v>
      </c>
      <c r="F1023" s="184">
        <v>0.66159999999999997</v>
      </c>
      <c r="G1023" s="184">
        <v>1.5748</v>
      </c>
      <c r="H1023" s="184">
        <v>1.5550999999999999</v>
      </c>
      <c r="I1023" s="184">
        <v>2.1991000000000001</v>
      </c>
      <c r="J1023" s="184">
        <v>4.1881000000000004</v>
      </c>
      <c r="K1023" s="184">
        <v>9.4011999999999993</v>
      </c>
      <c r="L1023" s="184">
        <v>22.5244</v>
      </c>
      <c r="M1023" s="184">
        <v>36.8245</v>
      </c>
      <c r="N1023" s="184">
        <v>62.674700000000001</v>
      </c>
      <c r="O1023" s="184">
        <v>18.186599999999999</v>
      </c>
      <c r="P1023" s="184">
        <v>15.7212</v>
      </c>
      <c r="Q1023" s="184">
        <v>17.959499999999998</v>
      </c>
      <c r="R1023" s="184">
        <v>31.124700000000001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44455</v>
      </c>
      <c r="E1024" s="184">
        <v>523.83724777306202</v>
      </c>
      <c r="F1024" s="184">
        <v>0.65939999999999999</v>
      </c>
      <c r="G1024" s="184">
        <v>1.5679000000000001</v>
      </c>
      <c r="H1024" s="184">
        <v>1.5389999999999999</v>
      </c>
      <c r="I1024" s="184">
        <v>2.1669</v>
      </c>
      <c r="J1024" s="184">
        <v>4.1158000000000001</v>
      </c>
      <c r="K1024" s="184">
        <v>9.1882999999999999</v>
      </c>
      <c r="L1024" s="184">
        <v>22.061900000000001</v>
      </c>
      <c r="M1024" s="184">
        <v>36.066600000000001</v>
      </c>
      <c r="N1024" s="184">
        <v>61.503100000000003</v>
      </c>
      <c r="O1024" s="184">
        <v>17.39</v>
      </c>
      <c r="P1024" s="184">
        <v>14.9344</v>
      </c>
      <c r="Q1024" s="184">
        <v>14.863200000000001</v>
      </c>
      <c r="R1024" s="184">
        <v>30.193100000000001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44455</v>
      </c>
      <c r="E1025" s="184">
        <v>534.00155149335501</v>
      </c>
      <c r="F1025" s="184">
        <v>0.65939999999999999</v>
      </c>
      <c r="G1025" s="184">
        <v>1.5680000000000001</v>
      </c>
      <c r="H1025" s="184">
        <v>1.5391999999999999</v>
      </c>
      <c r="I1025" s="184">
        <v>2.1671</v>
      </c>
      <c r="J1025" s="184">
        <v>4.1158999999999999</v>
      </c>
      <c r="K1025" s="184">
        <v>9.1892999999999994</v>
      </c>
      <c r="L1025" s="184">
        <v>22.063199999999998</v>
      </c>
      <c r="M1025" s="184">
        <v>36.066800000000001</v>
      </c>
      <c r="N1025" s="184">
        <v>61.503399999999999</v>
      </c>
      <c r="O1025" s="184">
        <v>17.393999999999998</v>
      </c>
      <c r="P1025" s="184">
        <v>14.9367</v>
      </c>
      <c r="Q1025" s="184">
        <v>14.9405</v>
      </c>
      <c r="R1025" s="184">
        <v>30.1998</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44455</v>
      </c>
      <c r="E1026" s="184">
        <v>55.706899999999997</v>
      </c>
      <c r="F1026" s="184">
        <v>0.51970000000000005</v>
      </c>
      <c r="G1026" s="184">
        <v>1.8416999999999999</v>
      </c>
      <c r="H1026" s="184">
        <v>2.4285999999999999</v>
      </c>
      <c r="I1026" s="184">
        <v>3.4321000000000002</v>
      </c>
      <c r="J1026" s="184">
        <v>8.3695000000000004</v>
      </c>
      <c r="K1026" s="184">
        <v>18.619700000000002</v>
      </c>
      <c r="L1026" s="184">
        <v>24.838999999999999</v>
      </c>
      <c r="M1026" s="184">
        <v>42.180500000000002</v>
      </c>
      <c r="N1026" s="184">
        <v>60.063499999999998</v>
      </c>
      <c r="O1026" s="184">
        <v>16.808900000000001</v>
      </c>
      <c r="P1026" s="184">
        <v>17.4419</v>
      </c>
      <c r="Q1026" s="184">
        <v>12.518599999999999</v>
      </c>
      <c r="R1026" s="184">
        <v>30.398900000000001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44455</v>
      </c>
      <c r="E1027" s="184">
        <v>60.021799999999999</v>
      </c>
      <c r="F1027" s="184">
        <v>0.52339999999999998</v>
      </c>
      <c r="G1027" s="184">
        <v>1.8524</v>
      </c>
      <c r="H1027" s="184">
        <v>2.4529999999999998</v>
      </c>
      <c r="I1027" s="184">
        <v>3.4811999999999999</v>
      </c>
      <c r="J1027" s="184">
        <v>8.4859000000000009</v>
      </c>
      <c r="K1027" s="184">
        <v>19.0002</v>
      </c>
      <c r="L1027" s="184">
        <v>25.628799999999998</v>
      </c>
      <c r="M1027" s="184">
        <v>43.503599999999999</v>
      </c>
      <c r="N1027" s="184">
        <v>62.102800000000002</v>
      </c>
      <c r="O1027" s="184">
        <v>18.1601</v>
      </c>
      <c r="P1027" s="184">
        <v>18.669</v>
      </c>
      <c r="Q1027" s="184">
        <v>16.967199999999998</v>
      </c>
      <c r="R1027" s="184">
        <v>32.0655</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44455</v>
      </c>
      <c r="E1028" s="184">
        <v>334.983</v>
      </c>
      <c r="F1028" s="184">
        <v>0.76919999999999999</v>
      </c>
      <c r="G1028" s="184">
        <v>1.9688000000000001</v>
      </c>
      <c r="H1028" s="184">
        <v>1.6842999999999999</v>
      </c>
      <c r="I1028" s="184">
        <v>2.7307000000000001</v>
      </c>
      <c r="J1028" s="184">
        <v>5.7622999999999998</v>
      </c>
      <c r="K1028" s="184">
        <v>10.6778</v>
      </c>
      <c r="L1028" s="184">
        <v>18.2912</v>
      </c>
      <c r="M1028" s="184">
        <v>32.517699999999998</v>
      </c>
      <c r="N1028" s="184">
        <v>55.142299999999999</v>
      </c>
      <c r="O1028" s="184">
        <v>19.577100000000002</v>
      </c>
      <c r="P1028" s="184">
        <v>14.9376</v>
      </c>
      <c r="Q1028" s="184">
        <v>13.0755</v>
      </c>
      <c r="R1028" s="184">
        <v>29.2028</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44455</v>
      </c>
      <c r="E1029" s="184">
        <v>366.14420000000001</v>
      </c>
      <c r="F1029" s="184">
        <v>0.7722</v>
      </c>
      <c r="G1029" s="184">
        <v>1.9782</v>
      </c>
      <c r="H1029" s="184">
        <v>1.7055</v>
      </c>
      <c r="I1029" s="184">
        <v>2.7734000000000001</v>
      </c>
      <c r="J1029" s="184">
        <v>5.8628</v>
      </c>
      <c r="K1029" s="184">
        <v>10.979900000000001</v>
      </c>
      <c r="L1029" s="184">
        <v>18.925899999999999</v>
      </c>
      <c r="M1029" s="184">
        <v>33.588099999999997</v>
      </c>
      <c r="N1029" s="184">
        <v>56.817100000000003</v>
      </c>
      <c r="O1029" s="184">
        <v>20.4557</v>
      </c>
      <c r="P1029" s="184">
        <v>16.122699999999998</v>
      </c>
      <c r="Q1029" s="184">
        <v>17.660399999999999</v>
      </c>
      <c r="R1029" s="184">
        <v>29.692299999999999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44455</v>
      </c>
      <c r="E1030" s="184">
        <v>16.989999999999998</v>
      </c>
      <c r="F1030" s="184">
        <v>0.41370000000000001</v>
      </c>
      <c r="G1030" s="184">
        <v>1.7364999999999999</v>
      </c>
      <c r="H1030" s="184">
        <v>1.9807999999999999</v>
      </c>
      <c r="I1030" s="184">
        <v>3.4714</v>
      </c>
      <c r="J1030" s="184">
        <v>8.7707999999999995</v>
      </c>
      <c r="K1030" s="184">
        <v>16.0519</v>
      </c>
      <c r="L1030" s="184">
        <v>26.038599999999999</v>
      </c>
      <c r="M1030" s="184">
        <v>38.2425</v>
      </c>
      <c r="N1030" s="184">
        <v>57.024000000000001</v>
      </c>
      <c r="O1030" s="184"/>
      <c r="P1030" s="184"/>
      <c r="Q1030" s="184">
        <v>34.667400000000001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44455</v>
      </c>
      <c r="E1031" s="184">
        <v>16.690000000000001</v>
      </c>
      <c r="F1031" s="184">
        <v>0.42120000000000002</v>
      </c>
      <c r="G1031" s="184">
        <v>1.7683</v>
      </c>
      <c r="H1031" s="184">
        <v>1.9548000000000001</v>
      </c>
      <c r="I1031" s="184">
        <v>3.4718</v>
      </c>
      <c r="J1031" s="184">
        <v>8.7295999999999996</v>
      </c>
      <c r="K1031" s="184">
        <v>15.8223</v>
      </c>
      <c r="L1031" s="184">
        <v>25.394400000000001</v>
      </c>
      <c r="M1031" s="184">
        <v>37.253300000000003</v>
      </c>
      <c r="N1031" s="184">
        <v>55.400399999999998</v>
      </c>
      <c r="O1031" s="184"/>
      <c r="P1031" s="184"/>
      <c r="Q1031" s="184">
        <v>33.326900000000002</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44455</v>
      </c>
      <c r="E1032" s="184">
        <v>103.949</v>
      </c>
      <c r="F1032" s="184">
        <v>0.32229999999999998</v>
      </c>
      <c r="G1032" s="184">
        <v>1.9173</v>
      </c>
      <c r="H1032" s="184">
        <v>2.0188999999999999</v>
      </c>
      <c r="I1032" s="184">
        <v>2.7885</v>
      </c>
      <c r="J1032" s="184">
        <v>5.3266</v>
      </c>
      <c r="K1032" s="184">
        <v>12.3445</v>
      </c>
      <c r="L1032" s="184">
        <v>24.374099999999999</v>
      </c>
      <c r="M1032" s="184">
        <v>45.402900000000002</v>
      </c>
      <c r="N1032" s="184">
        <v>68.712800000000001</v>
      </c>
      <c r="O1032" s="184">
        <v>16.0854</v>
      </c>
      <c r="P1032" s="184">
        <v>14.2028</v>
      </c>
      <c r="Q1032" s="184">
        <v>14.708</v>
      </c>
      <c r="R1032" s="184">
        <v>31.2379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44455</v>
      </c>
      <c r="E1033" s="184">
        <v>199.78960000000001</v>
      </c>
      <c r="F1033" s="184">
        <v>0.32050000000000001</v>
      </c>
      <c r="G1033" s="184">
        <v>1.9123000000000001</v>
      </c>
      <c r="H1033" s="184">
        <v>2.0089000000000001</v>
      </c>
      <c r="I1033" s="184">
        <v>2.7698</v>
      </c>
      <c r="J1033" s="184">
        <v>5.2820999999999998</v>
      </c>
      <c r="K1033" s="184">
        <v>12.193199999999999</v>
      </c>
      <c r="L1033" s="184">
        <v>24.040700000000001</v>
      </c>
      <c r="M1033" s="184">
        <v>44.838000000000001</v>
      </c>
      <c r="N1033" s="184">
        <v>67.858800000000002</v>
      </c>
      <c r="O1033" s="184">
        <v>15.514200000000001</v>
      </c>
      <c r="P1033" s="184">
        <v>13.608599999999999</v>
      </c>
      <c r="Q1033" s="184">
        <v>13.2197</v>
      </c>
      <c r="R1033" s="184">
        <v>30.610199999999999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0.45375901639344268</v>
      </c>
      <c r="G1034" s="186">
        <v>1.7932590163934428</v>
      </c>
      <c r="H1034" s="186">
        <v>2.0670032786885244</v>
      </c>
      <c r="I1034" s="186">
        <v>3.0294885245901639</v>
      </c>
      <c r="J1034" s="186">
        <v>7.0972032786885251</v>
      </c>
      <c r="K1034" s="186">
        <v>13.579829508196728</v>
      </c>
      <c r="L1034" s="186">
        <v>23.916011475409832</v>
      </c>
      <c r="M1034" s="186">
        <v>39.393740983606548</v>
      </c>
      <c r="N1034" s="186">
        <v>61.643786885245902</v>
      </c>
      <c r="O1034" s="186">
        <v>17.774061224489799</v>
      </c>
      <c r="P1034" s="186">
        <v>16.03978775510204</v>
      </c>
      <c r="Q1034" s="186">
        <v>20.764640983606562</v>
      </c>
      <c r="R1034" s="186">
        <v>32.503043396226403</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0.42120000000000002</v>
      </c>
      <c r="G1035" s="186">
        <v>1.7572000000000001</v>
      </c>
      <c r="H1035" s="186">
        <v>2.0108999999999999</v>
      </c>
      <c r="I1035" s="186">
        <v>3.008</v>
      </c>
      <c r="J1035" s="186">
        <v>7.093</v>
      </c>
      <c r="K1035" s="186">
        <v>13.343299999999999</v>
      </c>
      <c r="L1035" s="186">
        <v>24.374099999999999</v>
      </c>
      <c r="M1035" s="186">
        <v>39.711599999999997</v>
      </c>
      <c r="N1035" s="186">
        <v>62.102800000000002</v>
      </c>
      <c r="O1035" s="186">
        <v>17.393999999999998</v>
      </c>
      <c r="P1035" s="186">
        <v>15.7126</v>
      </c>
      <c r="Q1035" s="186">
        <v>18.238299999999999</v>
      </c>
      <c r="R1035" s="186">
        <v>31.4255</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44455</v>
      </c>
      <c r="E1038" s="184">
        <v>344.51</v>
      </c>
      <c r="F1038" s="184">
        <v>0.51639999999999997</v>
      </c>
      <c r="G1038" s="184">
        <v>1.8086</v>
      </c>
      <c r="H1038" s="184">
        <v>1.8777999999999999</v>
      </c>
      <c r="I1038" s="184">
        <v>2.2496999999999998</v>
      </c>
      <c r="J1038" s="184">
        <v>6.1795</v>
      </c>
      <c r="K1038" s="184">
        <v>13.121</v>
      </c>
      <c r="L1038" s="184">
        <v>20.407499999999999</v>
      </c>
      <c r="M1038" s="184">
        <v>32.269799999999996</v>
      </c>
      <c r="N1038" s="184">
        <v>56.247399999999999</v>
      </c>
      <c r="O1038" s="184">
        <v>14.900600000000001</v>
      </c>
      <c r="P1038" s="184">
        <v>13.443</v>
      </c>
      <c r="Q1038" s="184">
        <v>20.483799999999999</v>
      </c>
      <c r="R1038" s="184">
        <v>26.832999999999998</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44455</v>
      </c>
      <c r="E1039" s="184">
        <v>344.51</v>
      </c>
      <c r="F1039" s="184">
        <v>0.51639999999999997</v>
      </c>
      <c r="G1039" s="184">
        <v>1.8086</v>
      </c>
      <c r="H1039" s="184">
        <v>1.8777999999999999</v>
      </c>
      <c r="I1039" s="184">
        <v>2.2496999999999998</v>
      </c>
      <c r="J1039" s="184">
        <v>6.1795</v>
      </c>
      <c r="K1039" s="184">
        <v>13.121</v>
      </c>
      <c r="L1039" s="184">
        <v>20.407499999999999</v>
      </c>
      <c r="M1039" s="184">
        <v>32.269799999999996</v>
      </c>
      <c r="N1039" s="184">
        <v>56.247399999999999</v>
      </c>
      <c r="O1039" s="184">
        <v>14.900600000000001</v>
      </c>
      <c r="P1039" s="184">
        <v>13.443</v>
      </c>
      <c r="Q1039" s="184">
        <v>20.406400000000001</v>
      </c>
      <c r="R1039" s="184">
        <v>26.832999999999998</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44455</v>
      </c>
      <c r="E1040" s="184">
        <v>371.04</v>
      </c>
      <c r="F1040" s="184">
        <v>0.5202</v>
      </c>
      <c r="G1040" s="184">
        <v>1.8166</v>
      </c>
      <c r="H1040" s="184">
        <v>1.8920999999999999</v>
      </c>
      <c r="I1040" s="184">
        <v>2.2768999999999999</v>
      </c>
      <c r="J1040" s="184">
        <v>6.2420999999999998</v>
      </c>
      <c r="K1040" s="184">
        <v>13.318899999999999</v>
      </c>
      <c r="L1040" s="184">
        <v>20.808800000000002</v>
      </c>
      <c r="M1040" s="184">
        <v>32.9178</v>
      </c>
      <c r="N1040" s="184">
        <v>57.293700000000001</v>
      </c>
      <c r="O1040" s="184">
        <v>15.699400000000001</v>
      </c>
      <c r="P1040" s="184">
        <v>14.3917</v>
      </c>
      <c r="Q1040" s="184">
        <v>16.2087</v>
      </c>
      <c r="R1040" s="184">
        <v>27.6769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44455</v>
      </c>
      <c r="E1041" s="184">
        <v>52.31</v>
      </c>
      <c r="F1041" s="184">
        <v>0.36449999999999999</v>
      </c>
      <c r="G1041" s="184">
        <v>1.1212</v>
      </c>
      <c r="H1041" s="184">
        <v>1.1798999999999999</v>
      </c>
      <c r="I1041" s="184">
        <v>1.4349000000000001</v>
      </c>
      <c r="J1041" s="184">
        <v>7.4569000000000001</v>
      </c>
      <c r="K1041" s="184">
        <v>13.3232</v>
      </c>
      <c r="L1041" s="184">
        <v>20.669</v>
      </c>
      <c r="M1041" s="184">
        <v>27.959900000000001</v>
      </c>
      <c r="N1041" s="184">
        <v>52.108199999999997</v>
      </c>
      <c r="O1041" s="184">
        <v>20.407499999999999</v>
      </c>
      <c r="P1041" s="184">
        <v>19.494700000000002</v>
      </c>
      <c r="Q1041" s="184">
        <v>18.208400000000001</v>
      </c>
      <c r="R1041" s="184">
        <v>28.9846</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44455</v>
      </c>
      <c r="E1042" s="184">
        <v>47.21</v>
      </c>
      <c r="F1042" s="184">
        <v>0.34010000000000001</v>
      </c>
      <c r="G1042" s="184">
        <v>1.1136999999999999</v>
      </c>
      <c r="H1042" s="184">
        <v>1.1571</v>
      </c>
      <c r="I1042" s="184">
        <v>1.3959999999999999</v>
      </c>
      <c r="J1042" s="184">
        <v>7.3686999999999996</v>
      </c>
      <c r="K1042" s="184">
        <v>12.9696</v>
      </c>
      <c r="L1042" s="184">
        <v>19.913599999999999</v>
      </c>
      <c r="M1042" s="184">
        <v>26.8063</v>
      </c>
      <c r="N1042" s="184">
        <v>50.302500000000002</v>
      </c>
      <c r="O1042" s="184">
        <v>18.936599999999999</v>
      </c>
      <c r="P1042" s="184">
        <v>18.0075</v>
      </c>
      <c r="Q1042" s="184">
        <v>14.1799</v>
      </c>
      <c r="R1042" s="184">
        <v>27.438199999999998</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44455</v>
      </c>
      <c r="E1043" s="184">
        <v>22.48</v>
      </c>
      <c r="F1043" s="184">
        <v>0.53669999999999995</v>
      </c>
      <c r="G1043" s="184">
        <v>1.3983000000000001</v>
      </c>
      <c r="H1043" s="184">
        <v>1.444</v>
      </c>
      <c r="I1043" s="184">
        <v>2.3679000000000001</v>
      </c>
      <c r="J1043" s="184">
        <v>5.5399000000000003</v>
      </c>
      <c r="K1043" s="184">
        <v>12.7948</v>
      </c>
      <c r="L1043" s="184">
        <v>18.129300000000001</v>
      </c>
      <c r="M1043" s="184">
        <v>29.792100000000001</v>
      </c>
      <c r="N1043" s="184">
        <v>52.200400000000002</v>
      </c>
      <c r="O1043" s="184">
        <v>15.8247</v>
      </c>
      <c r="P1043" s="184">
        <v>13.4444</v>
      </c>
      <c r="Q1043" s="184">
        <v>7.4702000000000002</v>
      </c>
      <c r="R1043" s="184">
        <v>27.267199999999999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44455</v>
      </c>
      <c r="E1044" s="184">
        <v>23.92</v>
      </c>
      <c r="F1044" s="184">
        <v>0.5887</v>
      </c>
      <c r="G1044" s="184">
        <v>1.3989</v>
      </c>
      <c r="H1044" s="184">
        <v>1.4849000000000001</v>
      </c>
      <c r="I1044" s="184">
        <v>2.4411</v>
      </c>
      <c r="J1044" s="184">
        <v>5.6536999999999997</v>
      </c>
      <c r="K1044" s="184">
        <v>13.0435</v>
      </c>
      <c r="L1044" s="184">
        <v>18.591999999999999</v>
      </c>
      <c r="M1044" s="184">
        <v>30.638999999999999</v>
      </c>
      <c r="N1044" s="184">
        <v>53.530200000000001</v>
      </c>
      <c r="O1044" s="184">
        <v>16.703399999999998</v>
      </c>
      <c r="P1044" s="184">
        <v>14.3497</v>
      </c>
      <c r="Q1044" s="184">
        <v>13.4122</v>
      </c>
      <c r="R1044" s="184">
        <v>28.262499999999999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44455</v>
      </c>
      <c r="E1045" s="184">
        <v>141.41999999999999</v>
      </c>
      <c r="F1045" s="184">
        <v>0.64049999999999996</v>
      </c>
      <c r="G1045" s="184">
        <v>1.6021000000000001</v>
      </c>
      <c r="H1045" s="184">
        <v>1.5291999999999999</v>
      </c>
      <c r="I1045" s="184">
        <v>1.7996000000000001</v>
      </c>
      <c r="J1045" s="184">
        <v>6.2988999999999997</v>
      </c>
      <c r="K1045" s="184">
        <v>11.998100000000001</v>
      </c>
      <c r="L1045" s="184">
        <v>17.673500000000001</v>
      </c>
      <c r="M1045" s="184">
        <v>27.347999999999999</v>
      </c>
      <c r="N1045" s="184">
        <v>48.037300000000002</v>
      </c>
      <c r="O1045" s="184">
        <v>17.9114</v>
      </c>
      <c r="P1045" s="184">
        <v>14.558299999999999</v>
      </c>
      <c r="Q1045" s="184">
        <v>16.8718</v>
      </c>
      <c r="R1045" s="184">
        <v>26.398700000000002</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44455</v>
      </c>
      <c r="E1046" s="184">
        <v>155.84</v>
      </c>
      <c r="F1046" s="184">
        <v>0.63929999999999998</v>
      </c>
      <c r="G1046" s="184">
        <v>1.6105</v>
      </c>
      <c r="H1046" s="184">
        <v>1.5508999999999999</v>
      </c>
      <c r="I1046" s="184">
        <v>1.8495999999999999</v>
      </c>
      <c r="J1046" s="184">
        <v>6.4116999999999997</v>
      </c>
      <c r="K1046" s="184">
        <v>12.349500000000001</v>
      </c>
      <c r="L1046" s="184">
        <v>18.419499999999999</v>
      </c>
      <c r="M1046" s="184">
        <v>28.548999999999999</v>
      </c>
      <c r="N1046" s="184">
        <v>49.875</v>
      </c>
      <c r="O1046" s="184">
        <v>19.299600000000002</v>
      </c>
      <c r="P1046" s="184">
        <v>15.996</v>
      </c>
      <c r="Q1046" s="184">
        <v>16.909500000000001</v>
      </c>
      <c r="R1046" s="184">
        <v>27.867699999999999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44455</v>
      </c>
      <c r="E1047" s="184">
        <v>46.67</v>
      </c>
      <c r="F1047" s="184">
        <v>0.36559999999999998</v>
      </c>
      <c r="G1047" s="184">
        <v>1.3904000000000001</v>
      </c>
      <c r="H1047" s="184">
        <v>1.4564999999999999</v>
      </c>
      <c r="I1047" s="184">
        <v>2.0331999999999999</v>
      </c>
      <c r="J1047" s="184">
        <v>6.5768000000000004</v>
      </c>
      <c r="K1047" s="184">
        <v>12.675000000000001</v>
      </c>
      <c r="L1047" s="184">
        <v>20.5943</v>
      </c>
      <c r="M1047" s="184">
        <v>32.172199999999997</v>
      </c>
      <c r="N1047" s="184">
        <v>54.077300000000001</v>
      </c>
      <c r="O1047" s="184">
        <v>21.684799999999999</v>
      </c>
      <c r="P1047" s="184">
        <v>18.900099999999998</v>
      </c>
      <c r="Q1047" s="184">
        <v>16.847799999999999</v>
      </c>
      <c r="R1047" s="184">
        <v>34.441400000000002</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44455</v>
      </c>
      <c r="E1048" s="184">
        <v>42.46</v>
      </c>
      <c r="F1048" s="184">
        <v>0.37830000000000003</v>
      </c>
      <c r="G1048" s="184">
        <v>1.3849</v>
      </c>
      <c r="H1048" s="184">
        <v>1.4333</v>
      </c>
      <c r="I1048" s="184">
        <v>1.9938</v>
      </c>
      <c r="J1048" s="184">
        <v>6.4427000000000003</v>
      </c>
      <c r="K1048" s="184">
        <v>12.239000000000001</v>
      </c>
      <c r="L1048" s="184">
        <v>19.639299999999999</v>
      </c>
      <c r="M1048" s="184">
        <v>30.6462</v>
      </c>
      <c r="N1048" s="184">
        <v>51.751300000000001</v>
      </c>
      <c r="O1048" s="184">
        <v>19.991800000000001</v>
      </c>
      <c r="P1048" s="184">
        <v>17.400500000000001</v>
      </c>
      <c r="Q1048" s="184">
        <v>13.937200000000001</v>
      </c>
      <c r="R1048" s="184">
        <v>32.463000000000001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44455</v>
      </c>
      <c r="E1049" s="184">
        <v>322.315</v>
      </c>
      <c r="F1049" s="184">
        <v>0.18840000000000001</v>
      </c>
      <c r="G1049" s="184">
        <v>0.77410000000000001</v>
      </c>
      <c r="H1049" s="184">
        <v>0.87790000000000001</v>
      </c>
      <c r="I1049" s="184">
        <v>0.71679999999999999</v>
      </c>
      <c r="J1049" s="184">
        <v>5.7256</v>
      </c>
      <c r="K1049" s="184">
        <v>11.407400000000001</v>
      </c>
      <c r="L1049" s="184">
        <v>19.8139</v>
      </c>
      <c r="M1049" s="184">
        <v>29.388200000000001</v>
      </c>
      <c r="N1049" s="184">
        <v>51.35</v>
      </c>
      <c r="O1049" s="184">
        <v>14.087</v>
      </c>
      <c r="P1049" s="184">
        <v>12.448</v>
      </c>
      <c r="Q1049" s="184">
        <v>12.994899999999999</v>
      </c>
      <c r="R1049" s="184">
        <v>25.137499999999999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44455</v>
      </c>
      <c r="E1050" s="184">
        <v>304.23599999999999</v>
      </c>
      <c r="F1050" s="184">
        <v>0.18640000000000001</v>
      </c>
      <c r="G1050" s="184">
        <v>0.76839999999999997</v>
      </c>
      <c r="H1050" s="184">
        <v>0.86429999999999996</v>
      </c>
      <c r="I1050" s="184">
        <v>0.68940000000000001</v>
      </c>
      <c r="J1050" s="184">
        <v>5.6609999999999996</v>
      </c>
      <c r="K1050" s="184">
        <v>11.203099999999999</v>
      </c>
      <c r="L1050" s="184">
        <v>19.360700000000001</v>
      </c>
      <c r="M1050" s="184">
        <v>28.649699999999999</v>
      </c>
      <c r="N1050" s="184">
        <v>50.198500000000003</v>
      </c>
      <c r="O1050" s="184">
        <v>13.252800000000001</v>
      </c>
      <c r="P1050" s="184">
        <v>11.640700000000001</v>
      </c>
      <c r="Q1050" s="184">
        <v>20.233499999999999</v>
      </c>
      <c r="R1050" s="184">
        <v>24.187899999999999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44455</v>
      </c>
      <c r="E1051" s="184">
        <v>55.67</v>
      </c>
      <c r="F1051" s="184">
        <v>0.41489999999999999</v>
      </c>
      <c r="G1051" s="184">
        <v>1.4950000000000001</v>
      </c>
      <c r="H1051" s="184">
        <v>1.4950000000000001</v>
      </c>
      <c r="I1051" s="184">
        <v>1.9783999999999999</v>
      </c>
      <c r="J1051" s="184">
        <v>6.3621999999999996</v>
      </c>
      <c r="K1051" s="184">
        <v>12.8293</v>
      </c>
      <c r="L1051" s="184">
        <v>18.952999999999999</v>
      </c>
      <c r="M1051" s="184">
        <v>29.404900000000001</v>
      </c>
      <c r="N1051" s="184">
        <v>50.826300000000003</v>
      </c>
      <c r="O1051" s="184">
        <v>15.1593</v>
      </c>
      <c r="P1051" s="184">
        <v>15.0977</v>
      </c>
      <c r="Q1051" s="184">
        <v>14.934699999999999</v>
      </c>
      <c r="R1051" s="184">
        <v>27.097300000000001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44455</v>
      </c>
      <c r="E1052" s="184">
        <v>60.25</v>
      </c>
      <c r="F1052" s="184">
        <v>0.39989999999999998</v>
      </c>
      <c r="G1052" s="184">
        <v>1.4822</v>
      </c>
      <c r="H1052" s="184">
        <v>1.5164</v>
      </c>
      <c r="I1052" s="184">
        <v>2.0148999999999999</v>
      </c>
      <c r="J1052" s="184">
        <v>6.4863999999999997</v>
      </c>
      <c r="K1052" s="184">
        <v>13.209300000000001</v>
      </c>
      <c r="L1052" s="184">
        <v>19.805099999999999</v>
      </c>
      <c r="M1052" s="184">
        <v>30.807600000000001</v>
      </c>
      <c r="N1052" s="184">
        <v>53.035299999999999</v>
      </c>
      <c r="O1052" s="184">
        <v>16.793500000000002</v>
      </c>
      <c r="P1052" s="184">
        <v>16.453399999999998</v>
      </c>
      <c r="Q1052" s="184">
        <v>16.1983</v>
      </c>
      <c r="R1052" s="184">
        <v>29.107900000000001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44455</v>
      </c>
      <c r="E1053" s="184">
        <v>1710.7312474576299</v>
      </c>
      <c r="F1053" s="184">
        <v>0.67030000000000001</v>
      </c>
      <c r="G1053" s="184">
        <v>2.2627000000000002</v>
      </c>
      <c r="H1053" s="184">
        <v>2.2199</v>
      </c>
      <c r="I1053" s="184">
        <v>2.1496</v>
      </c>
      <c r="J1053" s="184">
        <v>5.3973000000000004</v>
      </c>
      <c r="K1053" s="184">
        <v>8.9751999999999992</v>
      </c>
      <c r="L1053" s="184">
        <v>17.179099999999998</v>
      </c>
      <c r="M1053" s="184">
        <v>34.603700000000003</v>
      </c>
      <c r="N1053" s="184">
        <v>65.617999999999995</v>
      </c>
      <c r="O1053" s="184">
        <v>14.111000000000001</v>
      </c>
      <c r="P1053" s="184">
        <v>12.835800000000001</v>
      </c>
      <c r="Q1053" s="184">
        <v>20.309100000000001</v>
      </c>
      <c r="R1053" s="184">
        <v>28.569900000000001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44455</v>
      </c>
      <c r="E1054" s="184">
        <v>765.50559999999996</v>
      </c>
      <c r="F1054" s="184">
        <v>0.67230000000000001</v>
      </c>
      <c r="G1054" s="184">
        <v>2.2686000000000002</v>
      </c>
      <c r="H1054" s="184">
        <v>2.2341000000000002</v>
      </c>
      <c r="I1054" s="184">
        <v>2.1778</v>
      </c>
      <c r="J1054" s="184">
        <v>5.4621000000000004</v>
      </c>
      <c r="K1054" s="184">
        <v>9.1735000000000007</v>
      </c>
      <c r="L1054" s="184">
        <v>17.6067</v>
      </c>
      <c r="M1054" s="184">
        <v>35.337699999999998</v>
      </c>
      <c r="N1054" s="184">
        <v>66.819299999999998</v>
      </c>
      <c r="O1054" s="184">
        <v>14.98</v>
      </c>
      <c r="P1054" s="184">
        <v>13.7536</v>
      </c>
      <c r="Q1054" s="184">
        <v>14.331</v>
      </c>
      <c r="R1054" s="184">
        <v>29.522400000000001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44455</v>
      </c>
      <c r="E1055" s="184">
        <v>841.07153167741001</v>
      </c>
      <c r="F1055" s="184">
        <v>0.86419999999999997</v>
      </c>
      <c r="G1055" s="184">
        <v>2.4110999999999998</v>
      </c>
      <c r="H1055" s="184">
        <v>2.4556</v>
      </c>
      <c r="I1055" s="184">
        <v>3.2624</v>
      </c>
      <c r="J1055" s="184">
        <v>5.8559999999999999</v>
      </c>
      <c r="K1055" s="184">
        <v>8.5898000000000003</v>
      </c>
      <c r="L1055" s="184">
        <v>15.6907</v>
      </c>
      <c r="M1055" s="184">
        <v>30.613399999999999</v>
      </c>
      <c r="N1055" s="184">
        <v>55.375300000000003</v>
      </c>
      <c r="O1055" s="184">
        <v>12.4491</v>
      </c>
      <c r="P1055" s="184">
        <v>13.1652</v>
      </c>
      <c r="Q1055" s="184">
        <v>19.353000000000002</v>
      </c>
      <c r="R1055" s="184">
        <v>21.094899999999999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44455</v>
      </c>
      <c r="E1056" s="184">
        <v>725.05700000000002</v>
      </c>
      <c r="F1056" s="184">
        <v>0.86580000000000001</v>
      </c>
      <c r="G1056" s="184">
        <v>2.4150999999999998</v>
      </c>
      <c r="H1056" s="184">
        <v>2.4662999999999999</v>
      </c>
      <c r="I1056" s="184">
        <v>3.2852000000000001</v>
      </c>
      <c r="J1056" s="184">
        <v>5.9089999999999998</v>
      </c>
      <c r="K1056" s="184">
        <v>8.7520000000000007</v>
      </c>
      <c r="L1056" s="184">
        <v>16.023199999999999</v>
      </c>
      <c r="M1056" s="184">
        <v>31.1755</v>
      </c>
      <c r="N1056" s="184">
        <v>56.2697</v>
      </c>
      <c r="O1056" s="184">
        <v>13.11</v>
      </c>
      <c r="P1056" s="184">
        <v>13.905900000000001</v>
      </c>
      <c r="Q1056" s="184">
        <v>14.297800000000001</v>
      </c>
      <c r="R1056" s="184">
        <v>21.792200000000001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44455</v>
      </c>
      <c r="E1057" s="184">
        <v>321.8</v>
      </c>
      <c r="F1057" s="184">
        <v>0.36370000000000002</v>
      </c>
      <c r="G1057" s="184">
        <v>1.3484</v>
      </c>
      <c r="H1057" s="184">
        <v>1.2143999999999999</v>
      </c>
      <c r="I1057" s="184">
        <v>1.4409000000000001</v>
      </c>
      <c r="J1057" s="184">
        <v>6.1738</v>
      </c>
      <c r="K1057" s="184">
        <v>11.0313</v>
      </c>
      <c r="L1057" s="184">
        <v>16.120699999999999</v>
      </c>
      <c r="M1057" s="184">
        <v>26.389500000000002</v>
      </c>
      <c r="N1057" s="184">
        <v>49.918500000000002</v>
      </c>
      <c r="O1057" s="184">
        <v>14.3826</v>
      </c>
      <c r="P1057" s="184">
        <v>14.3344</v>
      </c>
      <c r="Q1057" s="184">
        <v>20.3019</v>
      </c>
      <c r="R1057" s="184">
        <v>25.675899999999999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44455</v>
      </c>
      <c r="E1058" s="184">
        <v>344.79329999999999</v>
      </c>
      <c r="F1058" s="184">
        <v>0.36630000000000001</v>
      </c>
      <c r="G1058" s="184">
        <v>1.3562000000000001</v>
      </c>
      <c r="H1058" s="184">
        <v>1.2324999999999999</v>
      </c>
      <c r="I1058" s="184">
        <v>1.4772000000000001</v>
      </c>
      <c r="J1058" s="184">
        <v>6.2579000000000002</v>
      </c>
      <c r="K1058" s="184">
        <v>11.294600000000001</v>
      </c>
      <c r="L1058" s="184">
        <v>16.6724</v>
      </c>
      <c r="M1058" s="184">
        <v>27.285399999999999</v>
      </c>
      <c r="N1058" s="184">
        <v>51.334800000000001</v>
      </c>
      <c r="O1058" s="184">
        <v>15.416399999999999</v>
      </c>
      <c r="P1058" s="184">
        <v>15.284000000000001</v>
      </c>
      <c r="Q1058" s="184">
        <v>14.35</v>
      </c>
      <c r="R1058" s="184">
        <v>26.866700000000002</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44455</v>
      </c>
      <c r="E1059" s="184">
        <v>64.73</v>
      </c>
      <c r="F1059" s="184">
        <v>0.55930000000000002</v>
      </c>
      <c r="G1059" s="184">
        <v>1.7286999999999999</v>
      </c>
      <c r="H1059" s="184">
        <v>1.6489</v>
      </c>
      <c r="I1059" s="184">
        <v>2.3075999999999999</v>
      </c>
      <c r="J1059" s="184">
        <v>5.2007000000000003</v>
      </c>
      <c r="K1059" s="184">
        <v>11.892799999999999</v>
      </c>
      <c r="L1059" s="184">
        <v>18.1204</v>
      </c>
      <c r="M1059" s="184">
        <v>30.609400000000001</v>
      </c>
      <c r="N1059" s="184">
        <v>53.207099999999997</v>
      </c>
      <c r="O1059" s="184">
        <v>14.724500000000001</v>
      </c>
      <c r="P1059" s="184">
        <v>14.8292</v>
      </c>
      <c r="Q1059" s="184">
        <v>15.044600000000001</v>
      </c>
      <c r="R1059" s="184">
        <v>26.1646</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44455</v>
      </c>
      <c r="E1060" s="184">
        <v>69.489999999999995</v>
      </c>
      <c r="F1060" s="184">
        <v>0.56440000000000001</v>
      </c>
      <c r="G1060" s="184">
        <v>1.7274</v>
      </c>
      <c r="H1060" s="184">
        <v>1.6678999999999999</v>
      </c>
      <c r="I1060" s="184">
        <v>2.3266</v>
      </c>
      <c r="J1060" s="184">
        <v>5.2560000000000002</v>
      </c>
      <c r="K1060" s="184">
        <v>12.0806</v>
      </c>
      <c r="L1060" s="184">
        <v>18.482500000000002</v>
      </c>
      <c r="M1060" s="184">
        <v>31.1875</v>
      </c>
      <c r="N1060" s="184">
        <v>54.113999999999997</v>
      </c>
      <c r="O1060" s="184">
        <v>15.4801</v>
      </c>
      <c r="P1060" s="184">
        <v>15.736499999999999</v>
      </c>
      <c r="Q1060" s="184">
        <v>16.368500000000001</v>
      </c>
      <c r="R1060" s="184">
        <v>26.9495</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44455</v>
      </c>
      <c r="E1061" s="184">
        <v>39.81</v>
      </c>
      <c r="F1061" s="184">
        <v>0.60650000000000004</v>
      </c>
      <c r="G1061" s="184">
        <v>1.7638</v>
      </c>
      <c r="H1061" s="184">
        <v>1.9200999999999999</v>
      </c>
      <c r="I1061" s="184">
        <v>2.762</v>
      </c>
      <c r="J1061" s="184">
        <v>7.2468000000000004</v>
      </c>
      <c r="K1061" s="184">
        <v>13.9382</v>
      </c>
      <c r="L1061" s="184">
        <v>23.671900000000001</v>
      </c>
      <c r="M1061" s="184">
        <v>35.823999999999998</v>
      </c>
      <c r="N1061" s="184">
        <v>57.538600000000002</v>
      </c>
      <c r="O1061" s="184">
        <v>18.075700000000001</v>
      </c>
      <c r="P1061" s="184">
        <v>13.703200000000001</v>
      </c>
      <c r="Q1061" s="184">
        <v>15.932</v>
      </c>
      <c r="R1061" s="184">
        <v>30.609000000000002</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44455</v>
      </c>
      <c r="E1062" s="184">
        <v>43.79</v>
      </c>
      <c r="F1062" s="184">
        <v>0.62039999999999995</v>
      </c>
      <c r="G1062" s="184">
        <v>1.7899</v>
      </c>
      <c r="H1062" s="184">
        <v>1.9319999999999999</v>
      </c>
      <c r="I1062" s="184">
        <v>2.8176000000000001</v>
      </c>
      <c r="J1062" s="184">
        <v>7.3811</v>
      </c>
      <c r="K1062" s="184">
        <v>14.334199999999999</v>
      </c>
      <c r="L1062" s="184">
        <v>24.403400000000001</v>
      </c>
      <c r="M1062" s="184">
        <v>37.057899999999997</v>
      </c>
      <c r="N1062" s="184">
        <v>59.410299999999999</v>
      </c>
      <c r="O1062" s="184">
        <v>19.598299999999998</v>
      </c>
      <c r="P1062" s="184">
        <v>15.3766</v>
      </c>
      <c r="Q1062" s="184">
        <v>15.8645</v>
      </c>
      <c r="R1062" s="184">
        <v>32.112699999999997</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44455</v>
      </c>
      <c r="E1063" s="184">
        <v>55.16</v>
      </c>
      <c r="F1063" s="184">
        <v>0.51019999999999999</v>
      </c>
      <c r="G1063" s="184">
        <v>1.4903</v>
      </c>
      <c r="H1063" s="184">
        <v>1.5089999999999999</v>
      </c>
      <c r="I1063" s="184">
        <v>2.1292</v>
      </c>
      <c r="J1063" s="184">
        <v>6.6512000000000002</v>
      </c>
      <c r="K1063" s="184">
        <v>13.708500000000001</v>
      </c>
      <c r="L1063" s="184">
        <v>20.4893</v>
      </c>
      <c r="M1063" s="184">
        <v>30.710899999999999</v>
      </c>
      <c r="N1063" s="184">
        <v>47.5261</v>
      </c>
      <c r="O1063" s="184">
        <v>15.995200000000001</v>
      </c>
      <c r="P1063" s="184">
        <v>15.6708</v>
      </c>
      <c r="Q1063" s="184">
        <v>14.307499999999999</v>
      </c>
      <c r="R1063" s="184">
        <v>29.183</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44455</v>
      </c>
      <c r="E1064" s="184">
        <v>50.31</v>
      </c>
      <c r="F1064" s="184">
        <v>0.49940000000000001</v>
      </c>
      <c r="G1064" s="184">
        <v>1.4723999999999999</v>
      </c>
      <c r="H1064" s="184">
        <v>1.4723999999999999</v>
      </c>
      <c r="I1064" s="184">
        <v>2.0693999999999999</v>
      </c>
      <c r="J1064" s="184">
        <v>6.5438000000000001</v>
      </c>
      <c r="K1064" s="184">
        <v>13.3619</v>
      </c>
      <c r="L1064" s="184">
        <v>19.757200000000001</v>
      </c>
      <c r="M1064" s="184">
        <v>29.531400000000001</v>
      </c>
      <c r="N1064" s="184">
        <v>45.783799999999999</v>
      </c>
      <c r="O1064" s="184">
        <v>14.7944</v>
      </c>
      <c r="P1064" s="184">
        <v>14.46</v>
      </c>
      <c r="Q1064" s="184">
        <v>11.151</v>
      </c>
      <c r="R1064" s="184">
        <v>27.8047</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44455</v>
      </c>
      <c r="E1065" s="184">
        <v>29.34</v>
      </c>
      <c r="F1065" s="184">
        <v>1.3122</v>
      </c>
      <c r="G1065" s="184">
        <v>2.3725999999999998</v>
      </c>
      <c r="H1065" s="184">
        <v>2.23</v>
      </c>
      <c r="I1065" s="184">
        <v>2.9113000000000002</v>
      </c>
      <c r="J1065" s="184">
        <v>5.806</v>
      </c>
      <c r="K1065" s="184">
        <v>11.516500000000001</v>
      </c>
      <c r="L1065" s="184">
        <v>16.382400000000001</v>
      </c>
      <c r="M1065" s="184">
        <v>19.657399999999999</v>
      </c>
      <c r="N1065" s="184">
        <v>41.807600000000001</v>
      </c>
      <c r="O1065" s="184">
        <v>11.741</v>
      </c>
      <c r="P1065" s="184">
        <v>12.2616</v>
      </c>
      <c r="Q1065" s="184">
        <v>11.857699999999999</v>
      </c>
      <c r="R1065" s="184">
        <v>20.517700000000001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44455</v>
      </c>
      <c r="E1066" s="184">
        <v>33.42</v>
      </c>
      <c r="F1066" s="184">
        <v>1.3033999999999999</v>
      </c>
      <c r="G1066" s="184">
        <v>2.3896999999999999</v>
      </c>
      <c r="H1066" s="184">
        <v>2.2644000000000002</v>
      </c>
      <c r="I1066" s="184">
        <v>2.9575</v>
      </c>
      <c r="J1066" s="184">
        <v>5.9271000000000003</v>
      </c>
      <c r="K1066" s="184">
        <v>11.8848</v>
      </c>
      <c r="L1066" s="184">
        <v>17.222000000000001</v>
      </c>
      <c r="M1066" s="184">
        <v>20.9117</v>
      </c>
      <c r="N1066" s="184">
        <v>43.865699999999997</v>
      </c>
      <c r="O1066" s="184">
        <v>13.3569</v>
      </c>
      <c r="P1066" s="184">
        <v>14.0014</v>
      </c>
      <c r="Q1066" s="184">
        <v>13.953099999999999</v>
      </c>
      <c r="R1066" s="184">
        <v>22.303599999999999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44455</v>
      </c>
      <c r="E1067" s="184">
        <v>44.61</v>
      </c>
      <c r="F1067" s="184">
        <v>0.58620000000000005</v>
      </c>
      <c r="G1067" s="184">
        <v>1.7796000000000001</v>
      </c>
      <c r="H1067" s="184">
        <v>1.5247999999999999</v>
      </c>
      <c r="I1067" s="184">
        <v>2.4104999999999999</v>
      </c>
      <c r="J1067" s="184">
        <v>5.2618999999999998</v>
      </c>
      <c r="K1067" s="184">
        <v>14.9742</v>
      </c>
      <c r="L1067" s="184">
        <v>23.3002</v>
      </c>
      <c r="M1067" s="184">
        <v>34.732700000000001</v>
      </c>
      <c r="N1067" s="184">
        <v>50</v>
      </c>
      <c r="O1067" s="184">
        <v>15.577400000000001</v>
      </c>
      <c r="P1067" s="184">
        <v>14.0007</v>
      </c>
      <c r="Q1067" s="184">
        <v>13.1784</v>
      </c>
      <c r="R1067" s="184">
        <v>27.601099999999999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44455</v>
      </c>
      <c r="E1068" s="184">
        <v>50.68</v>
      </c>
      <c r="F1068" s="184">
        <v>0.57550000000000001</v>
      </c>
      <c r="G1068" s="184">
        <v>1.7875000000000001</v>
      </c>
      <c r="H1068" s="184">
        <v>1.5224</v>
      </c>
      <c r="I1068" s="184">
        <v>2.4666000000000001</v>
      </c>
      <c r="J1068" s="184">
        <v>5.3856999999999999</v>
      </c>
      <c r="K1068" s="184">
        <v>15.3391</v>
      </c>
      <c r="L1068" s="184">
        <v>24.154800000000002</v>
      </c>
      <c r="M1068" s="184">
        <v>36.126800000000003</v>
      </c>
      <c r="N1068" s="184">
        <v>52.009599999999999</v>
      </c>
      <c r="O1068" s="184">
        <v>17.200399999999998</v>
      </c>
      <c r="P1068" s="184">
        <v>15.7798</v>
      </c>
      <c r="Q1068" s="184">
        <v>16.881599999999999</v>
      </c>
      <c r="R1068" s="184">
        <v>29.22</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44455</v>
      </c>
      <c r="E1069" s="184">
        <v>12.742800000000001</v>
      </c>
      <c r="F1069" s="184">
        <v>1.1101000000000001</v>
      </c>
      <c r="G1069" s="184">
        <v>2.3296000000000001</v>
      </c>
      <c r="H1069" s="184">
        <v>2.4135</v>
      </c>
      <c r="I1069" s="184">
        <v>3.5049000000000001</v>
      </c>
      <c r="J1069" s="184">
        <v>7.3014999999999999</v>
      </c>
      <c r="K1069" s="184">
        <v>10.859</v>
      </c>
      <c r="L1069" s="184">
        <v>15.615600000000001</v>
      </c>
      <c r="M1069" s="184"/>
      <c r="N1069" s="184"/>
      <c r="O1069" s="184"/>
      <c r="P1069" s="184"/>
      <c r="Q1069" s="184">
        <v>27.428000000000001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44455</v>
      </c>
      <c r="E1070" s="184">
        <v>12.526199999999999</v>
      </c>
      <c r="F1070" s="184">
        <v>1.1042000000000001</v>
      </c>
      <c r="G1070" s="184">
        <v>2.3115000000000001</v>
      </c>
      <c r="H1070" s="184">
        <v>2.3708999999999998</v>
      </c>
      <c r="I1070" s="184">
        <v>3.4197000000000002</v>
      </c>
      <c r="J1070" s="184">
        <v>7.1036000000000001</v>
      </c>
      <c r="K1070" s="184">
        <v>10.243499999999999</v>
      </c>
      <c r="L1070" s="184">
        <v>14.2224</v>
      </c>
      <c r="M1070" s="184"/>
      <c r="N1070" s="184"/>
      <c r="O1070" s="184"/>
      <c r="P1070" s="184"/>
      <c r="Q1070" s="184">
        <v>25.262</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44455</v>
      </c>
      <c r="E1071" s="184">
        <v>97.919600000000003</v>
      </c>
      <c r="F1071" s="184">
        <v>0.61060000000000003</v>
      </c>
      <c r="G1071" s="184">
        <v>1.6223000000000001</v>
      </c>
      <c r="H1071" s="184">
        <v>1.6886000000000001</v>
      </c>
      <c r="I1071" s="184">
        <v>2.5356999999999998</v>
      </c>
      <c r="J1071" s="184">
        <v>6.1226000000000003</v>
      </c>
      <c r="K1071" s="184">
        <v>11.0779</v>
      </c>
      <c r="L1071" s="184">
        <v>16.909400000000002</v>
      </c>
      <c r="M1071" s="184">
        <v>23.413499999999999</v>
      </c>
      <c r="N1071" s="184">
        <v>37.821800000000003</v>
      </c>
      <c r="O1071" s="184">
        <v>13.717599999999999</v>
      </c>
      <c r="P1071" s="184">
        <v>11.539</v>
      </c>
      <c r="Q1071" s="184">
        <v>8.9984999999999999</v>
      </c>
      <c r="R1071" s="184">
        <v>22.369599999999998</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44455</v>
      </c>
      <c r="E1072" s="184">
        <v>107.50239999999999</v>
      </c>
      <c r="F1072" s="184">
        <v>0.61360000000000003</v>
      </c>
      <c r="G1072" s="184">
        <v>1.6314</v>
      </c>
      <c r="H1072" s="184">
        <v>1.71</v>
      </c>
      <c r="I1072" s="184">
        <v>2.5788000000000002</v>
      </c>
      <c r="J1072" s="184">
        <v>6.2217000000000002</v>
      </c>
      <c r="K1072" s="184">
        <v>11.386200000000001</v>
      </c>
      <c r="L1072" s="184">
        <v>17.5594</v>
      </c>
      <c r="M1072" s="184">
        <v>24.436499999999999</v>
      </c>
      <c r="N1072" s="184">
        <v>39.345500000000001</v>
      </c>
      <c r="O1072" s="184">
        <v>14.895099999999999</v>
      </c>
      <c r="P1072" s="184">
        <v>12.740600000000001</v>
      </c>
      <c r="Q1072" s="184">
        <v>13.309799999999999</v>
      </c>
      <c r="R1072" s="184">
        <v>23.658100000000001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44455</v>
      </c>
      <c r="E1073" s="184">
        <v>381.71499999999997</v>
      </c>
      <c r="F1073" s="184">
        <v>0.4304</v>
      </c>
      <c r="G1073" s="184">
        <v>1.3488</v>
      </c>
      <c r="H1073" s="184">
        <v>1.2918000000000001</v>
      </c>
      <c r="I1073" s="184">
        <v>2.1114000000000002</v>
      </c>
      <c r="J1073" s="184">
        <v>6.7587999999999999</v>
      </c>
      <c r="K1073" s="184">
        <v>12.506399999999999</v>
      </c>
      <c r="L1073" s="184">
        <v>19.938500000000001</v>
      </c>
      <c r="M1073" s="184">
        <v>33.198099999999997</v>
      </c>
      <c r="N1073" s="184">
        <v>53.769100000000002</v>
      </c>
      <c r="O1073" s="184">
        <v>17.527000000000001</v>
      </c>
      <c r="P1073" s="184">
        <v>15.013199999999999</v>
      </c>
      <c r="Q1073" s="184">
        <v>20.392600000000002</v>
      </c>
      <c r="R1073" s="184">
        <v>30.012799999999999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44455</v>
      </c>
      <c r="E1074" s="184">
        <v>419.11799999999999</v>
      </c>
      <c r="F1074" s="184">
        <v>0.43369999999999997</v>
      </c>
      <c r="G1074" s="184">
        <v>1.3586</v>
      </c>
      <c r="H1074" s="184">
        <v>1.3145</v>
      </c>
      <c r="I1074" s="184">
        <v>2.1574</v>
      </c>
      <c r="J1074" s="184">
        <v>6.8666</v>
      </c>
      <c r="K1074" s="184">
        <v>12.8484</v>
      </c>
      <c r="L1074" s="184">
        <v>20.669899999999998</v>
      </c>
      <c r="M1074" s="184">
        <v>34.408099999999997</v>
      </c>
      <c r="N1074" s="184">
        <v>55.606400000000001</v>
      </c>
      <c r="O1074" s="184">
        <v>18.858899999999998</v>
      </c>
      <c r="P1074" s="184">
        <v>16.385899999999999</v>
      </c>
      <c r="Q1074" s="184">
        <v>16.4617</v>
      </c>
      <c r="R1074" s="184">
        <v>31.5121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44455</v>
      </c>
      <c r="E1075" s="184">
        <v>509.29599353305798</v>
      </c>
      <c r="F1075" s="184">
        <v>0.43009999999999998</v>
      </c>
      <c r="G1075" s="184">
        <v>1.3472</v>
      </c>
      <c r="H1075" s="184">
        <v>1.2909999999999999</v>
      </c>
      <c r="I1075" s="184">
        <v>2.1095999999999999</v>
      </c>
      <c r="J1075" s="184">
        <v>6.7577999999999996</v>
      </c>
      <c r="K1075" s="184">
        <v>12.505699999999999</v>
      </c>
      <c r="L1075" s="184">
        <v>19.938199999999998</v>
      </c>
      <c r="M1075" s="184">
        <v>33.196199999999997</v>
      </c>
      <c r="N1075" s="184">
        <v>53.767499999999998</v>
      </c>
      <c r="O1075" s="184">
        <v>17.043900000000001</v>
      </c>
      <c r="P1075" s="184">
        <v>14.6928</v>
      </c>
      <c r="Q1075" s="184">
        <v>18.875599999999999</v>
      </c>
      <c r="R1075" s="184">
        <v>29.4297</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44455</v>
      </c>
      <c r="E1076" s="184">
        <v>115.25775980942601</v>
      </c>
      <c r="F1076" s="184">
        <v>0.433</v>
      </c>
      <c r="G1076" s="184">
        <v>1.3586</v>
      </c>
      <c r="H1076" s="184">
        <v>1.3142</v>
      </c>
      <c r="I1076" s="184">
        <v>2.1581999999999999</v>
      </c>
      <c r="J1076" s="184">
        <v>6.8673999999999999</v>
      </c>
      <c r="K1076" s="184">
        <v>12.8484</v>
      </c>
      <c r="L1076" s="184">
        <v>20.670500000000001</v>
      </c>
      <c r="M1076" s="184">
        <v>34.409199999999998</v>
      </c>
      <c r="N1076" s="184">
        <v>55.606499999999997</v>
      </c>
      <c r="O1076" s="184">
        <v>18.375299999999999</v>
      </c>
      <c r="P1076" s="184">
        <v>16.069400000000002</v>
      </c>
      <c r="Q1076" s="184">
        <v>15.9871</v>
      </c>
      <c r="R1076" s="184">
        <v>30.921199999999999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44455</v>
      </c>
      <c r="E1077" s="184">
        <v>44.311</v>
      </c>
      <c r="F1077" s="184">
        <v>0.56969999999999998</v>
      </c>
      <c r="G1077" s="184">
        <v>1.4655</v>
      </c>
      <c r="H1077" s="184">
        <v>1.5283</v>
      </c>
      <c r="I1077" s="184">
        <v>1.9816</v>
      </c>
      <c r="J1077" s="184">
        <v>6.4912000000000001</v>
      </c>
      <c r="K1077" s="184">
        <v>12.507300000000001</v>
      </c>
      <c r="L1077" s="184">
        <v>20.015699999999999</v>
      </c>
      <c r="M1077" s="184">
        <v>30.653099999999998</v>
      </c>
      <c r="N1077" s="184">
        <v>50.084699999999998</v>
      </c>
      <c r="O1077" s="184">
        <v>16.498699999999999</v>
      </c>
      <c r="P1077" s="184">
        <v>14.386699999999999</v>
      </c>
      <c r="Q1077" s="184">
        <v>15.141500000000001</v>
      </c>
      <c r="R1077" s="184">
        <v>26.6891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44455</v>
      </c>
      <c r="E1078" s="184">
        <v>41.463000000000001</v>
      </c>
      <c r="F1078" s="184">
        <v>0.56759999999999999</v>
      </c>
      <c r="G1078" s="184">
        <v>1.4583999999999999</v>
      </c>
      <c r="H1078" s="184">
        <v>1.5105999999999999</v>
      </c>
      <c r="I1078" s="184">
        <v>1.9473</v>
      </c>
      <c r="J1078" s="184">
        <v>6.4054000000000002</v>
      </c>
      <c r="K1078" s="184">
        <v>12.238099999999999</v>
      </c>
      <c r="L1078" s="184">
        <v>19.4452</v>
      </c>
      <c r="M1078" s="184">
        <v>29.750299999999999</v>
      </c>
      <c r="N1078" s="184">
        <v>48.724800000000002</v>
      </c>
      <c r="O1078" s="184">
        <v>15.4832</v>
      </c>
      <c r="P1078" s="184">
        <v>13.435600000000001</v>
      </c>
      <c r="Q1078" s="184">
        <v>10.765700000000001</v>
      </c>
      <c r="R1078" s="184">
        <v>25.5594</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44455</v>
      </c>
      <c r="E1079" s="184">
        <v>46.035225921737201</v>
      </c>
      <c r="F1079" s="184">
        <v>0.37519999999999998</v>
      </c>
      <c r="G1079" s="184">
        <v>1.3267</v>
      </c>
      <c r="H1079" s="184">
        <v>1.3873</v>
      </c>
      <c r="I1079" s="184">
        <v>1.7615000000000001</v>
      </c>
      <c r="J1079" s="184">
        <v>7.3049999999999997</v>
      </c>
      <c r="K1079" s="184">
        <v>13.340400000000001</v>
      </c>
      <c r="L1079" s="184">
        <v>20.553799999999999</v>
      </c>
      <c r="M1079" s="184">
        <v>27.329599999999999</v>
      </c>
      <c r="N1079" s="184">
        <v>51.578200000000002</v>
      </c>
      <c r="O1079" s="184">
        <v>16.5334</v>
      </c>
      <c r="P1079" s="184">
        <v>13.562900000000001</v>
      </c>
      <c r="Q1079" s="184">
        <v>10.758100000000001</v>
      </c>
      <c r="R1079" s="184">
        <v>25.779299999999999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44455</v>
      </c>
      <c r="E1080" s="184">
        <v>44.991799999999998</v>
      </c>
      <c r="F1080" s="184">
        <v>0.37909999999999999</v>
      </c>
      <c r="G1080" s="184">
        <v>1.3384</v>
      </c>
      <c r="H1080" s="184">
        <v>1.4147000000000001</v>
      </c>
      <c r="I1080" s="184">
        <v>1.8165</v>
      </c>
      <c r="J1080" s="184">
        <v>7.4339000000000004</v>
      </c>
      <c r="K1080" s="184">
        <v>13.786899999999999</v>
      </c>
      <c r="L1080" s="184">
        <v>21.5364</v>
      </c>
      <c r="M1080" s="184">
        <v>28.819299999999998</v>
      </c>
      <c r="N1080" s="184">
        <v>53.774500000000003</v>
      </c>
      <c r="O1080" s="184">
        <v>17.863099999999999</v>
      </c>
      <c r="P1080" s="184">
        <v>14.861700000000001</v>
      </c>
      <c r="Q1080" s="184">
        <v>14.896699999999999</v>
      </c>
      <c r="R1080" s="184">
        <v>27.2592</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44455</v>
      </c>
      <c r="E1081" s="184">
        <v>16.450099999999999</v>
      </c>
      <c r="F1081" s="184">
        <v>0.38140000000000002</v>
      </c>
      <c r="G1081" s="184">
        <v>1.2270000000000001</v>
      </c>
      <c r="H1081" s="184">
        <v>1.2101999999999999</v>
      </c>
      <c r="I1081" s="184">
        <v>2.4112</v>
      </c>
      <c r="J1081" s="184">
        <v>5.5319000000000003</v>
      </c>
      <c r="K1081" s="184">
        <v>10.7371</v>
      </c>
      <c r="L1081" s="184">
        <v>19.672799999999999</v>
      </c>
      <c r="M1081" s="184">
        <v>34.813699999999997</v>
      </c>
      <c r="N1081" s="184">
        <v>59.323</v>
      </c>
      <c r="O1081" s="184"/>
      <c r="P1081" s="184"/>
      <c r="Q1081" s="184">
        <v>21.9374</v>
      </c>
      <c r="R1081" s="184">
        <v>29.020099999999999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44455</v>
      </c>
      <c r="E1082" s="184">
        <v>15.689299999999999</v>
      </c>
      <c r="F1082" s="184">
        <v>0.37619999999999998</v>
      </c>
      <c r="G1082" s="184">
        <v>1.2115</v>
      </c>
      <c r="H1082" s="184">
        <v>1.1749000000000001</v>
      </c>
      <c r="I1082" s="184">
        <v>2.3418000000000001</v>
      </c>
      <c r="J1082" s="184">
        <v>5.3794000000000004</v>
      </c>
      <c r="K1082" s="184">
        <v>10.248900000000001</v>
      </c>
      <c r="L1082" s="184">
        <v>18.629200000000001</v>
      </c>
      <c r="M1082" s="184">
        <v>33.064999999999998</v>
      </c>
      <c r="N1082" s="184">
        <v>56.565800000000003</v>
      </c>
      <c r="O1082" s="184"/>
      <c r="P1082" s="184"/>
      <c r="Q1082" s="184">
        <v>19.658200000000001</v>
      </c>
      <c r="R1082" s="184">
        <v>26.675799999999999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44455</v>
      </c>
      <c r="E1083" s="184">
        <v>86.786000000000001</v>
      </c>
      <c r="F1083" s="184">
        <v>0.64129999999999998</v>
      </c>
      <c r="G1083" s="184">
        <v>1.7862</v>
      </c>
      <c r="H1083" s="184">
        <v>1.5895999999999999</v>
      </c>
      <c r="I1083" s="184">
        <v>2.5099999999999998</v>
      </c>
      <c r="J1083" s="184">
        <v>7.2743000000000002</v>
      </c>
      <c r="K1083" s="184">
        <v>13.3642</v>
      </c>
      <c r="L1083" s="184">
        <v>20.940899999999999</v>
      </c>
      <c r="M1083" s="184">
        <v>33.050199999999997</v>
      </c>
      <c r="N1083" s="184">
        <v>52.494199999999999</v>
      </c>
      <c r="O1083" s="184">
        <v>18.008099999999999</v>
      </c>
      <c r="P1083" s="184">
        <v>17.866599999999998</v>
      </c>
      <c r="Q1083" s="184">
        <v>19.182600000000001</v>
      </c>
      <c r="R1083" s="184">
        <v>28.792300000000001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44455</v>
      </c>
      <c r="E1084" s="184">
        <v>80.021000000000001</v>
      </c>
      <c r="F1084" s="184">
        <v>0.63890000000000002</v>
      </c>
      <c r="G1084" s="184">
        <v>1.7767999999999999</v>
      </c>
      <c r="H1084" s="184">
        <v>1.5688</v>
      </c>
      <c r="I1084" s="184">
        <v>2.4689000000000001</v>
      </c>
      <c r="J1084" s="184">
        <v>7.1776999999999997</v>
      </c>
      <c r="K1084" s="184">
        <v>13.059100000000001</v>
      </c>
      <c r="L1084" s="184">
        <v>20.2835</v>
      </c>
      <c r="M1084" s="184">
        <v>31.9695</v>
      </c>
      <c r="N1084" s="184">
        <v>50.840699999999998</v>
      </c>
      <c r="O1084" s="184">
        <v>16.7287</v>
      </c>
      <c r="P1084" s="184">
        <v>16.749500000000001</v>
      </c>
      <c r="Q1084" s="184">
        <v>16.708200000000001</v>
      </c>
      <c r="R1084" s="184">
        <v>27.392700000000001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44455</v>
      </c>
      <c r="E1085" s="184">
        <v>34.731299999999997</v>
      </c>
      <c r="F1085" s="184">
        <v>0.41660000000000003</v>
      </c>
      <c r="G1085" s="184">
        <v>1.5152000000000001</v>
      </c>
      <c r="H1085" s="184">
        <v>1.3771</v>
      </c>
      <c r="I1085" s="184">
        <v>2.1442999999999999</v>
      </c>
      <c r="J1085" s="184">
        <v>5.7826000000000004</v>
      </c>
      <c r="K1085" s="184">
        <v>11.945499999999999</v>
      </c>
      <c r="L1085" s="184">
        <v>18.890699999999999</v>
      </c>
      <c r="M1085" s="184">
        <v>30.3522</v>
      </c>
      <c r="N1085" s="184">
        <v>51.429000000000002</v>
      </c>
      <c r="O1085" s="184">
        <v>14.268599999999999</v>
      </c>
      <c r="P1085" s="184">
        <v>13.2577</v>
      </c>
      <c r="Q1085" s="184">
        <v>13.293699999999999</v>
      </c>
      <c r="R1085" s="184">
        <v>25.385100000000001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44455</v>
      </c>
      <c r="E1086" s="184">
        <v>39.346600000000002</v>
      </c>
      <c r="F1086" s="184">
        <v>0.4229</v>
      </c>
      <c r="G1086" s="184">
        <v>1.5341</v>
      </c>
      <c r="H1086" s="184">
        <v>1.421</v>
      </c>
      <c r="I1086" s="184">
        <v>2.2324000000000002</v>
      </c>
      <c r="J1086" s="184">
        <v>5.9847000000000001</v>
      </c>
      <c r="K1086" s="184">
        <v>12.5707</v>
      </c>
      <c r="L1086" s="184">
        <v>20.214200000000002</v>
      </c>
      <c r="M1086" s="184">
        <v>32.517200000000003</v>
      </c>
      <c r="N1086" s="184">
        <v>54.619300000000003</v>
      </c>
      <c r="O1086" s="184">
        <v>16.350999999999999</v>
      </c>
      <c r="P1086" s="184">
        <v>15.0426</v>
      </c>
      <c r="Q1086" s="184">
        <v>14.776</v>
      </c>
      <c r="R1086" s="184">
        <v>27.682200000000002</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44455</v>
      </c>
      <c r="E1087" s="184">
        <v>50.083300000000001</v>
      </c>
      <c r="F1087" s="184">
        <v>0.66</v>
      </c>
      <c r="G1087" s="184">
        <v>2.2065999999999999</v>
      </c>
      <c r="H1087" s="184">
        <v>2.1301999999999999</v>
      </c>
      <c r="I1087" s="184">
        <v>2.9609999999999999</v>
      </c>
      <c r="J1087" s="184">
        <v>6.9543999999999997</v>
      </c>
      <c r="K1087" s="184">
        <v>13.0656</v>
      </c>
      <c r="L1087" s="184">
        <v>20.5032</v>
      </c>
      <c r="M1087" s="184">
        <v>35.8508</v>
      </c>
      <c r="N1087" s="184">
        <v>60.155299999999997</v>
      </c>
      <c r="O1087" s="184">
        <v>12.855399999999999</v>
      </c>
      <c r="P1087" s="184">
        <v>14.228300000000001</v>
      </c>
      <c r="Q1087" s="184">
        <v>12.0885</v>
      </c>
      <c r="R1087" s="184">
        <v>24.717099999999999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44455</v>
      </c>
      <c r="E1088" s="184">
        <v>54.065600000000003</v>
      </c>
      <c r="F1088" s="184">
        <v>0.66190000000000004</v>
      </c>
      <c r="G1088" s="184">
        <v>2.2126999999999999</v>
      </c>
      <c r="H1088" s="184">
        <v>2.1442999999999999</v>
      </c>
      <c r="I1088" s="184">
        <v>2.9904999999999999</v>
      </c>
      <c r="J1088" s="184">
        <v>7.0232999999999999</v>
      </c>
      <c r="K1088" s="184">
        <v>13.2843</v>
      </c>
      <c r="L1088" s="184">
        <v>21.0014</v>
      </c>
      <c r="M1088" s="184">
        <v>36.650399999999998</v>
      </c>
      <c r="N1088" s="184">
        <v>61.433700000000002</v>
      </c>
      <c r="O1088" s="184">
        <v>13.8293</v>
      </c>
      <c r="P1088" s="184">
        <v>15.320499999999999</v>
      </c>
      <c r="Q1088" s="184">
        <v>16.231200000000001</v>
      </c>
      <c r="R1088" s="184">
        <v>25.7712</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44455</v>
      </c>
      <c r="E1089" s="184">
        <v>255.3</v>
      </c>
      <c r="F1089" s="184">
        <v>0.34189999999999998</v>
      </c>
      <c r="G1089" s="184">
        <v>1.0488999999999999</v>
      </c>
      <c r="H1089" s="184">
        <v>1.145</v>
      </c>
      <c r="I1089" s="184">
        <v>1.5998000000000001</v>
      </c>
      <c r="J1089" s="184">
        <v>5.5613000000000001</v>
      </c>
      <c r="K1089" s="184">
        <v>9.5237999999999996</v>
      </c>
      <c r="L1089" s="184">
        <v>18.766300000000001</v>
      </c>
      <c r="M1089" s="184">
        <v>28.9785</v>
      </c>
      <c r="N1089" s="184">
        <v>48.568399999999997</v>
      </c>
      <c r="O1089" s="184">
        <v>15.185499999999999</v>
      </c>
      <c r="P1089" s="184">
        <v>13.1967</v>
      </c>
      <c r="Q1089" s="184">
        <v>18.981999999999999</v>
      </c>
      <c r="R1089" s="184">
        <v>25.427299999999999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44455</v>
      </c>
      <c r="E1090" s="184">
        <v>285.86</v>
      </c>
      <c r="F1090" s="184">
        <v>0.34749999999999998</v>
      </c>
      <c r="G1090" s="184">
        <v>1.0642</v>
      </c>
      <c r="H1090" s="184">
        <v>1.1751</v>
      </c>
      <c r="I1090" s="184">
        <v>1.6608000000000001</v>
      </c>
      <c r="J1090" s="184">
        <v>5.6978999999999997</v>
      </c>
      <c r="K1090" s="184">
        <v>9.9461999999999993</v>
      </c>
      <c r="L1090" s="184">
        <v>19.681799999999999</v>
      </c>
      <c r="M1090" s="184">
        <v>30.464200000000002</v>
      </c>
      <c r="N1090" s="184">
        <v>50.8416</v>
      </c>
      <c r="O1090" s="184">
        <v>16.806999999999999</v>
      </c>
      <c r="P1090" s="184">
        <v>14.883599999999999</v>
      </c>
      <c r="Q1090" s="184">
        <v>16.096599999999999</v>
      </c>
      <c r="R1090" s="184">
        <v>27.2685</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44455</v>
      </c>
      <c r="E1091" s="184">
        <v>14.99</v>
      </c>
      <c r="F1091" s="184">
        <v>0.60399999999999998</v>
      </c>
      <c r="G1091" s="184">
        <v>1.5583</v>
      </c>
      <c r="H1091" s="184">
        <v>1.4208000000000001</v>
      </c>
      <c r="I1091" s="184">
        <v>1.9035</v>
      </c>
      <c r="J1091" s="184">
        <v>5.7122999999999999</v>
      </c>
      <c r="K1091" s="184">
        <v>12.453099999999999</v>
      </c>
      <c r="L1091" s="184">
        <v>21.180299999999999</v>
      </c>
      <c r="M1091" s="184">
        <v>30.688800000000001</v>
      </c>
      <c r="N1091" s="184"/>
      <c r="O1091" s="184"/>
      <c r="P1091" s="184"/>
      <c r="Q1091" s="184">
        <v>49.9</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44455</v>
      </c>
      <c r="E1092" s="184">
        <v>14.71</v>
      </c>
      <c r="F1092" s="184">
        <v>0.61560000000000004</v>
      </c>
      <c r="G1092" s="184">
        <v>1.5183</v>
      </c>
      <c r="H1092" s="184">
        <v>1.3784000000000001</v>
      </c>
      <c r="I1092" s="184">
        <v>1.7992999999999999</v>
      </c>
      <c r="J1092" s="184">
        <v>5.5236999999999998</v>
      </c>
      <c r="K1092" s="184">
        <v>11.863099999999999</v>
      </c>
      <c r="L1092" s="184">
        <v>19.983699999999999</v>
      </c>
      <c r="M1092" s="184">
        <v>28.696400000000001</v>
      </c>
      <c r="N1092" s="184"/>
      <c r="O1092" s="184"/>
      <c r="P1092" s="184"/>
      <c r="Q1092" s="184">
        <v>47.1</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44455</v>
      </c>
      <c r="E1093" s="184">
        <v>66.514099999999999</v>
      </c>
      <c r="F1093" s="184">
        <v>0.64610000000000001</v>
      </c>
      <c r="G1093" s="184">
        <v>1.9036</v>
      </c>
      <c r="H1093" s="184">
        <v>2.0626000000000002</v>
      </c>
      <c r="I1093" s="184">
        <v>2.7210999999999999</v>
      </c>
      <c r="J1093" s="184">
        <v>6.5500999999999996</v>
      </c>
      <c r="K1093" s="184">
        <v>12.376899999999999</v>
      </c>
      <c r="L1093" s="184">
        <v>17.667000000000002</v>
      </c>
      <c r="M1093" s="184">
        <v>31.010400000000001</v>
      </c>
      <c r="N1093" s="184">
        <v>56.847000000000001</v>
      </c>
      <c r="O1093" s="184">
        <v>17.168299999999999</v>
      </c>
      <c r="P1093" s="184">
        <v>14.8254</v>
      </c>
      <c r="Q1093" s="184">
        <v>17.1739</v>
      </c>
      <c r="R1093" s="184">
        <v>28.1951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44455</v>
      </c>
      <c r="E1094" s="184">
        <v>61.702100000000002</v>
      </c>
      <c r="F1094" s="184">
        <v>0.64380000000000004</v>
      </c>
      <c r="G1094" s="184">
        <v>1.897</v>
      </c>
      <c r="H1094" s="184">
        <v>2.0474999999999999</v>
      </c>
      <c r="I1094" s="184">
        <v>2.6913999999999998</v>
      </c>
      <c r="J1094" s="184">
        <v>6.4847999999999999</v>
      </c>
      <c r="K1094" s="184">
        <v>12.174200000000001</v>
      </c>
      <c r="L1094" s="184">
        <v>17.2212</v>
      </c>
      <c r="M1094" s="184">
        <v>30.265499999999999</v>
      </c>
      <c r="N1094" s="184">
        <v>55.689100000000003</v>
      </c>
      <c r="O1094" s="184">
        <v>16.276399999999999</v>
      </c>
      <c r="P1094" s="184">
        <v>13.788</v>
      </c>
      <c r="Q1094" s="184">
        <v>12.317500000000001</v>
      </c>
      <c r="R1094" s="184">
        <v>27.2196</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44455</v>
      </c>
      <c r="E1095" s="184">
        <v>15.4411</v>
      </c>
      <c r="F1095" s="184">
        <v>0.51949999999999996</v>
      </c>
      <c r="G1095" s="184">
        <v>1.6476999999999999</v>
      </c>
      <c r="H1095" s="184">
        <v>1.8099000000000001</v>
      </c>
      <c r="I1095" s="184">
        <v>2.2048000000000001</v>
      </c>
      <c r="J1095" s="184">
        <v>7.2275999999999998</v>
      </c>
      <c r="K1095" s="184">
        <v>14.8088</v>
      </c>
      <c r="L1095" s="184">
        <v>23.030799999999999</v>
      </c>
      <c r="M1095" s="184">
        <v>35.408999999999999</v>
      </c>
      <c r="N1095" s="184"/>
      <c r="O1095" s="184"/>
      <c r="P1095" s="184"/>
      <c r="Q1095" s="184">
        <v>54.411000000000001</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44455</v>
      </c>
      <c r="E1096" s="184">
        <v>15.1576</v>
      </c>
      <c r="F1096" s="184">
        <v>0.51390000000000002</v>
      </c>
      <c r="G1096" s="184">
        <v>1.6306</v>
      </c>
      <c r="H1096" s="184">
        <v>1.7719</v>
      </c>
      <c r="I1096" s="184">
        <v>2.1284999999999998</v>
      </c>
      <c r="J1096" s="184">
        <v>7.0490000000000004</v>
      </c>
      <c r="K1096" s="184">
        <v>14.238300000000001</v>
      </c>
      <c r="L1096" s="184">
        <v>21.8065</v>
      </c>
      <c r="M1096" s="184">
        <v>33.411999999999999</v>
      </c>
      <c r="N1096" s="184"/>
      <c r="O1096" s="184"/>
      <c r="P1096" s="184"/>
      <c r="Q1096" s="184">
        <v>51.576000000000001</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44455</v>
      </c>
      <c r="E1097" s="184">
        <v>734.44440733760302</v>
      </c>
      <c r="F1097" s="184">
        <v>0.58789999999999998</v>
      </c>
      <c r="G1097" s="184">
        <v>1.7707999999999999</v>
      </c>
      <c r="H1097" s="184">
        <v>1.6846000000000001</v>
      </c>
      <c r="I1097" s="184">
        <v>2.2945000000000002</v>
      </c>
      <c r="J1097" s="184">
        <v>5.6276999999999999</v>
      </c>
      <c r="K1097" s="184">
        <v>12.6053</v>
      </c>
      <c r="L1097" s="184">
        <v>20.284099999999999</v>
      </c>
      <c r="M1097" s="184">
        <v>37.344799999999999</v>
      </c>
      <c r="N1097" s="184">
        <v>58.335999999999999</v>
      </c>
      <c r="O1097" s="184">
        <v>15.4011</v>
      </c>
      <c r="P1097" s="184">
        <v>13.385199999999999</v>
      </c>
      <c r="Q1097" s="184">
        <v>20.175699999999999</v>
      </c>
      <c r="R1097" s="184">
        <v>25.8505</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44455</v>
      </c>
      <c r="E1098" s="184">
        <v>369.64789999999999</v>
      </c>
      <c r="F1098" s="184">
        <v>0.58979999999999999</v>
      </c>
      <c r="G1098" s="184">
        <v>1.7778</v>
      </c>
      <c r="H1098" s="184">
        <v>1.6993</v>
      </c>
      <c r="I1098" s="184">
        <v>2.3246000000000002</v>
      </c>
      <c r="J1098" s="184">
        <v>5.6962000000000002</v>
      </c>
      <c r="K1098" s="184">
        <v>12.806100000000001</v>
      </c>
      <c r="L1098" s="184">
        <v>20.7089</v>
      </c>
      <c r="M1098" s="184">
        <v>38.102800000000002</v>
      </c>
      <c r="N1098" s="184">
        <v>59.531199999999998</v>
      </c>
      <c r="O1098" s="184">
        <v>16.383299999999998</v>
      </c>
      <c r="P1098" s="184">
        <v>14.7141</v>
      </c>
      <c r="Q1098" s="184">
        <v>15.096399999999999</v>
      </c>
      <c r="R1098" s="184">
        <v>26.842600000000001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44455</v>
      </c>
      <c r="E1099" s="184">
        <v>110.46</v>
      </c>
      <c r="F1099" s="184">
        <v>0.6653</v>
      </c>
      <c r="G1099" s="184">
        <v>1.6846000000000001</v>
      </c>
      <c r="H1099" s="184">
        <v>1.8440000000000001</v>
      </c>
      <c r="I1099" s="184">
        <v>2.4104999999999999</v>
      </c>
      <c r="J1099" s="184">
        <v>5.5720000000000001</v>
      </c>
      <c r="K1099" s="184">
        <v>10.2065</v>
      </c>
      <c r="L1099" s="184">
        <v>18.050699999999999</v>
      </c>
      <c r="M1099" s="184">
        <v>25.923400000000001</v>
      </c>
      <c r="N1099" s="184">
        <v>44.053199999999997</v>
      </c>
      <c r="O1099" s="184">
        <v>11.339600000000001</v>
      </c>
      <c r="P1099" s="184">
        <v>10.2613</v>
      </c>
      <c r="Q1099" s="184">
        <v>11.074</v>
      </c>
      <c r="R1099" s="184">
        <v>21.904399999999999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44455</v>
      </c>
      <c r="E1100" s="184">
        <v>139.786666666667</v>
      </c>
      <c r="F1100" s="184">
        <v>0.66249999999999998</v>
      </c>
      <c r="G1100" s="184">
        <v>1.6877</v>
      </c>
      <c r="H1100" s="184">
        <v>1.8456999999999999</v>
      </c>
      <c r="I1100" s="184">
        <v>2.4127999999999998</v>
      </c>
      <c r="J1100" s="184">
        <v>5.5683999999999996</v>
      </c>
      <c r="K1100" s="184">
        <v>10.1839</v>
      </c>
      <c r="L1100" s="184">
        <v>18.009899999999998</v>
      </c>
      <c r="M1100" s="184">
        <v>25.8432</v>
      </c>
      <c r="N1100" s="184">
        <v>43.951700000000002</v>
      </c>
      <c r="O1100" s="184">
        <v>11.0928</v>
      </c>
      <c r="P1100" s="184">
        <v>9.8386999999999993</v>
      </c>
      <c r="Q1100" s="184">
        <v>10.4373</v>
      </c>
      <c r="R1100" s="184">
        <v>21.723800000000001</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44455</v>
      </c>
      <c r="E1101" s="184">
        <v>17.25</v>
      </c>
      <c r="F1101" s="184">
        <v>0.58309999999999995</v>
      </c>
      <c r="G1101" s="184">
        <v>1.65</v>
      </c>
      <c r="H1101" s="184">
        <v>1.65</v>
      </c>
      <c r="I1101" s="184">
        <v>2.4954999999999998</v>
      </c>
      <c r="J1101" s="184">
        <v>7.0099</v>
      </c>
      <c r="K1101" s="184">
        <v>13.114800000000001</v>
      </c>
      <c r="L1101" s="184">
        <v>20.713799999999999</v>
      </c>
      <c r="M1101" s="184">
        <v>31.4787</v>
      </c>
      <c r="N1101" s="184">
        <v>54.293399999999998</v>
      </c>
      <c r="O1101" s="184">
        <v>16.238099999999999</v>
      </c>
      <c r="P1101" s="184"/>
      <c r="Q1101" s="184">
        <v>13.3422</v>
      </c>
      <c r="R1101" s="184">
        <v>27.9481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44455</v>
      </c>
      <c r="E1102" s="184">
        <v>16.73</v>
      </c>
      <c r="F1102" s="184">
        <v>0.54090000000000005</v>
      </c>
      <c r="G1102" s="184">
        <v>1.6403000000000001</v>
      </c>
      <c r="H1102" s="184">
        <v>1.5786</v>
      </c>
      <c r="I1102" s="184">
        <v>2.3868</v>
      </c>
      <c r="J1102" s="184">
        <v>6.9692999999999996</v>
      </c>
      <c r="K1102" s="184">
        <v>12.888</v>
      </c>
      <c r="L1102" s="184">
        <v>20.273199999999999</v>
      </c>
      <c r="M1102" s="184">
        <v>30.805299999999999</v>
      </c>
      <c r="N1102" s="184">
        <v>53.205100000000002</v>
      </c>
      <c r="O1102" s="184">
        <v>15.553699999999999</v>
      </c>
      <c r="P1102" s="184"/>
      <c r="Q1102" s="184">
        <v>12.548</v>
      </c>
      <c r="R1102" s="184">
        <v>27.158300000000001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44455</v>
      </c>
      <c r="E1103" s="184">
        <v>209.3817</v>
      </c>
      <c r="F1103" s="184">
        <v>0.25390000000000001</v>
      </c>
      <c r="G1103" s="184">
        <v>1.3594999999999999</v>
      </c>
      <c r="H1103" s="184">
        <v>1.4428000000000001</v>
      </c>
      <c r="I1103" s="184">
        <v>1.98</v>
      </c>
      <c r="J1103" s="184">
        <v>7.4481000000000002</v>
      </c>
      <c r="K1103" s="184">
        <v>13.6212</v>
      </c>
      <c r="L1103" s="184">
        <v>22.05</v>
      </c>
      <c r="M1103" s="184">
        <v>33.550800000000002</v>
      </c>
      <c r="N1103" s="184">
        <v>57.530999999999999</v>
      </c>
      <c r="O1103" s="184">
        <v>17.95</v>
      </c>
      <c r="P1103" s="184">
        <v>16.268699999999999</v>
      </c>
      <c r="Q1103" s="184">
        <v>15.882199999999999</v>
      </c>
      <c r="R1103" s="184">
        <v>30.747199999999999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44455</v>
      </c>
      <c r="E1104" s="184">
        <v>93.980845255944402</v>
      </c>
      <c r="F1104" s="184">
        <v>0.254</v>
      </c>
      <c r="G1104" s="184">
        <v>1.3595999999999999</v>
      </c>
      <c r="H1104" s="184">
        <v>1.4430000000000001</v>
      </c>
      <c r="I1104" s="184">
        <v>1.9801</v>
      </c>
      <c r="J1104" s="184">
        <v>7.4482999999999997</v>
      </c>
      <c r="K1104" s="184">
        <v>13.6241</v>
      </c>
      <c r="L1104" s="184">
        <v>22.052900000000001</v>
      </c>
      <c r="M1104" s="184">
        <v>33.554099999999998</v>
      </c>
      <c r="N1104" s="184">
        <v>57.534999999999997</v>
      </c>
      <c r="O1104" s="184">
        <v>17.410900000000002</v>
      </c>
      <c r="P1104" s="184">
        <v>15.949</v>
      </c>
      <c r="Q1104" s="184">
        <v>15.6995</v>
      </c>
      <c r="R1104" s="184">
        <v>30.434799999999999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44455</v>
      </c>
      <c r="E1105" s="184">
        <v>197.53800000000001</v>
      </c>
      <c r="F1105" s="184">
        <v>0.251</v>
      </c>
      <c r="G1105" s="184">
        <v>1.3508</v>
      </c>
      <c r="H1105" s="184">
        <v>1.4240999999999999</v>
      </c>
      <c r="I1105" s="184">
        <v>1.9441999999999999</v>
      </c>
      <c r="J1105" s="184">
        <v>7.3659999999999997</v>
      </c>
      <c r="K1105" s="184">
        <v>13.3536</v>
      </c>
      <c r="L1105" s="184">
        <v>21.483000000000001</v>
      </c>
      <c r="M1105" s="184">
        <v>32.6357</v>
      </c>
      <c r="N1105" s="184">
        <v>56.106000000000002</v>
      </c>
      <c r="O1105" s="184">
        <v>16.918099999999999</v>
      </c>
      <c r="P1105" s="184">
        <v>15.294600000000001</v>
      </c>
      <c r="Q1105" s="184">
        <v>14.2416</v>
      </c>
      <c r="R1105" s="184">
        <v>29.5702</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44455</v>
      </c>
      <c r="E1106" s="184">
        <v>972.06912637417895</v>
      </c>
      <c r="F1106" s="184">
        <v>0.25090000000000001</v>
      </c>
      <c r="G1106" s="184">
        <v>1.3507</v>
      </c>
      <c r="H1106" s="184">
        <v>1.4240999999999999</v>
      </c>
      <c r="I1106" s="184">
        <v>1.944</v>
      </c>
      <c r="J1106" s="184">
        <v>7.3658000000000001</v>
      </c>
      <c r="K1106" s="184">
        <v>13.353400000000001</v>
      </c>
      <c r="L1106" s="184">
        <v>21.482900000000001</v>
      </c>
      <c r="M1106" s="184">
        <v>32.635399999999997</v>
      </c>
      <c r="N1106" s="184">
        <v>56.106000000000002</v>
      </c>
      <c r="O1106" s="184">
        <v>16.1999</v>
      </c>
      <c r="P1106" s="184">
        <v>14.8682</v>
      </c>
      <c r="Q1106" s="184">
        <v>13.993600000000001</v>
      </c>
      <c r="R1106" s="184">
        <v>28.9785</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0.54586231884057967</v>
      </c>
      <c r="G1107" s="186">
        <v>1.6174637681159423</v>
      </c>
      <c r="H1107" s="186">
        <v>1.621024637681159</v>
      </c>
      <c r="I1107" s="186">
        <v>2.2241768115942029</v>
      </c>
      <c r="J1107" s="186">
        <v>6.3612202898550727</v>
      </c>
      <c r="K1107" s="186">
        <v>12.290069565217392</v>
      </c>
      <c r="L1107" s="186">
        <v>19.566982608695646</v>
      </c>
      <c r="M1107" s="186">
        <v>31.045631343283574</v>
      </c>
      <c r="N1107" s="186">
        <v>52.97164920634922</v>
      </c>
      <c r="O1107" s="186">
        <v>15.988655737704921</v>
      </c>
      <c r="P1107" s="186">
        <v>14.58633728813559</v>
      </c>
      <c r="Q1107" s="186">
        <v>17.81129855072464</v>
      </c>
      <c r="R1107" s="186">
        <v>27.204453968253965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0.54090000000000005</v>
      </c>
      <c r="G1108" s="186">
        <v>1.6021000000000001</v>
      </c>
      <c r="H1108" s="186">
        <v>1.5247999999999999</v>
      </c>
      <c r="I1108" s="186">
        <v>2.2048000000000001</v>
      </c>
      <c r="J1108" s="186">
        <v>6.3621999999999996</v>
      </c>
      <c r="K1108" s="186">
        <v>12.5707</v>
      </c>
      <c r="L1108" s="186">
        <v>19.913599999999999</v>
      </c>
      <c r="M1108" s="186">
        <v>30.807600000000001</v>
      </c>
      <c r="N1108" s="186">
        <v>53.207099999999997</v>
      </c>
      <c r="O1108" s="186">
        <v>15.995200000000001</v>
      </c>
      <c r="P1108" s="186">
        <v>14.558299999999999</v>
      </c>
      <c r="Q1108" s="186">
        <v>15.882199999999999</v>
      </c>
      <c r="R1108" s="186">
        <v>27.267199999999999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44455</v>
      </c>
      <c r="E1111" s="184">
        <v>225.022387401592</v>
      </c>
      <c r="F1111" s="184">
        <v>1.4764999999999999</v>
      </c>
      <c r="G1111" s="184">
        <v>1.9742999999999999</v>
      </c>
      <c r="H1111" s="184">
        <v>2.1122999999999998</v>
      </c>
      <c r="I1111" s="184">
        <v>2.2187999999999999</v>
      </c>
      <c r="J1111" s="184">
        <v>2.6751999999999998</v>
      </c>
      <c r="K1111" s="184">
        <v>2.9529000000000001</v>
      </c>
      <c r="L1111" s="184">
        <v>3.3024</v>
      </c>
      <c r="M1111" s="184">
        <v>3.2850999999999999</v>
      </c>
      <c r="N1111" s="184">
        <v>3.2865000000000002</v>
      </c>
      <c r="O1111" s="184">
        <v>5.1218000000000004</v>
      </c>
      <c r="P1111" s="184">
        <v>5.9005999999999998</v>
      </c>
      <c r="Q1111" s="184">
        <v>6.8489000000000004</v>
      </c>
      <c r="R1111" s="184">
        <v>4.0590000000000002</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44455</v>
      </c>
      <c r="E1112" s="184">
        <v>334.25009999999997</v>
      </c>
      <c r="F1112" s="184">
        <v>3.0905999999999998</v>
      </c>
      <c r="G1112" s="184">
        <v>2.9672999999999998</v>
      </c>
      <c r="H1112" s="184">
        <v>3.0813000000000001</v>
      </c>
      <c r="I1112" s="184">
        <v>3.0104000000000002</v>
      </c>
      <c r="J1112" s="184">
        <v>3.1873999999999998</v>
      </c>
      <c r="K1112" s="184">
        <v>3.3109000000000002</v>
      </c>
      <c r="L1112" s="184">
        <v>3.2879</v>
      </c>
      <c r="M1112" s="184">
        <v>3.2105999999999999</v>
      </c>
      <c r="N1112" s="184">
        <v>3.1996000000000002</v>
      </c>
      <c r="O1112" s="184">
        <v>5.1528999999999998</v>
      </c>
      <c r="P1112" s="184">
        <v>5.8537999999999997</v>
      </c>
      <c r="Q1112" s="184">
        <v>7.1479999999999997</v>
      </c>
      <c r="R1112" s="184">
        <v>4.0743999999999998</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44455</v>
      </c>
      <c r="E1113" s="184">
        <v>336.68639999999999</v>
      </c>
      <c r="F1113" s="184">
        <v>3.1983999999999999</v>
      </c>
      <c r="G1113" s="184">
        <v>3.0760000000000001</v>
      </c>
      <c r="H1113" s="184">
        <v>3.1861000000000002</v>
      </c>
      <c r="I1113" s="184">
        <v>3.1151</v>
      </c>
      <c r="J1113" s="184">
        <v>3.2926000000000002</v>
      </c>
      <c r="K1113" s="184">
        <v>3.4218000000000002</v>
      </c>
      <c r="L1113" s="184">
        <v>3.4049</v>
      </c>
      <c r="M1113" s="184">
        <v>3.3264</v>
      </c>
      <c r="N1113" s="184">
        <v>3.3130000000000002</v>
      </c>
      <c r="O1113" s="184">
        <v>5.2568999999999999</v>
      </c>
      <c r="P1113" s="184">
        <v>5.9523999999999999</v>
      </c>
      <c r="Q1113" s="184">
        <v>7.1809000000000003</v>
      </c>
      <c r="R1113" s="184">
        <v>4.1820000000000004</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44455</v>
      </c>
      <c r="E1114" s="184">
        <v>556.63130000000001</v>
      </c>
      <c r="F1114" s="184">
        <v>3.0888</v>
      </c>
      <c r="G1114" s="184">
        <v>2.9689999999999999</v>
      </c>
      <c r="H1114" s="184">
        <v>3.0809000000000002</v>
      </c>
      <c r="I1114" s="184">
        <v>3.01</v>
      </c>
      <c r="J1114" s="184">
        <v>3.1871999999999998</v>
      </c>
      <c r="K1114" s="184">
        <v>3.3109000000000002</v>
      </c>
      <c r="L1114" s="184">
        <v>3.2879999999999998</v>
      </c>
      <c r="M1114" s="184">
        <v>3.2105999999999999</v>
      </c>
      <c r="N1114" s="184">
        <v>3.1997</v>
      </c>
      <c r="O1114" s="184">
        <v>5.1531000000000002</v>
      </c>
      <c r="P1114" s="184">
        <v>5.8540999999999999</v>
      </c>
      <c r="Q1114" s="184">
        <v>6.8800999999999997</v>
      </c>
      <c r="R1114" s="184">
        <v>4.0743999999999998</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44455</v>
      </c>
      <c r="E1115" s="184">
        <v>542.41629999999998</v>
      </c>
      <c r="F1115" s="184">
        <v>3.0956999999999999</v>
      </c>
      <c r="G1115" s="184">
        <v>2.9704999999999999</v>
      </c>
      <c r="H1115" s="184">
        <v>3.0809000000000002</v>
      </c>
      <c r="I1115" s="184">
        <v>3.01</v>
      </c>
      <c r="J1115" s="184">
        <v>3.1873999999999998</v>
      </c>
      <c r="K1115" s="184">
        <v>3.3109000000000002</v>
      </c>
      <c r="L1115" s="184">
        <v>3.2879999999999998</v>
      </c>
      <c r="M1115" s="184">
        <v>3.2105999999999999</v>
      </c>
      <c r="N1115" s="184">
        <v>3.1997</v>
      </c>
      <c r="O1115" s="184">
        <v>5.1531000000000002</v>
      </c>
      <c r="P1115" s="184">
        <v>5.8540999999999999</v>
      </c>
      <c r="Q1115" s="184">
        <v>7.2157999999999998</v>
      </c>
      <c r="R1115" s="184">
        <v>4.0743999999999998</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44455</v>
      </c>
      <c r="E1116" s="184">
        <v>2320.0246000000002</v>
      </c>
      <c r="F1116" s="184">
        <v>3.1263000000000001</v>
      </c>
      <c r="G1116" s="184">
        <v>3.0933000000000002</v>
      </c>
      <c r="H1116" s="184">
        <v>3.1345000000000001</v>
      </c>
      <c r="I1116" s="184">
        <v>3.0619999999999998</v>
      </c>
      <c r="J1116" s="184">
        <v>3.2562000000000002</v>
      </c>
      <c r="K1116" s="184">
        <v>3.4138999999999999</v>
      </c>
      <c r="L1116" s="184">
        <v>3.3784999999999998</v>
      </c>
      <c r="M1116" s="184">
        <v>3.3033000000000001</v>
      </c>
      <c r="N1116" s="184">
        <v>3.3014000000000001</v>
      </c>
      <c r="O1116" s="184">
        <v>5.2015000000000002</v>
      </c>
      <c r="P1116" s="184">
        <v>5.9307999999999996</v>
      </c>
      <c r="Q1116" s="184">
        <v>7.13</v>
      </c>
      <c r="R1116" s="184">
        <v>4.1485000000000003</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44455</v>
      </c>
      <c r="E1117" s="184">
        <v>2307.0176999999999</v>
      </c>
      <c r="F1117" s="184">
        <v>3.0552999999999999</v>
      </c>
      <c r="G1117" s="184">
        <v>3.0230999999999999</v>
      </c>
      <c r="H1117" s="184">
        <v>3.0642999999999998</v>
      </c>
      <c r="I1117" s="184">
        <v>2.9916999999999998</v>
      </c>
      <c r="J1117" s="184">
        <v>3.1854</v>
      </c>
      <c r="K1117" s="184">
        <v>3.3422999999999998</v>
      </c>
      <c r="L1117" s="184">
        <v>3.3062999999999998</v>
      </c>
      <c r="M1117" s="184">
        <v>3.2307999999999999</v>
      </c>
      <c r="N1117" s="184">
        <v>3.2281</v>
      </c>
      <c r="O1117" s="184">
        <v>5.1375000000000002</v>
      </c>
      <c r="P1117" s="184">
        <v>5.8635999999999999</v>
      </c>
      <c r="Q1117" s="184">
        <v>7.2488999999999999</v>
      </c>
      <c r="R1117" s="184">
        <v>4.0808</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44455</v>
      </c>
      <c r="E1118" s="184">
        <v>2152.8751000000002</v>
      </c>
      <c r="F1118" s="184">
        <v>2.5552000000000001</v>
      </c>
      <c r="G1118" s="184">
        <v>2.5205000000000002</v>
      </c>
      <c r="H1118" s="184">
        <v>2.5628000000000002</v>
      </c>
      <c r="I1118" s="184">
        <v>2.4904999999999999</v>
      </c>
      <c r="J1118" s="184">
        <v>2.6839</v>
      </c>
      <c r="K1118" s="184">
        <v>2.8382000000000001</v>
      </c>
      <c r="L1118" s="184">
        <v>2.7985000000000002</v>
      </c>
      <c r="M1118" s="184">
        <v>2.7195999999999998</v>
      </c>
      <c r="N1118" s="184">
        <v>2.7130999999999998</v>
      </c>
      <c r="O1118" s="184">
        <v>4.6280000000000001</v>
      </c>
      <c r="P1118" s="184">
        <v>5.3189000000000002</v>
      </c>
      <c r="Q1118" s="184">
        <v>6.8621999999999996</v>
      </c>
      <c r="R1118" s="184">
        <v>3.5882000000000001</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44455</v>
      </c>
      <c r="E1119" s="184">
        <v>2386.5567999999998</v>
      </c>
      <c r="F1119" s="184">
        <v>2.8647999999999998</v>
      </c>
      <c r="G1119" s="184">
        <v>2.9922</v>
      </c>
      <c r="H1119" s="184">
        <v>3.07</v>
      </c>
      <c r="I1119" s="184">
        <v>3.0308999999999999</v>
      </c>
      <c r="J1119" s="184">
        <v>3.1434000000000002</v>
      </c>
      <c r="K1119" s="184">
        <v>3.3506999999999998</v>
      </c>
      <c r="L1119" s="184">
        <v>3.34</v>
      </c>
      <c r="M1119" s="184">
        <v>3.2753999999999999</v>
      </c>
      <c r="N1119" s="184">
        <v>3.2557999999999998</v>
      </c>
      <c r="O1119" s="184">
        <v>5.0949</v>
      </c>
      <c r="P1119" s="184">
        <v>5.8341000000000003</v>
      </c>
      <c r="Q1119" s="184">
        <v>7.1361999999999997</v>
      </c>
      <c r="R1119" s="184">
        <v>4.0382999999999996</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44455</v>
      </c>
      <c r="E1120" s="184">
        <v>2406.5989</v>
      </c>
      <c r="F1120" s="184">
        <v>2.9638</v>
      </c>
      <c r="G1120" s="184">
        <v>3.0916999999999999</v>
      </c>
      <c r="H1120" s="184">
        <v>3.1698</v>
      </c>
      <c r="I1120" s="184">
        <v>3.1309</v>
      </c>
      <c r="J1120" s="184">
        <v>3.2437</v>
      </c>
      <c r="K1120" s="184">
        <v>3.4514999999999998</v>
      </c>
      <c r="L1120" s="184">
        <v>3.4418000000000002</v>
      </c>
      <c r="M1120" s="184">
        <v>3.3778999999999999</v>
      </c>
      <c r="N1120" s="184">
        <v>3.3591000000000002</v>
      </c>
      <c r="O1120" s="184">
        <v>5.1985999999999999</v>
      </c>
      <c r="P1120" s="184">
        <v>5.94</v>
      </c>
      <c r="Q1120" s="184">
        <v>7.17</v>
      </c>
      <c r="R1120" s="184">
        <v>4.1422999999999996</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44455</v>
      </c>
      <c r="E1121" s="184">
        <v>3511.8087999999998</v>
      </c>
      <c r="F1121" s="184">
        <v>2.8635999999999999</v>
      </c>
      <c r="G1121" s="184">
        <v>2.992</v>
      </c>
      <c r="H1121" s="184">
        <v>3.0697000000000001</v>
      </c>
      <c r="I1121" s="184">
        <v>3.0306999999999999</v>
      </c>
      <c r="J1121" s="184">
        <v>3.1432000000000002</v>
      </c>
      <c r="K1121" s="184">
        <v>3.3506999999999998</v>
      </c>
      <c r="L1121" s="184">
        <v>3.3401000000000001</v>
      </c>
      <c r="M1121" s="184">
        <v>3.2753999999999999</v>
      </c>
      <c r="N1121" s="184">
        <v>3.2557999999999998</v>
      </c>
      <c r="O1121" s="184">
        <v>5.0949</v>
      </c>
      <c r="P1121" s="184">
        <v>5.8234000000000004</v>
      </c>
      <c r="Q1121" s="184">
        <v>6.6243999999999996</v>
      </c>
      <c r="R1121" s="184">
        <v>4.0382999999999996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44455</v>
      </c>
      <c r="E1122" s="184">
        <v>3189.0594000000001</v>
      </c>
      <c r="F1122" s="184">
        <v>2.7299000000000002</v>
      </c>
      <c r="G1122" s="184">
        <v>3.0464000000000002</v>
      </c>
      <c r="H1122" s="184">
        <v>3.1124000000000001</v>
      </c>
      <c r="I1122" s="184">
        <v>3.04</v>
      </c>
      <c r="J1122" s="184">
        <v>3.1871999999999998</v>
      </c>
      <c r="K1122" s="184">
        <v>3.3288000000000002</v>
      </c>
      <c r="L1122" s="184">
        <v>3.33</v>
      </c>
      <c r="M1122" s="184">
        <v>3.2905000000000002</v>
      </c>
      <c r="N1122" s="184">
        <v>3.2743000000000002</v>
      </c>
      <c r="O1122" s="184">
        <v>5.1139999999999999</v>
      </c>
      <c r="P1122" s="184">
        <v>5.8135000000000003</v>
      </c>
      <c r="Q1122" s="184">
        <v>7.0388999999999999</v>
      </c>
      <c r="R1122" s="184">
        <v>4.0519999999999996</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44455</v>
      </c>
      <c r="E1123" s="184">
        <v>3216.5039999999999</v>
      </c>
      <c r="F1123" s="184">
        <v>2.8302999999999998</v>
      </c>
      <c r="G1123" s="184">
        <v>3.1463999999999999</v>
      </c>
      <c r="H1123" s="184">
        <v>3.2126000000000001</v>
      </c>
      <c r="I1123" s="184">
        <v>3.1402000000000001</v>
      </c>
      <c r="J1123" s="184">
        <v>3.2875000000000001</v>
      </c>
      <c r="K1123" s="184">
        <v>3.4297</v>
      </c>
      <c r="L1123" s="184">
        <v>3.4318</v>
      </c>
      <c r="M1123" s="184">
        <v>3.3929999999999998</v>
      </c>
      <c r="N1123" s="184">
        <v>3.3776999999999999</v>
      </c>
      <c r="O1123" s="184">
        <v>5.2323000000000004</v>
      </c>
      <c r="P1123" s="184">
        <v>5.9288999999999996</v>
      </c>
      <c r="Q1123" s="184">
        <v>7.1128999999999998</v>
      </c>
      <c r="R1123" s="184">
        <v>4.1611000000000002</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44455</v>
      </c>
      <c r="E1124" s="184">
        <v>3013.8180000000002</v>
      </c>
      <c r="F1124" s="184">
        <v>2.6949000000000001</v>
      </c>
      <c r="G1124" s="184">
        <v>3.0110999999999999</v>
      </c>
      <c r="H1124" s="184">
        <v>3.0773000000000001</v>
      </c>
      <c r="I1124" s="184">
        <v>3.0047999999999999</v>
      </c>
      <c r="J1124" s="184">
        <v>3.1518999999999999</v>
      </c>
      <c r="K1124" s="184">
        <v>3.2932000000000001</v>
      </c>
      <c r="L1124" s="184">
        <v>3.2942</v>
      </c>
      <c r="M1124" s="184">
        <v>3.2543000000000002</v>
      </c>
      <c r="N1124" s="184">
        <v>3.2378</v>
      </c>
      <c r="O1124" s="184">
        <v>5.0777000000000001</v>
      </c>
      <c r="P1124" s="184">
        <v>5.7655000000000003</v>
      </c>
      <c r="Q1124" s="184">
        <v>6.6845999999999997</v>
      </c>
      <c r="R1124" s="184">
        <v>4.0201000000000002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44455</v>
      </c>
      <c r="E1125" s="184">
        <v>2402.7444</v>
      </c>
      <c r="F1125" s="184">
        <v>3.0931000000000002</v>
      </c>
      <c r="G1125" s="184">
        <v>3.0804999999999998</v>
      </c>
      <c r="H1125" s="184">
        <v>3.1475</v>
      </c>
      <c r="I1125" s="184">
        <v>3.0626000000000002</v>
      </c>
      <c r="J1125" s="184">
        <v>3.1894</v>
      </c>
      <c r="K1125" s="184">
        <v>3.28</v>
      </c>
      <c r="L1125" s="184">
        <v>3.2978999999999998</v>
      </c>
      <c r="M1125" s="184">
        <v>3.2492000000000001</v>
      </c>
      <c r="N1125" s="184">
        <v>3.2498</v>
      </c>
      <c r="O1125" s="184">
        <v>5.0712000000000002</v>
      </c>
      <c r="P1125" s="184">
        <v>5.8541999999999996</v>
      </c>
      <c r="Q1125" s="184">
        <v>7.0951000000000004</v>
      </c>
      <c r="R1125" s="184">
        <v>4.0244</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44455</v>
      </c>
      <c r="E1126" s="184">
        <v>2383.4403000000002</v>
      </c>
      <c r="F1126" s="184">
        <v>3.0247999999999999</v>
      </c>
      <c r="G1126" s="184">
        <v>3.0110000000000001</v>
      </c>
      <c r="H1126" s="184">
        <v>3.0779999999999998</v>
      </c>
      <c r="I1126" s="184">
        <v>2.9931000000000001</v>
      </c>
      <c r="J1126" s="184">
        <v>3.1196999999999999</v>
      </c>
      <c r="K1126" s="184">
        <v>3.21</v>
      </c>
      <c r="L1126" s="184">
        <v>3.2246000000000001</v>
      </c>
      <c r="M1126" s="184">
        <v>3.1722000000000001</v>
      </c>
      <c r="N1126" s="184">
        <v>3.1701000000000001</v>
      </c>
      <c r="O1126" s="184">
        <v>4.9855999999999998</v>
      </c>
      <c r="P1126" s="184">
        <v>5.7637</v>
      </c>
      <c r="Q1126" s="184">
        <v>6.8129</v>
      </c>
      <c r="R1126" s="184">
        <v>3.9413</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44455</v>
      </c>
      <c r="E1127" s="184">
        <v>2503.7181</v>
      </c>
      <c r="F1127" s="184">
        <v>3.1273</v>
      </c>
      <c r="G1127" s="184">
        <v>3.1099000000000001</v>
      </c>
      <c r="H1127" s="184">
        <v>3.0600999999999998</v>
      </c>
      <c r="I1127" s="184">
        <v>3.0255000000000001</v>
      </c>
      <c r="J1127" s="184">
        <v>3.1221999999999999</v>
      </c>
      <c r="K1127" s="184">
        <v>3.2547000000000001</v>
      </c>
      <c r="L1127" s="184">
        <v>3.2623000000000002</v>
      </c>
      <c r="M1127" s="184">
        <v>3.2040000000000002</v>
      </c>
      <c r="N1127" s="184">
        <v>3.1953999999999998</v>
      </c>
      <c r="O1127" s="184">
        <v>4.8407</v>
      </c>
      <c r="P1127" s="184">
        <v>5.6456</v>
      </c>
      <c r="Q1127" s="184">
        <v>6.9253</v>
      </c>
      <c r="R1127" s="184">
        <v>3.754</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44455</v>
      </c>
      <c r="E1128" s="184">
        <v>2495.6451000000002</v>
      </c>
      <c r="F1128" s="184">
        <v>3.1067</v>
      </c>
      <c r="G1128" s="184">
        <v>3.0897000000000001</v>
      </c>
      <c r="H1128" s="184">
        <v>3.0400999999999998</v>
      </c>
      <c r="I1128" s="184">
        <v>3.0053999999999998</v>
      </c>
      <c r="J1128" s="184">
        <v>3.1021000000000001</v>
      </c>
      <c r="K1128" s="184">
        <v>3.2284000000000002</v>
      </c>
      <c r="L1128" s="184">
        <v>3.2378</v>
      </c>
      <c r="M1128" s="184">
        <v>3.1743999999999999</v>
      </c>
      <c r="N1128" s="184">
        <v>3.1671999999999998</v>
      </c>
      <c r="O1128" s="184">
        <v>4.8136000000000001</v>
      </c>
      <c r="P1128" s="184">
        <v>5.6130000000000004</v>
      </c>
      <c r="Q1128" s="184">
        <v>7.1496000000000004</v>
      </c>
      <c r="R1128" s="184">
        <v>3.7294999999999998</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44455</v>
      </c>
      <c r="E1129" s="184">
        <v>1124.58426452342</v>
      </c>
      <c r="F1129" s="184">
        <v>2.6128999999999998</v>
      </c>
      <c r="G1129" s="184">
        <v>2.573</v>
      </c>
      <c r="H1129" s="184">
        <v>2.5609999999999999</v>
      </c>
      <c r="I1129" s="184">
        <v>2.4940000000000002</v>
      </c>
      <c r="J1129" s="184">
        <v>2.488</v>
      </c>
      <c r="K1129" s="184">
        <v>2.5188000000000001</v>
      </c>
      <c r="L1129" s="184">
        <v>2.6444000000000001</v>
      </c>
      <c r="M1129" s="184">
        <v>2.6097000000000001</v>
      </c>
      <c r="N1129" s="184">
        <v>2.5956000000000001</v>
      </c>
      <c r="O1129" s="184">
        <v>3.2153999999999998</v>
      </c>
      <c r="P1129" s="184"/>
      <c r="Q1129" s="184">
        <v>3.3994</v>
      </c>
      <c r="R1129" s="184">
        <v>2.7881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44455</v>
      </c>
      <c r="E1130" s="184">
        <v>2986.3209000000002</v>
      </c>
      <c r="F1130" s="184">
        <v>3.1438999999999999</v>
      </c>
      <c r="G1130" s="184">
        <v>3.1080999999999999</v>
      </c>
      <c r="H1130" s="184">
        <v>3.1328999999999998</v>
      </c>
      <c r="I1130" s="184">
        <v>3.0802999999999998</v>
      </c>
      <c r="J1130" s="184">
        <v>3.2130999999999998</v>
      </c>
      <c r="K1130" s="184">
        <v>3.3653</v>
      </c>
      <c r="L1130" s="184">
        <v>3.3595999999999999</v>
      </c>
      <c r="M1130" s="184">
        <v>3.2972000000000001</v>
      </c>
      <c r="N1130" s="184">
        <v>3.2866</v>
      </c>
      <c r="O1130" s="184">
        <v>5.1409000000000002</v>
      </c>
      <c r="P1130" s="184">
        <v>5.8837999999999999</v>
      </c>
      <c r="Q1130" s="184">
        <v>7.0918000000000001</v>
      </c>
      <c r="R1130" s="184">
        <v>4.0787000000000004</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44455</v>
      </c>
      <c r="E1131" s="184">
        <v>2963.1082999999999</v>
      </c>
      <c r="F1131" s="184">
        <v>3.0354000000000001</v>
      </c>
      <c r="G1131" s="184">
        <v>2.9994000000000001</v>
      </c>
      <c r="H1131" s="184">
        <v>3.0236000000000001</v>
      </c>
      <c r="I1131" s="184">
        <v>2.9706999999999999</v>
      </c>
      <c r="J1131" s="184">
        <v>3.1030000000000002</v>
      </c>
      <c r="K1131" s="184">
        <v>3.2559999999999998</v>
      </c>
      <c r="L1131" s="184">
        <v>3.2563</v>
      </c>
      <c r="M1131" s="184">
        <v>3.1987000000000001</v>
      </c>
      <c r="N1131" s="184">
        <v>3.1934999999999998</v>
      </c>
      <c r="O1131" s="184">
        <v>5.0438999999999998</v>
      </c>
      <c r="P1131" s="184">
        <v>5.7735000000000003</v>
      </c>
      <c r="Q1131" s="184">
        <v>7.1040000000000001</v>
      </c>
      <c r="R1131" s="184">
        <v>3.9860000000000002</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44455</v>
      </c>
      <c r="E1132" s="184">
        <v>2696.5713999999998</v>
      </c>
      <c r="F1132" s="184">
        <v>3.4045000000000001</v>
      </c>
      <c r="G1132" s="184">
        <v>3.1957</v>
      </c>
      <c r="H1132" s="184">
        <v>3.2263999999999999</v>
      </c>
      <c r="I1132" s="184">
        <v>3.1606000000000001</v>
      </c>
      <c r="J1132" s="184">
        <v>3.3283</v>
      </c>
      <c r="K1132" s="184">
        <v>3.5386000000000002</v>
      </c>
      <c r="L1132" s="184">
        <v>3.5417999999999998</v>
      </c>
      <c r="M1132" s="184">
        <v>3.4738000000000002</v>
      </c>
      <c r="N1132" s="184">
        <v>3.4571999999999998</v>
      </c>
      <c r="O1132" s="184">
        <v>5.2967000000000004</v>
      </c>
      <c r="P1132" s="184">
        <v>5.9359000000000002</v>
      </c>
      <c r="Q1132" s="184">
        <v>7.0517000000000003</v>
      </c>
      <c r="R1132" s="184">
        <v>4.2591999999999999</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44455</v>
      </c>
      <c r="E1133" s="184">
        <v>2662.8130999999998</v>
      </c>
      <c r="F1133" s="184">
        <v>3.1638999999999999</v>
      </c>
      <c r="G1133" s="184">
        <v>2.9556</v>
      </c>
      <c r="H1133" s="184">
        <v>2.9862000000000002</v>
      </c>
      <c r="I1133" s="184">
        <v>2.9203000000000001</v>
      </c>
      <c r="J1133" s="184">
        <v>3.0857000000000001</v>
      </c>
      <c r="K1133" s="184">
        <v>3.2890999999999999</v>
      </c>
      <c r="L1133" s="184">
        <v>3.2888999999999999</v>
      </c>
      <c r="M1133" s="184">
        <v>3.2183999999999999</v>
      </c>
      <c r="N1133" s="184">
        <v>3.1996000000000002</v>
      </c>
      <c r="O1133" s="184">
        <v>5.0701999999999998</v>
      </c>
      <c r="P1133" s="184">
        <v>5.7542</v>
      </c>
      <c r="Q1133" s="184">
        <v>7.1566000000000001</v>
      </c>
      <c r="R1133" s="184">
        <v>3.9950999999999999</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44455</v>
      </c>
      <c r="E1134" s="184">
        <v>2421.6414</v>
      </c>
      <c r="F1134" s="184">
        <v>3.1655000000000002</v>
      </c>
      <c r="G1134" s="184">
        <v>2.9559000000000002</v>
      </c>
      <c r="H1134" s="184">
        <v>2.9864999999999999</v>
      </c>
      <c r="I1134" s="184">
        <v>2.9205999999999999</v>
      </c>
      <c r="J1134" s="184">
        <v>3.0859000000000001</v>
      </c>
      <c r="K1134" s="184">
        <v>3.2894000000000001</v>
      </c>
      <c r="L1134" s="184">
        <v>3.2892999999999999</v>
      </c>
      <c r="M1134" s="184">
        <v>3.2187999999999999</v>
      </c>
      <c r="N1134" s="184">
        <v>3.1999</v>
      </c>
      <c r="O1134" s="184">
        <v>5.07</v>
      </c>
      <c r="P1134" s="184">
        <v>5.7409999999999997</v>
      </c>
      <c r="Q1134" s="184">
        <v>6.5225999999999997</v>
      </c>
      <c r="R1134" s="184">
        <v>3.9948999999999999</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44455</v>
      </c>
      <c r="E1136" s="184">
        <v>4815.1120000000001</v>
      </c>
      <c r="F1136" s="184">
        <v>1.7094</v>
      </c>
      <c r="G1136" s="184">
        <v>2.4180999999999999</v>
      </c>
      <c r="H1136" s="184">
        <v>2.4430999999999998</v>
      </c>
      <c r="I1136" s="184">
        <v>2.3328000000000002</v>
      </c>
      <c r="J1136" s="184">
        <v>2.5125999999999999</v>
      </c>
      <c r="K1136" s="184">
        <v>2.6556000000000002</v>
      </c>
      <c r="L1136" s="184">
        <v>2.6143000000000001</v>
      </c>
      <c r="M1136" s="184">
        <v>2.5287000000000002</v>
      </c>
      <c r="N1136" s="184">
        <v>2.5141</v>
      </c>
      <c r="O1136" s="184">
        <v>4.5425000000000004</v>
      </c>
      <c r="P1136" s="184">
        <v>5.21</v>
      </c>
      <c r="Q1136" s="184">
        <v>6.9476000000000004</v>
      </c>
      <c r="R1136" s="184">
        <v>3.4636999999999998</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44455</v>
      </c>
      <c r="E1137" s="184">
        <v>3122.0662000000002</v>
      </c>
      <c r="F1137" s="184">
        <v>2.3664000000000001</v>
      </c>
      <c r="G1137" s="184">
        <v>3.0754999999999999</v>
      </c>
      <c r="H1137" s="184">
        <v>3.1006</v>
      </c>
      <c r="I1137" s="184">
        <v>2.9910000000000001</v>
      </c>
      <c r="J1137" s="184">
        <v>3.1717</v>
      </c>
      <c r="K1137" s="184">
        <v>3.3184999999999998</v>
      </c>
      <c r="L1137" s="184">
        <v>3.2875999999999999</v>
      </c>
      <c r="M1137" s="184">
        <v>3.2092000000000001</v>
      </c>
      <c r="N1137" s="184">
        <v>3.2006999999999999</v>
      </c>
      <c r="O1137" s="184">
        <v>5.2511000000000001</v>
      </c>
      <c r="P1137" s="184">
        <v>5.9207000000000001</v>
      </c>
      <c r="Q1137" s="184">
        <v>7.3513999999999999</v>
      </c>
      <c r="R1137" s="184">
        <v>4.1596000000000002</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44455</v>
      </c>
      <c r="E1138" s="184">
        <v>3139.3099000000002</v>
      </c>
      <c r="F1138" s="184">
        <v>2.4428999999999998</v>
      </c>
      <c r="G1138" s="184">
        <v>3.1520999999999999</v>
      </c>
      <c r="H1138" s="184">
        <v>3.177</v>
      </c>
      <c r="I1138" s="184">
        <v>3.0674000000000001</v>
      </c>
      <c r="J1138" s="184">
        <v>3.2488000000000001</v>
      </c>
      <c r="K1138" s="184">
        <v>3.3955000000000002</v>
      </c>
      <c r="L1138" s="184">
        <v>3.3653</v>
      </c>
      <c r="M1138" s="184">
        <v>3.2877999999999998</v>
      </c>
      <c r="N1138" s="184">
        <v>3.2812000000000001</v>
      </c>
      <c r="O1138" s="184">
        <v>5.3250000000000002</v>
      </c>
      <c r="P1138" s="184">
        <v>5.9908000000000001</v>
      </c>
      <c r="Q1138" s="184">
        <v>7.2229999999999999</v>
      </c>
      <c r="R1138" s="184">
        <v>4.2390999999999996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44455</v>
      </c>
      <c r="E1139" s="184">
        <v>4077.1658000000002</v>
      </c>
      <c r="F1139" s="184">
        <v>2.8077000000000001</v>
      </c>
      <c r="G1139" s="184">
        <v>3.0032999999999999</v>
      </c>
      <c r="H1139" s="184">
        <v>3.0141</v>
      </c>
      <c r="I1139" s="184">
        <v>2.9333999999999998</v>
      </c>
      <c r="J1139" s="184">
        <v>3.1627000000000001</v>
      </c>
      <c r="K1139" s="184">
        <v>3.2915000000000001</v>
      </c>
      <c r="L1139" s="184">
        <v>3.2437999999999998</v>
      </c>
      <c r="M1139" s="184">
        <v>3.1516000000000002</v>
      </c>
      <c r="N1139" s="184">
        <v>3.1417000000000002</v>
      </c>
      <c r="O1139" s="184">
        <v>5.0057999999999998</v>
      </c>
      <c r="P1139" s="184">
        <v>5.7045000000000003</v>
      </c>
      <c r="Q1139" s="184">
        <v>6.9458000000000002</v>
      </c>
      <c r="R1139" s="184">
        <v>3.9403999999999999</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44455</v>
      </c>
      <c r="E1140" s="184">
        <v>4107.3112000000001</v>
      </c>
      <c r="F1140" s="184">
        <v>2.9079000000000002</v>
      </c>
      <c r="G1140" s="184">
        <v>3.1036999999999999</v>
      </c>
      <c r="H1140" s="184">
        <v>3.1141999999999999</v>
      </c>
      <c r="I1140" s="184">
        <v>3.0337000000000001</v>
      </c>
      <c r="J1140" s="184">
        <v>3.2627999999999999</v>
      </c>
      <c r="K1140" s="184">
        <v>3.3925000000000001</v>
      </c>
      <c r="L1140" s="184">
        <v>3.3447</v>
      </c>
      <c r="M1140" s="184">
        <v>3.2536</v>
      </c>
      <c r="N1140" s="184">
        <v>3.2446000000000002</v>
      </c>
      <c r="O1140" s="184">
        <v>5.1108000000000002</v>
      </c>
      <c r="P1140" s="184">
        <v>5.8102999999999998</v>
      </c>
      <c r="Q1140" s="184">
        <v>7.0669000000000004</v>
      </c>
      <c r="R1140" s="184">
        <v>4.0444000000000004</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44455</v>
      </c>
      <c r="E1141" s="184">
        <v>2068.8975999999998</v>
      </c>
      <c r="F1141" s="184">
        <v>2.4401000000000002</v>
      </c>
      <c r="G1141" s="184">
        <v>2.9380999999999999</v>
      </c>
      <c r="H1141" s="184">
        <v>3.0880000000000001</v>
      </c>
      <c r="I1141" s="184">
        <v>2.9748000000000001</v>
      </c>
      <c r="J1141" s="184">
        <v>3.2010000000000001</v>
      </c>
      <c r="K1141" s="184">
        <v>3.3086000000000002</v>
      </c>
      <c r="L1141" s="184">
        <v>3.2686000000000002</v>
      </c>
      <c r="M1141" s="184">
        <v>3.2023999999999999</v>
      </c>
      <c r="N1141" s="184">
        <v>3.1867000000000001</v>
      </c>
      <c r="O1141" s="184">
        <v>5.0483000000000002</v>
      </c>
      <c r="P1141" s="184">
        <v>5.7948000000000004</v>
      </c>
      <c r="Q1141" s="184">
        <v>4.2908999999999997</v>
      </c>
      <c r="R1141" s="184">
        <v>3.9453999999999998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44455</v>
      </c>
      <c r="E1142" s="184">
        <v>2080.3678</v>
      </c>
      <c r="F1142" s="184">
        <v>2.5371999999999999</v>
      </c>
      <c r="G1142" s="184">
        <v>3.0343</v>
      </c>
      <c r="H1142" s="184">
        <v>3.1838000000000002</v>
      </c>
      <c r="I1142" s="184">
        <v>3.0707</v>
      </c>
      <c r="J1142" s="184">
        <v>3.2968000000000002</v>
      </c>
      <c r="K1142" s="184">
        <v>3.4049</v>
      </c>
      <c r="L1142" s="184">
        <v>3.3658999999999999</v>
      </c>
      <c r="M1142" s="184">
        <v>3.3018999999999998</v>
      </c>
      <c r="N1142" s="184">
        <v>3.2875999999999999</v>
      </c>
      <c r="O1142" s="184">
        <v>5.1417000000000002</v>
      </c>
      <c r="P1142" s="184">
        <v>5.8765999999999998</v>
      </c>
      <c r="Q1142" s="184">
        <v>7.0869</v>
      </c>
      <c r="R1142" s="184">
        <v>4.0484999999999998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44455</v>
      </c>
      <c r="E1143" s="184">
        <v>3012.6689999999999</v>
      </c>
      <c r="F1143" s="184">
        <v>1.6440999999999999</v>
      </c>
      <c r="G1143" s="184">
        <v>2.1419999999999999</v>
      </c>
      <c r="H1143" s="184">
        <v>2.2911999999999999</v>
      </c>
      <c r="I1143" s="184">
        <v>2.1777000000000002</v>
      </c>
      <c r="J1143" s="184">
        <v>2.4026999999999998</v>
      </c>
      <c r="K1143" s="184">
        <v>2.5064000000000002</v>
      </c>
      <c r="L1143" s="184">
        <v>2.4609999999999999</v>
      </c>
      <c r="M1143" s="184">
        <v>2.3906999999999998</v>
      </c>
      <c r="N1143" s="184">
        <v>2.3702000000000001</v>
      </c>
      <c r="O1143" s="184">
        <v>4.2023000000000001</v>
      </c>
      <c r="P1143" s="184">
        <v>4.9188999999999998</v>
      </c>
      <c r="Q1143" s="184">
        <v>6.0425000000000004</v>
      </c>
      <c r="R1143" s="184">
        <v>3.125</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44455</v>
      </c>
      <c r="E1144" s="184">
        <v>1096.1022068796999</v>
      </c>
      <c r="F1144" s="184">
        <v>2.9950999999999999</v>
      </c>
      <c r="G1144" s="184">
        <v>2.9594999999999998</v>
      </c>
      <c r="H1144" s="184">
        <v>2.9411</v>
      </c>
      <c r="I1144" s="184">
        <v>2.778</v>
      </c>
      <c r="J1144" s="184">
        <v>2.6577999999999999</v>
      </c>
      <c r="K1144" s="184">
        <v>2.6532</v>
      </c>
      <c r="L1144" s="184">
        <v>2.6261999999999999</v>
      </c>
      <c r="M1144" s="184">
        <v>2.5779999999999998</v>
      </c>
      <c r="N1144" s="184">
        <v>2.5394999999999999</v>
      </c>
      <c r="O1144" s="184"/>
      <c r="P1144" s="184"/>
      <c r="Q1144" s="184">
        <v>3.1215000000000002</v>
      </c>
      <c r="R1144" s="184">
        <v>2.6663000000000001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44455</v>
      </c>
      <c r="E1145" s="184">
        <v>307.53519999999997</v>
      </c>
      <c r="F1145" s="184">
        <v>2.8605</v>
      </c>
      <c r="G1145" s="184">
        <v>2.9718</v>
      </c>
      <c r="H1145" s="184">
        <v>3.0181</v>
      </c>
      <c r="I1145" s="184">
        <v>2.9459</v>
      </c>
      <c r="J1145" s="184">
        <v>3.1417000000000002</v>
      </c>
      <c r="K1145" s="184">
        <v>3.2865000000000002</v>
      </c>
      <c r="L1145" s="184">
        <v>3.2501000000000002</v>
      </c>
      <c r="M1145" s="184">
        <v>3.1833</v>
      </c>
      <c r="N1145" s="184">
        <v>3.1859999999999999</v>
      </c>
      <c r="O1145" s="184">
        <v>5.1032000000000002</v>
      </c>
      <c r="P1145" s="184">
        <v>5.8179999999999996</v>
      </c>
      <c r="Q1145" s="184">
        <v>7.3493000000000004</v>
      </c>
      <c r="R1145" s="184">
        <v>4.0541999999999998</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44455</v>
      </c>
      <c r="E1146" s="184">
        <v>309.4255</v>
      </c>
      <c r="F1146" s="184">
        <v>2.9845999999999999</v>
      </c>
      <c r="G1146" s="184">
        <v>3.0952999999999999</v>
      </c>
      <c r="H1146" s="184">
        <v>3.1379999999999999</v>
      </c>
      <c r="I1146" s="184">
        <v>3.0663999999999998</v>
      </c>
      <c r="J1146" s="184">
        <v>3.2621000000000002</v>
      </c>
      <c r="K1146" s="184">
        <v>3.4074</v>
      </c>
      <c r="L1146" s="184">
        <v>3.3721000000000001</v>
      </c>
      <c r="M1146" s="184">
        <v>3.3062999999999998</v>
      </c>
      <c r="N1146" s="184">
        <v>3.3098999999999998</v>
      </c>
      <c r="O1146" s="184">
        <v>5.2042999999999999</v>
      </c>
      <c r="P1146" s="184">
        <v>5.9028</v>
      </c>
      <c r="Q1146" s="184">
        <v>7.1235999999999997</v>
      </c>
      <c r="R1146" s="184">
        <v>4.1679000000000004</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44455</v>
      </c>
      <c r="E1147" s="184">
        <v>2230.4618999999998</v>
      </c>
      <c r="F1147" s="184">
        <v>3.1488</v>
      </c>
      <c r="G1147" s="184">
        <v>3.1989999999999998</v>
      </c>
      <c r="H1147" s="184">
        <v>3.1705000000000001</v>
      </c>
      <c r="I1147" s="184">
        <v>3.0388000000000002</v>
      </c>
      <c r="J1147" s="184">
        <v>3.1568999999999998</v>
      </c>
      <c r="K1147" s="184">
        <v>3.3938000000000001</v>
      </c>
      <c r="L1147" s="184">
        <v>3.3990999999999998</v>
      </c>
      <c r="M1147" s="184">
        <v>3.3546</v>
      </c>
      <c r="N1147" s="184">
        <v>3.3685</v>
      </c>
      <c r="O1147" s="184">
        <v>5.2686000000000002</v>
      </c>
      <c r="P1147" s="184">
        <v>5.9009999999999998</v>
      </c>
      <c r="Q1147" s="184">
        <v>7.4272</v>
      </c>
      <c r="R1147" s="184">
        <v>4.2721</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44455</v>
      </c>
      <c r="E1148" s="184">
        <v>2248.1570000000002</v>
      </c>
      <c r="F1148" s="184">
        <v>3.1905999999999999</v>
      </c>
      <c r="G1148" s="184">
        <v>3.2393000000000001</v>
      </c>
      <c r="H1148" s="184">
        <v>3.2105999999999999</v>
      </c>
      <c r="I1148" s="184">
        <v>3.0789</v>
      </c>
      <c r="J1148" s="184">
        <v>3.1970000000000001</v>
      </c>
      <c r="K1148" s="184">
        <v>3.4340999999999999</v>
      </c>
      <c r="L1148" s="184">
        <v>3.4399000000000002</v>
      </c>
      <c r="M1148" s="184">
        <v>3.3957000000000002</v>
      </c>
      <c r="N1148" s="184">
        <v>3.4098999999999999</v>
      </c>
      <c r="O1148" s="184">
        <v>5.3383000000000003</v>
      </c>
      <c r="P1148" s="184">
        <v>5.9912999999999998</v>
      </c>
      <c r="Q1148" s="184">
        <v>7.1383000000000001</v>
      </c>
      <c r="R1148" s="184">
        <v>4.3173000000000004</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44455</v>
      </c>
      <c r="E1149" s="184">
        <v>2523.7521999999999</v>
      </c>
      <c r="F1149" s="184">
        <v>2.9275000000000002</v>
      </c>
      <c r="G1149" s="184">
        <v>3.0398000000000001</v>
      </c>
      <c r="H1149" s="184">
        <v>3.0817000000000001</v>
      </c>
      <c r="I1149" s="184">
        <v>3.0070999999999999</v>
      </c>
      <c r="J1149" s="184">
        <v>3.1951999999999998</v>
      </c>
      <c r="K1149" s="184">
        <v>3.3466</v>
      </c>
      <c r="L1149" s="184">
        <v>3.3193000000000001</v>
      </c>
      <c r="M1149" s="184">
        <v>3.2372000000000001</v>
      </c>
      <c r="N1149" s="184">
        <v>3.2374000000000001</v>
      </c>
      <c r="O1149" s="184">
        <v>4.9866000000000001</v>
      </c>
      <c r="P1149" s="184">
        <v>5.7657999999999996</v>
      </c>
      <c r="Q1149" s="184">
        <v>7.0260999999999996</v>
      </c>
      <c r="R1149" s="184">
        <v>3.96</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44455</v>
      </c>
      <c r="E1150" s="184">
        <v>2510.4706000000001</v>
      </c>
      <c r="F1150" s="184">
        <v>2.879</v>
      </c>
      <c r="G1150" s="184">
        <v>2.99</v>
      </c>
      <c r="H1150" s="184">
        <v>3.0316999999999998</v>
      </c>
      <c r="I1150" s="184">
        <v>2.9571000000000001</v>
      </c>
      <c r="J1150" s="184">
        <v>3.145</v>
      </c>
      <c r="K1150" s="184">
        <v>3.2961</v>
      </c>
      <c r="L1150" s="184">
        <v>3.2685</v>
      </c>
      <c r="M1150" s="184">
        <v>3.1859999999999999</v>
      </c>
      <c r="N1150" s="184">
        <v>3.1858</v>
      </c>
      <c r="O1150" s="184">
        <v>4.9286000000000003</v>
      </c>
      <c r="P1150" s="184">
        <v>5.6965000000000003</v>
      </c>
      <c r="Q1150" s="184">
        <v>5.4097999999999997</v>
      </c>
      <c r="R1150" s="184">
        <v>3.907</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44455</v>
      </c>
      <c r="E1151" s="184">
        <v>1612.0282999999999</v>
      </c>
      <c r="F1151" s="184">
        <v>2.7286000000000001</v>
      </c>
      <c r="G1151" s="184">
        <v>3.0091000000000001</v>
      </c>
      <c r="H1151" s="184">
        <v>3.0280999999999998</v>
      </c>
      <c r="I1151" s="184">
        <v>2.9613</v>
      </c>
      <c r="J1151" s="184">
        <v>3.0343</v>
      </c>
      <c r="K1151" s="184">
        <v>3.03</v>
      </c>
      <c r="L1151" s="184">
        <v>3.0072000000000001</v>
      </c>
      <c r="M1151" s="184">
        <v>2.9417</v>
      </c>
      <c r="N1151" s="184">
        <v>2.9077999999999999</v>
      </c>
      <c r="O1151" s="184">
        <v>4.4962</v>
      </c>
      <c r="P1151" s="184">
        <v>5.2999000000000001</v>
      </c>
      <c r="Q1151" s="184">
        <v>6.2712000000000003</v>
      </c>
      <c r="R1151" s="184">
        <v>3.5021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44455</v>
      </c>
      <c r="E1152" s="184">
        <v>1605.7107000000001</v>
      </c>
      <c r="F1152" s="184">
        <v>2.6779999999999999</v>
      </c>
      <c r="G1152" s="184">
        <v>2.9596</v>
      </c>
      <c r="H1152" s="184">
        <v>2.9782000000000002</v>
      </c>
      <c r="I1152" s="184">
        <v>2.9112</v>
      </c>
      <c r="J1152" s="184">
        <v>2.9843000000000002</v>
      </c>
      <c r="K1152" s="184">
        <v>2.9796</v>
      </c>
      <c r="L1152" s="184">
        <v>2.9565000000000001</v>
      </c>
      <c r="M1152" s="184">
        <v>2.8906000000000001</v>
      </c>
      <c r="N1152" s="184">
        <v>2.8563000000000001</v>
      </c>
      <c r="O1152" s="184">
        <v>4.4440999999999997</v>
      </c>
      <c r="P1152" s="184">
        <v>5.2473999999999998</v>
      </c>
      <c r="Q1152" s="184">
        <v>6.218</v>
      </c>
      <c r="R1152" s="184">
        <v>3.4504000000000001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44455</v>
      </c>
      <c r="E1153" s="184">
        <v>2016.8307</v>
      </c>
      <c r="F1153" s="184">
        <v>2.6823000000000001</v>
      </c>
      <c r="G1153" s="184">
        <v>2.7484999999999999</v>
      </c>
      <c r="H1153" s="184">
        <v>2.7658</v>
      </c>
      <c r="I1153" s="184">
        <v>2.7639</v>
      </c>
      <c r="J1153" s="184">
        <v>2.8957000000000002</v>
      </c>
      <c r="K1153" s="184">
        <v>2.9798</v>
      </c>
      <c r="L1153" s="184">
        <v>2.9230999999999998</v>
      </c>
      <c r="M1153" s="184">
        <v>3.1412</v>
      </c>
      <c r="N1153" s="184">
        <v>3.1122999999999998</v>
      </c>
      <c r="O1153" s="184">
        <v>4.9203000000000001</v>
      </c>
      <c r="P1153" s="184">
        <v>5.7390999999999996</v>
      </c>
      <c r="Q1153" s="184">
        <v>7.3422000000000001</v>
      </c>
      <c r="R1153" s="184">
        <v>3.8391000000000002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44455</v>
      </c>
      <c r="E1154" s="184">
        <v>2034.126</v>
      </c>
      <c r="F1154" s="184">
        <v>2.7814999999999999</v>
      </c>
      <c r="G1154" s="184">
        <v>2.8483999999999998</v>
      </c>
      <c r="H1154" s="184">
        <v>2.8658999999999999</v>
      </c>
      <c r="I1154" s="184">
        <v>2.8635999999999999</v>
      </c>
      <c r="J1154" s="184">
        <v>2.9950999999999999</v>
      </c>
      <c r="K1154" s="184">
        <v>3.0804999999999998</v>
      </c>
      <c r="L1154" s="184">
        <v>3.0236000000000001</v>
      </c>
      <c r="M1154" s="184">
        <v>3.2440000000000002</v>
      </c>
      <c r="N1154" s="184">
        <v>3.2157</v>
      </c>
      <c r="O1154" s="184">
        <v>5.0252999999999997</v>
      </c>
      <c r="P1154" s="184">
        <v>5.8453999999999997</v>
      </c>
      <c r="Q1154" s="184">
        <v>7.1186999999999996</v>
      </c>
      <c r="R1154" s="184">
        <v>3.9430999999999998</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44455</v>
      </c>
      <c r="E1155" s="184">
        <v>2022.7067999999999</v>
      </c>
      <c r="F1155" s="184">
        <v>4.0713999999999997</v>
      </c>
      <c r="G1155" s="184">
        <v>3.1665000000000001</v>
      </c>
      <c r="H1155" s="184">
        <v>2.9091999999999998</v>
      </c>
      <c r="I1155" s="184">
        <v>2.9106999999999998</v>
      </c>
      <c r="J1155" s="184">
        <v>2.8517999999999999</v>
      </c>
      <c r="K1155" s="184">
        <v>3.1513</v>
      </c>
      <c r="L1155" s="184">
        <v>2.7890999999999999</v>
      </c>
      <c r="M1155" s="184">
        <v>2.9249999999999998</v>
      </c>
      <c r="N1155" s="184">
        <v>2.8207</v>
      </c>
      <c r="O1155" s="184"/>
      <c r="P1155" s="184"/>
      <c r="Q1155" s="184">
        <v>3.2589999999999999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44455</v>
      </c>
      <c r="E1156" s="184">
        <v>2034.4482</v>
      </c>
      <c r="F1156" s="184">
        <v>2.7774999999999999</v>
      </c>
      <c r="G1156" s="184">
        <v>2.9388000000000001</v>
      </c>
      <c r="H1156" s="184">
        <v>2.9683999999999999</v>
      </c>
      <c r="I1156" s="184">
        <v>2.9527000000000001</v>
      </c>
      <c r="J1156" s="184">
        <v>3.0495999999999999</v>
      </c>
      <c r="K1156" s="184">
        <v>3.0935000000000001</v>
      </c>
      <c r="L1156" s="184">
        <v>3.0230000000000001</v>
      </c>
      <c r="M1156" s="184">
        <v>3.2393000000000001</v>
      </c>
      <c r="N1156" s="184">
        <v>3.2044999999999999</v>
      </c>
      <c r="O1156" s="184"/>
      <c r="P1156" s="184"/>
      <c r="Q1156" s="184">
        <v>3.6099000000000001</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44455</v>
      </c>
      <c r="E1157" s="184">
        <v>2034.5436999999999</v>
      </c>
      <c r="F1157" s="184">
        <v>2.7845</v>
      </c>
      <c r="G1157" s="184">
        <v>2.8513999999999999</v>
      </c>
      <c r="H1157" s="184">
        <v>2.8645999999999998</v>
      </c>
      <c r="I1157" s="184">
        <v>2.8618999999999999</v>
      </c>
      <c r="J1157" s="184">
        <v>2.9937999999999998</v>
      </c>
      <c r="K1157" s="184">
        <v>3.0798000000000001</v>
      </c>
      <c r="L1157" s="184">
        <v>3.0276999999999998</v>
      </c>
      <c r="M1157" s="184">
        <v>3.2467999999999999</v>
      </c>
      <c r="N1157" s="184">
        <v>3.2178</v>
      </c>
      <c r="O1157" s="184"/>
      <c r="P1157" s="184"/>
      <c r="Q1157" s="184">
        <v>3.6139999999999999</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44455</v>
      </c>
      <c r="E1158" s="184">
        <v>2034.4842000000001</v>
      </c>
      <c r="F1158" s="184">
        <v>2.9855999999999998</v>
      </c>
      <c r="G1158" s="184">
        <v>3.0356999999999998</v>
      </c>
      <c r="H1158" s="184">
        <v>2.9868000000000001</v>
      </c>
      <c r="I1158" s="184">
        <v>2.9777999999999998</v>
      </c>
      <c r="J1158" s="184">
        <v>3.1282000000000001</v>
      </c>
      <c r="K1158" s="184">
        <v>3.1577000000000002</v>
      </c>
      <c r="L1158" s="184">
        <v>3.0575000000000001</v>
      </c>
      <c r="M1158" s="184">
        <v>3.2635999999999998</v>
      </c>
      <c r="N1158" s="184">
        <v>3.2193000000000001</v>
      </c>
      <c r="O1158" s="184"/>
      <c r="P1158" s="184"/>
      <c r="Q1158" s="184">
        <v>3.6101000000000001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44455</v>
      </c>
      <c r="E1159" s="184">
        <v>2852.3135000000002</v>
      </c>
      <c r="F1159" s="184">
        <v>2.8129</v>
      </c>
      <c r="G1159" s="184">
        <v>2.9904999999999999</v>
      </c>
      <c r="H1159" s="184">
        <v>3.0476999999999999</v>
      </c>
      <c r="I1159" s="184">
        <v>2.9817</v>
      </c>
      <c r="J1159" s="184">
        <v>3.1932999999999998</v>
      </c>
      <c r="K1159" s="184">
        <v>3.3159000000000001</v>
      </c>
      <c r="L1159" s="184">
        <v>3.2734000000000001</v>
      </c>
      <c r="M1159" s="184">
        <v>3.2094</v>
      </c>
      <c r="N1159" s="184">
        <v>3.2058</v>
      </c>
      <c r="O1159" s="184">
        <v>5.008</v>
      </c>
      <c r="P1159" s="184">
        <v>5.7713999999999999</v>
      </c>
      <c r="Q1159" s="184">
        <v>7.3177000000000003</v>
      </c>
      <c r="R1159" s="184">
        <v>3.9496000000000002</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44455</v>
      </c>
      <c r="E1160" s="184">
        <v>2869.3090999999999</v>
      </c>
      <c r="F1160" s="184">
        <v>2.8839999999999999</v>
      </c>
      <c r="G1160" s="184">
        <v>3.0609999999999999</v>
      </c>
      <c r="H1160" s="184">
        <v>3.1183000000000001</v>
      </c>
      <c r="I1160" s="184">
        <v>3.0522999999999998</v>
      </c>
      <c r="J1160" s="184">
        <v>3.2639</v>
      </c>
      <c r="K1160" s="184">
        <v>3.3868</v>
      </c>
      <c r="L1160" s="184">
        <v>3.3448000000000002</v>
      </c>
      <c r="M1160" s="184">
        <v>3.2814000000000001</v>
      </c>
      <c r="N1160" s="184">
        <v>3.2783000000000002</v>
      </c>
      <c r="O1160" s="184">
        <v>5.0815999999999999</v>
      </c>
      <c r="P1160" s="184">
        <v>5.8456000000000001</v>
      </c>
      <c r="Q1160" s="184">
        <v>7.0928000000000004</v>
      </c>
      <c r="R1160" s="184">
        <v>4.0225</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44455</v>
      </c>
      <c r="E1161" s="184">
        <v>2576.9787000000001</v>
      </c>
      <c r="F1161" s="184">
        <v>2.2833999999999999</v>
      </c>
      <c r="G1161" s="184">
        <v>2.4607999999999999</v>
      </c>
      <c r="H1161" s="184">
        <v>2.5177</v>
      </c>
      <c r="I1161" s="184">
        <v>2.4514</v>
      </c>
      <c r="J1161" s="184">
        <v>2.6621999999999999</v>
      </c>
      <c r="K1161" s="184">
        <v>2.7818999999999998</v>
      </c>
      <c r="L1161" s="184">
        <v>2.7355</v>
      </c>
      <c r="M1161" s="184">
        <v>2.6678000000000002</v>
      </c>
      <c r="N1161" s="184">
        <v>2.6602999999999999</v>
      </c>
      <c r="O1161" s="184">
        <v>4.4549000000000003</v>
      </c>
      <c r="P1161" s="184">
        <v>5.1879</v>
      </c>
      <c r="Q1161" s="184">
        <v>6.5861999999999998</v>
      </c>
      <c r="R1161" s="184">
        <v>3.4026999999999998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44455</v>
      </c>
      <c r="E1162" s="184">
        <v>1095.5105000000001</v>
      </c>
      <c r="F1162" s="184">
        <v>3.1187999999999998</v>
      </c>
      <c r="G1162" s="184">
        <v>3.0449000000000002</v>
      </c>
      <c r="H1162" s="184">
        <v>3.1551999999999998</v>
      </c>
      <c r="I1162" s="184">
        <v>2.9956</v>
      </c>
      <c r="J1162" s="184">
        <v>3.0059</v>
      </c>
      <c r="K1162" s="184">
        <v>3.1248999999999998</v>
      </c>
      <c r="L1162" s="184">
        <v>3.1071</v>
      </c>
      <c r="M1162" s="184">
        <v>3.0703999999999998</v>
      </c>
      <c r="N1162" s="184">
        <v>3.0539999999999998</v>
      </c>
      <c r="O1162" s="184"/>
      <c r="P1162" s="184"/>
      <c r="Q1162" s="184">
        <v>3.8702000000000001</v>
      </c>
      <c r="R1162" s="184">
        <v>3.4712000000000001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44455</v>
      </c>
      <c r="E1163" s="184">
        <v>1092.6201000000001</v>
      </c>
      <c r="F1163" s="184">
        <v>3.0068000000000001</v>
      </c>
      <c r="G1163" s="184">
        <v>2.9348999999999998</v>
      </c>
      <c r="H1163" s="184">
        <v>3.0451000000000001</v>
      </c>
      <c r="I1163" s="184">
        <v>2.8854000000000002</v>
      </c>
      <c r="J1163" s="184">
        <v>2.8954</v>
      </c>
      <c r="K1163" s="184">
        <v>3.0139999999999998</v>
      </c>
      <c r="L1163" s="184">
        <v>2.9950999999999999</v>
      </c>
      <c r="M1163" s="184">
        <v>2.9575999999999998</v>
      </c>
      <c r="N1163" s="184">
        <v>2.9403999999999999</v>
      </c>
      <c r="O1163" s="184"/>
      <c r="P1163" s="184"/>
      <c r="Q1163" s="184">
        <v>3.7561</v>
      </c>
      <c r="R1163" s="184">
        <v>3.3574999999999999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44455</v>
      </c>
      <c r="E1164" s="184">
        <v>56.725299999999997</v>
      </c>
      <c r="F1164" s="184">
        <v>2.8957999999999999</v>
      </c>
      <c r="G1164" s="184">
        <v>3.0249999999999999</v>
      </c>
      <c r="H1164" s="184">
        <v>3.0811999999999999</v>
      </c>
      <c r="I1164" s="184">
        <v>3.0323000000000002</v>
      </c>
      <c r="J1164" s="184">
        <v>3.1718000000000002</v>
      </c>
      <c r="K1164" s="184">
        <v>3.3268</v>
      </c>
      <c r="L1164" s="184">
        <v>3.3081999999999998</v>
      </c>
      <c r="M1164" s="184">
        <v>3.2519999999999998</v>
      </c>
      <c r="N1164" s="184">
        <v>3.2183999999999999</v>
      </c>
      <c r="O1164" s="184">
        <v>5.0244999999999997</v>
      </c>
      <c r="P1164" s="184">
        <v>5.7968999999999999</v>
      </c>
      <c r="Q1164" s="184">
        <v>7.5895000000000001</v>
      </c>
      <c r="R1164" s="184">
        <v>3.9178000000000002</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44455</v>
      </c>
      <c r="E1165" s="184">
        <v>57.1188</v>
      </c>
      <c r="F1165" s="184">
        <v>3.0036</v>
      </c>
      <c r="G1165" s="184">
        <v>3.1107</v>
      </c>
      <c r="H1165" s="184">
        <v>3.1604999999999999</v>
      </c>
      <c r="I1165" s="184">
        <v>3.1120999999999999</v>
      </c>
      <c r="J1165" s="184">
        <v>3.2534999999999998</v>
      </c>
      <c r="K1165" s="184">
        <v>3.4075000000000002</v>
      </c>
      <c r="L1165" s="184">
        <v>3.3896000000000002</v>
      </c>
      <c r="M1165" s="184">
        <v>3.3340999999999998</v>
      </c>
      <c r="N1165" s="184">
        <v>3.3010999999999999</v>
      </c>
      <c r="O1165" s="184">
        <v>5.1085000000000003</v>
      </c>
      <c r="P1165" s="184">
        <v>5.8807999999999998</v>
      </c>
      <c r="Q1165" s="184">
        <v>7.1406000000000001</v>
      </c>
      <c r="R1165" s="184">
        <v>4.0010000000000003</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44455</v>
      </c>
      <c r="E1166" s="184">
        <v>32.618699999999997</v>
      </c>
      <c r="F1166" s="184">
        <v>2.9096000000000002</v>
      </c>
      <c r="G1166" s="184">
        <v>3.0219999999999998</v>
      </c>
      <c r="H1166" s="184">
        <v>3.0550000000000002</v>
      </c>
      <c r="I1166" s="184">
        <v>3.0087999999999999</v>
      </c>
      <c r="J1166" s="184">
        <v>3.1452</v>
      </c>
      <c r="K1166" s="184">
        <v>3.33</v>
      </c>
      <c r="L1166" s="184">
        <v>3.3096999999999999</v>
      </c>
      <c r="M1166" s="184">
        <v>3.2532000000000001</v>
      </c>
      <c r="N1166" s="184">
        <v>3.2195</v>
      </c>
      <c r="O1166" s="184">
        <v>5.0250000000000004</v>
      </c>
      <c r="P1166" s="184">
        <v>5.7972000000000001</v>
      </c>
      <c r="Q1166" s="184">
        <v>7.0563000000000002</v>
      </c>
      <c r="R1166" s="184">
        <v>3.9186000000000001</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44455</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44455</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44455</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44455</v>
      </c>
      <c r="E1170" s="184">
        <v>57.120899999999999</v>
      </c>
      <c r="F1170" s="184">
        <v>3.0034999999999998</v>
      </c>
      <c r="G1170" s="184">
        <v>3.1105999999999998</v>
      </c>
      <c r="H1170" s="184">
        <v>3.1511999999999998</v>
      </c>
      <c r="I1170" s="184">
        <v>3.1120000000000001</v>
      </c>
      <c r="J1170" s="184">
        <v>3.2513000000000001</v>
      </c>
      <c r="K1170" s="184">
        <v>3.4074</v>
      </c>
      <c r="L1170" s="184">
        <v>3.3894000000000002</v>
      </c>
      <c r="M1170" s="184">
        <v>3.3340000000000001</v>
      </c>
      <c r="N1170" s="184">
        <v>3.3010000000000002</v>
      </c>
      <c r="O1170" s="184">
        <v>5.1083999999999996</v>
      </c>
      <c r="P1170" s="184">
        <v>5.8817000000000004</v>
      </c>
      <c r="Q1170" s="184">
        <v>6.0487000000000002</v>
      </c>
      <c r="R1170" s="184">
        <v>4.0008999999999997</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44455</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44455</v>
      </c>
      <c r="E1172" s="184">
        <v>57.120899999999999</v>
      </c>
      <c r="F1172" s="184">
        <v>2.9396</v>
      </c>
      <c r="G1172" s="184">
        <v>3.1105999999999998</v>
      </c>
      <c r="H1172" s="184">
        <v>3.1511999999999998</v>
      </c>
      <c r="I1172" s="184">
        <v>3.1120000000000001</v>
      </c>
      <c r="J1172" s="184">
        <v>3.2513000000000001</v>
      </c>
      <c r="K1172" s="184">
        <v>3.4074</v>
      </c>
      <c r="L1172" s="184">
        <v>3.3894000000000002</v>
      </c>
      <c r="M1172" s="184">
        <v>3.3340000000000001</v>
      </c>
      <c r="N1172" s="184">
        <v>3.3010000000000002</v>
      </c>
      <c r="O1172" s="184">
        <v>5.1083999999999996</v>
      </c>
      <c r="P1172" s="184">
        <v>5.8817000000000004</v>
      </c>
      <c r="Q1172" s="184">
        <v>6.0487000000000002</v>
      </c>
      <c r="R1172" s="184">
        <v>4.0008999999999997</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44455</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44455</v>
      </c>
      <c r="E1174" s="184">
        <v>4223.2518</v>
      </c>
      <c r="F1174" s="184">
        <v>3.0727000000000002</v>
      </c>
      <c r="G1174" s="184">
        <v>3.0585</v>
      </c>
      <c r="H1174" s="184">
        <v>3.0933000000000002</v>
      </c>
      <c r="I1174" s="184">
        <v>3.0442</v>
      </c>
      <c r="J1174" s="184">
        <v>3.2532000000000001</v>
      </c>
      <c r="K1174" s="184">
        <v>3.4058999999999999</v>
      </c>
      <c r="L1174" s="184">
        <v>3.3950999999999998</v>
      </c>
      <c r="M1174" s="184">
        <v>3.2965</v>
      </c>
      <c r="N1174" s="184">
        <v>3.2894000000000001</v>
      </c>
      <c r="O1174" s="184">
        <v>5.0814000000000004</v>
      </c>
      <c r="P1174" s="184">
        <v>5.8249000000000004</v>
      </c>
      <c r="Q1174" s="184">
        <v>7.0627000000000004</v>
      </c>
      <c r="R1174" s="184">
        <v>4.0506000000000002</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44455</v>
      </c>
      <c r="E1175" s="184">
        <v>4202.3528999999999</v>
      </c>
      <c r="F1175" s="184">
        <v>2.9489999999999998</v>
      </c>
      <c r="G1175" s="184">
        <v>2.9359000000000002</v>
      </c>
      <c r="H1175" s="184">
        <v>2.9712000000000001</v>
      </c>
      <c r="I1175" s="184">
        <v>2.9220999999999999</v>
      </c>
      <c r="J1175" s="184">
        <v>3.1309</v>
      </c>
      <c r="K1175" s="184">
        <v>3.2829999999999999</v>
      </c>
      <c r="L1175" s="184">
        <v>3.2711999999999999</v>
      </c>
      <c r="M1175" s="184">
        <v>3.1774</v>
      </c>
      <c r="N1175" s="184">
        <v>3.1753</v>
      </c>
      <c r="O1175" s="184">
        <v>5.0061</v>
      </c>
      <c r="P1175" s="184">
        <v>5.7582000000000004</v>
      </c>
      <c r="Q1175" s="184">
        <v>7.0270000000000001</v>
      </c>
      <c r="R1175" s="184">
        <v>3.9649999999999999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44455</v>
      </c>
      <c r="E1176" s="184">
        <v>2847.8110999999999</v>
      </c>
      <c r="F1176" s="184">
        <v>3.1173000000000002</v>
      </c>
      <c r="G1176" s="184">
        <v>3.0042</v>
      </c>
      <c r="H1176" s="184">
        <v>3.0326</v>
      </c>
      <c r="I1176" s="184">
        <v>2.9863</v>
      </c>
      <c r="J1176" s="184">
        <v>3.1204000000000001</v>
      </c>
      <c r="K1176" s="184">
        <v>3.2612999999999999</v>
      </c>
      <c r="L1176" s="184">
        <v>3.2477999999999998</v>
      </c>
      <c r="M1176" s="184">
        <v>3.1855000000000002</v>
      </c>
      <c r="N1176" s="184">
        <v>3.1901999999999999</v>
      </c>
      <c r="O1176" s="184">
        <v>5.0631000000000004</v>
      </c>
      <c r="P1176" s="184">
        <v>5.8095999999999997</v>
      </c>
      <c r="Q1176" s="184">
        <v>7.2439999999999998</v>
      </c>
      <c r="R1176" s="184">
        <v>4.0258000000000003</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44455</v>
      </c>
      <c r="E1177" s="184">
        <v>2861.4077000000002</v>
      </c>
      <c r="F1177" s="184">
        <v>3.1764999999999999</v>
      </c>
      <c r="G1177" s="184">
        <v>3.0642999999999998</v>
      </c>
      <c r="H1177" s="184">
        <v>3.0926</v>
      </c>
      <c r="I1177" s="184">
        <v>3.0464000000000002</v>
      </c>
      <c r="J1177" s="184">
        <v>3.1806000000000001</v>
      </c>
      <c r="K1177" s="184">
        <v>3.3178999999999998</v>
      </c>
      <c r="L1177" s="184">
        <v>3.3016999999999999</v>
      </c>
      <c r="M1177" s="184">
        <v>3.2387999999999999</v>
      </c>
      <c r="N1177" s="184">
        <v>3.2433999999999998</v>
      </c>
      <c r="O1177" s="184">
        <v>5.1163999999999996</v>
      </c>
      <c r="P1177" s="184">
        <v>5.8670999999999998</v>
      </c>
      <c r="Q1177" s="184">
        <v>7.0862999999999996</v>
      </c>
      <c r="R1177" s="184">
        <v>4.0785999999999998</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44455</v>
      </c>
      <c r="E1178" s="184">
        <v>3758.2959000000001</v>
      </c>
      <c r="F1178" s="184">
        <v>3.1196999999999999</v>
      </c>
      <c r="G1178" s="184">
        <v>3.0998000000000001</v>
      </c>
      <c r="H1178" s="184">
        <v>3.0699000000000001</v>
      </c>
      <c r="I1178" s="184">
        <v>3.0261999999999998</v>
      </c>
      <c r="J1178" s="184">
        <v>3.2578999999999998</v>
      </c>
      <c r="K1178" s="184">
        <v>3.3035999999999999</v>
      </c>
      <c r="L1178" s="184">
        <v>3.2686999999999999</v>
      </c>
      <c r="M1178" s="184">
        <v>3.2277</v>
      </c>
      <c r="N1178" s="184">
        <v>3.2107999999999999</v>
      </c>
      <c r="O1178" s="184">
        <v>5.0728</v>
      </c>
      <c r="P1178" s="184">
        <v>5.7858999999999998</v>
      </c>
      <c r="Q1178" s="184">
        <v>7.0156999999999998</v>
      </c>
      <c r="R1178" s="184">
        <v>4.0717999999999996</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44455</v>
      </c>
      <c r="E1179" s="184">
        <v>3795.2752</v>
      </c>
      <c r="F1179" s="184">
        <v>3.2605</v>
      </c>
      <c r="G1179" s="184">
        <v>3.2403</v>
      </c>
      <c r="H1179" s="184">
        <v>3.2101000000000002</v>
      </c>
      <c r="I1179" s="184">
        <v>3.1665999999999999</v>
      </c>
      <c r="J1179" s="184">
        <v>3.3984999999999999</v>
      </c>
      <c r="K1179" s="184">
        <v>3.4449000000000001</v>
      </c>
      <c r="L1179" s="184">
        <v>3.4112</v>
      </c>
      <c r="M1179" s="184">
        <v>3.3717000000000001</v>
      </c>
      <c r="N1179" s="184">
        <v>3.3544</v>
      </c>
      <c r="O1179" s="184">
        <v>5.2176999999999998</v>
      </c>
      <c r="P1179" s="184">
        <v>5.9326999999999996</v>
      </c>
      <c r="Q1179" s="184">
        <v>7.1154999999999999</v>
      </c>
      <c r="R1179" s="184">
        <v>4.2142999999999997</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44455</v>
      </c>
      <c r="E1180" s="184">
        <v>1358.2927999999999</v>
      </c>
      <c r="F1180" s="184">
        <v>3.0501999999999998</v>
      </c>
      <c r="G1180" s="184">
        <v>3.0901999999999998</v>
      </c>
      <c r="H1180" s="184">
        <v>3.1617000000000002</v>
      </c>
      <c r="I1180" s="184">
        <v>3.1272000000000002</v>
      </c>
      <c r="J1180" s="184">
        <v>3.2909000000000002</v>
      </c>
      <c r="K1180" s="184">
        <v>3.4510999999999998</v>
      </c>
      <c r="L1180" s="184">
        <v>3.4578000000000002</v>
      </c>
      <c r="M1180" s="184">
        <v>3.3860000000000001</v>
      </c>
      <c r="N1180" s="184">
        <v>3.3908</v>
      </c>
      <c r="O1180" s="184">
        <v>5.2984</v>
      </c>
      <c r="P1180" s="184">
        <v>6.0007999999999999</v>
      </c>
      <c r="Q1180" s="184">
        <v>6.056</v>
      </c>
      <c r="R1180" s="184">
        <v>4.2367999999999997</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44455</v>
      </c>
      <c r="E1181" s="184">
        <v>1349.5320999999999</v>
      </c>
      <c r="F1181" s="184">
        <v>2.9401999999999999</v>
      </c>
      <c r="G1181" s="184">
        <v>2.9803000000000002</v>
      </c>
      <c r="H1181" s="184">
        <v>3.0514999999999999</v>
      </c>
      <c r="I1181" s="184">
        <v>3.0171999999999999</v>
      </c>
      <c r="J1181" s="184">
        <v>3.1806999999999999</v>
      </c>
      <c r="K1181" s="184">
        <v>3.34</v>
      </c>
      <c r="L1181" s="184">
        <v>3.3458000000000001</v>
      </c>
      <c r="M1181" s="184">
        <v>3.2732000000000001</v>
      </c>
      <c r="N1181" s="184">
        <v>3.2770000000000001</v>
      </c>
      <c r="O1181" s="184">
        <v>5.1816000000000004</v>
      </c>
      <c r="P1181" s="184">
        <v>5.8693999999999997</v>
      </c>
      <c r="Q1181" s="184">
        <v>5.9242999999999997</v>
      </c>
      <c r="R1181" s="184">
        <v>4.1223000000000001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44455</v>
      </c>
      <c r="E1182" s="184">
        <v>2205.4023999999999</v>
      </c>
      <c r="F1182" s="184">
        <v>3.0968</v>
      </c>
      <c r="G1182" s="184">
        <v>3.1078000000000001</v>
      </c>
      <c r="H1182" s="184">
        <v>3.1408</v>
      </c>
      <c r="I1182" s="184">
        <v>3.0838999999999999</v>
      </c>
      <c r="J1182" s="184">
        <v>3.2591999999999999</v>
      </c>
      <c r="K1182" s="184">
        <v>3.4058999999999999</v>
      </c>
      <c r="L1182" s="184">
        <v>3.4224999999999999</v>
      </c>
      <c r="M1182" s="184">
        <v>3.3818999999999999</v>
      </c>
      <c r="N1182" s="184">
        <v>3.3891</v>
      </c>
      <c r="O1182" s="184">
        <v>5.1744000000000003</v>
      </c>
      <c r="P1182" s="184">
        <v>5.8765000000000001</v>
      </c>
      <c r="Q1182" s="184">
        <v>6.9082999999999997</v>
      </c>
      <c r="R1182" s="184">
        <v>4.1456999999999997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44455</v>
      </c>
      <c r="E1183" s="184">
        <v>2176.4112</v>
      </c>
      <c r="F1183" s="184">
        <v>2.9954999999999998</v>
      </c>
      <c r="G1183" s="184">
        <v>3.0066000000000002</v>
      </c>
      <c r="H1183" s="184">
        <v>3.0394000000000001</v>
      </c>
      <c r="I1183" s="184">
        <v>2.9826000000000001</v>
      </c>
      <c r="J1183" s="184">
        <v>3.1581000000000001</v>
      </c>
      <c r="K1183" s="184">
        <v>3.3144999999999998</v>
      </c>
      <c r="L1183" s="184">
        <v>3.3275000000000001</v>
      </c>
      <c r="M1183" s="184">
        <v>3.2852000000000001</v>
      </c>
      <c r="N1183" s="184">
        <v>3.2905000000000002</v>
      </c>
      <c r="O1183" s="184">
        <v>5.0864000000000003</v>
      </c>
      <c r="P1183" s="184">
        <v>5.7834000000000003</v>
      </c>
      <c r="Q1183" s="184">
        <v>6.3224999999999998</v>
      </c>
      <c r="R1183" s="184">
        <v>4.0445000000000002</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44455</v>
      </c>
      <c r="E1184" s="184">
        <v>11.194000000000001</v>
      </c>
      <c r="F1184" s="184">
        <v>2.9348000000000001</v>
      </c>
      <c r="G1184" s="184">
        <v>3.1528</v>
      </c>
      <c r="H1184" s="184">
        <v>2.9363000000000001</v>
      </c>
      <c r="I1184" s="184">
        <v>2.9146000000000001</v>
      </c>
      <c r="J1184" s="184">
        <v>3.09</v>
      </c>
      <c r="K1184" s="184">
        <v>3.1579999999999999</v>
      </c>
      <c r="L1184" s="184">
        <v>3.0973999999999999</v>
      </c>
      <c r="M1184" s="184">
        <v>3.0554999999999999</v>
      </c>
      <c r="N1184" s="184">
        <v>3.0423</v>
      </c>
      <c r="O1184" s="184"/>
      <c r="P1184" s="184"/>
      <c r="Q1184" s="184">
        <v>4.1943000000000001</v>
      </c>
      <c r="R1184" s="184">
        <v>3.5546000000000002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44455</v>
      </c>
      <c r="E1185" s="184">
        <v>11.148</v>
      </c>
      <c r="F1185" s="184">
        <v>2.9470000000000001</v>
      </c>
      <c r="G1185" s="184">
        <v>3.0566</v>
      </c>
      <c r="H1185" s="184">
        <v>2.8079000000000001</v>
      </c>
      <c r="I1185" s="184">
        <v>2.786</v>
      </c>
      <c r="J1185" s="184">
        <v>2.9329000000000001</v>
      </c>
      <c r="K1185" s="184">
        <v>3.0085000000000002</v>
      </c>
      <c r="L1185" s="184">
        <v>2.9472</v>
      </c>
      <c r="M1185" s="184">
        <v>2.9009999999999998</v>
      </c>
      <c r="N1185" s="184">
        <v>2.8877999999999999</v>
      </c>
      <c r="O1185" s="184"/>
      <c r="P1185" s="184"/>
      <c r="Q1185" s="184">
        <v>4.0381</v>
      </c>
      <c r="R1185" s="184">
        <v>3.3993000000000002</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44455</v>
      </c>
      <c r="E1186" s="184">
        <v>2282.5043999999998</v>
      </c>
      <c r="F1186" s="184">
        <v>3.0257999999999998</v>
      </c>
      <c r="G1186" s="184">
        <v>3.1964000000000001</v>
      </c>
      <c r="H1186" s="184">
        <v>3.3083999999999998</v>
      </c>
      <c r="I1186" s="184">
        <v>3.2378</v>
      </c>
      <c r="J1186" s="184">
        <v>3.3942999999999999</v>
      </c>
      <c r="K1186" s="184">
        <v>3.2970000000000002</v>
      </c>
      <c r="L1186" s="184">
        <v>3.2789999999999999</v>
      </c>
      <c r="M1186" s="184">
        <v>3.2126000000000001</v>
      </c>
      <c r="N1186" s="184">
        <v>3.1543999999999999</v>
      </c>
      <c r="O1186" s="184">
        <v>4.8554000000000004</v>
      </c>
      <c r="P1186" s="184">
        <v>5.7614000000000001</v>
      </c>
      <c r="Q1186" s="184">
        <v>7.0909000000000004</v>
      </c>
      <c r="R1186" s="184">
        <v>3.7164000000000001</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44455</v>
      </c>
      <c r="E1187" s="184">
        <v>2266.2474999999999</v>
      </c>
      <c r="F1187" s="184">
        <v>2.9750000000000001</v>
      </c>
      <c r="G1187" s="184">
        <v>3.1452</v>
      </c>
      <c r="H1187" s="184">
        <v>3.2576999999999998</v>
      </c>
      <c r="I1187" s="184">
        <v>3.1875</v>
      </c>
      <c r="J1187" s="184">
        <v>3.3439000000000001</v>
      </c>
      <c r="K1187" s="184">
        <v>3.2465000000000002</v>
      </c>
      <c r="L1187" s="184">
        <v>3.2282000000000002</v>
      </c>
      <c r="M1187" s="184">
        <v>3.1614</v>
      </c>
      <c r="N1187" s="184">
        <v>3.1029</v>
      </c>
      <c r="O1187" s="184">
        <v>4.7796000000000003</v>
      </c>
      <c r="P1187" s="184">
        <v>5.6699000000000002</v>
      </c>
      <c r="Q1187" s="184">
        <v>7.32</v>
      </c>
      <c r="R1187" s="184">
        <v>3.6616</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44455</v>
      </c>
      <c r="E1188" s="184">
        <v>2316.21895434312</v>
      </c>
      <c r="F1188" s="184">
        <v>2.5905</v>
      </c>
      <c r="G1188" s="184">
        <v>2.5541</v>
      </c>
      <c r="H1188" s="184">
        <v>1.4539</v>
      </c>
      <c r="I1188" s="184">
        <v>1.9205000000000001</v>
      </c>
      <c r="J1188" s="184">
        <v>2.2168000000000001</v>
      </c>
      <c r="K1188" s="184">
        <v>2.2408999999999999</v>
      </c>
      <c r="L1188" s="184">
        <v>2.3569</v>
      </c>
      <c r="M1188" s="184">
        <v>2.3435999999999999</v>
      </c>
      <c r="N1188" s="184">
        <v>2.3610000000000002</v>
      </c>
      <c r="O1188" s="184">
        <v>3.0448</v>
      </c>
      <c r="P1188" s="184">
        <v>3.4209000000000001</v>
      </c>
      <c r="Q1188" s="184">
        <v>4.7217000000000002</v>
      </c>
      <c r="R1188" s="184">
        <v>2.5327999999999999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44455</v>
      </c>
      <c r="E1189" s="184">
        <v>5071.2938999999997</v>
      </c>
      <c r="F1189" s="184">
        <v>3.0562999999999998</v>
      </c>
      <c r="G1189" s="184">
        <v>3.0219999999999998</v>
      </c>
      <c r="H1189" s="184">
        <v>2.9977999999999998</v>
      </c>
      <c r="I1189" s="184">
        <v>2.948</v>
      </c>
      <c r="J1189" s="184">
        <v>3.1160000000000001</v>
      </c>
      <c r="K1189" s="184">
        <v>3.2766000000000002</v>
      </c>
      <c r="L1189" s="184">
        <v>3.2458999999999998</v>
      </c>
      <c r="M1189" s="184">
        <v>3.1728000000000001</v>
      </c>
      <c r="N1189" s="184">
        <v>3.1713</v>
      </c>
      <c r="O1189" s="184">
        <v>5.1440000000000001</v>
      </c>
      <c r="P1189" s="184">
        <v>5.8524000000000003</v>
      </c>
      <c r="Q1189" s="184">
        <v>7.0084</v>
      </c>
      <c r="R1189" s="184">
        <v>4.0514000000000001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44455</v>
      </c>
      <c r="E1190" s="184">
        <v>5110.2730000000001</v>
      </c>
      <c r="F1190" s="184">
        <v>3.198</v>
      </c>
      <c r="G1190" s="184">
        <v>3.1625999999999999</v>
      </c>
      <c r="H1190" s="184">
        <v>3.1379000000000001</v>
      </c>
      <c r="I1190" s="184">
        <v>3.0880999999999998</v>
      </c>
      <c r="J1190" s="184">
        <v>3.2562000000000002</v>
      </c>
      <c r="K1190" s="184">
        <v>3.4175</v>
      </c>
      <c r="L1190" s="184">
        <v>3.3973</v>
      </c>
      <c r="M1190" s="184">
        <v>3.3241999999999998</v>
      </c>
      <c r="N1190" s="184">
        <v>3.3115000000000001</v>
      </c>
      <c r="O1190" s="184">
        <v>5.2526999999999999</v>
      </c>
      <c r="P1190" s="184">
        <v>5.952</v>
      </c>
      <c r="Q1190" s="184">
        <v>7.1577999999999999</v>
      </c>
      <c r="R1190" s="184">
        <v>4.1711999999999998</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44455</v>
      </c>
      <c r="E1191" s="184">
        <v>4592.7929999999997</v>
      </c>
      <c r="F1191" s="184">
        <v>2.4384000000000001</v>
      </c>
      <c r="G1191" s="184">
        <v>2.4028999999999998</v>
      </c>
      <c r="H1191" s="184">
        <v>2.3778000000000001</v>
      </c>
      <c r="I1191" s="184">
        <v>2.3277000000000001</v>
      </c>
      <c r="J1191" s="184">
        <v>2.4946000000000002</v>
      </c>
      <c r="K1191" s="184">
        <v>2.6518000000000002</v>
      </c>
      <c r="L1191" s="184">
        <v>2.6166</v>
      </c>
      <c r="M1191" s="184">
        <v>2.5394000000000001</v>
      </c>
      <c r="N1191" s="184">
        <v>2.5232999999999999</v>
      </c>
      <c r="O1191" s="184">
        <v>4.4116</v>
      </c>
      <c r="P1191" s="184">
        <v>5.0492999999999997</v>
      </c>
      <c r="Q1191" s="184">
        <v>6.6978</v>
      </c>
      <c r="R1191" s="184">
        <v>3.3736999999999999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44455</v>
      </c>
      <c r="E1192" s="184">
        <v>1170.2209</v>
      </c>
      <c r="F1192" s="184">
        <v>2.8603999999999998</v>
      </c>
      <c r="G1192" s="184">
        <v>3.1615000000000002</v>
      </c>
      <c r="H1192" s="184">
        <v>3.2524999999999999</v>
      </c>
      <c r="I1192" s="184">
        <v>3.0413000000000001</v>
      </c>
      <c r="J1192" s="184">
        <v>3.2269999999999999</v>
      </c>
      <c r="K1192" s="184">
        <v>3.2904</v>
      </c>
      <c r="L1192" s="184">
        <v>3.2359</v>
      </c>
      <c r="M1192" s="184">
        <v>3.1698</v>
      </c>
      <c r="N1192" s="184">
        <v>3.1621999999999999</v>
      </c>
      <c r="O1192" s="184">
        <v>4.6116000000000001</v>
      </c>
      <c r="P1192" s="184"/>
      <c r="Q1192" s="184">
        <v>4.7991000000000001</v>
      </c>
      <c r="R1192" s="184">
        <v>3.7321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44455</v>
      </c>
      <c r="E1193" s="184">
        <v>1166.1746000000001</v>
      </c>
      <c r="F1193" s="184">
        <v>2.7639</v>
      </c>
      <c r="G1193" s="184">
        <v>3.0638999999999998</v>
      </c>
      <c r="H1193" s="184">
        <v>3.1528</v>
      </c>
      <c r="I1193" s="184">
        <v>2.9413999999999998</v>
      </c>
      <c r="J1193" s="184">
        <v>3.1267</v>
      </c>
      <c r="K1193" s="184">
        <v>3.1890000000000001</v>
      </c>
      <c r="L1193" s="184">
        <v>3.1341000000000001</v>
      </c>
      <c r="M1193" s="184">
        <v>3.0678000000000001</v>
      </c>
      <c r="N1193" s="184">
        <v>3.0592999999999999</v>
      </c>
      <c r="O1193" s="184">
        <v>4.5065999999999997</v>
      </c>
      <c r="P1193" s="184"/>
      <c r="Q1193" s="184">
        <v>4.6909000000000001</v>
      </c>
      <c r="R1193" s="184">
        <v>3.6288</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44455</v>
      </c>
      <c r="E1194" s="184">
        <v>270.28739999999999</v>
      </c>
      <c r="F1194" s="184">
        <v>2.4308999999999998</v>
      </c>
      <c r="G1194" s="184">
        <v>3.0571999999999999</v>
      </c>
      <c r="H1194" s="184">
        <v>3.1291000000000002</v>
      </c>
      <c r="I1194" s="184">
        <v>3.0255000000000001</v>
      </c>
      <c r="J1194" s="184">
        <v>3.1987000000000001</v>
      </c>
      <c r="K1194" s="184">
        <v>3.3001999999999998</v>
      </c>
      <c r="L1194" s="184">
        <v>3.3086000000000002</v>
      </c>
      <c r="M1194" s="184">
        <v>3.2242000000000002</v>
      </c>
      <c r="N1194" s="184">
        <v>3.2071000000000001</v>
      </c>
      <c r="O1194" s="184">
        <v>5.1380999999999997</v>
      </c>
      <c r="P1194" s="184">
        <v>5.8532999999999999</v>
      </c>
      <c r="Q1194" s="184">
        <v>7.3367000000000004</v>
      </c>
      <c r="R1194" s="184">
        <v>4.0408999999999997</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44455</v>
      </c>
      <c r="E1195" s="184">
        <v>272.25099999999998</v>
      </c>
      <c r="F1195" s="184">
        <v>2.5341</v>
      </c>
      <c r="G1195" s="184">
        <v>3.1558999999999999</v>
      </c>
      <c r="H1195" s="184">
        <v>3.2292000000000001</v>
      </c>
      <c r="I1195" s="184">
        <v>3.1236999999999999</v>
      </c>
      <c r="J1195" s="184">
        <v>3.2972999999999999</v>
      </c>
      <c r="K1195" s="184">
        <v>3.4003999999999999</v>
      </c>
      <c r="L1195" s="184">
        <v>3.4144999999999999</v>
      </c>
      <c r="M1195" s="184">
        <v>3.3479999999999999</v>
      </c>
      <c r="N1195" s="184">
        <v>3.3369</v>
      </c>
      <c r="O1195" s="184">
        <v>5.2598000000000003</v>
      </c>
      <c r="P1195" s="184">
        <v>5.9492000000000003</v>
      </c>
      <c r="Q1195" s="184">
        <v>7.1395</v>
      </c>
      <c r="R1195" s="184">
        <v>4.1966000000000001</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44455</v>
      </c>
      <c r="E1196" s="184">
        <v>2932.6894400000001</v>
      </c>
      <c r="F1196" s="184">
        <v>2.9474</v>
      </c>
      <c r="G1196" s="184">
        <v>3.1225999999999998</v>
      </c>
      <c r="H1196" s="184">
        <v>3.0678999999999998</v>
      </c>
      <c r="I1196" s="184">
        <v>2.9762</v>
      </c>
      <c r="J1196" s="184">
        <v>3.0874999999999999</v>
      </c>
      <c r="K1196" s="184">
        <v>3.1913</v>
      </c>
      <c r="L1196" s="184">
        <v>3.1779999999999999</v>
      </c>
      <c r="M1196" s="184">
        <v>3.1366000000000001</v>
      </c>
      <c r="N1196" s="184">
        <v>3.1248999999999998</v>
      </c>
      <c r="O1196" s="184">
        <v>2.1067999999999998</v>
      </c>
      <c r="P1196" s="184">
        <v>3.7740999999999998</v>
      </c>
      <c r="Q1196" s="184">
        <v>6.5107999999999997</v>
      </c>
      <c r="R1196" s="184">
        <v>3.7743000000000002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44455</v>
      </c>
      <c r="E1197" s="184">
        <v>2951.4292799999998</v>
      </c>
      <c r="F1197" s="184">
        <v>3.0295999999999998</v>
      </c>
      <c r="G1197" s="184">
        <v>3.2023999999999999</v>
      </c>
      <c r="H1197" s="184">
        <v>3.1480000000000001</v>
      </c>
      <c r="I1197" s="184">
        <v>3.0566</v>
      </c>
      <c r="J1197" s="184">
        <v>3.1676000000000002</v>
      </c>
      <c r="K1197" s="184">
        <v>3.2757000000000001</v>
      </c>
      <c r="L1197" s="184">
        <v>3.2656999999999998</v>
      </c>
      <c r="M1197" s="184">
        <v>3.2262</v>
      </c>
      <c r="N1197" s="184">
        <v>3.21</v>
      </c>
      <c r="O1197" s="184">
        <v>2.1738</v>
      </c>
      <c r="P1197" s="184">
        <v>3.8429000000000002</v>
      </c>
      <c r="Q1197" s="184">
        <v>5.9273999999999996</v>
      </c>
      <c r="R1197" s="184">
        <v>3.8477000000000001</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44455</v>
      </c>
      <c r="E1198" s="184">
        <v>10.459300000000001</v>
      </c>
      <c r="F1198" s="184">
        <v>3.8391000000000002</v>
      </c>
      <c r="G1198" s="184">
        <v>3.6071</v>
      </c>
      <c r="H1198" s="184">
        <v>3.7416999999999998</v>
      </c>
      <c r="I1198" s="184">
        <v>3.6943999999999999</v>
      </c>
      <c r="J1198" s="184">
        <v>3.6926000000000001</v>
      </c>
      <c r="K1198" s="184">
        <v>3.7911000000000001</v>
      </c>
      <c r="L1198" s="184">
        <v>4.2878999999999996</v>
      </c>
      <c r="M1198" s="184">
        <v>4.3724999999999996</v>
      </c>
      <c r="N1198" s="184">
        <v>4.5627000000000004</v>
      </c>
      <c r="O1198" s="184"/>
      <c r="P1198" s="184"/>
      <c r="Q1198" s="184">
        <v>4.5674000000000001</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44455</v>
      </c>
      <c r="E1199" s="184">
        <v>10.4598</v>
      </c>
      <c r="F1199" s="184">
        <v>3.4899</v>
      </c>
      <c r="G1199" s="184">
        <v>3.6069</v>
      </c>
      <c r="H1199" s="184">
        <v>3.6916000000000002</v>
      </c>
      <c r="I1199" s="184">
        <v>3.6692</v>
      </c>
      <c r="J1199" s="184">
        <v>3.6924999999999999</v>
      </c>
      <c r="K1199" s="184">
        <v>3.7909000000000002</v>
      </c>
      <c r="L1199" s="184">
        <v>4.2995000000000001</v>
      </c>
      <c r="M1199" s="184">
        <v>4.3803999999999998</v>
      </c>
      <c r="N1199" s="184">
        <v>4.5677000000000003</v>
      </c>
      <c r="O1199" s="184"/>
      <c r="P1199" s="184"/>
      <c r="Q1199" s="184">
        <v>4.5724</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44455</v>
      </c>
      <c r="E1200" s="184">
        <v>10.459300000000001</v>
      </c>
      <c r="F1200" s="184">
        <v>3.8391000000000002</v>
      </c>
      <c r="G1200" s="184">
        <v>3.6071</v>
      </c>
      <c r="H1200" s="184">
        <v>3.7416999999999998</v>
      </c>
      <c r="I1200" s="184">
        <v>3.6943999999999999</v>
      </c>
      <c r="J1200" s="184">
        <v>3.7040000000000002</v>
      </c>
      <c r="K1200" s="184">
        <v>3.7911000000000001</v>
      </c>
      <c r="L1200" s="184">
        <v>4.2878999999999996</v>
      </c>
      <c r="M1200" s="184">
        <v>4.3724999999999996</v>
      </c>
      <c r="N1200" s="184">
        <v>4.5627000000000004</v>
      </c>
      <c r="O1200" s="184"/>
      <c r="P1200" s="184"/>
      <c r="Q1200" s="184">
        <v>4.5674000000000001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44455</v>
      </c>
      <c r="E1201" s="184">
        <v>10.4618</v>
      </c>
      <c r="F1201" s="184">
        <v>3.8382000000000001</v>
      </c>
      <c r="G1201" s="184">
        <v>3.6061999999999999</v>
      </c>
      <c r="H1201" s="184">
        <v>3.7907000000000002</v>
      </c>
      <c r="I1201" s="184">
        <v>3.7435</v>
      </c>
      <c r="J1201" s="184">
        <v>3.7709999999999999</v>
      </c>
      <c r="K1201" s="184">
        <v>3.8365999999999998</v>
      </c>
      <c r="L1201" s="184">
        <v>4.3205</v>
      </c>
      <c r="M1201" s="184">
        <v>4.4013</v>
      </c>
      <c r="N1201" s="184">
        <v>4.5876999999999999</v>
      </c>
      <c r="O1201" s="184"/>
      <c r="P1201" s="184"/>
      <c r="Q1201" s="184">
        <v>4.5922999999999998</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44455</v>
      </c>
      <c r="E1202" s="184">
        <v>33.007199999999997</v>
      </c>
      <c r="F1202" s="184">
        <v>3.3178000000000001</v>
      </c>
      <c r="G1202" s="184">
        <v>3.2077</v>
      </c>
      <c r="H1202" s="184">
        <v>3.3353999999999999</v>
      </c>
      <c r="I1202" s="184">
        <v>3.2978999999999998</v>
      </c>
      <c r="J1202" s="184">
        <v>3.2945000000000002</v>
      </c>
      <c r="K1202" s="184">
        <v>3.3833000000000002</v>
      </c>
      <c r="L1202" s="184">
        <v>3.8723999999999998</v>
      </c>
      <c r="M1202" s="184">
        <v>3.9548999999999999</v>
      </c>
      <c r="N1202" s="184">
        <v>4.1421000000000001</v>
      </c>
      <c r="O1202" s="184">
        <v>5.6765999999999996</v>
      </c>
      <c r="P1202" s="184">
        <v>6.1478000000000002</v>
      </c>
      <c r="Q1202" s="184">
        <v>7.7614000000000001</v>
      </c>
      <c r="R1202" s="184">
        <v>4.7823000000000002</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44455</v>
      </c>
      <c r="E1203" s="184">
        <v>33.544699999999999</v>
      </c>
      <c r="F1203" s="184">
        <v>3.6999</v>
      </c>
      <c r="G1203" s="184">
        <v>3.5554999999999999</v>
      </c>
      <c r="H1203" s="184">
        <v>3.6709999999999998</v>
      </c>
      <c r="I1203" s="184">
        <v>3.6347</v>
      </c>
      <c r="J1203" s="184">
        <v>3.6440999999999999</v>
      </c>
      <c r="K1203" s="184">
        <v>3.7368000000000001</v>
      </c>
      <c r="L1203" s="184">
        <v>4.2313999999999998</v>
      </c>
      <c r="M1203" s="184">
        <v>4.3163</v>
      </c>
      <c r="N1203" s="184">
        <v>4.5068000000000001</v>
      </c>
      <c r="O1203" s="184">
        <v>6.0189000000000004</v>
      </c>
      <c r="P1203" s="184">
        <v>6.3944000000000001</v>
      </c>
      <c r="Q1203" s="184">
        <v>7.6093999999999999</v>
      </c>
      <c r="R1203" s="184">
        <v>5.1485000000000003</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44455</v>
      </c>
      <c r="E1204" s="184">
        <v>28.197399999999998</v>
      </c>
      <c r="F1204" s="184">
        <v>2.8479999999999999</v>
      </c>
      <c r="G1204" s="184">
        <v>3.1074999999999999</v>
      </c>
      <c r="H1204" s="184">
        <v>2.9788999999999999</v>
      </c>
      <c r="I1204" s="184">
        <v>3.0084</v>
      </c>
      <c r="J1204" s="184">
        <v>3.2113999999999998</v>
      </c>
      <c r="K1204" s="184">
        <v>3.2755999999999998</v>
      </c>
      <c r="L1204" s="184">
        <v>3.2185999999999999</v>
      </c>
      <c r="M1204" s="184">
        <v>3.1619999999999999</v>
      </c>
      <c r="N1204" s="184">
        <v>3.1572</v>
      </c>
      <c r="O1204" s="184">
        <v>4.6721000000000004</v>
      </c>
      <c r="P1204" s="184">
        <v>5.2824999999999998</v>
      </c>
      <c r="Q1204" s="184">
        <v>6.9377000000000004</v>
      </c>
      <c r="R1204" s="184">
        <v>3.6979000000000002</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44455</v>
      </c>
      <c r="E1205" s="184">
        <v>28.1068</v>
      </c>
      <c r="F1205" s="184">
        <v>2.8572000000000002</v>
      </c>
      <c r="G1205" s="184">
        <v>3.0308999999999999</v>
      </c>
      <c r="H1205" s="184">
        <v>2.8771</v>
      </c>
      <c r="I1205" s="184">
        <v>2.9159000000000002</v>
      </c>
      <c r="J1205" s="184">
        <v>3.1122999999999998</v>
      </c>
      <c r="K1205" s="184">
        <v>3.1758000000000002</v>
      </c>
      <c r="L1205" s="184">
        <v>3.1168999999999998</v>
      </c>
      <c r="M1205" s="184">
        <v>3.0598000000000001</v>
      </c>
      <c r="N1205" s="184">
        <v>3.0541999999999998</v>
      </c>
      <c r="O1205" s="184">
        <v>4.5873999999999997</v>
      </c>
      <c r="P1205" s="184">
        <v>5.2091000000000003</v>
      </c>
      <c r="Q1205" s="184">
        <v>6.8773999999999997</v>
      </c>
      <c r="R1205" s="184">
        <v>3.6021999999999998</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44455</v>
      </c>
      <c r="E1206" s="184">
        <v>3250.9481000000001</v>
      </c>
      <c r="F1206" s="184">
        <v>2.8193999999999999</v>
      </c>
      <c r="G1206" s="184">
        <v>2.8772000000000002</v>
      </c>
      <c r="H1206" s="184">
        <v>3.0019999999999998</v>
      </c>
      <c r="I1206" s="184">
        <v>2.9140999999999999</v>
      </c>
      <c r="J1206" s="184">
        <v>3.1297000000000001</v>
      </c>
      <c r="K1206" s="184">
        <v>3.3161999999999998</v>
      </c>
      <c r="L1206" s="184">
        <v>3.2858999999999998</v>
      </c>
      <c r="M1206" s="184">
        <v>3.2075999999999998</v>
      </c>
      <c r="N1206" s="184">
        <v>3.2065000000000001</v>
      </c>
      <c r="O1206" s="184">
        <v>5.0389999999999997</v>
      </c>
      <c r="P1206" s="184">
        <v>5.7458</v>
      </c>
      <c r="Q1206" s="184">
        <v>6.8541999999999996</v>
      </c>
      <c r="R1206" s="184">
        <v>4.0126999999999997</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44455</v>
      </c>
      <c r="E1207" s="184">
        <v>3271.1387</v>
      </c>
      <c r="F1207" s="184">
        <v>2.9192</v>
      </c>
      <c r="G1207" s="184">
        <v>2.9773999999999998</v>
      </c>
      <c r="H1207" s="184">
        <v>3.1021000000000001</v>
      </c>
      <c r="I1207" s="184">
        <v>3.0144000000000002</v>
      </c>
      <c r="J1207" s="184">
        <v>3.2302</v>
      </c>
      <c r="K1207" s="184">
        <v>3.4171999999999998</v>
      </c>
      <c r="L1207" s="184">
        <v>3.3778999999999999</v>
      </c>
      <c r="M1207" s="184">
        <v>3.2968000000000002</v>
      </c>
      <c r="N1207" s="184">
        <v>3.2946</v>
      </c>
      <c r="O1207" s="184">
        <v>5.1254</v>
      </c>
      <c r="P1207" s="184">
        <v>5.8277000000000001</v>
      </c>
      <c r="Q1207" s="184">
        <v>7.0571999999999999</v>
      </c>
      <c r="R1207" s="184">
        <v>4.0965999999999996</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44455</v>
      </c>
      <c r="E1208" s="184">
        <v>3281.6695</v>
      </c>
      <c r="F1208" s="184">
        <v>2.8174999999999999</v>
      </c>
      <c r="G1208" s="184">
        <v>2.8765999999999998</v>
      </c>
      <c r="H1208" s="184">
        <v>3.0017999999999998</v>
      </c>
      <c r="I1208" s="184">
        <v>2.9140999999999999</v>
      </c>
      <c r="J1208" s="184">
        <v>3.1303999999999998</v>
      </c>
      <c r="K1208" s="184">
        <v>3.3170000000000002</v>
      </c>
      <c r="L1208" s="184">
        <v>3.2871000000000001</v>
      </c>
      <c r="M1208" s="184">
        <v>3.2084999999999999</v>
      </c>
      <c r="N1208" s="184">
        <v>3.2071999999999998</v>
      </c>
      <c r="O1208" s="184">
        <v>5.0397999999999996</v>
      </c>
      <c r="P1208" s="184">
        <v>5.7469000000000001</v>
      </c>
      <c r="Q1208" s="184">
        <v>6.8909000000000002</v>
      </c>
      <c r="R1208" s="184">
        <v>4.0134999999999996</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44455</v>
      </c>
      <c r="E1209" s="184">
        <v>44.073799999999999</v>
      </c>
      <c r="F1209" s="184">
        <v>3.1473</v>
      </c>
      <c r="G1209" s="184">
        <v>3.0373000000000001</v>
      </c>
      <c r="H1209" s="184">
        <v>3.1726000000000001</v>
      </c>
      <c r="I1209" s="184">
        <v>3.0796000000000001</v>
      </c>
      <c r="J1209" s="184">
        <v>3.2978000000000001</v>
      </c>
      <c r="K1209" s="184">
        <v>3.4495</v>
      </c>
      <c r="L1209" s="184">
        <v>3.4186999999999999</v>
      </c>
      <c r="M1209" s="184">
        <v>3.3612000000000002</v>
      </c>
      <c r="N1209" s="184">
        <v>3.3576999999999999</v>
      </c>
      <c r="O1209" s="184">
        <v>5.1891999999999996</v>
      </c>
      <c r="P1209" s="184">
        <v>5.8992000000000004</v>
      </c>
      <c r="Q1209" s="184">
        <v>7.1119000000000003</v>
      </c>
      <c r="R1209" s="184">
        <v>4.1227</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44455</v>
      </c>
      <c r="E1210" s="184">
        <v>43.773600000000002</v>
      </c>
      <c r="F1210" s="184">
        <v>3.0855000000000001</v>
      </c>
      <c r="G1210" s="184">
        <v>2.9190999999999998</v>
      </c>
      <c r="H1210" s="184">
        <v>3.0632000000000001</v>
      </c>
      <c r="I1210" s="184">
        <v>2.9695</v>
      </c>
      <c r="J1210" s="184">
        <v>3.1960999999999999</v>
      </c>
      <c r="K1210" s="184">
        <v>3.3544</v>
      </c>
      <c r="L1210" s="184">
        <v>3.3226</v>
      </c>
      <c r="M1210" s="184">
        <v>3.2658999999999998</v>
      </c>
      <c r="N1210" s="184">
        <v>3.2625000000000002</v>
      </c>
      <c r="O1210" s="184">
        <v>5.1031000000000004</v>
      </c>
      <c r="P1210" s="184">
        <v>5.8079999999999998</v>
      </c>
      <c r="Q1210" s="184">
        <v>7.2595999999999998</v>
      </c>
      <c r="R1210" s="184">
        <v>4.0308999999999999</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44455</v>
      </c>
      <c r="E1211" s="184">
        <v>40.908799999999999</v>
      </c>
      <c r="F1211" s="184">
        <v>3.0337999999999998</v>
      </c>
      <c r="G1211" s="184">
        <v>2.9451000000000001</v>
      </c>
      <c r="H1211" s="184">
        <v>3.0609000000000002</v>
      </c>
      <c r="I1211" s="184">
        <v>2.9668000000000001</v>
      </c>
      <c r="J1211" s="184">
        <v>3.1947999999999999</v>
      </c>
      <c r="K1211" s="184">
        <v>3.3546</v>
      </c>
      <c r="L1211" s="184">
        <v>3.3224999999999998</v>
      </c>
      <c r="M1211" s="184">
        <v>3.2656999999999998</v>
      </c>
      <c r="N1211" s="184">
        <v>3.2623000000000002</v>
      </c>
      <c r="O1211" s="184">
        <v>5.1032999999999999</v>
      </c>
      <c r="P1211" s="184">
        <v>5.8087999999999997</v>
      </c>
      <c r="Q1211" s="184">
        <v>6.7571000000000003</v>
      </c>
      <c r="R1211" s="184">
        <v>4.0312000000000001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44455</v>
      </c>
      <c r="E1212" s="184">
        <v>3297.5992999999999</v>
      </c>
      <c r="F1212" s="184">
        <v>3.0829</v>
      </c>
      <c r="G1212" s="184">
        <v>3.11</v>
      </c>
      <c r="H1212" s="184">
        <v>3.1353</v>
      </c>
      <c r="I1212" s="184">
        <v>3.0710999999999999</v>
      </c>
      <c r="J1212" s="184">
        <v>3.2281</v>
      </c>
      <c r="K1212" s="184">
        <v>3.3898000000000001</v>
      </c>
      <c r="L1212" s="184">
        <v>3.3742999999999999</v>
      </c>
      <c r="M1212" s="184">
        <v>3.2858000000000001</v>
      </c>
      <c r="N1212" s="184">
        <v>3.2945000000000002</v>
      </c>
      <c r="O1212" s="184">
        <v>5.2215999999999996</v>
      </c>
      <c r="P1212" s="184">
        <v>5.9275000000000002</v>
      </c>
      <c r="Q1212" s="184">
        <v>7.1566000000000001</v>
      </c>
      <c r="R1212" s="184">
        <v>4.1829000000000001</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44455</v>
      </c>
      <c r="E1213" s="184">
        <v>3272.7123999999999</v>
      </c>
      <c r="F1213" s="184">
        <v>2.9735999999999998</v>
      </c>
      <c r="G1213" s="184">
        <v>3.0001000000000002</v>
      </c>
      <c r="H1213" s="184">
        <v>3.0251000000000001</v>
      </c>
      <c r="I1213" s="184">
        <v>2.9607000000000001</v>
      </c>
      <c r="J1213" s="184">
        <v>3.1175999999999999</v>
      </c>
      <c r="K1213" s="184">
        <v>3.2787999999999999</v>
      </c>
      <c r="L1213" s="184">
        <v>3.2595999999999998</v>
      </c>
      <c r="M1213" s="184">
        <v>3.1669</v>
      </c>
      <c r="N1213" s="184">
        <v>3.1762000000000001</v>
      </c>
      <c r="O1213" s="184">
        <v>5.1112000000000002</v>
      </c>
      <c r="P1213" s="184">
        <v>5.8353000000000002</v>
      </c>
      <c r="Q1213" s="184">
        <v>7.2004000000000001</v>
      </c>
      <c r="R1213" s="184">
        <v>4.0601000000000003</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44455</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44455</v>
      </c>
      <c r="E1218" s="184">
        <v>1013.2276000000001</v>
      </c>
      <c r="F1218" s="184">
        <v>3.1775000000000002</v>
      </c>
      <c r="G1218" s="184">
        <v>3.3138999999999998</v>
      </c>
      <c r="H1218" s="184">
        <v>3.2823000000000002</v>
      </c>
      <c r="I1218" s="184">
        <v>3.0701999999999998</v>
      </c>
      <c r="J1218" s="184">
        <v>3.2254</v>
      </c>
      <c r="K1218" s="184">
        <v>3.3098000000000001</v>
      </c>
      <c r="L1218" s="184"/>
      <c r="M1218" s="184"/>
      <c r="N1218" s="184"/>
      <c r="O1218" s="184"/>
      <c r="P1218" s="184"/>
      <c r="Q1218" s="184">
        <v>3.3069000000000002</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44455</v>
      </c>
      <c r="E1219" s="184">
        <v>1012.6116</v>
      </c>
      <c r="F1219" s="184">
        <v>3.0280999999999998</v>
      </c>
      <c r="G1219" s="184">
        <v>3.1631999999999998</v>
      </c>
      <c r="H1219" s="184">
        <v>3.1322000000000001</v>
      </c>
      <c r="I1219" s="184">
        <v>2.9205999999999999</v>
      </c>
      <c r="J1219" s="184">
        <v>3.0750999999999999</v>
      </c>
      <c r="K1219" s="184">
        <v>3.157</v>
      </c>
      <c r="L1219" s="184"/>
      <c r="M1219" s="184"/>
      <c r="N1219" s="184"/>
      <c r="O1219" s="184"/>
      <c r="P1219" s="184"/>
      <c r="Q1219" s="184">
        <v>3.1528999999999998</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44455</v>
      </c>
      <c r="E1220" s="184">
        <v>1995.7571</v>
      </c>
      <c r="F1220" s="184">
        <v>3.0581</v>
      </c>
      <c r="G1220" s="184">
        <v>3.0306000000000002</v>
      </c>
      <c r="H1220" s="184">
        <v>3.0484</v>
      </c>
      <c r="I1220" s="184">
        <v>2.9803999999999999</v>
      </c>
      <c r="J1220" s="184">
        <v>3.1335999999999999</v>
      </c>
      <c r="K1220" s="184">
        <v>3.2928999999999999</v>
      </c>
      <c r="L1220" s="184">
        <v>3.2995000000000001</v>
      </c>
      <c r="M1220" s="184">
        <v>3.2431000000000001</v>
      </c>
      <c r="N1220" s="184">
        <v>3.2290999999999999</v>
      </c>
      <c r="O1220" s="184">
        <v>4.0979999999999999</v>
      </c>
      <c r="P1220" s="184">
        <v>4.9931999999999999</v>
      </c>
      <c r="Q1220" s="184">
        <v>6.9630999999999998</v>
      </c>
      <c r="R1220" s="184">
        <v>4.0727000000000002</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44455</v>
      </c>
      <c r="E1221" s="184">
        <v>2012.7147</v>
      </c>
      <c r="F1221" s="184">
        <v>3.1575000000000002</v>
      </c>
      <c r="G1221" s="184">
        <v>3.1368999999999998</v>
      </c>
      <c r="H1221" s="184">
        <v>3.1514000000000002</v>
      </c>
      <c r="I1221" s="184">
        <v>3.0720000000000001</v>
      </c>
      <c r="J1221" s="184">
        <v>3.2185999999999999</v>
      </c>
      <c r="K1221" s="184">
        <v>3.3752</v>
      </c>
      <c r="L1221" s="184">
        <v>3.3894000000000002</v>
      </c>
      <c r="M1221" s="184">
        <v>3.331</v>
      </c>
      <c r="N1221" s="184">
        <v>3.3214000000000001</v>
      </c>
      <c r="O1221" s="184">
        <v>4.2018000000000004</v>
      </c>
      <c r="P1221" s="184">
        <v>5.1047000000000002</v>
      </c>
      <c r="Q1221" s="184">
        <v>6.6258999999999997</v>
      </c>
      <c r="R1221" s="184">
        <v>4.1711999999999998</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44455</v>
      </c>
      <c r="E1222" s="184">
        <v>3422.7091999999998</v>
      </c>
      <c r="F1222" s="184">
        <v>3.1055999999999999</v>
      </c>
      <c r="G1222" s="184">
        <v>3.0912000000000002</v>
      </c>
      <c r="H1222" s="184">
        <v>3.1419000000000001</v>
      </c>
      <c r="I1222" s="184">
        <v>3.1017000000000001</v>
      </c>
      <c r="J1222" s="184">
        <v>3.2648999999999999</v>
      </c>
      <c r="K1222" s="184">
        <v>3.4266000000000001</v>
      </c>
      <c r="L1222" s="184">
        <v>3.3849</v>
      </c>
      <c r="M1222" s="184">
        <v>3.3186</v>
      </c>
      <c r="N1222" s="184">
        <v>3.3146</v>
      </c>
      <c r="O1222" s="184">
        <v>5.1840999999999999</v>
      </c>
      <c r="P1222" s="184">
        <v>5.8978000000000002</v>
      </c>
      <c r="Q1222" s="184">
        <v>7.0910000000000002</v>
      </c>
      <c r="R1222" s="184">
        <v>4.1173999999999999</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44455</v>
      </c>
      <c r="E1223" s="184">
        <v>3139.6264999999999</v>
      </c>
      <c r="F1223" s="184">
        <v>2.4601000000000002</v>
      </c>
      <c r="G1223" s="184">
        <v>2.4460999999999999</v>
      </c>
      <c r="H1223" s="184">
        <v>2.4965000000000002</v>
      </c>
      <c r="I1223" s="184">
        <v>2.4561000000000002</v>
      </c>
      <c r="J1223" s="184">
        <v>2.6211000000000002</v>
      </c>
      <c r="K1223" s="184">
        <v>2.7858000000000001</v>
      </c>
      <c r="L1223" s="184">
        <v>2.7469000000000001</v>
      </c>
      <c r="M1223" s="184">
        <v>2.6812999999999998</v>
      </c>
      <c r="N1223" s="184">
        <v>2.6753999999999998</v>
      </c>
      <c r="O1223" s="184">
        <v>4.5292000000000003</v>
      </c>
      <c r="P1223" s="184">
        <v>5.2167000000000003</v>
      </c>
      <c r="Q1223" s="184">
        <v>6.4729999999999999</v>
      </c>
      <c r="R1223" s="184">
        <v>3.4763999999999999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44455</v>
      </c>
      <c r="E1224" s="184">
        <v>3403.6377000000002</v>
      </c>
      <c r="F1224" s="184">
        <v>3.0051000000000001</v>
      </c>
      <c r="G1224" s="184">
        <v>2.9912999999999998</v>
      </c>
      <c r="H1224" s="184">
        <v>3.0417000000000001</v>
      </c>
      <c r="I1224" s="184">
        <v>3.0015000000000001</v>
      </c>
      <c r="J1224" s="184">
        <v>3.1646000000000001</v>
      </c>
      <c r="K1224" s="184">
        <v>3.3296999999999999</v>
      </c>
      <c r="L1224" s="184">
        <v>3.2930000000000001</v>
      </c>
      <c r="M1224" s="184">
        <v>3.2294999999999998</v>
      </c>
      <c r="N1224" s="184">
        <v>3.2273999999999998</v>
      </c>
      <c r="O1224" s="184">
        <v>5.1010999999999997</v>
      </c>
      <c r="P1224" s="184">
        <v>5.8287000000000004</v>
      </c>
      <c r="Q1224" s="184">
        <v>6.9980000000000002</v>
      </c>
      <c r="R1224" s="184">
        <v>4.0254000000000003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44455</v>
      </c>
      <c r="E1225" s="184">
        <v>1127.2194999999999</v>
      </c>
      <c r="F1225" s="184">
        <v>3.8957999999999999</v>
      </c>
      <c r="G1225" s="184">
        <v>3.0272999999999999</v>
      </c>
      <c r="H1225" s="184">
        <v>2.8986999999999998</v>
      </c>
      <c r="I1225" s="184">
        <v>2.8029999999999999</v>
      </c>
      <c r="J1225" s="184">
        <v>2.786</v>
      </c>
      <c r="K1225" s="184">
        <v>2.8780999999999999</v>
      </c>
      <c r="L1225" s="184">
        <v>2.9754</v>
      </c>
      <c r="M1225" s="184">
        <v>2.9849000000000001</v>
      </c>
      <c r="N1225" s="184">
        <v>3.0089000000000001</v>
      </c>
      <c r="O1225" s="184"/>
      <c r="P1225" s="184"/>
      <c r="Q1225" s="184">
        <v>4.5804</v>
      </c>
      <c r="R1225" s="184">
        <v>3.7214</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44455</v>
      </c>
      <c r="E1226" s="184">
        <v>1124.8367000000001</v>
      </c>
      <c r="F1226" s="184">
        <v>3.8163999999999998</v>
      </c>
      <c r="G1226" s="184">
        <v>2.9428000000000001</v>
      </c>
      <c r="H1226" s="184">
        <v>2.8167</v>
      </c>
      <c r="I1226" s="184">
        <v>2.7216</v>
      </c>
      <c r="J1226" s="184">
        <v>2.7050999999999998</v>
      </c>
      <c r="K1226" s="184">
        <v>2.7978000000000001</v>
      </c>
      <c r="L1226" s="184">
        <v>2.8944999999999999</v>
      </c>
      <c r="M1226" s="184">
        <v>2.9032</v>
      </c>
      <c r="N1226" s="184">
        <v>2.9266999999999999</v>
      </c>
      <c r="O1226" s="184"/>
      <c r="P1226" s="184"/>
      <c r="Q1226" s="184">
        <v>4.4976000000000003</v>
      </c>
      <c r="R1226" s="184">
        <v>3.6395</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2.7993249999999996</v>
      </c>
      <c r="G1227" s="186">
        <v>2.8571642857142869</v>
      </c>
      <c r="H1227" s="186">
        <v>2.8806446428571446</v>
      </c>
      <c r="I1227" s="186">
        <v>2.8211866071428569</v>
      </c>
      <c r="J1227" s="186">
        <v>2.9617178571428573</v>
      </c>
      <c r="K1227" s="186">
        <v>3.0800553571428559</v>
      </c>
      <c r="L1227" s="186">
        <v>3.0884863636363642</v>
      </c>
      <c r="M1227" s="186">
        <v>3.0528154545454558</v>
      </c>
      <c r="N1227" s="186">
        <v>3.0526036363636364</v>
      </c>
      <c r="O1227" s="186">
        <v>4.7501369565217386</v>
      </c>
      <c r="P1227" s="186">
        <v>5.4874561797752843</v>
      </c>
      <c r="Q1227" s="186">
        <v>5.9959758928571443</v>
      </c>
      <c r="R1227" s="186">
        <v>3.7981373737373749</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2.9742999999999999</v>
      </c>
      <c r="G1228" s="186">
        <v>3.0307500000000003</v>
      </c>
      <c r="H1228" s="186">
        <v>3.0697999999999999</v>
      </c>
      <c r="I1228" s="186">
        <v>3.0031499999999998</v>
      </c>
      <c r="J1228" s="186">
        <v>3.1636500000000001</v>
      </c>
      <c r="K1228" s="186">
        <v>3.3018999999999998</v>
      </c>
      <c r="L1228" s="186">
        <v>3.2879499999999999</v>
      </c>
      <c r="M1228" s="186">
        <v>3.22695</v>
      </c>
      <c r="N1228" s="186">
        <v>3.2085999999999997</v>
      </c>
      <c r="O1228" s="186">
        <v>5.0815000000000001</v>
      </c>
      <c r="P1228" s="186">
        <v>5.8135000000000003</v>
      </c>
      <c r="Q1228" s="186">
        <v>6.9314999999999998</v>
      </c>
      <c r="R1228" s="186">
        <v>4.0201000000000002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44455</v>
      </c>
      <c r="E1231" s="184">
        <v>72.608199999999997</v>
      </c>
      <c r="F1231" s="184">
        <v>14.936199999999999</v>
      </c>
      <c r="G1231" s="184">
        <v>58.542999999999999</v>
      </c>
      <c r="H1231" s="184">
        <v>23.386500000000002</v>
      </c>
      <c r="I1231" s="184">
        <v>20.95</v>
      </c>
      <c r="J1231" s="184">
        <v>24.215699999999998</v>
      </c>
      <c r="K1231" s="184">
        <v>5.4965999999999999</v>
      </c>
      <c r="L1231" s="184">
        <v>8.5422999999999991</v>
      </c>
      <c r="M1231" s="184">
        <v>1.2725</v>
      </c>
      <c r="N1231" s="184">
        <v>3.2621000000000002</v>
      </c>
      <c r="O1231" s="184">
        <v>10.2575</v>
      </c>
      <c r="P1231" s="184">
        <v>7.6841999999999997</v>
      </c>
      <c r="Q1231" s="184">
        <v>8.9187999999999992</v>
      </c>
      <c r="R1231" s="184">
        <v>6.7511999999999999</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44455</v>
      </c>
      <c r="E1232" s="184">
        <v>77.834999999999994</v>
      </c>
      <c r="F1232" s="184">
        <v>15.5755</v>
      </c>
      <c r="G1232" s="184">
        <v>59.1539</v>
      </c>
      <c r="H1232" s="184">
        <v>23.999099999999999</v>
      </c>
      <c r="I1232" s="184">
        <v>21.557099999999998</v>
      </c>
      <c r="J1232" s="184">
        <v>24.830400000000001</v>
      </c>
      <c r="K1232" s="184">
        <v>6.1056999999999997</v>
      </c>
      <c r="L1232" s="184">
        <v>9.1694999999999993</v>
      </c>
      <c r="M1232" s="184">
        <v>1.8794999999999999</v>
      </c>
      <c r="N1232" s="184">
        <v>3.8835999999999999</v>
      </c>
      <c r="O1232" s="184">
        <v>10.858700000000001</v>
      </c>
      <c r="P1232" s="184">
        <v>8.3889999999999993</v>
      </c>
      <c r="Q1232" s="184">
        <v>9.1054999999999993</v>
      </c>
      <c r="R1232" s="184">
        <v>7.3308999999999997</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44455</v>
      </c>
      <c r="E1233" s="184">
        <v>14.0145</v>
      </c>
      <c r="F1233" s="184">
        <v>56.3429</v>
      </c>
      <c r="G1233" s="184">
        <v>55.290700000000001</v>
      </c>
      <c r="H1233" s="184">
        <v>27.002099999999999</v>
      </c>
      <c r="I1233" s="184">
        <v>36.730699999999999</v>
      </c>
      <c r="J1233" s="184">
        <v>33.8508</v>
      </c>
      <c r="K1233" s="184">
        <v>6.7983000000000002</v>
      </c>
      <c r="L1233" s="184">
        <v>6.4073000000000002</v>
      </c>
      <c r="M1233" s="184">
        <v>1.3480000000000001</v>
      </c>
      <c r="N1233" s="184">
        <v>3.8142</v>
      </c>
      <c r="O1233" s="184">
        <v>12.3064</v>
      </c>
      <c r="P1233" s="184"/>
      <c r="Q1233" s="184">
        <v>11.1234</v>
      </c>
      <c r="R1233" s="184">
        <v>7.9831000000000003</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44455</v>
      </c>
      <c r="E1234" s="184">
        <v>14.1591</v>
      </c>
      <c r="F1234" s="184">
        <v>56.800899999999999</v>
      </c>
      <c r="G1234" s="184">
        <v>55.503900000000002</v>
      </c>
      <c r="H1234" s="184">
        <v>27.283100000000001</v>
      </c>
      <c r="I1234" s="184">
        <v>37.013100000000001</v>
      </c>
      <c r="J1234" s="184">
        <v>34.1235</v>
      </c>
      <c r="K1234" s="184">
        <v>7.0728999999999997</v>
      </c>
      <c r="L1234" s="184">
        <v>6.6864999999999997</v>
      </c>
      <c r="M1234" s="184">
        <v>1.64</v>
      </c>
      <c r="N1234" s="184">
        <v>4.1271000000000004</v>
      </c>
      <c r="O1234" s="184">
        <v>12.6599</v>
      </c>
      <c r="P1234" s="184"/>
      <c r="Q1234" s="184">
        <v>11.480399999999999</v>
      </c>
      <c r="R1234" s="184">
        <v>8.3199000000000005</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35.913875000000004</v>
      </c>
      <c r="G1235" s="186">
        <v>57.122874999999993</v>
      </c>
      <c r="H1235" s="186">
        <v>25.4177</v>
      </c>
      <c r="I1235" s="186">
        <v>29.062725</v>
      </c>
      <c r="J1235" s="186">
        <v>29.255099999999999</v>
      </c>
      <c r="K1235" s="186">
        <v>6.3683750000000003</v>
      </c>
      <c r="L1235" s="186">
        <v>7.7013999999999987</v>
      </c>
      <c r="M1235" s="186">
        <v>1.5349999999999999</v>
      </c>
      <c r="N1235" s="186">
        <v>3.7717499999999999</v>
      </c>
      <c r="O1235" s="186">
        <v>11.520625000000001</v>
      </c>
      <c r="P1235" s="186">
        <v>8.0366</v>
      </c>
      <c r="Q1235" s="186">
        <v>10.157024999999999</v>
      </c>
      <c r="R1235" s="186">
        <v>7.5962750000000003</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35.959200000000003</v>
      </c>
      <c r="G1236" s="186">
        <v>57.023449999999997</v>
      </c>
      <c r="H1236" s="186">
        <v>25.500599999999999</v>
      </c>
      <c r="I1236" s="186">
        <v>29.143899999999999</v>
      </c>
      <c r="J1236" s="186">
        <v>29.340600000000002</v>
      </c>
      <c r="K1236" s="186">
        <v>6.452</v>
      </c>
      <c r="L1236" s="186">
        <v>7.6143999999999998</v>
      </c>
      <c r="M1236" s="186">
        <v>1.494</v>
      </c>
      <c r="N1236" s="186">
        <v>3.8489</v>
      </c>
      <c r="O1236" s="186">
        <v>11.582550000000001</v>
      </c>
      <c r="P1236" s="186">
        <v>8.0366</v>
      </c>
      <c r="Q1236" s="186">
        <v>10.11445</v>
      </c>
      <c r="R1236" s="186">
        <v>7.657</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44455</v>
      </c>
      <c r="E1239" s="184">
        <v>526.47580000000005</v>
      </c>
      <c r="F1239" s="184">
        <v>1.3381000000000001</v>
      </c>
      <c r="G1239" s="184">
        <v>1.5116000000000001</v>
      </c>
      <c r="H1239" s="184">
        <v>2.0152999999999999</v>
      </c>
      <c r="I1239" s="184">
        <v>2.0245000000000002</v>
      </c>
      <c r="J1239" s="184">
        <v>3.9098999999999999</v>
      </c>
      <c r="K1239" s="184">
        <v>4.2701000000000002</v>
      </c>
      <c r="L1239" s="184">
        <v>4.9359000000000002</v>
      </c>
      <c r="M1239" s="184">
        <v>3.8719999999999999</v>
      </c>
      <c r="N1239" s="184">
        <v>4.5153999999999996</v>
      </c>
      <c r="O1239" s="184">
        <v>7.0465</v>
      </c>
      <c r="P1239" s="184">
        <v>6.8579999999999997</v>
      </c>
      <c r="Q1239" s="184">
        <v>7.3699000000000003</v>
      </c>
      <c r="R1239" s="184">
        <v>6.1623000000000001</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44455</v>
      </c>
      <c r="E1240" s="184">
        <v>565.61739999999998</v>
      </c>
      <c r="F1240" s="184">
        <v>2.1684000000000001</v>
      </c>
      <c r="G1240" s="184">
        <v>2.3429000000000002</v>
      </c>
      <c r="H1240" s="184">
        <v>2.8464999999999998</v>
      </c>
      <c r="I1240" s="184">
        <v>2.8553999999999999</v>
      </c>
      <c r="J1240" s="184">
        <v>4.7442000000000002</v>
      </c>
      <c r="K1240" s="184">
        <v>5.1077000000000004</v>
      </c>
      <c r="L1240" s="184">
        <v>5.7485999999999997</v>
      </c>
      <c r="M1240" s="184">
        <v>4.6813000000000002</v>
      </c>
      <c r="N1240" s="184">
        <v>5.3476999999999997</v>
      </c>
      <c r="O1240" s="184">
        <v>7.9316000000000004</v>
      </c>
      <c r="P1240" s="184">
        <v>7.7516999999999996</v>
      </c>
      <c r="Q1240" s="184">
        <v>8.5182000000000002</v>
      </c>
      <c r="R1240" s="184">
        <v>7.0309999999999997</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44455</v>
      </c>
      <c r="E1241" s="184">
        <v>2536.9034999999999</v>
      </c>
      <c r="F1241" s="184">
        <v>1.5510999999999999</v>
      </c>
      <c r="G1241" s="184">
        <v>2.9478</v>
      </c>
      <c r="H1241" s="184">
        <v>2.9689999999999999</v>
      </c>
      <c r="I1241" s="184">
        <v>2.9649999999999999</v>
      </c>
      <c r="J1241" s="184">
        <v>4.5194000000000001</v>
      </c>
      <c r="K1241" s="184">
        <v>4.7199</v>
      </c>
      <c r="L1241" s="184">
        <v>5.0953999999999997</v>
      </c>
      <c r="M1241" s="184">
        <v>4.3349000000000002</v>
      </c>
      <c r="N1241" s="184">
        <v>4.8175999999999997</v>
      </c>
      <c r="O1241" s="184">
        <v>7.4920999999999998</v>
      </c>
      <c r="P1241" s="184">
        <v>7.4143999999999997</v>
      </c>
      <c r="Q1241" s="184">
        <v>8.1903000000000006</v>
      </c>
      <c r="R1241" s="184">
        <v>6.4275000000000002</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44455</v>
      </c>
      <c r="E1242" s="184">
        <v>2450.0065</v>
      </c>
      <c r="F1242" s="184">
        <v>1.25</v>
      </c>
      <c r="G1242" s="184">
        <v>2.6488999999999998</v>
      </c>
      <c r="H1242" s="184">
        <v>2.6701999999999999</v>
      </c>
      <c r="I1242" s="184">
        <v>2.6661999999999999</v>
      </c>
      <c r="J1242" s="184">
        <v>4.2201000000000004</v>
      </c>
      <c r="K1242" s="184">
        <v>4.4169</v>
      </c>
      <c r="L1242" s="184">
        <v>4.7785000000000002</v>
      </c>
      <c r="M1242" s="184">
        <v>4.0122999999999998</v>
      </c>
      <c r="N1242" s="184">
        <v>4.4908999999999999</v>
      </c>
      <c r="O1242" s="184">
        <v>7.1439000000000004</v>
      </c>
      <c r="P1242" s="184">
        <v>6.9734999999999996</v>
      </c>
      <c r="Q1242" s="184">
        <v>7.7901999999999996</v>
      </c>
      <c r="R1242" s="184">
        <v>6.1010999999999997</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44455</v>
      </c>
      <c r="E1243" s="184">
        <v>1581.8391999999999</v>
      </c>
      <c r="F1243" s="184">
        <v>11.3561</v>
      </c>
      <c r="G1243" s="184">
        <v>6.5289000000000001</v>
      </c>
      <c r="H1243" s="184">
        <v>4.8148</v>
      </c>
      <c r="I1243" s="184">
        <v>4.7346000000000004</v>
      </c>
      <c r="J1243" s="184">
        <v>4.6634000000000002</v>
      </c>
      <c r="K1243" s="184">
        <v>3.7361</v>
      </c>
      <c r="L1243" s="184">
        <v>4.9116</v>
      </c>
      <c r="M1243" s="184">
        <v>4.7366000000000001</v>
      </c>
      <c r="N1243" s="184">
        <v>7.6726000000000001</v>
      </c>
      <c r="O1243" s="184">
        <v>-8.8421000000000003</v>
      </c>
      <c r="P1243" s="184">
        <v>-2.7038000000000002</v>
      </c>
      <c r="Q1243" s="184">
        <v>3.8182</v>
      </c>
      <c r="R1243" s="184">
        <v>-4.9335000000000004</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44455</v>
      </c>
      <c r="E1244" s="184">
        <v>1623.7393999999999</v>
      </c>
      <c r="F1244" s="184">
        <v>11.5624</v>
      </c>
      <c r="G1244" s="184">
        <v>6.7324000000000002</v>
      </c>
      <c r="H1244" s="184">
        <v>5.0221</v>
      </c>
      <c r="I1244" s="184">
        <v>4.9427000000000003</v>
      </c>
      <c r="J1244" s="184">
        <v>4.8735999999999997</v>
      </c>
      <c r="K1244" s="184">
        <v>3.9481999999999999</v>
      </c>
      <c r="L1244" s="184">
        <v>5.1269999999999998</v>
      </c>
      <c r="M1244" s="184">
        <v>4.9541000000000004</v>
      </c>
      <c r="N1244" s="184">
        <v>7.8989000000000003</v>
      </c>
      <c r="O1244" s="184">
        <v>-8.6013999999999999</v>
      </c>
      <c r="P1244" s="184">
        <v>-2.4260999999999999</v>
      </c>
      <c r="Q1244" s="184">
        <v>2.5510999999999999</v>
      </c>
      <c r="R1244" s="184">
        <v>-4.6997</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44455</v>
      </c>
      <c r="E1247" s="184">
        <v>32.372900000000001</v>
      </c>
      <c r="F1247" s="184">
        <v>0.90200000000000002</v>
      </c>
      <c r="G1247" s="184">
        <v>1.3907</v>
      </c>
      <c r="H1247" s="184">
        <v>1.9174</v>
      </c>
      <c r="I1247" s="184">
        <v>1.8051999999999999</v>
      </c>
      <c r="J1247" s="184">
        <v>3.3898000000000001</v>
      </c>
      <c r="K1247" s="184">
        <v>3.9483000000000001</v>
      </c>
      <c r="L1247" s="184">
        <v>4.6642999999999999</v>
      </c>
      <c r="M1247" s="184">
        <v>3.7471000000000001</v>
      </c>
      <c r="N1247" s="184">
        <v>4.3327999999999998</v>
      </c>
      <c r="O1247" s="184">
        <v>6.4908000000000001</v>
      </c>
      <c r="P1247" s="184">
        <v>6.5255999999999998</v>
      </c>
      <c r="Q1247" s="184">
        <v>7.6604999999999999</v>
      </c>
      <c r="R1247" s="184">
        <v>5.9535</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44455</v>
      </c>
      <c r="E1248" s="184">
        <v>34.447499999999998</v>
      </c>
      <c r="F1248" s="184">
        <v>1.6954</v>
      </c>
      <c r="G1248" s="184">
        <v>2.1549</v>
      </c>
      <c r="H1248" s="184">
        <v>2.6958000000000002</v>
      </c>
      <c r="I1248" s="184">
        <v>2.5758000000000001</v>
      </c>
      <c r="J1248" s="184">
        <v>4.1672000000000002</v>
      </c>
      <c r="K1248" s="184">
        <v>4.7340999999999998</v>
      </c>
      <c r="L1248" s="184">
        <v>5.5029000000000003</v>
      </c>
      <c r="M1248" s="184">
        <v>4.5747</v>
      </c>
      <c r="N1248" s="184">
        <v>5.1661999999999999</v>
      </c>
      <c r="O1248" s="184">
        <v>7.3556999999999997</v>
      </c>
      <c r="P1248" s="184">
        <v>7.3174000000000001</v>
      </c>
      <c r="Q1248" s="184">
        <v>8.1172000000000004</v>
      </c>
      <c r="R1248" s="184">
        <v>6.8171999999999997</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44455</v>
      </c>
      <c r="E1249" s="184">
        <v>34.225000000000001</v>
      </c>
      <c r="F1249" s="184">
        <v>3.9464000000000001</v>
      </c>
      <c r="G1249" s="184">
        <v>1.5287999999999999</v>
      </c>
      <c r="H1249" s="184">
        <v>2.4998</v>
      </c>
      <c r="I1249" s="184">
        <v>2.7757999999999998</v>
      </c>
      <c r="J1249" s="184">
        <v>3.8498999999999999</v>
      </c>
      <c r="K1249" s="184">
        <v>4.1086</v>
      </c>
      <c r="L1249" s="184">
        <v>4.1516000000000002</v>
      </c>
      <c r="M1249" s="184">
        <v>3.6025</v>
      </c>
      <c r="N1249" s="184">
        <v>4.0014000000000003</v>
      </c>
      <c r="O1249" s="184">
        <v>6.6332000000000004</v>
      </c>
      <c r="P1249" s="184">
        <v>6.7735000000000003</v>
      </c>
      <c r="Q1249" s="184">
        <v>7.6999000000000004</v>
      </c>
      <c r="R1249" s="184">
        <v>5.5167000000000002</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44455</v>
      </c>
      <c r="E1250" s="184">
        <v>33.6539</v>
      </c>
      <c r="F1250" s="184">
        <v>3.6879</v>
      </c>
      <c r="G1250" s="184">
        <v>1.2655000000000001</v>
      </c>
      <c r="H1250" s="184">
        <v>2.2475999999999998</v>
      </c>
      <c r="I1250" s="184">
        <v>2.5124</v>
      </c>
      <c r="J1250" s="184">
        <v>3.5878000000000001</v>
      </c>
      <c r="K1250" s="184">
        <v>3.8435000000000001</v>
      </c>
      <c r="L1250" s="184">
        <v>3.8786</v>
      </c>
      <c r="M1250" s="184">
        <v>3.3351999999999999</v>
      </c>
      <c r="N1250" s="184">
        <v>3.7355999999999998</v>
      </c>
      <c r="O1250" s="184">
        <v>6.3708</v>
      </c>
      <c r="P1250" s="184">
        <v>6.5399000000000003</v>
      </c>
      <c r="Q1250" s="184">
        <v>7.6090999999999998</v>
      </c>
      <c r="R1250" s="184">
        <v>5.2568999999999999</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44455</v>
      </c>
      <c r="E1251" s="184">
        <v>16.145800000000001</v>
      </c>
      <c r="F1251" s="184">
        <v>4.0696000000000003</v>
      </c>
      <c r="G1251" s="184">
        <v>2.2610999999999999</v>
      </c>
      <c r="H1251" s="184">
        <v>2.3262999999999998</v>
      </c>
      <c r="I1251" s="184">
        <v>2.6831999999999998</v>
      </c>
      <c r="J1251" s="184">
        <v>4.1650999999999998</v>
      </c>
      <c r="K1251" s="184">
        <v>4.5557999999999996</v>
      </c>
      <c r="L1251" s="184">
        <v>4.8754</v>
      </c>
      <c r="M1251" s="184">
        <v>4.0632000000000001</v>
      </c>
      <c r="N1251" s="184">
        <v>4.4846000000000004</v>
      </c>
      <c r="O1251" s="184">
        <v>7.1635</v>
      </c>
      <c r="P1251" s="184">
        <v>7.1425000000000001</v>
      </c>
      <c r="Q1251" s="184">
        <v>7.6172000000000004</v>
      </c>
      <c r="R1251" s="184">
        <v>5.9451999999999998</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44455</v>
      </c>
      <c r="E1252" s="184">
        <v>15.8195</v>
      </c>
      <c r="F1252" s="184">
        <v>3.9228000000000001</v>
      </c>
      <c r="G1252" s="184">
        <v>2</v>
      </c>
      <c r="H1252" s="184">
        <v>2.0444</v>
      </c>
      <c r="I1252" s="184">
        <v>2.4083999999999999</v>
      </c>
      <c r="J1252" s="184">
        <v>3.8752</v>
      </c>
      <c r="K1252" s="184">
        <v>4.2610999999999999</v>
      </c>
      <c r="L1252" s="184">
        <v>4.5838999999999999</v>
      </c>
      <c r="M1252" s="184">
        <v>3.7755000000000001</v>
      </c>
      <c r="N1252" s="184">
        <v>4.1984000000000004</v>
      </c>
      <c r="O1252" s="184">
        <v>6.8536000000000001</v>
      </c>
      <c r="P1252" s="184">
        <v>6.8197999999999999</v>
      </c>
      <c r="Q1252" s="184">
        <v>7.2809999999999997</v>
      </c>
      <c r="R1252" s="184">
        <v>5.6482000000000001</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44455</v>
      </c>
      <c r="E1255" s="184">
        <v>24.1219</v>
      </c>
      <c r="F1255" s="184">
        <v>3.7833000000000001</v>
      </c>
      <c r="G1255" s="184">
        <v>10.702299999999999</v>
      </c>
      <c r="H1255" s="184">
        <v>12.0899</v>
      </c>
      <c r="I1255" s="184">
        <v>12.2271</v>
      </c>
      <c r="J1255" s="184">
        <v>13.469200000000001</v>
      </c>
      <c r="K1255" s="184">
        <v>8.48</v>
      </c>
      <c r="L1255" s="184">
        <v>9.0646000000000004</v>
      </c>
      <c r="M1255" s="184">
        <v>9.4624000000000006</v>
      </c>
      <c r="N1255" s="184">
        <v>11.777900000000001</v>
      </c>
      <c r="O1255" s="184">
        <v>5.3928000000000003</v>
      </c>
      <c r="P1255" s="184">
        <v>6.5220000000000002</v>
      </c>
      <c r="Q1255" s="184">
        <v>8.2169000000000008</v>
      </c>
      <c r="R1255" s="184">
        <v>3.7107000000000001</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44455</v>
      </c>
      <c r="E1256" s="184">
        <v>24.7742</v>
      </c>
      <c r="F1256" s="184">
        <v>3.831</v>
      </c>
      <c r="G1256" s="184">
        <v>10.7155</v>
      </c>
      <c r="H1256" s="184">
        <v>12.087999999999999</v>
      </c>
      <c r="I1256" s="184">
        <v>12.233000000000001</v>
      </c>
      <c r="J1256" s="184">
        <v>13.4656</v>
      </c>
      <c r="K1256" s="184">
        <v>8.4792000000000005</v>
      </c>
      <c r="L1256" s="184">
        <v>9.0585000000000004</v>
      </c>
      <c r="M1256" s="184">
        <v>9.5847999999999995</v>
      </c>
      <c r="N1256" s="184">
        <v>11.9748</v>
      </c>
      <c r="O1256" s="184">
        <v>5.7117000000000004</v>
      </c>
      <c r="P1256" s="184">
        <v>6.8609999999999998</v>
      </c>
      <c r="Q1256" s="184">
        <v>8.2306000000000008</v>
      </c>
      <c r="R1256" s="184">
        <v>3.9904000000000002</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44455</v>
      </c>
      <c r="E1257" s="184">
        <v>44.747202024829797</v>
      </c>
      <c r="F1257" s="184">
        <v>3.9384000000000001</v>
      </c>
      <c r="G1257" s="184">
        <v>10.7294</v>
      </c>
      <c r="H1257" s="184">
        <v>12.0761</v>
      </c>
      <c r="I1257" s="184">
        <v>12.2461</v>
      </c>
      <c r="J1257" s="184">
        <v>13.467000000000001</v>
      </c>
      <c r="K1257" s="184">
        <v>8.4777000000000005</v>
      </c>
      <c r="L1257" s="184">
        <v>9.0638000000000005</v>
      </c>
      <c r="M1257" s="184">
        <v>9.4627999999999997</v>
      </c>
      <c r="N1257" s="184">
        <v>11.7782</v>
      </c>
      <c r="O1257" s="184">
        <v>4.3582000000000001</v>
      </c>
      <c r="P1257" s="184">
        <v>4.9389000000000003</v>
      </c>
      <c r="Q1257" s="184">
        <v>7.1760000000000002</v>
      </c>
      <c r="R1257" s="184">
        <v>3.3250999999999999</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44455</v>
      </c>
      <c r="E1258" s="184">
        <v>17.709304086177902</v>
      </c>
      <c r="F1258" s="184">
        <v>3.8046000000000002</v>
      </c>
      <c r="G1258" s="184">
        <v>10.6822</v>
      </c>
      <c r="H1258" s="184">
        <v>12.074400000000001</v>
      </c>
      <c r="I1258" s="184">
        <v>12.216699999999999</v>
      </c>
      <c r="J1258" s="184">
        <v>13.4627</v>
      </c>
      <c r="K1258" s="184">
        <v>8.4783000000000008</v>
      </c>
      <c r="L1258" s="184">
        <v>9.0582999999999991</v>
      </c>
      <c r="M1258" s="184">
        <v>9.5845000000000002</v>
      </c>
      <c r="N1258" s="184">
        <v>11.973699999999999</v>
      </c>
      <c r="O1258" s="184">
        <v>4.7007000000000003</v>
      </c>
      <c r="P1258" s="184">
        <v>5.3056999999999999</v>
      </c>
      <c r="Q1258" s="184">
        <v>6.3400999999999996</v>
      </c>
      <c r="R1258" s="184">
        <v>3.6145999999999998</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44455</v>
      </c>
      <c r="E1265" s="184">
        <v>46.040500000000002</v>
      </c>
      <c r="F1265" s="184">
        <v>11.1023</v>
      </c>
      <c r="G1265" s="184">
        <v>1.6386000000000001</v>
      </c>
      <c r="H1265" s="184">
        <v>1.8580000000000001</v>
      </c>
      <c r="I1265" s="184">
        <v>3.0728</v>
      </c>
      <c r="J1265" s="184">
        <v>5.0014000000000003</v>
      </c>
      <c r="K1265" s="184">
        <v>5.0202</v>
      </c>
      <c r="L1265" s="184">
        <v>5.3582000000000001</v>
      </c>
      <c r="M1265" s="184">
        <v>4.2584</v>
      </c>
      <c r="N1265" s="184">
        <v>5.1756000000000002</v>
      </c>
      <c r="O1265" s="184">
        <v>7.1066000000000003</v>
      </c>
      <c r="P1265" s="184">
        <v>6.8558000000000003</v>
      </c>
      <c r="Q1265" s="184">
        <v>7.2404000000000002</v>
      </c>
      <c r="R1265" s="184">
        <v>6.4477000000000002</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44455</v>
      </c>
      <c r="E1266" s="184">
        <v>48.798999999999999</v>
      </c>
      <c r="F1266" s="184">
        <v>11.597200000000001</v>
      </c>
      <c r="G1266" s="184">
        <v>2.2193999999999998</v>
      </c>
      <c r="H1266" s="184">
        <v>2.4481000000000002</v>
      </c>
      <c r="I1266" s="184">
        <v>3.6648000000000001</v>
      </c>
      <c r="J1266" s="184">
        <v>5.6013999999999999</v>
      </c>
      <c r="K1266" s="184">
        <v>5.625</v>
      </c>
      <c r="L1266" s="184">
        <v>5.9737999999999998</v>
      </c>
      <c r="M1266" s="184">
        <v>4.8779000000000003</v>
      </c>
      <c r="N1266" s="184">
        <v>5.8078000000000003</v>
      </c>
      <c r="O1266" s="184">
        <v>7.7516999999999996</v>
      </c>
      <c r="P1266" s="184">
        <v>7.5293999999999999</v>
      </c>
      <c r="Q1266" s="184">
        <v>8.1523000000000003</v>
      </c>
      <c r="R1266" s="184">
        <v>7.0872000000000002</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44455</v>
      </c>
      <c r="E1267" s="184">
        <v>16.483699999999999</v>
      </c>
      <c r="F1267" s="184">
        <v>2.4359000000000002</v>
      </c>
      <c r="G1267" s="184">
        <v>1.0334000000000001</v>
      </c>
      <c r="H1267" s="184">
        <v>1.6771</v>
      </c>
      <c r="I1267" s="184">
        <v>2.2479</v>
      </c>
      <c r="J1267" s="184">
        <v>3.5743</v>
      </c>
      <c r="K1267" s="184">
        <v>4.0311000000000003</v>
      </c>
      <c r="L1267" s="184">
        <v>4.4165000000000001</v>
      </c>
      <c r="M1267" s="184">
        <v>3.4438</v>
      </c>
      <c r="N1267" s="184">
        <v>3.8468</v>
      </c>
      <c r="O1267" s="184">
        <v>1.7433000000000001</v>
      </c>
      <c r="P1267" s="184">
        <v>3.54</v>
      </c>
      <c r="Q1267" s="184">
        <v>3.4051</v>
      </c>
      <c r="R1267" s="184">
        <v>3.7094</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44455</v>
      </c>
      <c r="E1268" s="184">
        <v>17.590900000000001</v>
      </c>
      <c r="F1268" s="184">
        <v>3.3201999999999998</v>
      </c>
      <c r="G1268" s="184">
        <v>1.7985</v>
      </c>
      <c r="H1268" s="184">
        <v>2.4910999999999999</v>
      </c>
      <c r="I1268" s="184">
        <v>3.0567000000000002</v>
      </c>
      <c r="J1268" s="184">
        <v>4.3874000000000004</v>
      </c>
      <c r="K1268" s="184">
        <v>4.8489000000000004</v>
      </c>
      <c r="L1268" s="184">
        <v>5.2493999999999996</v>
      </c>
      <c r="M1268" s="184">
        <v>4.2840999999999996</v>
      </c>
      <c r="N1268" s="184">
        <v>4.6984000000000004</v>
      </c>
      <c r="O1268" s="184">
        <v>2.5706000000000002</v>
      </c>
      <c r="P1268" s="184">
        <v>4.3834999999999997</v>
      </c>
      <c r="Q1268" s="184">
        <v>6.4134000000000002</v>
      </c>
      <c r="R1268" s="184">
        <v>4.5579000000000001</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44455</v>
      </c>
      <c r="E1269" s="184">
        <v>427.36759999999998</v>
      </c>
      <c r="F1269" s="184">
        <v>12.0121</v>
      </c>
      <c r="G1269" s="184">
        <v>7.3693999999999997</v>
      </c>
      <c r="H1269" s="184">
        <v>4.2983000000000002</v>
      </c>
      <c r="I1269" s="184">
        <v>4.2032999999999996</v>
      </c>
      <c r="J1269" s="184">
        <v>6.14</v>
      </c>
      <c r="K1269" s="184">
        <v>6.3566000000000003</v>
      </c>
      <c r="L1269" s="184">
        <v>6.2168999999999999</v>
      </c>
      <c r="M1269" s="184">
        <v>4.6401000000000003</v>
      </c>
      <c r="N1269" s="184">
        <v>5.5490000000000004</v>
      </c>
      <c r="O1269" s="184">
        <v>7.6444999999999999</v>
      </c>
      <c r="P1269" s="184">
        <v>7.4457000000000004</v>
      </c>
      <c r="Q1269" s="184">
        <v>7.9515000000000002</v>
      </c>
      <c r="R1269" s="184">
        <v>6.9623999999999997</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44455</v>
      </c>
      <c r="E1270" s="184">
        <v>431.37860000000001</v>
      </c>
      <c r="F1270" s="184">
        <v>12.137499999999999</v>
      </c>
      <c r="G1270" s="184">
        <v>7.49</v>
      </c>
      <c r="H1270" s="184">
        <v>4.4192999999999998</v>
      </c>
      <c r="I1270" s="184">
        <v>4.3230000000000004</v>
      </c>
      <c r="J1270" s="184">
        <v>6.2607999999999997</v>
      </c>
      <c r="K1270" s="184">
        <v>6.4726999999999997</v>
      </c>
      <c r="L1270" s="184">
        <v>6.3326000000000002</v>
      </c>
      <c r="M1270" s="184">
        <v>4.7554999999999996</v>
      </c>
      <c r="N1270" s="184">
        <v>5.6662999999999997</v>
      </c>
      <c r="O1270" s="184">
        <v>7.7655000000000003</v>
      </c>
      <c r="P1270" s="184">
        <v>7.5763999999999996</v>
      </c>
      <c r="Q1270" s="184">
        <v>8.3506</v>
      </c>
      <c r="R1270" s="184">
        <v>7.0721999999999996</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44455</v>
      </c>
      <c r="E1271" s="184">
        <v>31.264199999999999</v>
      </c>
      <c r="F1271" s="184">
        <v>1.5178</v>
      </c>
      <c r="G1271" s="184">
        <v>2.8414999999999999</v>
      </c>
      <c r="H1271" s="184">
        <v>3.1541000000000001</v>
      </c>
      <c r="I1271" s="184">
        <v>2.8466999999999998</v>
      </c>
      <c r="J1271" s="184">
        <v>4.1501999999999999</v>
      </c>
      <c r="K1271" s="184">
        <v>4.2439999999999998</v>
      </c>
      <c r="L1271" s="184">
        <v>4.7557999999999998</v>
      </c>
      <c r="M1271" s="184">
        <v>3.9579</v>
      </c>
      <c r="N1271" s="184">
        <v>4.3301999999999996</v>
      </c>
      <c r="O1271" s="184">
        <v>7.0335999999999999</v>
      </c>
      <c r="P1271" s="184">
        <v>7.0739999999999998</v>
      </c>
      <c r="Q1271" s="184">
        <v>8.0226000000000006</v>
      </c>
      <c r="R1271" s="184">
        <v>5.9823000000000004</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44455</v>
      </c>
      <c r="E1272" s="184">
        <v>30.812000000000001</v>
      </c>
      <c r="F1272" s="184">
        <v>1.4216</v>
      </c>
      <c r="G1272" s="184">
        <v>2.6857000000000002</v>
      </c>
      <c r="H1272" s="184">
        <v>2.9462000000000002</v>
      </c>
      <c r="I1272" s="184">
        <v>2.6341999999999999</v>
      </c>
      <c r="J1272" s="184">
        <v>3.9304999999999999</v>
      </c>
      <c r="K1272" s="184">
        <v>4.0217000000000001</v>
      </c>
      <c r="L1272" s="184">
        <v>4.5373000000000001</v>
      </c>
      <c r="M1272" s="184">
        <v>3.7393999999999998</v>
      </c>
      <c r="N1272" s="184">
        <v>4.1058000000000003</v>
      </c>
      <c r="O1272" s="184">
        <v>6.8048999999999999</v>
      </c>
      <c r="P1272" s="184">
        <v>6.8597999999999999</v>
      </c>
      <c r="Q1272" s="184">
        <v>7.4435000000000002</v>
      </c>
      <c r="R1272" s="184">
        <v>5.7512999999999996</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44455</v>
      </c>
      <c r="E1273" s="184">
        <v>3021.8211000000001</v>
      </c>
      <c r="F1273" s="184">
        <v>2.7505999999999999</v>
      </c>
      <c r="G1273" s="184">
        <v>2.9548000000000001</v>
      </c>
      <c r="H1273" s="184">
        <v>2.6429999999999998</v>
      </c>
      <c r="I1273" s="184">
        <v>2.4980000000000002</v>
      </c>
      <c r="J1273" s="184">
        <v>3.8426999999999998</v>
      </c>
      <c r="K1273" s="184">
        <v>4.1502999999999997</v>
      </c>
      <c r="L1273" s="184">
        <v>4.5551000000000004</v>
      </c>
      <c r="M1273" s="184">
        <v>3.7829000000000002</v>
      </c>
      <c r="N1273" s="184">
        <v>4.2</v>
      </c>
      <c r="O1273" s="184">
        <v>7.0580999999999996</v>
      </c>
      <c r="P1273" s="184">
        <v>6.8438999999999997</v>
      </c>
      <c r="Q1273" s="184">
        <v>7.8274999999999997</v>
      </c>
      <c r="R1273" s="184">
        <v>5.9366000000000003</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44455</v>
      </c>
      <c r="E1274" s="184">
        <v>3114.6145999999999</v>
      </c>
      <c r="F1274" s="184">
        <v>3.0823</v>
      </c>
      <c r="G1274" s="184">
        <v>3.2852999999999999</v>
      </c>
      <c r="H1274" s="184">
        <v>2.9733000000000001</v>
      </c>
      <c r="I1274" s="184">
        <v>2.8283999999999998</v>
      </c>
      <c r="J1274" s="184">
        <v>4.1738999999999997</v>
      </c>
      <c r="K1274" s="184">
        <v>4.484</v>
      </c>
      <c r="L1274" s="184">
        <v>4.8930999999999996</v>
      </c>
      <c r="M1274" s="184">
        <v>4.1227</v>
      </c>
      <c r="N1274" s="184">
        <v>4.5446</v>
      </c>
      <c r="O1274" s="184">
        <v>7.3913000000000002</v>
      </c>
      <c r="P1274" s="184">
        <v>7.2248999999999999</v>
      </c>
      <c r="Q1274" s="184">
        <v>8.0294000000000008</v>
      </c>
      <c r="R1274" s="184">
        <v>6.2728000000000002</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44455</v>
      </c>
      <c r="E1275" s="184">
        <v>29.7014</v>
      </c>
      <c r="F1275" s="184">
        <v>5.2850000000000001</v>
      </c>
      <c r="G1275" s="184">
        <v>1.6388</v>
      </c>
      <c r="H1275" s="184">
        <v>2.0021</v>
      </c>
      <c r="I1275" s="184">
        <v>1.9238</v>
      </c>
      <c r="J1275" s="184">
        <v>3.6339000000000001</v>
      </c>
      <c r="K1275" s="184">
        <v>3.9514</v>
      </c>
      <c r="L1275" s="184">
        <v>3.9321000000000002</v>
      </c>
      <c r="M1275" s="184">
        <v>3.3005</v>
      </c>
      <c r="N1275" s="184">
        <v>3.6509999999999998</v>
      </c>
      <c r="O1275" s="184">
        <v>5.2965</v>
      </c>
      <c r="P1275" s="184">
        <v>5.8917000000000002</v>
      </c>
      <c r="Q1275" s="184">
        <v>7.5372000000000003</v>
      </c>
      <c r="R1275" s="184">
        <v>10.5062</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44455</v>
      </c>
      <c r="E1276" s="184">
        <v>30.019300000000001</v>
      </c>
      <c r="F1276" s="184">
        <v>5.5938999999999997</v>
      </c>
      <c r="G1276" s="184">
        <v>1.9457</v>
      </c>
      <c r="H1276" s="184">
        <v>2.3111999999999999</v>
      </c>
      <c r="I1276" s="184">
        <v>2.2252000000000001</v>
      </c>
      <c r="J1276" s="184">
        <v>3.9338000000000002</v>
      </c>
      <c r="K1276" s="184">
        <v>4.2545000000000002</v>
      </c>
      <c r="L1276" s="184">
        <v>4.2385000000000002</v>
      </c>
      <c r="M1276" s="184">
        <v>3.5975999999999999</v>
      </c>
      <c r="N1276" s="184">
        <v>3.9028999999999998</v>
      </c>
      <c r="O1276" s="184">
        <v>5.4526000000000003</v>
      </c>
      <c r="P1276" s="184">
        <v>6.0361000000000002</v>
      </c>
      <c r="Q1276" s="184">
        <v>7.2729999999999997</v>
      </c>
      <c r="R1276" s="184">
        <v>10.695600000000001</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44455</v>
      </c>
      <c r="E1277" s="184">
        <v>2685.7800999999999</v>
      </c>
      <c r="F1277" s="184">
        <v>6.5148999999999999</v>
      </c>
      <c r="G1277" s="184">
        <v>5.2816000000000001</v>
      </c>
      <c r="H1277" s="184">
        <v>2.9371</v>
      </c>
      <c r="I1277" s="184">
        <v>3.5375000000000001</v>
      </c>
      <c r="J1277" s="184">
        <v>5.2625000000000002</v>
      </c>
      <c r="K1277" s="184">
        <v>4.8015999999999996</v>
      </c>
      <c r="L1277" s="184">
        <v>5.2854000000000001</v>
      </c>
      <c r="M1277" s="184">
        <v>3.8761000000000001</v>
      </c>
      <c r="N1277" s="184">
        <v>4.53</v>
      </c>
      <c r="O1277" s="184">
        <v>7.1216999999999997</v>
      </c>
      <c r="P1277" s="184">
        <v>7.1688999999999998</v>
      </c>
      <c r="Q1277" s="184">
        <v>7.5696000000000003</v>
      </c>
      <c r="R1277" s="184">
        <v>6.4698000000000002</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44455</v>
      </c>
      <c r="E1278" s="184">
        <v>2844.8787000000002</v>
      </c>
      <c r="F1278" s="184">
        <v>7.2965999999999998</v>
      </c>
      <c r="G1278" s="184">
        <v>6.0644</v>
      </c>
      <c r="H1278" s="184">
        <v>3.7183999999999999</v>
      </c>
      <c r="I1278" s="184">
        <v>4.3189000000000002</v>
      </c>
      <c r="J1278" s="184">
        <v>6.0376000000000003</v>
      </c>
      <c r="K1278" s="184">
        <v>5.5835999999999997</v>
      </c>
      <c r="L1278" s="184">
        <v>6.0871000000000004</v>
      </c>
      <c r="M1278" s="184">
        <v>4.6801000000000004</v>
      </c>
      <c r="N1278" s="184">
        <v>5.3441999999999998</v>
      </c>
      <c r="O1278" s="184">
        <v>7.9349999999999996</v>
      </c>
      <c r="P1278" s="184">
        <v>7.9774000000000003</v>
      </c>
      <c r="Q1278" s="184">
        <v>8.5220000000000002</v>
      </c>
      <c r="R1278" s="184">
        <v>7.2853000000000003</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44455</v>
      </c>
      <c r="E1279" s="184">
        <v>23.384399999999999</v>
      </c>
      <c r="F1279" s="184">
        <v>3.7465000000000002</v>
      </c>
      <c r="G1279" s="184">
        <v>2.1856</v>
      </c>
      <c r="H1279" s="184">
        <v>2.3647</v>
      </c>
      <c r="I1279" s="184">
        <v>2.6337999999999999</v>
      </c>
      <c r="J1279" s="184">
        <v>4.5411000000000001</v>
      </c>
      <c r="K1279" s="184">
        <v>4.8114999999999997</v>
      </c>
      <c r="L1279" s="184">
        <v>5.1094999999999997</v>
      </c>
      <c r="M1279" s="184">
        <v>4.4109999999999996</v>
      </c>
      <c r="N1279" s="184">
        <v>5.0342000000000002</v>
      </c>
      <c r="O1279" s="184">
        <v>6.2843</v>
      </c>
      <c r="P1279" s="184">
        <v>6.9450000000000003</v>
      </c>
      <c r="Q1279" s="184">
        <v>7.9920999999999998</v>
      </c>
      <c r="R1279" s="184">
        <v>6.2302</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44455</v>
      </c>
      <c r="E1280" s="184">
        <v>22.592099999999999</v>
      </c>
      <c r="F1280" s="184">
        <v>3.0699000000000001</v>
      </c>
      <c r="G1280" s="184">
        <v>1.5081</v>
      </c>
      <c r="H1280" s="184">
        <v>1.7316</v>
      </c>
      <c r="I1280" s="184">
        <v>1.9863999999999999</v>
      </c>
      <c r="J1280" s="184">
        <v>3.8915000000000002</v>
      </c>
      <c r="K1280" s="184">
        <v>4.1540999999999997</v>
      </c>
      <c r="L1280" s="184">
        <v>4.4436999999999998</v>
      </c>
      <c r="M1280" s="184">
        <v>3.7408000000000001</v>
      </c>
      <c r="N1280" s="184">
        <v>4.3533999999999997</v>
      </c>
      <c r="O1280" s="184">
        <v>5.6965000000000003</v>
      </c>
      <c r="P1280" s="184">
        <v>6.4177</v>
      </c>
      <c r="Q1280" s="184">
        <v>7.8446999999999996</v>
      </c>
      <c r="R1280" s="184">
        <v>5.6048999999999998</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44455</v>
      </c>
      <c r="E1281" s="184">
        <v>31.8979</v>
      </c>
      <c r="F1281" s="184">
        <v>2.6320000000000001</v>
      </c>
      <c r="G1281" s="184">
        <v>1.7929999999999999</v>
      </c>
      <c r="H1281" s="184">
        <v>2.3877000000000002</v>
      </c>
      <c r="I1281" s="184">
        <v>2.2496</v>
      </c>
      <c r="J1281" s="184">
        <v>3.4742999999999999</v>
      </c>
      <c r="K1281" s="184">
        <v>3.7768999999999999</v>
      </c>
      <c r="L1281" s="184">
        <v>4.0168999999999997</v>
      </c>
      <c r="M1281" s="184">
        <v>4.1562000000000001</v>
      </c>
      <c r="N1281" s="184">
        <v>4.3837999999999999</v>
      </c>
      <c r="O1281" s="184">
        <v>5.2695999999999996</v>
      </c>
      <c r="P1281" s="184">
        <v>5.8681999999999999</v>
      </c>
      <c r="Q1281" s="184">
        <v>6.5442999999999998</v>
      </c>
      <c r="R1281" s="184">
        <v>5.9622999999999999</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44455</v>
      </c>
      <c r="E1282" s="184">
        <v>33.779000000000003</v>
      </c>
      <c r="F1282" s="184">
        <v>3.2418999999999998</v>
      </c>
      <c r="G1282" s="184">
        <v>2.3416000000000001</v>
      </c>
      <c r="H1282" s="184">
        <v>2.9346000000000001</v>
      </c>
      <c r="I1282" s="184">
        <v>2.7892999999999999</v>
      </c>
      <c r="J1282" s="184">
        <v>4.0162000000000004</v>
      </c>
      <c r="K1282" s="184">
        <v>4.3205999999999998</v>
      </c>
      <c r="L1282" s="184">
        <v>4.569</v>
      </c>
      <c r="M1282" s="184">
        <v>4.7119</v>
      </c>
      <c r="N1282" s="184">
        <v>4.9474</v>
      </c>
      <c r="O1282" s="184">
        <v>5.8185000000000002</v>
      </c>
      <c r="P1282" s="184">
        <v>6.4702000000000002</v>
      </c>
      <c r="Q1282" s="184">
        <v>7.5713999999999997</v>
      </c>
      <c r="R1282" s="184">
        <v>6.5221999999999998</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44455</v>
      </c>
      <c r="E1283" s="184">
        <v>1372.8471</v>
      </c>
      <c r="F1283" s="184">
        <v>2.0101</v>
      </c>
      <c r="G1283" s="184">
        <v>3.0209999999999999</v>
      </c>
      <c r="H1283" s="184">
        <v>2.9489999999999998</v>
      </c>
      <c r="I1283" s="184">
        <v>3.1779999999999999</v>
      </c>
      <c r="J1283" s="184">
        <v>4.6650999999999998</v>
      </c>
      <c r="K1283" s="184">
        <v>4.5857999999999999</v>
      </c>
      <c r="L1283" s="184">
        <v>5.0125999999999999</v>
      </c>
      <c r="M1283" s="184">
        <v>4.2771999999999997</v>
      </c>
      <c r="N1283" s="184">
        <v>4.6736000000000004</v>
      </c>
      <c r="O1283" s="184">
        <v>7.202</v>
      </c>
      <c r="P1283" s="184"/>
      <c r="Q1283" s="184">
        <v>7.1536999999999997</v>
      </c>
      <c r="R1283" s="184">
        <v>6.2092000000000001</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44455</v>
      </c>
      <c r="E1284" s="184">
        <v>1318.7139</v>
      </c>
      <c r="F1284" s="184">
        <v>1.2096</v>
      </c>
      <c r="G1284" s="184">
        <v>2.2193000000000001</v>
      </c>
      <c r="H1284" s="184">
        <v>2.1482999999999999</v>
      </c>
      <c r="I1284" s="184">
        <v>2.3772000000000002</v>
      </c>
      <c r="J1284" s="184">
        <v>3.8616999999999999</v>
      </c>
      <c r="K1284" s="184">
        <v>3.7774000000000001</v>
      </c>
      <c r="L1284" s="184">
        <v>4.1867000000000001</v>
      </c>
      <c r="M1284" s="184">
        <v>3.4422999999999999</v>
      </c>
      <c r="N1284" s="184">
        <v>3.8256000000000001</v>
      </c>
      <c r="O1284" s="184">
        <v>6.3296999999999999</v>
      </c>
      <c r="P1284" s="184"/>
      <c r="Q1284" s="184">
        <v>6.2179000000000002</v>
      </c>
      <c r="R1284" s="184">
        <v>5.3471000000000002</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44455</v>
      </c>
      <c r="E1285" s="184">
        <v>1929.4675999999999</v>
      </c>
      <c r="F1285" s="184">
        <v>3.0951</v>
      </c>
      <c r="G1285" s="184">
        <v>2.0459000000000001</v>
      </c>
      <c r="H1285" s="184">
        <v>2.5226000000000002</v>
      </c>
      <c r="I1285" s="184">
        <v>2.5388999999999999</v>
      </c>
      <c r="J1285" s="184">
        <v>4.2838000000000003</v>
      </c>
      <c r="K1285" s="184">
        <v>4.4988999999999999</v>
      </c>
      <c r="L1285" s="184">
        <v>4.7949000000000002</v>
      </c>
      <c r="M1285" s="184">
        <v>4.0388999999999999</v>
      </c>
      <c r="N1285" s="184">
        <v>4.5198</v>
      </c>
      <c r="O1285" s="184">
        <v>6.3703000000000003</v>
      </c>
      <c r="P1285" s="184">
        <v>6.5472000000000001</v>
      </c>
      <c r="Q1285" s="184">
        <v>7.2953000000000001</v>
      </c>
      <c r="R1285" s="184">
        <v>5.7492999999999999</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44455</v>
      </c>
      <c r="E1286" s="184">
        <v>1814.1337000000001</v>
      </c>
      <c r="F1286" s="184">
        <v>2.4548000000000001</v>
      </c>
      <c r="G1286" s="184">
        <v>1.4058999999999999</v>
      </c>
      <c r="H1286" s="184">
        <v>1.8827</v>
      </c>
      <c r="I1286" s="184">
        <v>1.8984000000000001</v>
      </c>
      <c r="J1286" s="184">
        <v>3.6417000000000002</v>
      </c>
      <c r="K1286" s="184">
        <v>3.8498999999999999</v>
      </c>
      <c r="L1286" s="184">
        <v>4.1285999999999996</v>
      </c>
      <c r="M1286" s="184">
        <v>3.3759000000000001</v>
      </c>
      <c r="N1286" s="184">
        <v>3.8504</v>
      </c>
      <c r="O1286" s="184">
        <v>5.6890999999999998</v>
      </c>
      <c r="P1286" s="184">
        <v>5.8369</v>
      </c>
      <c r="Q1286" s="184">
        <v>4.4962</v>
      </c>
      <c r="R1286" s="184">
        <v>5.0970000000000004</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44455</v>
      </c>
      <c r="E1287" s="184">
        <v>2989.1731</v>
      </c>
      <c r="F1287" s="184">
        <v>2.5179999999999998</v>
      </c>
      <c r="G1287" s="184">
        <v>2.0903999999999998</v>
      </c>
      <c r="H1287" s="184">
        <v>2.7290000000000001</v>
      </c>
      <c r="I1287" s="184">
        <v>2.6817000000000002</v>
      </c>
      <c r="J1287" s="184">
        <v>3.8281000000000001</v>
      </c>
      <c r="K1287" s="184">
        <v>4.4372999999999996</v>
      </c>
      <c r="L1287" s="184">
        <v>5.4263000000000003</v>
      </c>
      <c r="M1287" s="184">
        <v>4.4950000000000001</v>
      </c>
      <c r="N1287" s="184">
        <v>5.0164</v>
      </c>
      <c r="O1287" s="184">
        <v>6.6783999999999999</v>
      </c>
      <c r="P1287" s="184">
        <v>6.7344999999999997</v>
      </c>
      <c r="Q1287" s="184">
        <v>7.8418999999999999</v>
      </c>
      <c r="R1287" s="184">
        <v>6.3768000000000002</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44455</v>
      </c>
      <c r="E1288" s="184">
        <v>3097.7269000000001</v>
      </c>
      <c r="F1288" s="184">
        <v>3.2063999999999999</v>
      </c>
      <c r="G1288" s="184">
        <v>2.7801999999999998</v>
      </c>
      <c r="H1288" s="184">
        <v>3.4192999999999998</v>
      </c>
      <c r="I1288" s="184">
        <v>3.3725999999999998</v>
      </c>
      <c r="J1288" s="184">
        <v>4.5217000000000001</v>
      </c>
      <c r="K1288" s="184">
        <v>5.1359000000000004</v>
      </c>
      <c r="L1288" s="184">
        <v>6.1365999999999996</v>
      </c>
      <c r="M1288" s="184">
        <v>5.2103000000000002</v>
      </c>
      <c r="N1288" s="184">
        <v>5.7436999999999996</v>
      </c>
      <c r="O1288" s="184">
        <v>7.2469000000000001</v>
      </c>
      <c r="P1288" s="184">
        <v>7.2125000000000004</v>
      </c>
      <c r="Q1288" s="184">
        <v>8.1096000000000004</v>
      </c>
      <c r="R1288" s="184">
        <v>7.0625999999999998</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44455</v>
      </c>
      <c r="E1289" s="184">
        <v>23.7285</v>
      </c>
      <c r="F1289" s="184">
        <v>4.6153000000000004</v>
      </c>
      <c r="G1289" s="184">
        <v>1.1281000000000001</v>
      </c>
      <c r="H1289" s="184">
        <v>1.121</v>
      </c>
      <c r="I1289" s="184">
        <v>1.8142</v>
      </c>
      <c r="J1289" s="184">
        <v>3.3538000000000001</v>
      </c>
      <c r="K1289" s="184">
        <v>3.3961999999999999</v>
      </c>
      <c r="L1289" s="184">
        <v>3.8026</v>
      </c>
      <c r="M1289" s="184">
        <v>3.5491999999999999</v>
      </c>
      <c r="N1289" s="184">
        <v>4.1399999999999997</v>
      </c>
      <c r="O1289" s="184">
        <v>-0.90890000000000004</v>
      </c>
      <c r="P1289" s="184">
        <v>2.2027000000000001</v>
      </c>
      <c r="Q1289" s="184">
        <v>6.2530000000000001</v>
      </c>
      <c r="R1289" s="184">
        <v>6.9164000000000003</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44455</v>
      </c>
      <c r="E1290" s="184">
        <v>25.036899999999999</v>
      </c>
      <c r="F1290" s="184">
        <v>5.2489999999999997</v>
      </c>
      <c r="G1290" s="184">
        <v>1.7497</v>
      </c>
      <c r="H1290" s="184">
        <v>1.7917000000000001</v>
      </c>
      <c r="I1290" s="184">
        <v>2.4807000000000001</v>
      </c>
      <c r="J1290" s="184">
        <v>4.0327999999999999</v>
      </c>
      <c r="K1290" s="184">
        <v>4.0856000000000003</v>
      </c>
      <c r="L1290" s="184">
        <v>4.5019999999999998</v>
      </c>
      <c r="M1290" s="184">
        <v>4.2523999999999997</v>
      </c>
      <c r="N1290" s="184">
        <v>4.8574000000000002</v>
      </c>
      <c r="O1290" s="184">
        <v>-0.19189999999999999</v>
      </c>
      <c r="P1290" s="184">
        <v>2.8822000000000001</v>
      </c>
      <c r="Q1290" s="184">
        <v>5.8051000000000004</v>
      </c>
      <c r="R1290" s="184">
        <v>7.6877000000000004</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44455</v>
      </c>
      <c r="E1291" s="184">
        <v>2780.9128000000001</v>
      </c>
      <c r="F1291" s="184">
        <v>4.7702999999999998</v>
      </c>
      <c r="G1291" s="184">
        <v>2.9828000000000001</v>
      </c>
      <c r="H1291" s="184">
        <v>2.9533</v>
      </c>
      <c r="I1291" s="184">
        <v>2.6577000000000002</v>
      </c>
      <c r="J1291" s="184">
        <v>3.6564999999999999</v>
      </c>
      <c r="K1291" s="184">
        <v>3.9754</v>
      </c>
      <c r="L1291" s="184">
        <v>4.2203999999999997</v>
      </c>
      <c r="M1291" s="184">
        <v>3.6669999999999998</v>
      </c>
      <c r="N1291" s="184">
        <v>3.8993000000000002</v>
      </c>
      <c r="O1291" s="184">
        <v>-0.71230000000000004</v>
      </c>
      <c r="P1291" s="184">
        <v>2.3123999999999998</v>
      </c>
      <c r="Q1291" s="184">
        <v>6.1947999999999999</v>
      </c>
      <c r="R1291" s="184">
        <v>4.7107999999999999</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44455</v>
      </c>
      <c r="E1292" s="184">
        <v>2902.9690000000001</v>
      </c>
      <c r="F1292" s="184">
        <v>5.0891000000000002</v>
      </c>
      <c r="G1292" s="184">
        <v>3.3022</v>
      </c>
      <c r="H1292" s="184">
        <v>3.2728999999999999</v>
      </c>
      <c r="I1292" s="184">
        <v>2.9769000000000001</v>
      </c>
      <c r="J1292" s="184">
        <v>3.9855999999999998</v>
      </c>
      <c r="K1292" s="184">
        <v>4.3007999999999997</v>
      </c>
      <c r="L1292" s="184">
        <v>4.5578000000000003</v>
      </c>
      <c r="M1292" s="184">
        <v>4.0137999999999998</v>
      </c>
      <c r="N1292" s="184">
        <v>4.2484000000000002</v>
      </c>
      <c r="O1292" s="184">
        <v>-0.43590000000000001</v>
      </c>
      <c r="P1292" s="184">
        <v>2.6482999999999999</v>
      </c>
      <c r="Q1292" s="184">
        <v>5.4744999999999999</v>
      </c>
      <c r="R1292" s="184">
        <v>4.9715999999999996</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44455</v>
      </c>
      <c r="E1293" s="184">
        <v>2799.8723</v>
      </c>
      <c r="F1293" s="184">
        <v>2.0272999999999999</v>
      </c>
      <c r="G1293" s="184">
        <v>2.6360999999999999</v>
      </c>
      <c r="H1293" s="184">
        <v>2.2711999999999999</v>
      </c>
      <c r="I1293" s="184">
        <v>2.4542999999999999</v>
      </c>
      <c r="J1293" s="184">
        <v>3.6337999999999999</v>
      </c>
      <c r="K1293" s="184">
        <v>4.0091000000000001</v>
      </c>
      <c r="L1293" s="184">
        <v>4.0968</v>
      </c>
      <c r="M1293" s="184">
        <v>3.4365000000000001</v>
      </c>
      <c r="N1293" s="184">
        <v>3.9058999999999999</v>
      </c>
      <c r="O1293" s="184">
        <v>6.6340000000000003</v>
      </c>
      <c r="P1293" s="184">
        <v>6.7381000000000002</v>
      </c>
      <c r="Q1293" s="184">
        <v>7.5454999999999997</v>
      </c>
      <c r="R1293" s="184">
        <v>5.5503</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44455</v>
      </c>
      <c r="E1294" s="184">
        <v>2853.2247000000002</v>
      </c>
      <c r="F1294" s="184">
        <v>2.5728</v>
      </c>
      <c r="G1294" s="184">
        <v>3.1831999999999998</v>
      </c>
      <c r="H1294" s="184">
        <v>2.8205</v>
      </c>
      <c r="I1294" s="184">
        <v>2.9973999999999998</v>
      </c>
      <c r="J1294" s="184">
        <v>4.1707999999999998</v>
      </c>
      <c r="K1294" s="184">
        <v>4.5559000000000003</v>
      </c>
      <c r="L1294" s="184">
        <v>4.6543000000000001</v>
      </c>
      <c r="M1294" s="184">
        <v>3.9622000000000002</v>
      </c>
      <c r="N1294" s="184">
        <v>4.4768999999999997</v>
      </c>
      <c r="O1294" s="184">
        <v>7.1276999999999999</v>
      </c>
      <c r="P1294" s="184">
        <v>7.0728</v>
      </c>
      <c r="Q1294" s="184">
        <v>7.8651999999999997</v>
      </c>
      <c r="R1294" s="184">
        <v>6.1534000000000004</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44455</v>
      </c>
      <c r="E1295" s="184">
        <v>27.629799999999999</v>
      </c>
      <c r="F1295" s="184">
        <v>0.1321</v>
      </c>
      <c r="G1295" s="184">
        <v>1.9378</v>
      </c>
      <c r="H1295" s="184">
        <v>2.6244999999999998</v>
      </c>
      <c r="I1295" s="184">
        <v>2.5124</v>
      </c>
      <c r="J1295" s="184">
        <v>3.8956</v>
      </c>
      <c r="K1295" s="184">
        <v>4.1233000000000004</v>
      </c>
      <c r="L1295" s="184">
        <v>4.4454000000000002</v>
      </c>
      <c r="M1295" s="184">
        <v>3.9321999999999999</v>
      </c>
      <c r="N1295" s="184">
        <v>4.1691000000000003</v>
      </c>
      <c r="O1295" s="184">
        <v>3.2502</v>
      </c>
      <c r="P1295" s="184">
        <v>4.8419999999999996</v>
      </c>
      <c r="Q1295" s="184">
        <v>6.7458999999999998</v>
      </c>
      <c r="R1295" s="184">
        <v>5.7106000000000003</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44455</v>
      </c>
      <c r="E1296" s="184">
        <v>26.380400000000002</v>
      </c>
      <c r="F1296" s="184">
        <v>-0.5534</v>
      </c>
      <c r="G1296" s="184">
        <v>1.2454000000000001</v>
      </c>
      <c r="H1296" s="184">
        <v>1.9575</v>
      </c>
      <c r="I1296" s="184">
        <v>1.8295999999999999</v>
      </c>
      <c r="J1296" s="184">
        <v>3.2081</v>
      </c>
      <c r="K1296" s="184">
        <v>3.4327999999999999</v>
      </c>
      <c r="L1296" s="184">
        <v>3.6762999999999999</v>
      </c>
      <c r="M1296" s="184">
        <v>3.1987000000000001</v>
      </c>
      <c r="N1296" s="184">
        <v>3.4830000000000001</v>
      </c>
      <c r="O1296" s="184">
        <v>2.6844000000000001</v>
      </c>
      <c r="P1296" s="184">
        <v>4.2165999999999997</v>
      </c>
      <c r="Q1296" s="184">
        <v>6.9630000000000001</v>
      </c>
      <c r="R1296" s="184">
        <v>5.1246999999999998</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44455</v>
      </c>
      <c r="E1297" s="184">
        <v>3136.9425999999999</v>
      </c>
      <c r="F1297" s="184">
        <v>0.78539999999999999</v>
      </c>
      <c r="G1297" s="184">
        <v>1.8654999999999999</v>
      </c>
      <c r="H1297" s="184">
        <v>2.5990000000000002</v>
      </c>
      <c r="I1297" s="184">
        <v>2.7326999999999999</v>
      </c>
      <c r="J1297" s="184">
        <v>3.8683999999999998</v>
      </c>
      <c r="K1297" s="184">
        <v>4.3265000000000002</v>
      </c>
      <c r="L1297" s="184">
        <v>4.7937000000000003</v>
      </c>
      <c r="M1297" s="184">
        <v>3.8759999999999999</v>
      </c>
      <c r="N1297" s="184">
        <v>4.4307999999999996</v>
      </c>
      <c r="O1297" s="184">
        <v>4.9473000000000003</v>
      </c>
      <c r="P1297" s="184">
        <v>5.7708000000000004</v>
      </c>
      <c r="Q1297" s="184">
        <v>7.3883999999999999</v>
      </c>
      <c r="R1297" s="184">
        <v>6.0872999999999999</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44455</v>
      </c>
      <c r="E1298" s="184">
        <v>31.121300000000002</v>
      </c>
      <c r="F1298" s="184">
        <v>0</v>
      </c>
      <c r="G1298" s="184">
        <v>0</v>
      </c>
      <c r="H1298" s="184">
        <v>0</v>
      </c>
      <c r="I1298" s="184">
        <v>0</v>
      </c>
      <c r="J1298" s="184">
        <v>0</v>
      </c>
      <c r="K1298" s="184">
        <v>0</v>
      </c>
      <c r="L1298" s="184">
        <v>-1.9E-3</v>
      </c>
      <c r="M1298" s="184">
        <v>-1.2999999999999999E-3</v>
      </c>
      <c r="N1298" s="184">
        <v>-1E-3</v>
      </c>
      <c r="O1298" s="184"/>
      <c r="P1298" s="184"/>
      <c r="Q1298" s="184">
        <v>-16.0413</v>
      </c>
      <c r="R1298" s="184">
        <v>-18.6922</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44455</v>
      </c>
      <c r="E1299" s="184">
        <v>3185.4573999999998</v>
      </c>
      <c r="F1299" s="184">
        <v>0.98429999999999995</v>
      </c>
      <c r="G1299" s="184">
        <v>2.0648</v>
      </c>
      <c r="H1299" s="184">
        <v>2.7965</v>
      </c>
      <c r="I1299" s="184">
        <v>2.9329999999999998</v>
      </c>
      <c r="J1299" s="184">
        <v>4.1531000000000002</v>
      </c>
      <c r="K1299" s="184">
        <v>4.5834999999999999</v>
      </c>
      <c r="L1299" s="184">
        <v>5.0364000000000004</v>
      </c>
      <c r="M1299" s="184">
        <v>4.1119000000000003</v>
      </c>
      <c r="N1299" s="184">
        <v>4.6577999999999999</v>
      </c>
      <c r="O1299" s="184">
        <v>5.1467000000000001</v>
      </c>
      <c r="P1299" s="184">
        <v>5.9779</v>
      </c>
      <c r="Q1299" s="184">
        <v>7.3228</v>
      </c>
      <c r="R1299" s="184">
        <v>6.2858999999999998</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44455</v>
      </c>
      <c r="E1300" s="184">
        <v>31.465800000000002</v>
      </c>
      <c r="F1300" s="184">
        <v>0</v>
      </c>
      <c r="G1300" s="184">
        <v>0</v>
      </c>
      <c r="H1300" s="184">
        <v>0</v>
      </c>
      <c r="I1300" s="184">
        <v>0</v>
      </c>
      <c r="J1300" s="184">
        <v>0</v>
      </c>
      <c r="K1300" s="184">
        <v>0</v>
      </c>
      <c r="L1300" s="184">
        <v>-7.6E-3</v>
      </c>
      <c r="M1300" s="184">
        <v>-5.1000000000000004E-3</v>
      </c>
      <c r="N1300" s="184">
        <v>-3.8E-3</v>
      </c>
      <c r="O1300" s="184"/>
      <c r="P1300" s="184"/>
      <c r="Q1300" s="184">
        <v>-16.043800000000001</v>
      </c>
      <c r="R1300" s="184">
        <v>-18.694900000000001</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44455</v>
      </c>
      <c r="E1301" s="184">
        <v>2705.8456000000001</v>
      </c>
      <c r="F1301" s="184">
        <v>1.8832</v>
      </c>
      <c r="G1301" s="184">
        <v>5.2671999999999999</v>
      </c>
      <c r="H1301" s="184">
        <v>3.8342000000000001</v>
      </c>
      <c r="I1301" s="184">
        <v>3.0179</v>
      </c>
      <c r="J1301" s="184">
        <v>5.3</v>
      </c>
      <c r="K1301" s="184">
        <v>5.3670999999999998</v>
      </c>
      <c r="L1301" s="184">
        <v>5.2824</v>
      </c>
      <c r="M1301" s="184">
        <v>4.4077000000000002</v>
      </c>
      <c r="N1301" s="184">
        <v>4.7050999999999998</v>
      </c>
      <c r="O1301" s="184">
        <v>2.8393999999999999</v>
      </c>
      <c r="P1301" s="184">
        <v>4.6045999999999996</v>
      </c>
      <c r="Q1301" s="184">
        <v>6.5955000000000004</v>
      </c>
      <c r="R1301" s="184">
        <v>6.2828999999999997</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44455</v>
      </c>
      <c r="E1302" s="184">
        <v>2674.2997</v>
      </c>
      <c r="F1302" s="184">
        <v>1.7524999999999999</v>
      </c>
      <c r="G1302" s="184">
        <v>5.1367000000000003</v>
      </c>
      <c r="H1302" s="184">
        <v>3.7039</v>
      </c>
      <c r="I1302" s="184">
        <v>2.8875999999999999</v>
      </c>
      <c r="J1302" s="184">
        <v>5.1694000000000004</v>
      </c>
      <c r="K1302" s="184">
        <v>5.2244999999999999</v>
      </c>
      <c r="L1302" s="184">
        <v>5.1656000000000004</v>
      </c>
      <c r="M1302" s="184">
        <v>4.3023999999999996</v>
      </c>
      <c r="N1302" s="184">
        <v>4.6067999999999998</v>
      </c>
      <c r="O1302" s="184">
        <v>2.7241</v>
      </c>
      <c r="P1302" s="184">
        <v>4.4720000000000004</v>
      </c>
      <c r="Q1302" s="184">
        <v>7.0643000000000002</v>
      </c>
      <c r="R1302" s="184">
        <v>6.1833</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3.8031037037037034</v>
      </c>
      <c r="G1303" s="186">
        <v>3.3014907407407397</v>
      </c>
      <c r="H1303" s="186">
        <v>3.3164925925925934</v>
      </c>
      <c r="I1303" s="186">
        <v>3.4121037037037039</v>
      </c>
      <c r="J1303" s="186">
        <v>4.7946962962962969</v>
      </c>
      <c r="K1303" s="186">
        <v>4.5951870370370376</v>
      </c>
      <c r="L1303" s="186">
        <v>4.9699944444444437</v>
      </c>
      <c r="M1303" s="186">
        <v>4.3271111111111118</v>
      </c>
      <c r="N1303" s="186">
        <v>5.0267277777777783</v>
      </c>
      <c r="O1303" s="186">
        <v>4.9532230769230789</v>
      </c>
      <c r="P1303" s="186">
        <v>5.7358819999999993</v>
      </c>
      <c r="Q1303" s="186">
        <v>6.2615648148148146</v>
      </c>
      <c r="R1303" s="186">
        <v>4.7230240740740763</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3.0887000000000002</v>
      </c>
      <c r="G1304" s="186">
        <v>2.2402499999999996</v>
      </c>
      <c r="H1304" s="186">
        <v>2.6566000000000001</v>
      </c>
      <c r="I1304" s="186">
        <v>2.7079499999999999</v>
      </c>
      <c r="J1304" s="186">
        <v>4.1516500000000001</v>
      </c>
      <c r="K1304" s="186">
        <v>4.32355</v>
      </c>
      <c r="L1304" s="186">
        <v>4.7942999999999998</v>
      </c>
      <c r="M1304" s="186">
        <v>4.05105</v>
      </c>
      <c r="N1304" s="186">
        <v>4.5175999999999998</v>
      </c>
      <c r="O1304" s="186">
        <v>6.35</v>
      </c>
      <c r="P1304" s="186">
        <v>6.5435499999999998</v>
      </c>
      <c r="Q1304" s="186">
        <v>7.4159500000000005</v>
      </c>
      <c r="R1304" s="186">
        <v>5.9723000000000006</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44455</v>
      </c>
      <c r="E1307" s="184">
        <v>26.453399999999998</v>
      </c>
      <c r="F1307" s="184">
        <v>8.1425000000000001</v>
      </c>
      <c r="G1307" s="184">
        <v>20.455100000000002</v>
      </c>
      <c r="H1307" s="184">
        <v>10.9033</v>
      </c>
      <c r="I1307" s="184">
        <v>10.141299999999999</v>
      </c>
      <c r="J1307" s="184">
        <v>11.2607</v>
      </c>
      <c r="K1307" s="184">
        <v>7.3833000000000002</v>
      </c>
      <c r="L1307" s="184">
        <v>8.8280999999999992</v>
      </c>
      <c r="M1307" s="184">
        <v>9.0366</v>
      </c>
      <c r="N1307" s="184">
        <v>9.1478000000000002</v>
      </c>
      <c r="O1307" s="184">
        <v>4.4927000000000001</v>
      </c>
      <c r="P1307" s="184">
        <v>5.6593999999999998</v>
      </c>
      <c r="Q1307" s="184">
        <v>8.0672999999999995</v>
      </c>
      <c r="R1307" s="184">
        <v>3.7336999999999998</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44455</v>
      </c>
      <c r="E1308" s="184">
        <v>24.9954</v>
      </c>
      <c r="F1308" s="184">
        <v>7.4489000000000001</v>
      </c>
      <c r="G1308" s="184">
        <v>19.794499999999999</v>
      </c>
      <c r="H1308" s="184">
        <v>10.242000000000001</v>
      </c>
      <c r="I1308" s="184">
        <v>9.4844000000000008</v>
      </c>
      <c r="J1308" s="184">
        <v>10.604799999999999</v>
      </c>
      <c r="K1308" s="184">
        <v>6.7213000000000003</v>
      </c>
      <c r="L1308" s="184">
        <v>8.2825000000000006</v>
      </c>
      <c r="M1308" s="184">
        <v>8.4931000000000001</v>
      </c>
      <c r="N1308" s="184">
        <v>8.5632999999999999</v>
      </c>
      <c r="O1308" s="184">
        <v>3.8029000000000002</v>
      </c>
      <c r="P1308" s="184">
        <v>4.9062000000000001</v>
      </c>
      <c r="Q1308" s="184">
        <v>7.6119000000000003</v>
      </c>
      <c r="R1308" s="184">
        <v>3.0472999999999999</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44455</v>
      </c>
      <c r="E1309" s="184">
        <v>1.3931</v>
      </c>
      <c r="F1309" s="184">
        <v>0</v>
      </c>
      <c r="G1309" s="184">
        <v>0</v>
      </c>
      <c r="H1309" s="184">
        <v>0</v>
      </c>
      <c r="I1309" s="184">
        <v>0</v>
      </c>
      <c r="J1309" s="184">
        <v>0</v>
      </c>
      <c r="K1309" s="184">
        <v>0</v>
      </c>
      <c r="L1309" s="184">
        <v>0</v>
      </c>
      <c r="M1309" s="184">
        <v>0</v>
      </c>
      <c r="N1309" s="184">
        <v>0</v>
      </c>
      <c r="O1309" s="184"/>
      <c r="P1309" s="184"/>
      <c r="Q1309" s="184">
        <v>-14.0223</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44455</v>
      </c>
      <c r="E1310" s="184">
        <v>1.3322000000000001</v>
      </c>
      <c r="F1310" s="184">
        <v>0</v>
      </c>
      <c r="G1310" s="184">
        <v>0</v>
      </c>
      <c r="H1310" s="184">
        <v>0</v>
      </c>
      <c r="I1310" s="184">
        <v>0</v>
      </c>
      <c r="J1310" s="184">
        <v>0</v>
      </c>
      <c r="K1310" s="184">
        <v>0</v>
      </c>
      <c r="L1310" s="184">
        <v>0</v>
      </c>
      <c r="M1310" s="184">
        <v>0</v>
      </c>
      <c r="N1310" s="184">
        <v>0</v>
      </c>
      <c r="O1310" s="184"/>
      <c r="P1310" s="184"/>
      <c r="Q1310" s="184">
        <v>-14.024100000000001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44455</v>
      </c>
      <c r="E1311" s="184">
        <v>23.4285</v>
      </c>
      <c r="F1311" s="184">
        <v>13.870900000000001</v>
      </c>
      <c r="G1311" s="184">
        <v>15.7555</v>
      </c>
      <c r="H1311" s="184">
        <v>7.6227</v>
      </c>
      <c r="I1311" s="184">
        <v>7.6002999999999998</v>
      </c>
      <c r="J1311" s="184">
        <v>10.5593</v>
      </c>
      <c r="K1311" s="184">
        <v>8.0495999999999999</v>
      </c>
      <c r="L1311" s="184">
        <v>9.5761000000000003</v>
      </c>
      <c r="M1311" s="184">
        <v>6.8398000000000003</v>
      </c>
      <c r="N1311" s="184">
        <v>8.2748000000000008</v>
      </c>
      <c r="O1311" s="184">
        <v>9.0001999999999995</v>
      </c>
      <c r="P1311" s="184">
        <v>8.4389000000000003</v>
      </c>
      <c r="Q1311" s="184">
        <v>9.2452000000000005</v>
      </c>
      <c r="R1311" s="184">
        <v>9.3664000000000005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44455</v>
      </c>
      <c r="E1312" s="184">
        <v>21.871600000000001</v>
      </c>
      <c r="F1312" s="184">
        <v>13.355499999999999</v>
      </c>
      <c r="G1312" s="184">
        <v>15.0938</v>
      </c>
      <c r="H1312" s="184">
        <v>6.9229000000000003</v>
      </c>
      <c r="I1312" s="184">
        <v>6.8962000000000003</v>
      </c>
      <c r="J1312" s="184">
        <v>9.8473000000000006</v>
      </c>
      <c r="K1312" s="184">
        <v>7.327</v>
      </c>
      <c r="L1312" s="184">
        <v>8.8352000000000004</v>
      </c>
      <c r="M1312" s="184">
        <v>6.0968</v>
      </c>
      <c r="N1312" s="184">
        <v>7.5094000000000003</v>
      </c>
      <c r="O1312" s="184">
        <v>8.2592999999999996</v>
      </c>
      <c r="P1312" s="184">
        <v>7.7152000000000003</v>
      </c>
      <c r="Q1312" s="184">
        <v>8.6088000000000005</v>
      </c>
      <c r="R1312" s="184">
        <v>8.6059999999999999</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44455</v>
      </c>
      <c r="E1313" s="184">
        <v>15.2187</v>
      </c>
      <c r="F1313" s="184">
        <v>18.956900000000001</v>
      </c>
      <c r="G1313" s="184">
        <v>14.1668</v>
      </c>
      <c r="H1313" s="184">
        <v>5.2130999999999998</v>
      </c>
      <c r="I1313" s="184">
        <v>4.7367999999999997</v>
      </c>
      <c r="J1313" s="184">
        <v>8.6395999999999997</v>
      </c>
      <c r="K1313" s="184">
        <v>5.1923000000000004</v>
      </c>
      <c r="L1313" s="184">
        <v>6.3103999999999996</v>
      </c>
      <c r="M1313" s="184">
        <v>2.6577999999999999</v>
      </c>
      <c r="N1313" s="184">
        <v>4.4802999999999997</v>
      </c>
      <c r="O1313" s="184">
        <v>3.0994999999999999</v>
      </c>
      <c r="P1313" s="184">
        <v>3.7884000000000002</v>
      </c>
      <c r="Q1313" s="184">
        <v>5.7191999999999998</v>
      </c>
      <c r="R1313" s="184">
        <v>5.4718</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44455</v>
      </c>
      <c r="E1314" s="184">
        <v>16.071999999999999</v>
      </c>
      <c r="F1314" s="184">
        <v>19.5413</v>
      </c>
      <c r="G1314" s="184">
        <v>14.7037</v>
      </c>
      <c r="H1314" s="184">
        <v>5.7812999999999999</v>
      </c>
      <c r="I1314" s="184">
        <v>5.2990000000000004</v>
      </c>
      <c r="J1314" s="184">
        <v>9.2159999999999993</v>
      </c>
      <c r="K1314" s="184">
        <v>5.7727000000000004</v>
      </c>
      <c r="L1314" s="184">
        <v>6.9032999999999998</v>
      </c>
      <c r="M1314" s="184">
        <v>3.2467000000000001</v>
      </c>
      <c r="N1314" s="184">
        <v>5.0621999999999998</v>
      </c>
      <c r="O1314" s="184">
        <v>3.7073999999999998</v>
      </c>
      <c r="P1314" s="184">
        <v>4.4743000000000004</v>
      </c>
      <c r="Q1314" s="184">
        <v>6.4866000000000001</v>
      </c>
      <c r="R1314" s="184">
        <v>6.0453000000000001</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44455</v>
      </c>
      <c r="E1315" s="184">
        <v>68.386899999999997</v>
      </c>
      <c r="F1315" s="184">
        <v>20.453199999999999</v>
      </c>
      <c r="G1315" s="184">
        <v>15.1233</v>
      </c>
      <c r="H1315" s="184">
        <v>11.837400000000001</v>
      </c>
      <c r="I1315" s="184">
        <v>7.9922000000000004</v>
      </c>
      <c r="J1315" s="184">
        <v>10.253500000000001</v>
      </c>
      <c r="K1315" s="184">
        <v>5.4995000000000003</v>
      </c>
      <c r="L1315" s="184">
        <v>8.1331000000000007</v>
      </c>
      <c r="M1315" s="184">
        <v>4.4741999999999997</v>
      </c>
      <c r="N1315" s="184">
        <v>5.6428000000000003</v>
      </c>
      <c r="O1315" s="184">
        <v>5.9637000000000002</v>
      </c>
      <c r="P1315" s="184">
        <v>5.9438000000000004</v>
      </c>
      <c r="Q1315" s="184">
        <v>7.4569999999999999</v>
      </c>
      <c r="R1315" s="184">
        <v>7.5686</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44455</v>
      </c>
      <c r="E1316" s="184">
        <v>65.267200000000003</v>
      </c>
      <c r="F1316" s="184">
        <v>20.143699999999999</v>
      </c>
      <c r="G1316" s="184">
        <v>14.7819</v>
      </c>
      <c r="H1316" s="184">
        <v>11.4816</v>
      </c>
      <c r="I1316" s="184">
        <v>7.6318999999999999</v>
      </c>
      <c r="J1316" s="184">
        <v>9.8901000000000003</v>
      </c>
      <c r="K1316" s="184">
        <v>5.1246</v>
      </c>
      <c r="L1316" s="184">
        <v>7.7302999999999997</v>
      </c>
      <c r="M1316" s="184">
        <v>4.0707000000000004</v>
      </c>
      <c r="N1316" s="184">
        <v>5.2446999999999999</v>
      </c>
      <c r="O1316" s="184">
        <v>5.5331999999999999</v>
      </c>
      <c r="P1316" s="184">
        <v>5.4797000000000002</v>
      </c>
      <c r="Q1316" s="184">
        <v>7.9913999999999996</v>
      </c>
      <c r="R1316" s="184">
        <v>7.1566000000000001</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44455</v>
      </c>
      <c r="E1317" s="184">
        <v>65.267200000000003</v>
      </c>
      <c r="F1317" s="184">
        <v>20.143699999999999</v>
      </c>
      <c r="G1317" s="184">
        <v>14.7819</v>
      </c>
      <c r="H1317" s="184">
        <v>11.4816</v>
      </c>
      <c r="I1317" s="184">
        <v>7.6318999999999999</v>
      </c>
      <c r="J1317" s="184">
        <v>9.8901000000000003</v>
      </c>
      <c r="K1317" s="184">
        <v>5.1246</v>
      </c>
      <c r="L1317" s="184">
        <v>7.7302999999999997</v>
      </c>
      <c r="M1317" s="184">
        <v>4.0707000000000004</v>
      </c>
      <c r="N1317" s="184">
        <v>5.2446999999999999</v>
      </c>
      <c r="O1317" s="184">
        <v>5.5331999999999999</v>
      </c>
      <c r="P1317" s="184">
        <v>5.4797000000000002</v>
      </c>
      <c r="Q1317" s="184">
        <v>7.9913999999999996</v>
      </c>
      <c r="R1317" s="184">
        <v>7.1566000000000001</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44455</v>
      </c>
      <c r="E1322" s="184">
        <v>24.4998</v>
      </c>
      <c r="F1322" s="184">
        <v>24.1509</v>
      </c>
      <c r="G1322" s="184">
        <v>44.608899999999998</v>
      </c>
      <c r="H1322" s="184">
        <v>24.827200000000001</v>
      </c>
      <c r="I1322" s="184">
        <v>24.317</v>
      </c>
      <c r="J1322" s="184">
        <v>16.5335</v>
      </c>
      <c r="K1322" s="184">
        <v>11.9832</v>
      </c>
      <c r="L1322" s="184">
        <v>17.879100000000001</v>
      </c>
      <c r="M1322" s="184">
        <v>17.5563</v>
      </c>
      <c r="N1322" s="184">
        <v>22.203900000000001</v>
      </c>
      <c r="O1322" s="184">
        <v>5.069</v>
      </c>
      <c r="P1322" s="184">
        <v>6.2415000000000003</v>
      </c>
      <c r="Q1322" s="184">
        <v>7.9086999999999996</v>
      </c>
      <c r="R1322" s="184">
        <v>3.7098</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44455</v>
      </c>
      <c r="E1323" s="184">
        <v>26.113399999999999</v>
      </c>
      <c r="F1323" s="184">
        <v>24.197099999999999</v>
      </c>
      <c r="G1323" s="184">
        <v>44.611400000000003</v>
      </c>
      <c r="H1323" s="184">
        <v>24.817799999999998</v>
      </c>
      <c r="I1323" s="184">
        <v>24.3261</v>
      </c>
      <c r="J1323" s="184">
        <v>16.534600000000001</v>
      </c>
      <c r="K1323" s="184">
        <v>11.9846</v>
      </c>
      <c r="L1323" s="184">
        <v>17.883500000000002</v>
      </c>
      <c r="M1323" s="184">
        <v>17.8123</v>
      </c>
      <c r="N1323" s="184">
        <v>22.6188</v>
      </c>
      <c r="O1323" s="184">
        <v>5.7407000000000004</v>
      </c>
      <c r="P1323" s="184">
        <v>6.9489999999999998</v>
      </c>
      <c r="Q1323" s="184">
        <v>8.3636999999999997</v>
      </c>
      <c r="R1323" s="184">
        <v>4.2819000000000003</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44455</v>
      </c>
      <c r="E1324" s="184">
        <v>45.027299999999997</v>
      </c>
      <c r="F1324" s="184">
        <v>-1.0538000000000001</v>
      </c>
      <c r="G1324" s="184">
        <v>9.1128</v>
      </c>
      <c r="H1324" s="184">
        <v>5.5876999999999999</v>
      </c>
      <c r="I1324" s="184">
        <v>7.0890000000000004</v>
      </c>
      <c r="J1324" s="184">
        <v>10.8371</v>
      </c>
      <c r="K1324" s="184">
        <v>7.1936999999999998</v>
      </c>
      <c r="L1324" s="184">
        <v>9.5704999999999991</v>
      </c>
      <c r="M1324" s="184">
        <v>5.9619999999999997</v>
      </c>
      <c r="N1324" s="184">
        <v>7.9512</v>
      </c>
      <c r="O1324" s="184">
        <v>8.6532999999999998</v>
      </c>
      <c r="P1324" s="184">
        <v>7.5138999999999996</v>
      </c>
      <c r="Q1324" s="184">
        <v>7.9701000000000004</v>
      </c>
      <c r="R1324" s="184">
        <v>8.2347000000000001</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44455</v>
      </c>
      <c r="E1325" s="184">
        <v>47.605800000000002</v>
      </c>
      <c r="F1325" s="184">
        <v>-0.30669999999999997</v>
      </c>
      <c r="G1325" s="184">
        <v>9.8218999999999994</v>
      </c>
      <c r="H1325" s="184">
        <v>6.3166000000000002</v>
      </c>
      <c r="I1325" s="184">
        <v>7.8274999999999997</v>
      </c>
      <c r="J1325" s="184">
        <v>11.569900000000001</v>
      </c>
      <c r="K1325" s="184">
        <v>7.9656000000000002</v>
      </c>
      <c r="L1325" s="184">
        <v>10.3949</v>
      </c>
      <c r="M1325" s="184">
        <v>6.7962999999999996</v>
      </c>
      <c r="N1325" s="184">
        <v>8.8162000000000003</v>
      </c>
      <c r="O1325" s="184">
        <v>9.5297000000000001</v>
      </c>
      <c r="P1325" s="184">
        <v>8.3314000000000004</v>
      </c>
      <c r="Q1325" s="184">
        <v>8.8840000000000003</v>
      </c>
      <c r="R1325" s="184">
        <v>9.1106999999999996</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44455</v>
      </c>
      <c r="E1326" s="184">
        <v>35.201599999999999</v>
      </c>
      <c r="F1326" s="184">
        <v>7.1558999999999999</v>
      </c>
      <c r="G1326" s="184">
        <v>12.0398</v>
      </c>
      <c r="H1326" s="184">
        <v>7.0157999999999996</v>
      </c>
      <c r="I1326" s="184">
        <v>8.2469999999999999</v>
      </c>
      <c r="J1326" s="184">
        <v>10.7997</v>
      </c>
      <c r="K1326" s="184">
        <v>7.0242000000000004</v>
      </c>
      <c r="L1326" s="184">
        <v>9.2380999999999993</v>
      </c>
      <c r="M1326" s="184">
        <v>6.5448000000000004</v>
      </c>
      <c r="N1326" s="184">
        <v>8.1997999999999998</v>
      </c>
      <c r="O1326" s="184">
        <v>8.7276000000000007</v>
      </c>
      <c r="P1326" s="184">
        <v>7.6715999999999998</v>
      </c>
      <c r="Q1326" s="184">
        <v>7.6775000000000002</v>
      </c>
      <c r="R1326" s="184">
        <v>9.0230999999999995</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44455</v>
      </c>
      <c r="E1327" s="184">
        <v>37.702800000000003</v>
      </c>
      <c r="F1327" s="184">
        <v>7.8433000000000002</v>
      </c>
      <c r="G1327" s="184">
        <v>12.76</v>
      </c>
      <c r="H1327" s="184">
        <v>7.7423999999999999</v>
      </c>
      <c r="I1327" s="184">
        <v>8.9579000000000004</v>
      </c>
      <c r="J1327" s="184">
        <v>11.485300000000001</v>
      </c>
      <c r="K1327" s="184">
        <v>7.7031000000000001</v>
      </c>
      <c r="L1327" s="184">
        <v>9.9429999999999996</v>
      </c>
      <c r="M1327" s="184">
        <v>7.2859999999999996</v>
      </c>
      <c r="N1327" s="184">
        <v>8.9590999999999994</v>
      </c>
      <c r="O1327" s="184">
        <v>9.4513999999999996</v>
      </c>
      <c r="P1327" s="184">
        <v>8.4786000000000001</v>
      </c>
      <c r="Q1327" s="184">
        <v>9.1468000000000007</v>
      </c>
      <c r="R1327" s="184">
        <v>9.7213999999999992</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44455</v>
      </c>
      <c r="E1328" s="184">
        <v>39.872100000000003</v>
      </c>
      <c r="F1328" s="184">
        <v>-0.36620000000000003</v>
      </c>
      <c r="G1328" s="184">
        <v>12.5543</v>
      </c>
      <c r="H1328" s="184">
        <v>4.1619999999999999</v>
      </c>
      <c r="I1328" s="184">
        <v>3.6078000000000001</v>
      </c>
      <c r="J1328" s="184">
        <v>8.9208999999999996</v>
      </c>
      <c r="K1328" s="184">
        <v>6.3179999999999996</v>
      </c>
      <c r="L1328" s="184">
        <v>8.0051000000000005</v>
      </c>
      <c r="M1328" s="184">
        <v>3.6438000000000001</v>
      </c>
      <c r="N1328" s="184">
        <v>5.6139000000000001</v>
      </c>
      <c r="O1328" s="184">
        <v>9.1572999999999993</v>
      </c>
      <c r="P1328" s="184">
        <v>7.8996000000000004</v>
      </c>
      <c r="Q1328" s="184">
        <v>8.4483999999999995</v>
      </c>
      <c r="R1328" s="184">
        <v>7.8353000000000002</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44455</v>
      </c>
      <c r="E1329" s="184">
        <v>37.585099999999997</v>
      </c>
      <c r="F1329" s="184">
        <v>-1.0682</v>
      </c>
      <c r="G1329" s="184">
        <v>11.859299999999999</v>
      </c>
      <c r="H1329" s="184">
        <v>3.4706000000000001</v>
      </c>
      <c r="I1329" s="184">
        <v>2.9097</v>
      </c>
      <c r="J1329" s="184">
        <v>8.2199000000000009</v>
      </c>
      <c r="K1329" s="184">
        <v>5.6116000000000001</v>
      </c>
      <c r="L1329" s="184">
        <v>7.2832999999999997</v>
      </c>
      <c r="M1329" s="184">
        <v>2.9382000000000001</v>
      </c>
      <c r="N1329" s="184">
        <v>4.8940000000000001</v>
      </c>
      <c r="O1329" s="184">
        <v>8.4364000000000008</v>
      </c>
      <c r="P1329" s="184">
        <v>7.1882999999999999</v>
      </c>
      <c r="Q1329" s="184">
        <v>7.5435999999999996</v>
      </c>
      <c r="R1329" s="184">
        <v>7.1083999999999996</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44455</v>
      </c>
      <c r="E1332" s="184">
        <v>18.0578</v>
      </c>
      <c r="F1332" s="184">
        <v>23.462</v>
      </c>
      <c r="G1332" s="184">
        <v>16.326899999999998</v>
      </c>
      <c r="H1332" s="184">
        <v>10.068099999999999</v>
      </c>
      <c r="I1332" s="184">
        <v>8.5898000000000003</v>
      </c>
      <c r="J1332" s="184">
        <v>13.5754</v>
      </c>
      <c r="K1332" s="184">
        <v>8.7759999999999998</v>
      </c>
      <c r="L1332" s="184">
        <v>10.6197</v>
      </c>
      <c r="M1332" s="184">
        <v>5.7187000000000001</v>
      </c>
      <c r="N1332" s="184">
        <v>7.8303000000000003</v>
      </c>
      <c r="O1332" s="184">
        <v>7.3146000000000004</v>
      </c>
      <c r="P1332" s="184">
        <v>6.8434999999999997</v>
      </c>
      <c r="Q1332" s="184">
        <v>8.2034000000000002</v>
      </c>
      <c r="R1332" s="184">
        <v>7.6056999999999997</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44455</v>
      </c>
      <c r="E1333" s="184">
        <v>19.3218</v>
      </c>
      <c r="F1333" s="184">
        <v>24.196000000000002</v>
      </c>
      <c r="G1333" s="184">
        <v>17.0885</v>
      </c>
      <c r="H1333" s="184">
        <v>10.9796</v>
      </c>
      <c r="I1333" s="184">
        <v>9.5340000000000007</v>
      </c>
      <c r="J1333" s="184">
        <v>14.5343</v>
      </c>
      <c r="K1333" s="184">
        <v>9.7876999999999992</v>
      </c>
      <c r="L1333" s="184">
        <v>11.631600000000001</v>
      </c>
      <c r="M1333" s="184">
        <v>6.7237999999999998</v>
      </c>
      <c r="N1333" s="184">
        <v>8.8853000000000009</v>
      </c>
      <c r="O1333" s="184">
        <v>8.2687000000000008</v>
      </c>
      <c r="P1333" s="184">
        <v>7.7643000000000004</v>
      </c>
      <c r="Q1333" s="184">
        <v>9.1844000000000001</v>
      </c>
      <c r="R1333" s="184">
        <v>8.6022999999999996</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44455</v>
      </c>
      <c r="E1334" s="184">
        <v>17.279800000000002</v>
      </c>
      <c r="F1334" s="184">
        <v>8.4511000000000003</v>
      </c>
      <c r="G1334" s="184">
        <v>11.4876</v>
      </c>
      <c r="H1334" s="184">
        <v>6.6471</v>
      </c>
      <c r="I1334" s="184">
        <v>5.6398999999999999</v>
      </c>
      <c r="J1334" s="184">
        <v>10.1091</v>
      </c>
      <c r="K1334" s="184">
        <v>8.0012000000000008</v>
      </c>
      <c r="L1334" s="184">
        <v>8.9703999999999997</v>
      </c>
      <c r="M1334" s="184">
        <v>6.5904999999999996</v>
      </c>
      <c r="N1334" s="184">
        <v>9.2730999999999995</v>
      </c>
      <c r="O1334" s="184">
        <v>8.7773000000000003</v>
      </c>
      <c r="P1334" s="184">
        <v>7.6981000000000002</v>
      </c>
      <c r="Q1334" s="184">
        <v>8.6067</v>
      </c>
      <c r="R1334" s="184">
        <v>9.0173000000000005</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44455</v>
      </c>
      <c r="E1335" s="184">
        <v>16.299199999999999</v>
      </c>
      <c r="F1335" s="184">
        <v>7.6154999999999999</v>
      </c>
      <c r="G1335" s="184">
        <v>10.6089</v>
      </c>
      <c r="H1335" s="184">
        <v>5.7648000000000001</v>
      </c>
      <c r="I1335" s="184">
        <v>4.7271999999999998</v>
      </c>
      <c r="J1335" s="184">
        <v>9.2003000000000004</v>
      </c>
      <c r="K1335" s="184">
        <v>7.0858999999999996</v>
      </c>
      <c r="L1335" s="184">
        <v>8.0350000000000001</v>
      </c>
      <c r="M1335" s="184">
        <v>5.6403999999999996</v>
      </c>
      <c r="N1335" s="184">
        <v>8.2507000000000001</v>
      </c>
      <c r="O1335" s="184">
        <v>7.8056999999999999</v>
      </c>
      <c r="P1335" s="184">
        <v>6.7411000000000003</v>
      </c>
      <c r="Q1335" s="184">
        <v>7.6532</v>
      </c>
      <c r="R1335" s="184">
        <v>8.0176999999999996</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44455</v>
      </c>
      <c r="E1336" s="184">
        <v>12.4635</v>
      </c>
      <c r="F1336" s="184">
        <v>4.1003999999999996</v>
      </c>
      <c r="G1336" s="184">
        <v>5.9576000000000002</v>
      </c>
      <c r="H1336" s="184">
        <v>4.0613000000000001</v>
      </c>
      <c r="I1336" s="184">
        <v>4.7991000000000001</v>
      </c>
      <c r="J1336" s="184">
        <v>7.4501999999999997</v>
      </c>
      <c r="K1336" s="184">
        <v>60.347000000000001</v>
      </c>
      <c r="L1336" s="184">
        <v>34.579300000000003</v>
      </c>
      <c r="M1336" s="184">
        <v>23.418900000000001</v>
      </c>
      <c r="N1336" s="184">
        <v>21.022500000000001</v>
      </c>
      <c r="O1336" s="184">
        <v>-4.1285999999999996</v>
      </c>
      <c r="P1336" s="184">
        <v>-0.14749999999999999</v>
      </c>
      <c r="Q1336" s="184">
        <v>3.0926999999999998</v>
      </c>
      <c r="R1336" s="184">
        <v>-5.6791</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44455</v>
      </c>
      <c r="E1337" s="184">
        <v>13.2218</v>
      </c>
      <c r="F1337" s="184">
        <v>4.6936</v>
      </c>
      <c r="G1337" s="184">
        <v>6.5369000000000002</v>
      </c>
      <c r="H1337" s="184">
        <v>4.6181999999999999</v>
      </c>
      <c r="I1337" s="184">
        <v>5.3547000000000002</v>
      </c>
      <c r="J1337" s="184">
        <v>8.0082000000000004</v>
      </c>
      <c r="K1337" s="184">
        <v>60.9726</v>
      </c>
      <c r="L1337" s="184">
        <v>35.2211</v>
      </c>
      <c r="M1337" s="184">
        <v>24.0639</v>
      </c>
      <c r="N1337" s="184">
        <v>21.688300000000002</v>
      </c>
      <c r="O1337" s="184">
        <v>-3.4436</v>
      </c>
      <c r="P1337" s="184">
        <v>0.67410000000000003</v>
      </c>
      <c r="Q1337" s="184">
        <v>3.9382999999999999</v>
      </c>
      <c r="R1337" s="184">
        <v>-5.0949</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44455</v>
      </c>
      <c r="E1338" s="184">
        <v>4.3799999999999999E-2</v>
      </c>
      <c r="F1338" s="184">
        <v>83.524000000000001</v>
      </c>
      <c r="G1338" s="184">
        <v>27.8413</v>
      </c>
      <c r="H1338" s="184">
        <v>11.932</v>
      </c>
      <c r="I1338" s="184">
        <v>11.9594</v>
      </c>
      <c r="J1338" s="184">
        <v>12.3964</v>
      </c>
      <c r="K1338" s="184">
        <v>11.175800000000001</v>
      </c>
      <c r="L1338" s="184">
        <v>11.499700000000001</v>
      </c>
      <c r="M1338" s="184">
        <v>-24.355899999999998</v>
      </c>
      <c r="N1338" s="184">
        <v>-16.412199999999999</v>
      </c>
      <c r="O1338" s="184"/>
      <c r="P1338" s="184"/>
      <c r="Q1338" s="184">
        <v>-10.3962</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44455</v>
      </c>
      <c r="E1339" s="184">
        <v>4.5999999999999999E-2</v>
      </c>
      <c r="F1339" s="184">
        <v>0</v>
      </c>
      <c r="G1339" s="184">
        <v>0</v>
      </c>
      <c r="H1339" s="184">
        <v>11.360099999999999</v>
      </c>
      <c r="I1339" s="184">
        <v>11.3849</v>
      </c>
      <c r="J1339" s="184">
        <v>11.797000000000001</v>
      </c>
      <c r="K1339" s="184">
        <v>10.626899999999999</v>
      </c>
      <c r="L1339" s="184">
        <v>11.400499999999999</v>
      </c>
      <c r="M1339" s="184">
        <v>-24.5639</v>
      </c>
      <c r="N1339" s="184">
        <v>-16.5154</v>
      </c>
      <c r="O1339" s="184"/>
      <c r="P1339" s="184"/>
      <c r="Q1339" s="184">
        <v>-10.482200000000001</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44455</v>
      </c>
      <c r="E1342" s="184">
        <v>42.947699999999998</v>
      </c>
      <c r="F1342" s="184">
        <v>10.3714</v>
      </c>
      <c r="G1342" s="184">
        <v>12.108499999999999</v>
      </c>
      <c r="H1342" s="184">
        <v>6.1262999999999996</v>
      </c>
      <c r="I1342" s="184">
        <v>5.8895</v>
      </c>
      <c r="J1342" s="184">
        <v>7.8888999999999996</v>
      </c>
      <c r="K1342" s="184">
        <v>6.9958999999999998</v>
      </c>
      <c r="L1342" s="184">
        <v>8.7974999999999994</v>
      </c>
      <c r="M1342" s="184">
        <v>5.0692000000000004</v>
      </c>
      <c r="N1342" s="184">
        <v>7.3352000000000004</v>
      </c>
      <c r="O1342" s="184">
        <v>10.317500000000001</v>
      </c>
      <c r="P1342" s="184">
        <v>9.4871999999999996</v>
      </c>
      <c r="Q1342" s="184">
        <v>9.9437999999999995</v>
      </c>
      <c r="R1342" s="184">
        <v>9.6057000000000006</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44455</v>
      </c>
      <c r="E1343" s="184">
        <v>40.535699999999999</v>
      </c>
      <c r="F1343" s="184">
        <v>9.8173999999999992</v>
      </c>
      <c r="G1343" s="184">
        <v>11.5967</v>
      </c>
      <c r="H1343" s="184">
        <v>5.6016000000000004</v>
      </c>
      <c r="I1343" s="184">
        <v>5.3556999999999997</v>
      </c>
      <c r="J1343" s="184">
        <v>7.3514999999999997</v>
      </c>
      <c r="K1343" s="184">
        <v>6.4573999999999998</v>
      </c>
      <c r="L1343" s="184">
        <v>8.2307000000000006</v>
      </c>
      <c r="M1343" s="184">
        <v>4.4954999999999998</v>
      </c>
      <c r="N1343" s="184">
        <v>6.7518000000000002</v>
      </c>
      <c r="O1343" s="184">
        <v>9.8123000000000005</v>
      </c>
      <c r="P1343" s="184">
        <v>8.7997999999999994</v>
      </c>
      <c r="Q1343" s="184">
        <v>8.1438000000000006</v>
      </c>
      <c r="R1343" s="184">
        <v>9.0840999999999994</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44455</v>
      </c>
      <c r="E1344" s="184">
        <v>58.985100000000003</v>
      </c>
      <c r="F1344" s="184">
        <v>4.3320999999999996</v>
      </c>
      <c r="G1344" s="184">
        <v>13.690899999999999</v>
      </c>
      <c r="H1344" s="184">
        <v>6.9840999999999998</v>
      </c>
      <c r="I1344" s="184">
        <v>5.0884999999999998</v>
      </c>
      <c r="J1344" s="184">
        <v>8.7429000000000006</v>
      </c>
      <c r="K1344" s="184">
        <v>4.8853999999999997</v>
      </c>
      <c r="L1344" s="184">
        <v>6.0910000000000002</v>
      </c>
      <c r="M1344" s="184">
        <v>2.4813000000000001</v>
      </c>
      <c r="N1344" s="184">
        <v>3.5346000000000002</v>
      </c>
      <c r="O1344" s="184">
        <v>6.2001999999999997</v>
      </c>
      <c r="P1344" s="184">
        <v>5.8250999999999999</v>
      </c>
      <c r="Q1344" s="184">
        <v>7.7546999999999997</v>
      </c>
      <c r="R1344" s="184">
        <v>4.8074000000000003</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44455</v>
      </c>
      <c r="E1345" s="184">
        <v>63.6327</v>
      </c>
      <c r="F1345" s="184">
        <v>5.3353000000000002</v>
      </c>
      <c r="G1345" s="184">
        <v>14.7212</v>
      </c>
      <c r="H1345" s="184">
        <v>8.0017999999999994</v>
      </c>
      <c r="I1345" s="184">
        <v>6.1026999999999996</v>
      </c>
      <c r="J1345" s="184">
        <v>9.7615999999999996</v>
      </c>
      <c r="K1345" s="184">
        <v>5.9100999999999999</v>
      </c>
      <c r="L1345" s="184">
        <v>7.2420999999999998</v>
      </c>
      <c r="M1345" s="184">
        <v>3.5316000000000001</v>
      </c>
      <c r="N1345" s="184">
        <v>4.5574000000000003</v>
      </c>
      <c r="O1345" s="184">
        <v>7.1407999999999996</v>
      </c>
      <c r="P1345" s="184">
        <v>6.7969999999999997</v>
      </c>
      <c r="Q1345" s="184">
        <v>7.7039</v>
      </c>
      <c r="R1345" s="184">
        <v>5.7919999999999998</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44455</v>
      </c>
      <c r="E1346" s="184">
        <v>31.897300000000001</v>
      </c>
      <c r="F1346" s="184">
        <v>-9.1521000000000008</v>
      </c>
      <c r="G1346" s="184">
        <v>7.2896999999999998</v>
      </c>
      <c r="H1346" s="184">
        <v>6.3011999999999997</v>
      </c>
      <c r="I1346" s="184">
        <v>7.2948000000000004</v>
      </c>
      <c r="J1346" s="184">
        <v>12.5402</v>
      </c>
      <c r="K1346" s="184">
        <v>8.5629000000000008</v>
      </c>
      <c r="L1346" s="184">
        <v>10.782400000000001</v>
      </c>
      <c r="M1346" s="184">
        <v>6.8426</v>
      </c>
      <c r="N1346" s="184">
        <v>8.0060000000000002</v>
      </c>
      <c r="O1346" s="184">
        <v>3.5242</v>
      </c>
      <c r="P1346" s="184">
        <v>4.4852999999999996</v>
      </c>
      <c r="Q1346" s="184">
        <v>6.8875000000000002</v>
      </c>
      <c r="R1346" s="184">
        <v>9.8078000000000003</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44455</v>
      </c>
      <c r="E1347" s="184">
        <v>0.83730000000000004</v>
      </c>
      <c r="F1347" s="184">
        <v>0</v>
      </c>
      <c r="G1347" s="184">
        <v>0</v>
      </c>
      <c r="H1347" s="184">
        <v>0</v>
      </c>
      <c r="I1347" s="184">
        <v>0</v>
      </c>
      <c r="J1347" s="184">
        <v>0</v>
      </c>
      <c r="K1347" s="184">
        <v>0</v>
      </c>
      <c r="L1347" s="184">
        <v>0</v>
      </c>
      <c r="M1347" s="184">
        <v>0</v>
      </c>
      <c r="N1347" s="184">
        <v>0</v>
      </c>
      <c r="O1347" s="184"/>
      <c r="P1347" s="184"/>
      <c r="Q1347" s="184">
        <v>-20.413</v>
      </c>
      <c r="R1347" s="184">
        <v>-23.473800000000001</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44455</v>
      </c>
      <c r="E1348" s="184">
        <v>29.2759</v>
      </c>
      <c r="F1348" s="184">
        <v>-9.9712999999999994</v>
      </c>
      <c r="G1348" s="184">
        <v>6.4034000000000004</v>
      </c>
      <c r="H1348" s="184">
        <v>5.4200999999999997</v>
      </c>
      <c r="I1348" s="184">
        <v>6.4097999999999997</v>
      </c>
      <c r="J1348" s="184">
        <v>11.609</v>
      </c>
      <c r="K1348" s="184">
        <v>7.6440000000000001</v>
      </c>
      <c r="L1348" s="184">
        <v>9.8140000000000001</v>
      </c>
      <c r="M1348" s="184">
        <v>5.8243999999999998</v>
      </c>
      <c r="N1348" s="184">
        <v>6.9459</v>
      </c>
      <c r="O1348" s="184">
        <v>2.5602</v>
      </c>
      <c r="P1348" s="184">
        <v>3.5411000000000001</v>
      </c>
      <c r="Q1348" s="184">
        <v>5.8738999999999999</v>
      </c>
      <c r="R1348" s="184">
        <v>8.7675000000000001</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44455</v>
      </c>
      <c r="E1349" s="184">
        <v>0.7853</v>
      </c>
      <c r="F1349" s="184">
        <v>0</v>
      </c>
      <c r="G1349" s="184">
        <v>0</v>
      </c>
      <c r="H1349" s="184">
        <v>0</v>
      </c>
      <c r="I1349" s="184">
        <v>0</v>
      </c>
      <c r="J1349" s="184">
        <v>0</v>
      </c>
      <c r="K1349" s="184">
        <v>0</v>
      </c>
      <c r="L1349" s="184">
        <v>0</v>
      </c>
      <c r="M1349" s="184">
        <v>0</v>
      </c>
      <c r="N1349" s="184">
        <v>0</v>
      </c>
      <c r="O1349" s="184"/>
      <c r="P1349" s="184"/>
      <c r="Q1349" s="184">
        <v>-20.4146</v>
      </c>
      <c r="R1349" s="184">
        <v>-23.4755</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44455</v>
      </c>
      <c r="E1350" s="184">
        <v>10.593299999999999</v>
      </c>
      <c r="F1350" s="184">
        <v>-3.1008</v>
      </c>
      <c r="G1350" s="184">
        <v>8.6199999999999992</v>
      </c>
      <c r="H1350" s="184">
        <v>6.2587999999999999</v>
      </c>
      <c r="I1350" s="184">
        <v>4.3388</v>
      </c>
      <c r="J1350" s="184">
        <v>10.509499999999999</v>
      </c>
      <c r="K1350" s="184">
        <v>7.0556000000000001</v>
      </c>
      <c r="L1350" s="184">
        <v>9.6866000000000003</v>
      </c>
      <c r="M1350" s="184">
        <v>4.1707999999999998</v>
      </c>
      <c r="N1350" s="184">
        <v>5.9006999999999996</v>
      </c>
      <c r="O1350" s="184"/>
      <c r="P1350" s="184"/>
      <c r="Q1350" s="184">
        <v>5.8997000000000002</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44455</v>
      </c>
      <c r="E1351" s="184">
        <v>10.541399999999999</v>
      </c>
      <c r="F1351" s="184">
        <v>-3.8083999999999998</v>
      </c>
      <c r="G1351" s="184">
        <v>8.0846</v>
      </c>
      <c r="H1351" s="184">
        <v>5.7442000000000002</v>
      </c>
      <c r="I1351" s="184">
        <v>3.8391999999999999</v>
      </c>
      <c r="J1351" s="184">
        <v>10.011699999999999</v>
      </c>
      <c r="K1351" s="184">
        <v>6.5846999999999998</v>
      </c>
      <c r="L1351" s="184">
        <v>9.2159999999999993</v>
      </c>
      <c r="M1351" s="184">
        <v>3.6976</v>
      </c>
      <c r="N1351" s="184">
        <v>5.3845000000000001</v>
      </c>
      <c r="O1351" s="184"/>
      <c r="P1351" s="184"/>
      <c r="Q1351" s="184">
        <v>5.3837000000000002</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44455</v>
      </c>
      <c r="E1354" s="184">
        <v>8.9599999999999999E-2</v>
      </c>
      <c r="F1354" s="184">
        <v>0</v>
      </c>
      <c r="G1354" s="184">
        <v>13.593999999999999</v>
      </c>
      <c r="H1354" s="184">
        <v>11.665100000000001</v>
      </c>
      <c r="I1354" s="184">
        <v>11.6912</v>
      </c>
      <c r="J1354" s="184">
        <v>10.8926</v>
      </c>
      <c r="K1354" s="184">
        <v>10.9194</v>
      </c>
      <c r="L1354" s="184">
        <v>11.2285</v>
      </c>
      <c r="M1354" s="184">
        <v>-23.8096</v>
      </c>
      <c r="N1354" s="184">
        <v>-16.183299999999999</v>
      </c>
      <c r="O1354" s="184"/>
      <c r="P1354" s="184"/>
      <c r="Q1354" s="184">
        <v>-7.6429999999999998</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44455</v>
      </c>
      <c r="E1355" s="184">
        <v>8.6199999999999999E-2</v>
      </c>
      <c r="F1355" s="184">
        <v>0</v>
      </c>
      <c r="G1355" s="184">
        <v>0</v>
      </c>
      <c r="H1355" s="184">
        <v>6.0560999999999998</v>
      </c>
      <c r="I1355" s="184">
        <v>9.1052999999999997</v>
      </c>
      <c r="J1355" s="184">
        <v>10.0565</v>
      </c>
      <c r="K1355" s="184">
        <v>10.875999999999999</v>
      </c>
      <c r="L1355" s="184">
        <v>11.182600000000001</v>
      </c>
      <c r="M1355" s="184">
        <v>-24.162800000000001</v>
      </c>
      <c r="N1355" s="184">
        <v>-16.3919</v>
      </c>
      <c r="O1355" s="184"/>
      <c r="P1355" s="184"/>
      <c r="Q1355" s="184">
        <v>-7.7953000000000001</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44455</v>
      </c>
      <c r="E1356" s="184">
        <v>15.083500000000001</v>
      </c>
      <c r="F1356" s="184">
        <v>3.8721999999999999</v>
      </c>
      <c r="G1356" s="184">
        <v>10.171900000000001</v>
      </c>
      <c r="H1356" s="184">
        <v>6.1260000000000003</v>
      </c>
      <c r="I1356" s="184">
        <v>6.2548000000000004</v>
      </c>
      <c r="J1356" s="184">
        <v>9.4922000000000004</v>
      </c>
      <c r="K1356" s="184">
        <v>7.5888</v>
      </c>
      <c r="L1356" s="184">
        <v>7.3230000000000004</v>
      </c>
      <c r="M1356" s="184">
        <v>4.3277000000000001</v>
      </c>
      <c r="N1356" s="184">
        <v>5.8989000000000003</v>
      </c>
      <c r="O1356" s="184">
        <v>4.2728999999999999</v>
      </c>
      <c r="P1356" s="184">
        <v>5.4421999999999997</v>
      </c>
      <c r="Q1356" s="184">
        <v>6.5602999999999998</v>
      </c>
      <c r="R1356" s="184">
        <v>2.5590000000000002</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44455</v>
      </c>
      <c r="E1357" s="184">
        <v>14.407</v>
      </c>
      <c r="F1357" s="184">
        <v>3.2938000000000001</v>
      </c>
      <c r="G1357" s="184">
        <v>9.5503</v>
      </c>
      <c r="H1357" s="184">
        <v>5.5071000000000003</v>
      </c>
      <c r="I1357" s="184">
        <v>5.6219999999999999</v>
      </c>
      <c r="J1357" s="184">
        <v>8.8501999999999992</v>
      </c>
      <c r="K1357" s="184">
        <v>6.6185999999999998</v>
      </c>
      <c r="L1357" s="184">
        <v>6.5044000000000004</v>
      </c>
      <c r="M1357" s="184">
        <v>3.5727000000000002</v>
      </c>
      <c r="N1357" s="184">
        <v>5.1683000000000003</v>
      </c>
      <c r="O1357" s="184">
        <v>3.5501</v>
      </c>
      <c r="P1357" s="184">
        <v>4.7358000000000002</v>
      </c>
      <c r="Q1357" s="184">
        <v>5.8071000000000002</v>
      </c>
      <c r="R1357" s="184">
        <v>1.9453</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9.0156365853658542</v>
      </c>
      <c r="G1358" s="186">
        <v>12.529360975609755</v>
      </c>
      <c r="H1358" s="186">
        <v>7.5768195121951196</v>
      </c>
      <c r="I1358" s="186">
        <v>7.1628609756097559</v>
      </c>
      <c r="J1358" s="186">
        <v>9.5082926829268306</v>
      </c>
      <c r="K1358" s="186">
        <v>9.4841658536585385</v>
      </c>
      <c r="L1358" s="186">
        <v>9.7703146341463416</v>
      </c>
      <c r="M1358" s="186">
        <v>3.3366707317073159</v>
      </c>
      <c r="N1358" s="186">
        <v>5.3501853658536582</v>
      </c>
      <c r="O1358" s="186">
        <v>6.004187096774193</v>
      </c>
      <c r="P1358" s="186">
        <v>6.1563419354838711</v>
      </c>
      <c r="Q1358" s="186">
        <v>3.4284878048780483</v>
      </c>
      <c r="R1358" s="186">
        <v>4.3959424242424241</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5.3353000000000002</v>
      </c>
      <c r="G1359" s="186">
        <v>12.0398</v>
      </c>
      <c r="H1359" s="186">
        <v>6.3011999999999997</v>
      </c>
      <c r="I1359" s="186">
        <v>6.4097999999999997</v>
      </c>
      <c r="J1359" s="186">
        <v>10.011699999999999</v>
      </c>
      <c r="K1359" s="186">
        <v>7.0858999999999996</v>
      </c>
      <c r="L1359" s="186">
        <v>8.8352000000000004</v>
      </c>
      <c r="M1359" s="186">
        <v>4.4741999999999997</v>
      </c>
      <c r="N1359" s="186">
        <v>5.9006999999999996</v>
      </c>
      <c r="O1359" s="186">
        <v>6.2001999999999997</v>
      </c>
      <c r="P1359" s="186">
        <v>6.7411000000000003</v>
      </c>
      <c r="Q1359" s="186">
        <v>7.6119000000000003</v>
      </c>
      <c r="R1359" s="186">
        <v>7.1566000000000001</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44455</v>
      </c>
      <c r="E1362" s="184">
        <v>101.3155</v>
      </c>
      <c r="F1362" s="184">
        <v>14.019500000000001</v>
      </c>
      <c r="G1362" s="184">
        <v>26.464600000000001</v>
      </c>
      <c r="H1362" s="184">
        <v>11.2386</v>
      </c>
      <c r="I1362" s="184">
        <v>9.8620000000000001</v>
      </c>
      <c r="J1362" s="184">
        <v>15.0192</v>
      </c>
      <c r="K1362" s="184">
        <v>7.7834000000000003</v>
      </c>
      <c r="L1362" s="184">
        <v>10.7232</v>
      </c>
      <c r="M1362" s="184">
        <v>4.8387000000000002</v>
      </c>
      <c r="N1362" s="184">
        <v>6.5205000000000002</v>
      </c>
      <c r="O1362" s="184">
        <v>10.214600000000001</v>
      </c>
      <c r="P1362" s="184">
        <v>7.2579000000000002</v>
      </c>
      <c r="Q1362" s="184">
        <v>9.3437999999999999</v>
      </c>
      <c r="R1362" s="184">
        <v>8.5798000000000005</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44455</v>
      </c>
      <c r="E1363" s="184">
        <v>107.47450000000001</v>
      </c>
      <c r="F1363" s="184">
        <v>14.3714</v>
      </c>
      <c r="G1363" s="184">
        <v>26.866199999999999</v>
      </c>
      <c r="H1363" s="184">
        <v>11.635899999999999</v>
      </c>
      <c r="I1363" s="184">
        <v>10.262700000000001</v>
      </c>
      <c r="J1363" s="184">
        <v>15.424300000000001</v>
      </c>
      <c r="K1363" s="184">
        <v>8.1905999999999999</v>
      </c>
      <c r="L1363" s="184">
        <v>11.1439</v>
      </c>
      <c r="M1363" s="184">
        <v>5.2596999999999996</v>
      </c>
      <c r="N1363" s="184">
        <v>6.9705000000000004</v>
      </c>
      <c r="O1363" s="184">
        <v>10.8803</v>
      </c>
      <c r="P1363" s="184">
        <v>7.9707999999999997</v>
      </c>
      <c r="Q1363" s="184">
        <v>8.718</v>
      </c>
      <c r="R1363" s="184">
        <v>9.1275999999999993</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44455</v>
      </c>
      <c r="E1364" s="184">
        <v>49.835999999999999</v>
      </c>
      <c r="F1364" s="184">
        <v>9.4504000000000001</v>
      </c>
      <c r="G1364" s="184">
        <v>22.036300000000001</v>
      </c>
      <c r="H1364" s="184">
        <v>8.3942999999999994</v>
      </c>
      <c r="I1364" s="184">
        <v>8.4341000000000008</v>
      </c>
      <c r="J1364" s="184">
        <v>12.4602</v>
      </c>
      <c r="K1364" s="184">
        <v>6.5540000000000003</v>
      </c>
      <c r="L1364" s="184">
        <v>7.9061000000000003</v>
      </c>
      <c r="M1364" s="184">
        <v>4.1773999999999996</v>
      </c>
      <c r="N1364" s="184">
        <v>5.5891999999999999</v>
      </c>
      <c r="O1364" s="184">
        <v>9.7990999999999993</v>
      </c>
      <c r="P1364" s="184">
        <v>7.9105999999999996</v>
      </c>
      <c r="Q1364" s="184">
        <v>8.6727000000000007</v>
      </c>
      <c r="R1364" s="184">
        <v>7.9016000000000002</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44455</v>
      </c>
      <c r="E1365" s="184">
        <v>46.3887</v>
      </c>
      <c r="F1365" s="184">
        <v>8.3422999999999998</v>
      </c>
      <c r="G1365" s="184">
        <v>20.965699999999998</v>
      </c>
      <c r="H1365" s="184">
        <v>7.2713999999999999</v>
      </c>
      <c r="I1365" s="184">
        <v>7.2872000000000003</v>
      </c>
      <c r="J1365" s="184">
        <v>11.2834</v>
      </c>
      <c r="K1365" s="184">
        <v>5.4122000000000003</v>
      </c>
      <c r="L1365" s="184">
        <v>6.7447999999999997</v>
      </c>
      <c r="M1365" s="184">
        <v>3.0217000000000001</v>
      </c>
      <c r="N1365" s="184">
        <v>4.4063999999999997</v>
      </c>
      <c r="O1365" s="184">
        <v>8.6390999999999991</v>
      </c>
      <c r="P1365" s="184">
        <v>6.8692000000000002</v>
      </c>
      <c r="Q1365" s="184">
        <v>8.4086999999999996</v>
      </c>
      <c r="R1365" s="184">
        <v>6.7202999999999999</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44455</v>
      </c>
      <c r="E1366" s="184">
        <v>47.7517</v>
      </c>
      <c r="F1366" s="184">
        <v>26.925699999999999</v>
      </c>
      <c r="G1366" s="184">
        <v>24.432400000000001</v>
      </c>
      <c r="H1366" s="184">
        <v>12.522</v>
      </c>
      <c r="I1366" s="184">
        <v>8.2759</v>
      </c>
      <c r="J1366" s="184">
        <v>12.1317</v>
      </c>
      <c r="K1366" s="184">
        <v>5.6783000000000001</v>
      </c>
      <c r="L1366" s="184">
        <v>7.1277999999999997</v>
      </c>
      <c r="M1366" s="184">
        <v>3.0411000000000001</v>
      </c>
      <c r="N1366" s="184">
        <v>4.5179</v>
      </c>
      <c r="O1366" s="184">
        <v>7.7840999999999996</v>
      </c>
      <c r="P1366" s="184">
        <v>5.399</v>
      </c>
      <c r="Q1366" s="184">
        <v>7.7186000000000003</v>
      </c>
      <c r="R1366" s="184">
        <v>6.5442</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44455</v>
      </c>
      <c r="E1367" s="184">
        <v>50.878100000000003</v>
      </c>
      <c r="F1367" s="184">
        <v>27.856400000000001</v>
      </c>
      <c r="G1367" s="184">
        <v>25.233000000000001</v>
      </c>
      <c r="H1367" s="184">
        <v>13.3985</v>
      </c>
      <c r="I1367" s="184">
        <v>9.1636000000000006</v>
      </c>
      <c r="J1367" s="184">
        <v>13.0359</v>
      </c>
      <c r="K1367" s="184">
        <v>6.5811999999999999</v>
      </c>
      <c r="L1367" s="184">
        <v>8.1393000000000004</v>
      </c>
      <c r="M1367" s="184">
        <v>3.9942000000000002</v>
      </c>
      <c r="N1367" s="184">
        <v>5.4089999999999998</v>
      </c>
      <c r="O1367" s="184">
        <v>8.4389000000000003</v>
      </c>
      <c r="P1367" s="184">
        <v>6.0536000000000003</v>
      </c>
      <c r="Q1367" s="184">
        <v>7.7874999999999996</v>
      </c>
      <c r="R1367" s="184">
        <v>7.2643000000000004</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44455</v>
      </c>
      <c r="E1368" s="184">
        <v>35.325800000000001</v>
      </c>
      <c r="F1368" s="184">
        <v>13.2303</v>
      </c>
      <c r="G1368" s="184">
        <v>24.606300000000001</v>
      </c>
      <c r="H1368" s="184">
        <v>8.1606000000000005</v>
      </c>
      <c r="I1368" s="184">
        <v>7.1489000000000003</v>
      </c>
      <c r="J1368" s="184">
        <v>13.7301</v>
      </c>
      <c r="K1368" s="184">
        <v>7.0689000000000002</v>
      </c>
      <c r="L1368" s="184">
        <v>8.5037000000000003</v>
      </c>
      <c r="M1368" s="184">
        <v>2.2042000000000002</v>
      </c>
      <c r="N1368" s="184">
        <v>4.2148000000000003</v>
      </c>
      <c r="O1368" s="184">
        <v>8.6715999999999998</v>
      </c>
      <c r="P1368" s="184">
        <v>5.8699000000000003</v>
      </c>
      <c r="Q1368" s="184">
        <v>6.9507000000000003</v>
      </c>
      <c r="R1368" s="184">
        <v>5.8535000000000004</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44455</v>
      </c>
      <c r="E1369" s="184">
        <v>37.843299999999999</v>
      </c>
      <c r="F1369" s="184">
        <v>13.9907</v>
      </c>
      <c r="G1369" s="184">
        <v>25.4194</v>
      </c>
      <c r="H1369" s="184">
        <v>8.9992000000000001</v>
      </c>
      <c r="I1369" s="184">
        <v>7.9814999999999996</v>
      </c>
      <c r="J1369" s="184">
        <v>14.571899999999999</v>
      </c>
      <c r="K1369" s="184">
        <v>7.9180999999999999</v>
      </c>
      <c r="L1369" s="184">
        <v>9.3768999999999991</v>
      </c>
      <c r="M1369" s="184">
        <v>3.0564</v>
      </c>
      <c r="N1369" s="184">
        <v>5.0899000000000001</v>
      </c>
      <c r="O1369" s="184">
        <v>9.5591000000000008</v>
      </c>
      <c r="P1369" s="184">
        <v>6.7074999999999996</v>
      </c>
      <c r="Q1369" s="184">
        <v>7.5857000000000001</v>
      </c>
      <c r="R1369" s="184">
        <v>6.7417999999999996</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44455</v>
      </c>
      <c r="E1370" s="184">
        <v>31.809899999999999</v>
      </c>
      <c r="F1370" s="184">
        <v>22.0442</v>
      </c>
      <c r="G1370" s="184">
        <v>31.828900000000001</v>
      </c>
      <c r="H1370" s="184">
        <v>14.9595</v>
      </c>
      <c r="I1370" s="184">
        <v>12.848800000000001</v>
      </c>
      <c r="J1370" s="184">
        <v>16.2456</v>
      </c>
      <c r="K1370" s="184">
        <v>6.4322999999999997</v>
      </c>
      <c r="L1370" s="184">
        <v>8.8170000000000002</v>
      </c>
      <c r="M1370" s="184">
        <v>3.8734000000000002</v>
      </c>
      <c r="N1370" s="184">
        <v>5.2137000000000002</v>
      </c>
      <c r="O1370" s="184">
        <v>9.4210999999999991</v>
      </c>
      <c r="P1370" s="184">
        <v>7.4504000000000001</v>
      </c>
      <c r="Q1370" s="184">
        <v>9.2445000000000004</v>
      </c>
      <c r="R1370" s="184">
        <v>8.2859999999999996</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44455</v>
      </c>
      <c r="E1371" s="184">
        <v>33.090699999999998</v>
      </c>
      <c r="F1371" s="184">
        <v>22.626100000000001</v>
      </c>
      <c r="G1371" s="184">
        <v>32.4788</v>
      </c>
      <c r="H1371" s="184">
        <v>15.5992</v>
      </c>
      <c r="I1371" s="184">
        <v>13.487</v>
      </c>
      <c r="J1371" s="184">
        <v>16.891400000000001</v>
      </c>
      <c r="K1371" s="184">
        <v>7.0829000000000004</v>
      </c>
      <c r="L1371" s="184">
        <v>9.4862000000000002</v>
      </c>
      <c r="M1371" s="184">
        <v>4.5335000000000001</v>
      </c>
      <c r="N1371" s="184">
        <v>5.8719000000000001</v>
      </c>
      <c r="O1371" s="184">
        <v>10.046900000000001</v>
      </c>
      <c r="P1371" s="184">
        <v>8.0677000000000003</v>
      </c>
      <c r="Q1371" s="184">
        <v>8.8231999999999999</v>
      </c>
      <c r="R1371" s="184">
        <v>8.9046000000000003</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44455</v>
      </c>
      <c r="E1372" s="184">
        <v>58.007800000000003</v>
      </c>
      <c r="F1372" s="184">
        <v>-1.7617</v>
      </c>
      <c r="G1372" s="184">
        <v>15.793100000000001</v>
      </c>
      <c r="H1372" s="184">
        <v>4.3902999999999999</v>
      </c>
      <c r="I1372" s="184">
        <v>3.8439000000000001</v>
      </c>
      <c r="J1372" s="184">
        <v>10.112</v>
      </c>
      <c r="K1372" s="184">
        <v>6.3308</v>
      </c>
      <c r="L1372" s="184">
        <v>8.4368999999999996</v>
      </c>
      <c r="M1372" s="184">
        <v>2.5828000000000002</v>
      </c>
      <c r="N1372" s="184">
        <v>5.0176999999999996</v>
      </c>
      <c r="O1372" s="184">
        <v>10.292899999999999</v>
      </c>
      <c r="P1372" s="184">
        <v>8.1313999999999993</v>
      </c>
      <c r="Q1372" s="184">
        <v>8.8998000000000008</v>
      </c>
      <c r="R1372" s="184">
        <v>7.7159000000000004</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44455</v>
      </c>
      <c r="E1373" s="184">
        <v>54.365299999999998</v>
      </c>
      <c r="F1373" s="184">
        <v>-2.4167999999999998</v>
      </c>
      <c r="G1373" s="184">
        <v>15.147399999999999</v>
      </c>
      <c r="H1373" s="184">
        <v>3.7433000000000001</v>
      </c>
      <c r="I1373" s="184">
        <v>3.1978</v>
      </c>
      <c r="J1373" s="184">
        <v>9.4582999999999995</v>
      </c>
      <c r="K1373" s="184">
        <v>5.6729000000000003</v>
      </c>
      <c r="L1373" s="184">
        <v>7.7507000000000001</v>
      </c>
      <c r="M1373" s="184">
        <v>1.9156</v>
      </c>
      <c r="N1373" s="184">
        <v>4.3391999999999999</v>
      </c>
      <c r="O1373" s="184">
        <v>9.6110000000000007</v>
      </c>
      <c r="P1373" s="184">
        <v>7.3368000000000002</v>
      </c>
      <c r="Q1373" s="184">
        <v>8.3186</v>
      </c>
      <c r="R1373" s="184">
        <v>7.0366999999999997</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44455</v>
      </c>
      <c r="E1374" s="184">
        <v>50.96</v>
      </c>
      <c r="F1374" s="184">
        <v>3.8681000000000001</v>
      </c>
      <c r="G1374" s="184">
        <v>17.6692</v>
      </c>
      <c r="H1374" s="184">
        <v>5.0186000000000002</v>
      </c>
      <c r="I1374" s="184">
        <v>4.7102000000000004</v>
      </c>
      <c r="J1374" s="184">
        <v>11.486800000000001</v>
      </c>
      <c r="K1374" s="184">
        <v>7.4573</v>
      </c>
      <c r="L1374" s="184">
        <v>6.7309999999999999</v>
      </c>
      <c r="M1374" s="184">
        <v>2.1775000000000002</v>
      </c>
      <c r="N1374" s="184">
        <v>3.2593000000000001</v>
      </c>
      <c r="O1374" s="184">
        <v>2.3532999999999999</v>
      </c>
      <c r="P1374" s="184">
        <v>2.9403000000000001</v>
      </c>
      <c r="Q1374" s="184">
        <v>6.3033000000000001</v>
      </c>
      <c r="R1374" s="184">
        <v>3.9643999999999999</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44455</v>
      </c>
      <c r="E1375" s="184">
        <v>55.587200000000003</v>
      </c>
      <c r="F1375" s="184">
        <v>4.8597000000000001</v>
      </c>
      <c r="G1375" s="184">
        <v>18.6768</v>
      </c>
      <c r="H1375" s="184">
        <v>6.0103999999999997</v>
      </c>
      <c r="I1375" s="184">
        <v>5.7062999999999997</v>
      </c>
      <c r="J1375" s="184">
        <v>12.498100000000001</v>
      </c>
      <c r="K1375" s="184">
        <v>8.4771999999999998</v>
      </c>
      <c r="L1375" s="184">
        <v>7.7671000000000001</v>
      </c>
      <c r="M1375" s="184">
        <v>3.1974999999999998</v>
      </c>
      <c r="N1375" s="184">
        <v>4.2971000000000004</v>
      </c>
      <c r="O1375" s="184">
        <v>3.3824999999999998</v>
      </c>
      <c r="P1375" s="184">
        <v>3.9748999999999999</v>
      </c>
      <c r="Q1375" s="184">
        <v>5.7366999999999999</v>
      </c>
      <c r="R1375" s="184">
        <v>5.0084</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44455</v>
      </c>
      <c r="E1376" s="184">
        <v>67.426100000000005</v>
      </c>
      <c r="F1376" s="184">
        <v>11.8049</v>
      </c>
      <c r="G1376" s="184">
        <v>41.716999999999999</v>
      </c>
      <c r="H1376" s="184">
        <v>16.275200000000002</v>
      </c>
      <c r="I1376" s="184">
        <v>13.061</v>
      </c>
      <c r="J1376" s="184">
        <v>18.902799999999999</v>
      </c>
      <c r="K1376" s="184">
        <v>8.7667000000000002</v>
      </c>
      <c r="L1376" s="184">
        <v>10.4594</v>
      </c>
      <c r="M1376" s="184">
        <v>4.4093</v>
      </c>
      <c r="N1376" s="184">
        <v>6.8261000000000003</v>
      </c>
      <c r="O1376" s="184">
        <v>10.526999999999999</v>
      </c>
      <c r="P1376" s="184">
        <v>7.6646999999999998</v>
      </c>
      <c r="Q1376" s="184">
        <v>8.4285999999999994</v>
      </c>
      <c r="R1376" s="184">
        <v>9.0726999999999993</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44455</v>
      </c>
      <c r="E1377" s="184">
        <v>62.519100000000002</v>
      </c>
      <c r="F1377" s="184">
        <v>10.862299999999999</v>
      </c>
      <c r="G1377" s="184">
        <v>40.770099999999999</v>
      </c>
      <c r="H1377" s="184">
        <v>15.324299999999999</v>
      </c>
      <c r="I1377" s="184">
        <v>12.1119</v>
      </c>
      <c r="J1377" s="184">
        <v>17.908100000000001</v>
      </c>
      <c r="K1377" s="184">
        <v>7.7409999999999997</v>
      </c>
      <c r="L1377" s="184">
        <v>9.3727999999999998</v>
      </c>
      <c r="M1377" s="184">
        <v>3.3188</v>
      </c>
      <c r="N1377" s="184">
        <v>5.7061999999999999</v>
      </c>
      <c r="O1377" s="184">
        <v>9.3750999999999998</v>
      </c>
      <c r="P1377" s="184">
        <v>6.6177999999999999</v>
      </c>
      <c r="Q1377" s="184">
        <v>8.7609999999999992</v>
      </c>
      <c r="R1377" s="184">
        <v>7.9169</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44455</v>
      </c>
      <c r="E1378" s="184">
        <v>57.853000000000002</v>
      </c>
      <c r="F1378" s="184">
        <v>5.2373000000000003</v>
      </c>
      <c r="G1378" s="184">
        <v>9.6395</v>
      </c>
      <c r="H1378" s="184">
        <v>3.9055</v>
      </c>
      <c r="I1378" s="184">
        <v>2.8874</v>
      </c>
      <c r="J1378" s="184">
        <v>5.9109999999999996</v>
      </c>
      <c r="K1378" s="184">
        <v>3.2551000000000001</v>
      </c>
      <c r="L1378" s="184">
        <v>5.4215999999999998</v>
      </c>
      <c r="M1378" s="184">
        <v>1.9182999999999999</v>
      </c>
      <c r="N1378" s="184">
        <v>2.9823</v>
      </c>
      <c r="O1378" s="184">
        <v>8.0772999999999993</v>
      </c>
      <c r="P1378" s="184">
        <v>5.9798</v>
      </c>
      <c r="Q1378" s="184">
        <v>8.0771999999999995</v>
      </c>
      <c r="R1378" s="184">
        <v>5.8426999999999998</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44455</v>
      </c>
      <c r="E1379" s="184">
        <v>60.622799999999998</v>
      </c>
      <c r="F1379" s="184">
        <v>5.4196</v>
      </c>
      <c r="G1379" s="184">
        <v>9.8620999999999999</v>
      </c>
      <c r="H1379" s="184">
        <v>4.1146000000000003</v>
      </c>
      <c r="I1379" s="184">
        <v>3.0872000000000002</v>
      </c>
      <c r="J1379" s="184">
        <v>6.1139000000000001</v>
      </c>
      <c r="K1379" s="184">
        <v>3.4405000000000001</v>
      </c>
      <c r="L1379" s="184">
        <v>5.6028000000000002</v>
      </c>
      <c r="M1379" s="184">
        <v>2.14</v>
      </c>
      <c r="N1379" s="184">
        <v>3.3780999999999999</v>
      </c>
      <c r="O1379" s="184">
        <v>8.7127999999999997</v>
      </c>
      <c r="P1379" s="184">
        <v>6.5430999999999999</v>
      </c>
      <c r="Q1379" s="184">
        <v>7.5130999999999997</v>
      </c>
      <c r="R1379" s="184">
        <v>6.4024000000000001</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44455</v>
      </c>
      <c r="E1380" s="184">
        <v>72.448499999999996</v>
      </c>
      <c r="F1380" s="184">
        <v>19.356400000000001</v>
      </c>
      <c r="G1380" s="184">
        <v>24.871600000000001</v>
      </c>
      <c r="H1380" s="184">
        <v>10.138999999999999</v>
      </c>
      <c r="I1380" s="184">
        <v>14.150600000000001</v>
      </c>
      <c r="J1380" s="184">
        <v>17.122599999999998</v>
      </c>
      <c r="K1380" s="184">
        <v>6.6882999999999999</v>
      </c>
      <c r="L1380" s="184">
        <v>8.3054000000000006</v>
      </c>
      <c r="M1380" s="184">
        <v>2.3961000000000001</v>
      </c>
      <c r="N1380" s="184">
        <v>4.0956999999999999</v>
      </c>
      <c r="O1380" s="184">
        <v>9.5900999999999996</v>
      </c>
      <c r="P1380" s="184">
        <v>6.9816000000000003</v>
      </c>
      <c r="Q1380" s="184">
        <v>8.7195</v>
      </c>
      <c r="R1380" s="184">
        <v>6.8704999999999998</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44455</v>
      </c>
      <c r="E1381" s="184">
        <v>78.1173</v>
      </c>
      <c r="F1381" s="184">
        <v>20.476900000000001</v>
      </c>
      <c r="G1381" s="184">
        <v>25.987500000000001</v>
      </c>
      <c r="H1381" s="184">
        <v>11.238099999999999</v>
      </c>
      <c r="I1381" s="184">
        <v>15.237299999999999</v>
      </c>
      <c r="J1381" s="184">
        <v>18.240100000000002</v>
      </c>
      <c r="K1381" s="184">
        <v>7.8338000000000001</v>
      </c>
      <c r="L1381" s="184">
        <v>9.4730000000000008</v>
      </c>
      <c r="M1381" s="184">
        <v>3.5769000000000002</v>
      </c>
      <c r="N1381" s="184">
        <v>5.2778</v>
      </c>
      <c r="O1381" s="184">
        <v>10.5587</v>
      </c>
      <c r="P1381" s="184">
        <v>7.9122000000000003</v>
      </c>
      <c r="Q1381" s="184">
        <v>8.6620000000000008</v>
      </c>
      <c r="R1381" s="184">
        <v>7.8872999999999998</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44455</v>
      </c>
      <c r="E1382" s="184">
        <v>59.482900000000001</v>
      </c>
      <c r="F1382" s="184">
        <v>11.4169</v>
      </c>
      <c r="G1382" s="184">
        <v>21.0837</v>
      </c>
      <c r="H1382" s="184">
        <v>9.4669000000000008</v>
      </c>
      <c r="I1382" s="184">
        <v>9.1618999999999993</v>
      </c>
      <c r="J1382" s="184">
        <v>10.3444</v>
      </c>
      <c r="K1382" s="184">
        <v>7.7702</v>
      </c>
      <c r="L1382" s="184">
        <v>8.8538999999999994</v>
      </c>
      <c r="M1382" s="184">
        <v>5.3086000000000002</v>
      </c>
      <c r="N1382" s="184">
        <v>6.8898000000000001</v>
      </c>
      <c r="O1382" s="184">
        <v>10.6564</v>
      </c>
      <c r="P1382" s="184">
        <v>8.9611000000000001</v>
      </c>
      <c r="Q1382" s="184">
        <v>8.8582999999999998</v>
      </c>
      <c r="R1382" s="184">
        <v>9.8544</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44455</v>
      </c>
      <c r="E1383" s="184">
        <v>56.545400000000001</v>
      </c>
      <c r="F1383" s="184">
        <v>10.718400000000001</v>
      </c>
      <c r="G1383" s="184">
        <v>20.431999999999999</v>
      </c>
      <c r="H1383" s="184">
        <v>8.8027999999999995</v>
      </c>
      <c r="I1383" s="184">
        <v>8.4975000000000005</v>
      </c>
      <c r="J1383" s="184">
        <v>9.6700999999999997</v>
      </c>
      <c r="K1383" s="184">
        <v>7.0953999999999997</v>
      </c>
      <c r="L1383" s="184">
        <v>8.1645000000000003</v>
      </c>
      <c r="M1383" s="184">
        <v>4.6304999999999996</v>
      </c>
      <c r="N1383" s="184">
        <v>6.2012999999999998</v>
      </c>
      <c r="O1383" s="184">
        <v>9.9509000000000007</v>
      </c>
      <c r="P1383" s="184">
        <v>8.1843000000000004</v>
      </c>
      <c r="Q1383" s="184">
        <v>7.8579999999999997</v>
      </c>
      <c r="R1383" s="184">
        <v>9.1713000000000005</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44455</v>
      </c>
      <c r="E1384" s="184">
        <v>71.670400000000001</v>
      </c>
      <c r="F1384" s="184">
        <v>10.647</v>
      </c>
      <c r="G1384" s="184">
        <v>30.5823</v>
      </c>
      <c r="H1384" s="184">
        <v>18.926200000000001</v>
      </c>
      <c r="I1384" s="184">
        <v>12.364599999999999</v>
      </c>
      <c r="J1384" s="184">
        <v>14.7995</v>
      </c>
      <c r="K1384" s="184">
        <v>5.8452000000000002</v>
      </c>
      <c r="L1384" s="184">
        <v>8.8388000000000009</v>
      </c>
      <c r="M1384" s="184">
        <v>3.6154999999999999</v>
      </c>
      <c r="N1384" s="184">
        <v>5.4124999999999996</v>
      </c>
      <c r="O1384" s="184">
        <v>9.5343</v>
      </c>
      <c r="P1384" s="184">
        <v>7.5819000000000001</v>
      </c>
      <c r="Q1384" s="184">
        <v>8.6234000000000002</v>
      </c>
      <c r="R1384" s="184">
        <v>8.5693999999999999</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44455</v>
      </c>
      <c r="E1385" s="184">
        <v>66.626599999999996</v>
      </c>
      <c r="F1385" s="184">
        <v>9.9732000000000003</v>
      </c>
      <c r="G1385" s="184">
        <v>29.911799999999999</v>
      </c>
      <c r="H1385" s="184">
        <v>18.2437</v>
      </c>
      <c r="I1385" s="184">
        <v>11.6778</v>
      </c>
      <c r="J1385" s="184">
        <v>14.1174</v>
      </c>
      <c r="K1385" s="184">
        <v>5.1379000000000001</v>
      </c>
      <c r="L1385" s="184">
        <v>8.0953999999999997</v>
      </c>
      <c r="M1385" s="184">
        <v>2.8306</v>
      </c>
      <c r="N1385" s="184">
        <v>4.5823999999999998</v>
      </c>
      <c r="O1385" s="184">
        <v>8.5968</v>
      </c>
      <c r="P1385" s="184">
        <v>6.5217999999999998</v>
      </c>
      <c r="Q1385" s="184">
        <v>8.0816999999999997</v>
      </c>
      <c r="R1385" s="184">
        <v>7.6775000000000002</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44455</v>
      </c>
      <c r="E1386" s="184">
        <v>1.798</v>
      </c>
      <c r="F1386" s="184">
        <v>10.153</v>
      </c>
      <c r="G1386" s="184">
        <v>10.836499999999999</v>
      </c>
      <c r="H1386" s="184">
        <v>10.7523</v>
      </c>
      <c r="I1386" s="184">
        <v>10.7745</v>
      </c>
      <c r="J1386" s="184">
        <v>10.795</v>
      </c>
      <c r="K1386" s="184">
        <v>10.975199999999999</v>
      </c>
      <c r="L1386" s="184">
        <v>11.2874</v>
      </c>
      <c r="M1386" s="184">
        <v>-23.799299999999999</v>
      </c>
      <c r="N1386" s="184">
        <v>-16.130199999999999</v>
      </c>
      <c r="O1386" s="184"/>
      <c r="P1386" s="184"/>
      <c r="Q1386" s="184">
        <v>-7.6428000000000003</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44455</v>
      </c>
      <c r="E1387" s="184">
        <v>1.6826000000000001</v>
      </c>
      <c r="F1387" s="184">
        <v>10.849500000000001</v>
      </c>
      <c r="G1387" s="184">
        <v>10.856</v>
      </c>
      <c r="H1387" s="184">
        <v>10.557700000000001</v>
      </c>
      <c r="I1387" s="184">
        <v>10.7354</v>
      </c>
      <c r="J1387" s="184">
        <v>10.761699999999999</v>
      </c>
      <c r="K1387" s="184">
        <v>10.976800000000001</v>
      </c>
      <c r="L1387" s="184">
        <v>11.289099999999999</v>
      </c>
      <c r="M1387" s="184">
        <v>-24.028600000000001</v>
      </c>
      <c r="N1387" s="184">
        <v>-16.305199999999999</v>
      </c>
      <c r="O1387" s="184"/>
      <c r="P1387" s="184"/>
      <c r="Q1387" s="184">
        <v>-7.7667999999999999</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44455</v>
      </c>
      <c r="E1388" s="184">
        <v>55.3767</v>
      </c>
      <c r="F1388" s="184">
        <v>7.8452000000000002</v>
      </c>
      <c r="G1388" s="184">
        <v>24.6571</v>
      </c>
      <c r="H1388" s="184">
        <v>8.3370999999999995</v>
      </c>
      <c r="I1388" s="184">
        <v>6.6173999999999999</v>
      </c>
      <c r="J1388" s="184">
        <v>8.2219999999999995</v>
      </c>
      <c r="K1388" s="184">
        <v>4.9874000000000001</v>
      </c>
      <c r="L1388" s="184">
        <v>6.0636000000000001</v>
      </c>
      <c r="M1388" s="184">
        <v>2.9643999999999999</v>
      </c>
      <c r="N1388" s="184">
        <v>3.7431000000000001</v>
      </c>
      <c r="O1388" s="184">
        <v>0.33500000000000002</v>
      </c>
      <c r="P1388" s="184">
        <v>2.4943</v>
      </c>
      <c r="Q1388" s="184">
        <v>5.7042000000000002</v>
      </c>
      <c r="R1388" s="184">
        <v>1.6693</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44455</v>
      </c>
      <c r="E1389" s="184">
        <v>51.5199</v>
      </c>
      <c r="F1389" s="184">
        <v>7.5820999999999996</v>
      </c>
      <c r="G1389" s="184">
        <v>24.349</v>
      </c>
      <c r="H1389" s="184">
        <v>8.0281000000000002</v>
      </c>
      <c r="I1389" s="184">
        <v>6.3003</v>
      </c>
      <c r="J1389" s="184">
        <v>7.9008000000000003</v>
      </c>
      <c r="K1389" s="184">
        <v>4.6243999999999996</v>
      </c>
      <c r="L1389" s="184">
        <v>5.6566999999999998</v>
      </c>
      <c r="M1389" s="184">
        <v>2.5363000000000002</v>
      </c>
      <c r="N1389" s="184">
        <v>3.2835000000000001</v>
      </c>
      <c r="O1389" s="184">
        <v>-0.36870000000000003</v>
      </c>
      <c r="P1389" s="184">
        <v>1.7525999999999999</v>
      </c>
      <c r="Q1389" s="184">
        <v>7.3005000000000004</v>
      </c>
      <c r="R1389" s="184">
        <v>1.1338999999999999</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11.776750000000002</v>
      </c>
      <c r="G1390" s="186">
        <v>23.327653571428574</v>
      </c>
      <c r="H1390" s="186">
        <v>10.194760714285716</v>
      </c>
      <c r="I1390" s="186">
        <v>8.888382142857143</v>
      </c>
      <c r="J1390" s="186">
        <v>12.684225</v>
      </c>
      <c r="K1390" s="186">
        <v>6.8492142857142868</v>
      </c>
      <c r="L1390" s="186">
        <v>8.4121071428571437</v>
      </c>
      <c r="M1390" s="186">
        <v>1.4175392857142854</v>
      </c>
      <c r="N1390" s="186">
        <v>3.4521607142857134</v>
      </c>
      <c r="O1390" s="186">
        <v>8.2553923076923077</v>
      </c>
      <c r="P1390" s="186">
        <v>6.5052000000000003</v>
      </c>
      <c r="Q1390" s="186">
        <v>6.9174892857142884</v>
      </c>
      <c r="R1390" s="186">
        <v>6.98913076923077</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10.783950000000001</v>
      </c>
      <c r="G1391" s="186">
        <v>24.519350000000003</v>
      </c>
      <c r="H1391" s="186">
        <v>9.8029499999999992</v>
      </c>
      <c r="I1391" s="186">
        <v>8.829699999999999</v>
      </c>
      <c r="J1391" s="186">
        <v>12.479150000000001</v>
      </c>
      <c r="K1391" s="186">
        <v>6.8786000000000005</v>
      </c>
      <c r="L1391" s="186">
        <v>8.3711500000000001</v>
      </c>
      <c r="M1391" s="186">
        <v>3.0487500000000001</v>
      </c>
      <c r="N1391" s="186">
        <v>4.8000499999999997</v>
      </c>
      <c r="O1391" s="186">
        <v>9.4776999999999987</v>
      </c>
      <c r="P1391" s="186">
        <v>6.9253999999999998</v>
      </c>
      <c r="Q1391" s="186">
        <v>8.2001500000000007</v>
      </c>
      <c r="R1391" s="186">
        <v>7.4709000000000003</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44455</v>
      </c>
      <c r="E1394" s="184">
        <v>463.63</v>
      </c>
      <c r="F1394" s="184">
        <v>0.26600000000000001</v>
      </c>
      <c r="G1394" s="184">
        <v>1.9819</v>
      </c>
      <c r="H1394" s="184">
        <v>2.6002000000000001</v>
      </c>
      <c r="I1394" s="184">
        <v>4.2286999999999999</v>
      </c>
      <c r="J1394" s="184">
        <v>8.3272999999999993</v>
      </c>
      <c r="K1394" s="184">
        <v>17.019200000000001</v>
      </c>
      <c r="L1394" s="184">
        <v>29.799299999999999</v>
      </c>
      <c r="M1394" s="184">
        <v>47.9497</v>
      </c>
      <c r="N1394" s="184">
        <v>69.622799999999998</v>
      </c>
      <c r="O1394" s="184">
        <v>15.145300000000001</v>
      </c>
      <c r="P1394" s="184">
        <v>12.8058</v>
      </c>
      <c r="Q1394" s="184">
        <v>22.417999999999999</v>
      </c>
      <c r="R1394" s="184">
        <v>33.306899999999999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44455</v>
      </c>
      <c r="E1395" s="184">
        <v>499.62</v>
      </c>
      <c r="F1395" s="184">
        <v>0.26889999999999997</v>
      </c>
      <c r="G1395" s="184">
        <v>1.9903</v>
      </c>
      <c r="H1395" s="184">
        <v>2.6187999999999998</v>
      </c>
      <c r="I1395" s="184">
        <v>4.2633999999999999</v>
      </c>
      <c r="J1395" s="184">
        <v>8.4103999999999992</v>
      </c>
      <c r="K1395" s="184">
        <v>17.273399999999999</v>
      </c>
      <c r="L1395" s="184">
        <v>30.384399999999999</v>
      </c>
      <c r="M1395" s="184">
        <v>48.922499999999999</v>
      </c>
      <c r="N1395" s="184">
        <v>71.155500000000004</v>
      </c>
      <c r="O1395" s="184">
        <v>16.194299999999998</v>
      </c>
      <c r="P1395" s="184">
        <v>13.849</v>
      </c>
      <c r="Q1395" s="184">
        <v>17.794899999999998</v>
      </c>
      <c r="R1395" s="184">
        <v>34.531100000000002</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44455</v>
      </c>
      <c r="E1396" s="184">
        <v>78.11</v>
      </c>
      <c r="F1396" s="184">
        <v>0.52769999999999995</v>
      </c>
      <c r="G1396" s="184">
        <v>1.4811000000000001</v>
      </c>
      <c r="H1396" s="184">
        <v>2.3721999999999999</v>
      </c>
      <c r="I1396" s="184">
        <v>3.0611000000000002</v>
      </c>
      <c r="J1396" s="184">
        <v>9.7975999999999992</v>
      </c>
      <c r="K1396" s="184">
        <v>16.8612</v>
      </c>
      <c r="L1396" s="184">
        <v>27.297899999999998</v>
      </c>
      <c r="M1396" s="184">
        <v>44.354100000000003</v>
      </c>
      <c r="N1396" s="184">
        <v>65.697900000000004</v>
      </c>
      <c r="O1396" s="184">
        <v>25.502700000000001</v>
      </c>
      <c r="P1396" s="184">
        <v>23.0169</v>
      </c>
      <c r="Q1396" s="184">
        <v>22.126100000000001</v>
      </c>
      <c r="R1396" s="184">
        <v>42.239100000000001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44455</v>
      </c>
      <c r="E1397" s="184">
        <v>70.19</v>
      </c>
      <c r="F1397" s="184">
        <v>0.52990000000000004</v>
      </c>
      <c r="G1397" s="184">
        <v>1.4745999999999999</v>
      </c>
      <c r="H1397" s="184">
        <v>2.3475999999999999</v>
      </c>
      <c r="I1397" s="184">
        <v>3.0085000000000002</v>
      </c>
      <c r="J1397" s="184">
        <v>9.6719000000000008</v>
      </c>
      <c r="K1397" s="184">
        <v>16.459299999999999</v>
      </c>
      <c r="L1397" s="184">
        <v>26.445699999999999</v>
      </c>
      <c r="M1397" s="184">
        <v>42.923999999999999</v>
      </c>
      <c r="N1397" s="184">
        <v>63.498699999999999</v>
      </c>
      <c r="O1397" s="184">
        <v>23.8643</v>
      </c>
      <c r="P1397" s="184">
        <v>21.5045</v>
      </c>
      <c r="Q1397" s="184">
        <v>20.215699999999998</v>
      </c>
      <c r="R1397" s="184">
        <v>40.329799999999999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44455</v>
      </c>
      <c r="E1398" s="184">
        <v>16.98</v>
      </c>
      <c r="F1398" s="184">
        <v>0.29530000000000001</v>
      </c>
      <c r="G1398" s="184">
        <v>1.9208000000000001</v>
      </c>
      <c r="H1398" s="184">
        <v>2.9091</v>
      </c>
      <c r="I1398" s="184">
        <v>5.1393000000000004</v>
      </c>
      <c r="J1398" s="184">
        <v>10.980399999999999</v>
      </c>
      <c r="K1398" s="184">
        <v>18.162800000000001</v>
      </c>
      <c r="L1398" s="184">
        <v>29.816500000000001</v>
      </c>
      <c r="M1398" s="184">
        <v>47.780700000000003</v>
      </c>
      <c r="N1398" s="184">
        <v>71.862300000000005</v>
      </c>
      <c r="O1398" s="184">
        <v>21.252199999999998</v>
      </c>
      <c r="P1398" s="184">
        <v>16.734300000000001</v>
      </c>
      <c r="Q1398" s="184">
        <v>4.9497999999999998</v>
      </c>
      <c r="R1398" s="184">
        <v>41.939900000000002</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44455</v>
      </c>
      <c r="E1399" s="184">
        <v>18.239999999999998</v>
      </c>
      <c r="F1399" s="184">
        <v>0.27489999999999998</v>
      </c>
      <c r="G1399" s="184">
        <v>1.9563999999999999</v>
      </c>
      <c r="H1399" s="184">
        <v>2.8765000000000001</v>
      </c>
      <c r="I1399" s="184">
        <v>5.1902999999999997</v>
      </c>
      <c r="J1399" s="184">
        <v>11.084</v>
      </c>
      <c r="K1399" s="184">
        <v>18.441600000000001</v>
      </c>
      <c r="L1399" s="184">
        <v>30.472100000000001</v>
      </c>
      <c r="M1399" s="184">
        <v>48.776499999999999</v>
      </c>
      <c r="N1399" s="184">
        <v>73.384</v>
      </c>
      <c r="O1399" s="184">
        <v>22.319099999999999</v>
      </c>
      <c r="P1399" s="184">
        <v>17.762499999999999</v>
      </c>
      <c r="Q1399" s="184">
        <v>10.875500000000001</v>
      </c>
      <c r="R1399" s="184">
        <v>43.088299999999997</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44455</v>
      </c>
      <c r="E1400" s="184">
        <v>58.941000000000003</v>
      </c>
      <c r="F1400" s="184">
        <v>-2.5399999999999999E-2</v>
      </c>
      <c r="G1400" s="184">
        <v>1.4982</v>
      </c>
      <c r="H1400" s="184">
        <v>1.9123000000000001</v>
      </c>
      <c r="I1400" s="184">
        <v>2.7097000000000002</v>
      </c>
      <c r="J1400" s="184">
        <v>6.3380000000000001</v>
      </c>
      <c r="K1400" s="184">
        <v>13.719900000000001</v>
      </c>
      <c r="L1400" s="184">
        <v>24.154299999999999</v>
      </c>
      <c r="M1400" s="184">
        <v>47.172199999999997</v>
      </c>
      <c r="N1400" s="184">
        <v>68.769300000000001</v>
      </c>
      <c r="O1400" s="184">
        <v>21.229199999999999</v>
      </c>
      <c r="P1400" s="184">
        <v>15.9177</v>
      </c>
      <c r="Q1400" s="184">
        <v>12.2204</v>
      </c>
      <c r="R1400" s="184">
        <v>40.0657</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44455</v>
      </c>
      <c r="E1401" s="184">
        <v>66.241</v>
      </c>
      <c r="F1401" s="184">
        <v>-2.2599999999999999E-2</v>
      </c>
      <c r="G1401" s="184">
        <v>1.5109999999999999</v>
      </c>
      <c r="H1401" s="184">
        <v>1.9406000000000001</v>
      </c>
      <c r="I1401" s="184">
        <v>2.7692999999999999</v>
      </c>
      <c r="J1401" s="184">
        <v>6.4762000000000004</v>
      </c>
      <c r="K1401" s="184">
        <v>14.1594</v>
      </c>
      <c r="L1401" s="184">
        <v>25.0916</v>
      </c>
      <c r="M1401" s="184">
        <v>48.862900000000003</v>
      </c>
      <c r="N1401" s="184">
        <v>71.355800000000002</v>
      </c>
      <c r="O1401" s="184">
        <v>23.014199999999999</v>
      </c>
      <c r="P1401" s="184">
        <v>17.694700000000001</v>
      </c>
      <c r="Q1401" s="184">
        <v>21.1389</v>
      </c>
      <c r="R1401" s="184">
        <v>42.128900000000002</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44455</v>
      </c>
      <c r="E1402" s="184">
        <v>101.30200000000001</v>
      </c>
      <c r="F1402" s="184">
        <v>-7.0000000000000007E-2</v>
      </c>
      <c r="G1402" s="184">
        <v>1.7242</v>
      </c>
      <c r="H1402" s="184">
        <v>2.4992000000000001</v>
      </c>
      <c r="I1402" s="184">
        <v>3.2682000000000002</v>
      </c>
      <c r="J1402" s="184">
        <v>8.1224000000000007</v>
      </c>
      <c r="K1402" s="184">
        <v>10.8058</v>
      </c>
      <c r="L1402" s="184">
        <v>23.160499999999999</v>
      </c>
      <c r="M1402" s="184">
        <v>34.821300000000001</v>
      </c>
      <c r="N1402" s="184">
        <v>51.570300000000003</v>
      </c>
      <c r="O1402" s="184">
        <v>20.7438</v>
      </c>
      <c r="P1402" s="184">
        <v>17.3691</v>
      </c>
      <c r="Q1402" s="184">
        <v>20.3415</v>
      </c>
      <c r="R1402" s="184">
        <v>35.823599999999999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44455</v>
      </c>
      <c r="E1403" s="184">
        <v>94.527000000000001</v>
      </c>
      <c r="F1403" s="184">
        <v>-7.2900000000000006E-2</v>
      </c>
      <c r="G1403" s="184">
        <v>1.7162999999999999</v>
      </c>
      <c r="H1403" s="184">
        <v>2.4815999999999998</v>
      </c>
      <c r="I1403" s="184">
        <v>3.2326000000000001</v>
      </c>
      <c r="J1403" s="184">
        <v>8.0370000000000008</v>
      </c>
      <c r="K1403" s="184">
        <v>10.5411</v>
      </c>
      <c r="L1403" s="184">
        <v>22.561800000000002</v>
      </c>
      <c r="M1403" s="184">
        <v>33.835999999999999</v>
      </c>
      <c r="N1403" s="184">
        <v>50.1</v>
      </c>
      <c r="O1403" s="184">
        <v>19.611999999999998</v>
      </c>
      <c r="P1403" s="184">
        <v>16.3187</v>
      </c>
      <c r="Q1403" s="184">
        <v>16.331399999999999</v>
      </c>
      <c r="R1403" s="184">
        <v>34.566400000000002</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44455</v>
      </c>
      <c r="E1404" s="184">
        <v>55.585000000000001</v>
      </c>
      <c r="F1404" s="184">
        <v>9.7199999999999995E-2</v>
      </c>
      <c r="G1404" s="184">
        <v>1.7387999999999999</v>
      </c>
      <c r="H1404" s="184">
        <v>2.4967000000000001</v>
      </c>
      <c r="I1404" s="184">
        <v>3.6396000000000002</v>
      </c>
      <c r="J1404" s="184">
        <v>7.5457000000000001</v>
      </c>
      <c r="K1404" s="184">
        <v>13.436500000000001</v>
      </c>
      <c r="L1404" s="184">
        <v>26.735700000000001</v>
      </c>
      <c r="M1404" s="184">
        <v>50.197299999999998</v>
      </c>
      <c r="N1404" s="184">
        <v>74.526700000000005</v>
      </c>
      <c r="O1404" s="184">
        <v>23.733599999999999</v>
      </c>
      <c r="P1404" s="184">
        <v>20.031400000000001</v>
      </c>
      <c r="Q1404" s="184">
        <v>22.9574</v>
      </c>
      <c r="R1404" s="184">
        <v>44.597799999999999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44455</v>
      </c>
      <c r="E1405" s="184">
        <v>50.323999999999998</v>
      </c>
      <c r="F1405" s="184">
        <v>9.5500000000000002E-2</v>
      </c>
      <c r="G1405" s="184">
        <v>1.7283999999999999</v>
      </c>
      <c r="H1405" s="184">
        <v>2.4678</v>
      </c>
      <c r="I1405" s="184">
        <v>3.5813999999999999</v>
      </c>
      <c r="J1405" s="184">
        <v>7.4128999999999996</v>
      </c>
      <c r="K1405" s="184">
        <v>13.016500000000001</v>
      </c>
      <c r="L1405" s="184">
        <v>25.806899999999999</v>
      </c>
      <c r="M1405" s="184">
        <v>48.593000000000004</v>
      </c>
      <c r="N1405" s="184">
        <v>72.059600000000003</v>
      </c>
      <c r="O1405" s="184">
        <v>21.850200000000001</v>
      </c>
      <c r="P1405" s="184">
        <v>18.5428</v>
      </c>
      <c r="Q1405" s="184">
        <v>12.4855</v>
      </c>
      <c r="R1405" s="184">
        <v>42.403799999999997</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44455</v>
      </c>
      <c r="E1406" s="184">
        <v>1551.4938999999999</v>
      </c>
      <c r="F1406" s="184">
        <v>0.47139999999999999</v>
      </c>
      <c r="G1406" s="184">
        <v>1.7405999999999999</v>
      </c>
      <c r="H1406" s="184">
        <v>1.8522000000000001</v>
      </c>
      <c r="I1406" s="184">
        <v>3.0661</v>
      </c>
      <c r="J1406" s="184">
        <v>8.2643000000000004</v>
      </c>
      <c r="K1406" s="184">
        <v>13.268800000000001</v>
      </c>
      <c r="L1406" s="184">
        <v>21.216000000000001</v>
      </c>
      <c r="M1406" s="184">
        <v>36.879100000000001</v>
      </c>
      <c r="N1406" s="184">
        <v>63.2027</v>
      </c>
      <c r="O1406" s="184">
        <v>16.8614</v>
      </c>
      <c r="P1406" s="184">
        <v>14.6663</v>
      </c>
      <c r="Q1406" s="184">
        <v>19.8872</v>
      </c>
      <c r="R1406" s="184">
        <v>31.457999999999998</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44455</v>
      </c>
      <c r="E1407" s="184">
        <v>1690.1215999999999</v>
      </c>
      <c r="F1407" s="184">
        <v>0.47349999999999998</v>
      </c>
      <c r="G1407" s="184">
        <v>1.7468999999999999</v>
      </c>
      <c r="H1407" s="184">
        <v>1.8672</v>
      </c>
      <c r="I1407" s="184">
        <v>3.0960999999999999</v>
      </c>
      <c r="J1407" s="184">
        <v>8.3346</v>
      </c>
      <c r="K1407" s="184">
        <v>13.494400000000001</v>
      </c>
      <c r="L1407" s="184">
        <v>21.7043</v>
      </c>
      <c r="M1407" s="184">
        <v>37.710799999999999</v>
      </c>
      <c r="N1407" s="184">
        <v>64.524500000000003</v>
      </c>
      <c r="O1407" s="184">
        <v>17.879300000000001</v>
      </c>
      <c r="P1407" s="184">
        <v>15.7401</v>
      </c>
      <c r="Q1407" s="184">
        <v>20.489100000000001</v>
      </c>
      <c r="R1407" s="184">
        <v>32.5456</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44455</v>
      </c>
      <c r="E1408" s="184">
        <v>92.16</v>
      </c>
      <c r="F1408" s="184">
        <v>0.49830000000000002</v>
      </c>
      <c r="G1408" s="184">
        <v>2.1423999999999999</v>
      </c>
      <c r="H1408" s="184">
        <v>2.7035</v>
      </c>
      <c r="I1408" s="184">
        <v>4.3217999999999996</v>
      </c>
      <c r="J1408" s="184">
        <v>8.2363</v>
      </c>
      <c r="K1408" s="184">
        <v>11.8352</v>
      </c>
      <c r="L1408" s="184">
        <v>23.4694</v>
      </c>
      <c r="M1408" s="184">
        <v>41.232700000000001</v>
      </c>
      <c r="N1408" s="184">
        <v>63.499899999999997</v>
      </c>
      <c r="O1408" s="184">
        <v>17.177700000000002</v>
      </c>
      <c r="P1408" s="184">
        <v>15.3154</v>
      </c>
      <c r="Q1408" s="184">
        <v>16.880600000000001</v>
      </c>
      <c r="R1408" s="184">
        <v>35.641399999999997</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44455</v>
      </c>
      <c r="E1409" s="184">
        <v>98.902000000000001</v>
      </c>
      <c r="F1409" s="184">
        <v>0.49990000000000001</v>
      </c>
      <c r="G1409" s="184">
        <v>2.1461999999999999</v>
      </c>
      <c r="H1409" s="184">
        <v>2.7158000000000002</v>
      </c>
      <c r="I1409" s="184">
        <v>4.3479000000000001</v>
      </c>
      <c r="J1409" s="184">
        <v>8.2990999999999993</v>
      </c>
      <c r="K1409" s="184">
        <v>12.0296</v>
      </c>
      <c r="L1409" s="184">
        <v>23.893899999999999</v>
      </c>
      <c r="M1409" s="184">
        <v>41.97</v>
      </c>
      <c r="N1409" s="184">
        <v>64.619900000000001</v>
      </c>
      <c r="O1409" s="184">
        <v>18.037199999999999</v>
      </c>
      <c r="P1409" s="184">
        <v>16.304099999999998</v>
      </c>
      <c r="Q1409" s="184">
        <v>21.104900000000001</v>
      </c>
      <c r="R1409" s="184">
        <v>36.560200000000002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44455</v>
      </c>
      <c r="E1410" s="184">
        <v>160.19</v>
      </c>
      <c r="F1410" s="184">
        <v>4.3700000000000003E-2</v>
      </c>
      <c r="G1410" s="184">
        <v>1.9994000000000001</v>
      </c>
      <c r="H1410" s="184">
        <v>2.1945999999999999</v>
      </c>
      <c r="I1410" s="184">
        <v>2.9102000000000001</v>
      </c>
      <c r="J1410" s="184">
        <v>5.6731999999999996</v>
      </c>
      <c r="K1410" s="184">
        <v>10.361700000000001</v>
      </c>
      <c r="L1410" s="184">
        <v>23.660599999999999</v>
      </c>
      <c r="M1410" s="184">
        <v>41.924300000000002</v>
      </c>
      <c r="N1410" s="184">
        <v>67.650400000000005</v>
      </c>
      <c r="O1410" s="184">
        <v>17.888999999999999</v>
      </c>
      <c r="P1410" s="184">
        <v>15.6317</v>
      </c>
      <c r="Q1410" s="184">
        <v>17.8413</v>
      </c>
      <c r="R1410" s="184">
        <v>34.166200000000003</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44455</v>
      </c>
      <c r="E1411" s="184">
        <v>173.52</v>
      </c>
      <c r="F1411" s="184">
        <v>4.6100000000000002E-2</v>
      </c>
      <c r="G1411" s="184">
        <v>2.0045999999999999</v>
      </c>
      <c r="H1411" s="184">
        <v>2.2088999999999999</v>
      </c>
      <c r="I1411" s="184">
        <v>2.9365000000000001</v>
      </c>
      <c r="J1411" s="184">
        <v>5.7468000000000004</v>
      </c>
      <c r="K1411" s="184">
        <v>10.620900000000001</v>
      </c>
      <c r="L1411" s="184">
        <v>24.244599999999998</v>
      </c>
      <c r="M1411" s="184">
        <v>42.897100000000002</v>
      </c>
      <c r="N1411" s="184">
        <v>69.172300000000007</v>
      </c>
      <c r="O1411" s="184">
        <v>19.004799999999999</v>
      </c>
      <c r="P1411" s="184">
        <v>16.814699999999998</v>
      </c>
      <c r="Q1411" s="184">
        <v>20.528099999999998</v>
      </c>
      <c r="R1411" s="184">
        <v>35.399700000000003</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44455</v>
      </c>
      <c r="E1412" s="184">
        <v>17.88</v>
      </c>
      <c r="F1412" s="184">
        <v>0.22420000000000001</v>
      </c>
      <c r="G1412" s="184">
        <v>1.8223</v>
      </c>
      <c r="H1412" s="184">
        <v>2.4641999999999999</v>
      </c>
      <c r="I1412" s="184">
        <v>3.4722</v>
      </c>
      <c r="J1412" s="184">
        <v>8.4951000000000008</v>
      </c>
      <c r="K1412" s="184">
        <v>14.3954</v>
      </c>
      <c r="L1412" s="184">
        <v>23.395399999999999</v>
      </c>
      <c r="M1412" s="184">
        <v>40.125399999999999</v>
      </c>
      <c r="N1412" s="184">
        <v>61.663699999999999</v>
      </c>
      <c r="O1412" s="184">
        <v>15.468999999999999</v>
      </c>
      <c r="P1412" s="184"/>
      <c r="Q1412" s="184">
        <v>13.3299</v>
      </c>
      <c r="R1412" s="184">
        <v>35.087000000000003</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44455</v>
      </c>
      <c r="E1413" s="184">
        <v>19.29</v>
      </c>
      <c r="F1413" s="184">
        <v>0.25990000000000002</v>
      </c>
      <c r="G1413" s="184">
        <v>1.7942</v>
      </c>
      <c r="H1413" s="184">
        <v>2.4973000000000001</v>
      </c>
      <c r="I1413" s="184">
        <v>3.4870999999999999</v>
      </c>
      <c r="J1413" s="184">
        <v>8.5536999999999992</v>
      </c>
      <c r="K1413" s="184">
        <v>14.684900000000001</v>
      </c>
      <c r="L1413" s="184">
        <v>23.971699999999998</v>
      </c>
      <c r="M1413" s="184">
        <v>41.008800000000001</v>
      </c>
      <c r="N1413" s="184">
        <v>63.06</v>
      </c>
      <c r="O1413" s="184">
        <v>16.7379</v>
      </c>
      <c r="P1413" s="184"/>
      <c r="Q1413" s="184">
        <v>15.1975</v>
      </c>
      <c r="R1413" s="184">
        <v>36.264699999999998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44455</v>
      </c>
      <c r="E1414" s="184">
        <v>86.54</v>
      </c>
      <c r="F1414" s="184">
        <v>0.62790000000000001</v>
      </c>
      <c r="G1414" s="184">
        <v>2.1240999999999999</v>
      </c>
      <c r="H1414" s="184">
        <v>2.3778999999999999</v>
      </c>
      <c r="I1414" s="184">
        <v>4.2775999999999996</v>
      </c>
      <c r="J1414" s="184">
        <v>7.2100999999999997</v>
      </c>
      <c r="K1414" s="184">
        <v>14.199</v>
      </c>
      <c r="L1414" s="184">
        <v>22.508500000000002</v>
      </c>
      <c r="M1414" s="184">
        <v>40.807000000000002</v>
      </c>
      <c r="N1414" s="184">
        <v>58.818100000000001</v>
      </c>
      <c r="O1414" s="184">
        <v>20.076699999999999</v>
      </c>
      <c r="P1414" s="184">
        <v>18.031400000000001</v>
      </c>
      <c r="Q1414" s="184">
        <v>16.140999999999998</v>
      </c>
      <c r="R1414" s="184">
        <v>37.806199999999997</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44455</v>
      </c>
      <c r="E1415" s="184">
        <v>98.9</v>
      </c>
      <c r="F1415" s="184">
        <v>0.6411</v>
      </c>
      <c r="G1415" s="184">
        <v>2.1377999999999999</v>
      </c>
      <c r="H1415" s="184">
        <v>2.4127999999999998</v>
      </c>
      <c r="I1415" s="184">
        <v>4.3358999999999996</v>
      </c>
      <c r="J1415" s="184">
        <v>7.3367000000000004</v>
      </c>
      <c r="K1415" s="184">
        <v>14.6135</v>
      </c>
      <c r="L1415" s="184">
        <v>23.408999999999999</v>
      </c>
      <c r="M1415" s="184">
        <v>42.4251</v>
      </c>
      <c r="N1415" s="184">
        <v>61.258800000000001</v>
      </c>
      <c r="O1415" s="184">
        <v>21.8779</v>
      </c>
      <c r="P1415" s="184">
        <v>19.937200000000001</v>
      </c>
      <c r="Q1415" s="184">
        <v>21.872900000000001</v>
      </c>
      <c r="R1415" s="184">
        <v>39.782400000000003</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44455</v>
      </c>
      <c r="E1416" s="184">
        <v>12.078799999999999</v>
      </c>
      <c r="F1416" s="184">
        <v>-8.1900000000000001E-2</v>
      </c>
      <c r="G1416" s="184">
        <v>1.3280000000000001</v>
      </c>
      <c r="H1416" s="184">
        <v>1.4718</v>
      </c>
      <c r="I1416" s="184">
        <v>1.7994000000000001</v>
      </c>
      <c r="J1416" s="184">
        <v>4.8525</v>
      </c>
      <c r="K1416" s="184">
        <v>6.9858000000000002</v>
      </c>
      <c r="L1416" s="184">
        <v>21.020399999999999</v>
      </c>
      <c r="M1416" s="184"/>
      <c r="N1416" s="184"/>
      <c r="O1416" s="184"/>
      <c r="P1416" s="184"/>
      <c r="Q1416" s="184">
        <v>20.788</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44455</v>
      </c>
      <c r="E1417" s="184">
        <v>11.928699999999999</v>
      </c>
      <c r="F1417" s="184">
        <v>-8.7900000000000006E-2</v>
      </c>
      <c r="G1417" s="184">
        <v>1.3087</v>
      </c>
      <c r="H1417" s="184">
        <v>1.4276</v>
      </c>
      <c r="I1417" s="184">
        <v>1.7096</v>
      </c>
      <c r="J1417" s="184">
        <v>4.6486999999999998</v>
      </c>
      <c r="K1417" s="184">
        <v>6.3676000000000004</v>
      </c>
      <c r="L1417" s="184">
        <v>19.606300000000001</v>
      </c>
      <c r="M1417" s="184"/>
      <c r="N1417" s="184"/>
      <c r="O1417" s="184"/>
      <c r="P1417" s="184"/>
      <c r="Q1417" s="184">
        <v>19.286999999999999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44455</v>
      </c>
      <c r="E1418" s="184">
        <v>71.837000000000003</v>
      </c>
      <c r="F1418" s="184">
        <v>0.1017</v>
      </c>
      <c r="G1418" s="184">
        <v>1.4603999999999999</v>
      </c>
      <c r="H1418" s="184">
        <v>1.9369000000000001</v>
      </c>
      <c r="I1418" s="184">
        <v>2.8696999999999999</v>
      </c>
      <c r="J1418" s="184">
        <v>7.4568000000000003</v>
      </c>
      <c r="K1418" s="184">
        <v>12.5989</v>
      </c>
      <c r="L1418" s="184">
        <v>24.626100000000001</v>
      </c>
      <c r="M1418" s="184">
        <v>47.014200000000002</v>
      </c>
      <c r="N1418" s="184">
        <v>70.476299999999995</v>
      </c>
      <c r="O1418" s="184">
        <v>22.395299999999999</v>
      </c>
      <c r="P1418" s="184">
        <v>18.092199999999998</v>
      </c>
      <c r="Q1418" s="184">
        <v>14.591799999999999</v>
      </c>
      <c r="R1418" s="184">
        <v>39.774799999999999</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44455</v>
      </c>
      <c r="E1419" s="184">
        <v>79.566999999999993</v>
      </c>
      <c r="F1419" s="184">
        <v>0.1057</v>
      </c>
      <c r="G1419" s="184">
        <v>1.4717</v>
      </c>
      <c r="H1419" s="184">
        <v>1.9619</v>
      </c>
      <c r="I1419" s="184">
        <v>2.9194</v>
      </c>
      <c r="J1419" s="184">
        <v>7.5694999999999997</v>
      </c>
      <c r="K1419" s="184">
        <v>12.952299999999999</v>
      </c>
      <c r="L1419" s="184">
        <v>25.422799999999999</v>
      </c>
      <c r="M1419" s="184">
        <v>48.412700000000001</v>
      </c>
      <c r="N1419" s="184">
        <v>72.622699999999995</v>
      </c>
      <c r="O1419" s="184">
        <v>23.9527</v>
      </c>
      <c r="P1419" s="184">
        <v>19.604099999999999</v>
      </c>
      <c r="Q1419" s="184">
        <v>22.157599999999999</v>
      </c>
      <c r="R1419" s="184">
        <v>41.543599999999998</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44455</v>
      </c>
      <c r="E1420" s="184">
        <v>229.62</v>
      </c>
      <c r="F1420" s="184">
        <v>0.1527</v>
      </c>
      <c r="G1420" s="184">
        <v>1.3283</v>
      </c>
      <c r="H1420" s="184">
        <v>2.2305000000000001</v>
      </c>
      <c r="I1420" s="184">
        <v>3.2928000000000002</v>
      </c>
      <c r="J1420" s="184">
        <v>6.6165000000000003</v>
      </c>
      <c r="K1420" s="184">
        <v>10.9704</v>
      </c>
      <c r="L1420" s="184">
        <v>21.261099999999999</v>
      </c>
      <c r="M1420" s="184">
        <v>36.768099999999997</v>
      </c>
      <c r="N1420" s="184">
        <v>52.510599999999997</v>
      </c>
      <c r="O1420" s="184">
        <v>15.9681</v>
      </c>
      <c r="P1420" s="184">
        <v>17.0352</v>
      </c>
      <c r="Q1420" s="184">
        <v>21.243400000000001</v>
      </c>
      <c r="R1420" s="184">
        <v>33.224899999999998</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44455</v>
      </c>
      <c r="E1421" s="184">
        <v>211.81</v>
      </c>
      <c r="F1421" s="184">
        <v>0.15129999999999999</v>
      </c>
      <c r="G1421" s="184">
        <v>1.3203</v>
      </c>
      <c r="H1421" s="184">
        <v>2.2101000000000002</v>
      </c>
      <c r="I1421" s="184">
        <v>3.2464</v>
      </c>
      <c r="J1421" s="184">
        <v>6.5121000000000002</v>
      </c>
      <c r="K1421" s="184">
        <v>10.6462</v>
      </c>
      <c r="L1421" s="184">
        <v>20.552099999999999</v>
      </c>
      <c r="M1421" s="184">
        <v>35.601799999999997</v>
      </c>
      <c r="N1421" s="184">
        <v>50.7866</v>
      </c>
      <c r="O1421" s="184">
        <v>14.639200000000001</v>
      </c>
      <c r="P1421" s="184">
        <v>15.8247</v>
      </c>
      <c r="Q1421" s="184">
        <v>19.5288</v>
      </c>
      <c r="R1421" s="184">
        <v>31.670100000000001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44455</v>
      </c>
      <c r="E1422" s="184">
        <v>18.326499999999999</v>
      </c>
      <c r="F1422" s="184">
        <v>-1.9599999999999999E-2</v>
      </c>
      <c r="G1422" s="184">
        <v>1.5521</v>
      </c>
      <c r="H1422" s="184">
        <v>2.1812</v>
      </c>
      <c r="I1422" s="184">
        <v>3.8058000000000001</v>
      </c>
      <c r="J1422" s="184">
        <v>6.3391999999999999</v>
      </c>
      <c r="K1422" s="184">
        <v>11.4459</v>
      </c>
      <c r="L1422" s="184">
        <v>27.2364</v>
      </c>
      <c r="M1422" s="184">
        <v>52.126300000000001</v>
      </c>
      <c r="N1422" s="184">
        <v>70.27</v>
      </c>
      <c r="O1422" s="184">
        <v>22.3398</v>
      </c>
      <c r="P1422" s="184"/>
      <c r="Q1422" s="184">
        <v>18.1601</v>
      </c>
      <c r="R1422" s="184">
        <v>41.2408</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44455</v>
      </c>
      <c r="E1423" s="184">
        <v>17.1966</v>
      </c>
      <c r="F1423" s="184">
        <v>-2.5000000000000001E-2</v>
      </c>
      <c r="G1423" s="184">
        <v>1.5368999999999999</v>
      </c>
      <c r="H1423" s="184">
        <v>2.1455000000000002</v>
      </c>
      <c r="I1423" s="184">
        <v>3.7351999999999999</v>
      </c>
      <c r="J1423" s="184">
        <v>6.1886000000000001</v>
      </c>
      <c r="K1423" s="184">
        <v>10.9687</v>
      </c>
      <c r="L1423" s="184">
        <v>26.176500000000001</v>
      </c>
      <c r="M1423" s="184">
        <v>50.267400000000002</v>
      </c>
      <c r="N1423" s="184">
        <v>67.524900000000002</v>
      </c>
      <c r="O1423" s="184">
        <v>20.335599999999999</v>
      </c>
      <c r="P1423" s="184"/>
      <c r="Q1423" s="184">
        <v>16.1068</v>
      </c>
      <c r="R1423" s="184">
        <v>38.984699999999997</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44455</v>
      </c>
      <c r="E1424" s="184">
        <v>21.625</v>
      </c>
      <c r="F1424" s="184">
        <v>-2.7699999999999999E-2</v>
      </c>
      <c r="G1424" s="184">
        <v>1.8846000000000001</v>
      </c>
      <c r="H1424" s="184">
        <v>2.2555000000000001</v>
      </c>
      <c r="I1424" s="184">
        <v>3.5829</v>
      </c>
      <c r="J1424" s="184">
        <v>7.4534000000000002</v>
      </c>
      <c r="K1424" s="184">
        <v>14.4543</v>
      </c>
      <c r="L1424" s="184">
        <v>28.712599999999998</v>
      </c>
      <c r="M1424" s="184">
        <v>52.7729</v>
      </c>
      <c r="N1424" s="184">
        <v>82.366299999999995</v>
      </c>
      <c r="O1424" s="184"/>
      <c r="P1424" s="184"/>
      <c r="Q1424" s="184">
        <v>43.463799999999999</v>
      </c>
      <c r="R1424" s="184">
        <v>45.974499999999999</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44455</v>
      </c>
      <c r="E1425" s="184">
        <v>20.902000000000001</v>
      </c>
      <c r="F1425" s="184">
        <v>-2.87E-2</v>
      </c>
      <c r="G1425" s="184">
        <v>1.8765000000000001</v>
      </c>
      <c r="H1425" s="184">
        <v>2.2353000000000001</v>
      </c>
      <c r="I1425" s="184">
        <v>3.5316000000000001</v>
      </c>
      <c r="J1425" s="184">
        <v>7.3329000000000004</v>
      </c>
      <c r="K1425" s="184">
        <v>14.0565</v>
      </c>
      <c r="L1425" s="184">
        <v>27.8019</v>
      </c>
      <c r="M1425" s="184">
        <v>51.080599999999997</v>
      </c>
      <c r="N1425" s="184">
        <v>79.6785</v>
      </c>
      <c r="O1425" s="184"/>
      <c r="P1425" s="184"/>
      <c r="Q1425" s="184">
        <v>41.198999999999998</v>
      </c>
      <c r="R1425" s="184">
        <v>43.686799999999998</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44455</v>
      </c>
      <c r="E1426" s="184">
        <v>46.132899999999999</v>
      </c>
      <c r="F1426" s="184">
        <v>1.2665999999999999</v>
      </c>
      <c r="G1426" s="184">
        <v>3.0021</v>
      </c>
      <c r="H1426" s="184">
        <v>3.1347999999999998</v>
      </c>
      <c r="I1426" s="184">
        <v>4.8883000000000001</v>
      </c>
      <c r="J1426" s="184">
        <v>10.2021</v>
      </c>
      <c r="K1426" s="184">
        <v>18.116599999999998</v>
      </c>
      <c r="L1426" s="184">
        <v>27.079799999999999</v>
      </c>
      <c r="M1426" s="184">
        <v>47.483199999999997</v>
      </c>
      <c r="N1426" s="184">
        <v>66.539400000000001</v>
      </c>
      <c r="O1426" s="184">
        <v>17.991199999999999</v>
      </c>
      <c r="P1426" s="184">
        <v>14.181900000000001</v>
      </c>
      <c r="Q1426" s="184">
        <v>22.399899999999999</v>
      </c>
      <c r="R1426" s="184">
        <v>33.456499999999998</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44455</v>
      </c>
      <c r="E1427" s="184">
        <v>41.999499999999998</v>
      </c>
      <c r="F1427" s="184">
        <v>1.2634000000000001</v>
      </c>
      <c r="G1427" s="184">
        <v>2.992</v>
      </c>
      <c r="H1427" s="184">
        <v>3.1105</v>
      </c>
      <c r="I1427" s="184">
        <v>4.8391000000000002</v>
      </c>
      <c r="J1427" s="184">
        <v>10.087300000000001</v>
      </c>
      <c r="K1427" s="184">
        <v>17.7515</v>
      </c>
      <c r="L1427" s="184">
        <v>26.293800000000001</v>
      </c>
      <c r="M1427" s="184">
        <v>46.080599999999997</v>
      </c>
      <c r="N1427" s="184">
        <v>64.394499999999994</v>
      </c>
      <c r="O1427" s="184">
        <v>16.574999999999999</v>
      </c>
      <c r="P1427" s="184">
        <v>12.757400000000001</v>
      </c>
      <c r="Q1427" s="184">
        <v>20.8904</v>
      </c>
      <c r="R1427" s="184">
        <v>31.830300000000001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44455</v>
      </c>
      <c r="E1428" s="184">
        <v>2064.0403999999999</v>
      </c>
      <c r="F1428" s="184">
        <v>0.2419</v>
      </c>
      <c r="G1428" s="184">
        <v>2.1015999999999999</v>
      </c>
      <c r="H1428" s="184">
        <v>2.702</v>
      </c>
      <c r="I1428" s="184">
        <v>4.4566999999999997</v>
      </c>
      <c r="J1428" s="184">
        <v>9.2242999999999995</v>
      </c>
      <c r="K1428" s="184">
        <v>17.3291</v>
      </c>
      <c r="L1428" s="184">
        <v>28.834499999999998</v>
      </c>
      <c r="M1428" s="184">
        <v>48.2928</v>
      </c>
      <c r="N1428" s="184">
        <v>72.414199999999994</v>
      </c>
      <c r="O1428" s="184">
        <v>22.4452</v>
      </c>
      <c r="P1428" s="184">
        <v>18.0654</v>
      </c>
      <c r="Q1428" s="184">
        <v>22.791599999999999</v>
      </c>
      <c r="R1428" s="184">
        <v>40.378100000000003</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44455</v>
      </c>
      <c r="E1429" s="184">
        <v>2192.66</v>
      </c>
      <c r="F1429" s="184">
        <v>0.24399999999999999</v>
      </c>
      <c r="G1429" s="184">
        <v>2.1078999999999999</v>
      </c>
      <c r="H1429" s="184">
        <v>2.7170000000000001</v>
      </c>
      <c r="I1429" s="184">
        <v>4.4863</v>
      </c>
      <c r="J1429" s="184">
        <v>9.2903000000000002</v>
      </c>
      <c r="K1429" s="184">
        <v>17.5398</v>
      </c>
      <c r="L1429" s="184">
        <v>29.309799999999999</v>
      </c>
      <c r="M1429" s="184">
        <v>49.093499999999999</v>
      </c>
      <c r="N1429" s="184">
        <v>73.666200000000003</v>
      </c>
      <c r="O1429" s="184">
        <v>23.261399999999998</v>
      </c>
      <c r="P1429" s="184">
        <v>18.898099999999999</v>
      </c>
      <c r="Q1429" s="184">
        <v>18.346599999999999</v>
      </c>
      <c r="R1429" s="184">
        <v>41.3521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44455</v>
      </c>
      <c r="E1430" s="184">
        <v>47</v>
      </c>
      <c r="F1430" s="184">
        <v>2.1299999999999999E-2</v>
      </c>
      <c r="G1430" s="184">
        <v>1.5119</v>
      </c>
      <c r="H1430" s="184">
        <v>2.2406000000000001</v>
      </c>
      <c r="I1430" s="184">
        <v>3.9363000000000001</v>
      </c>
      <c r="J1430" s="184">
        <v>9.3786000000000005</v>
      </c>
      <c r="K1430" s="184">
        <v>17.883099999999999</v>
      </c>
      <c r="L1430" s="184">
        <v>36.7074</v>
      </c>
      <c r="M1430" s="184">
        <v>63.877299999999998</v>
      </c>
      <c r="N1430" s="184">
        <v>91.445999999999998</v>
      </c>
      <c r="O1430" s="184">
        <v>32.43</v>
      </c>
      <c r="P1430" s="184">
        <v>22.526599999999998</v>
      </c>
      <c r="Q1430" s="184">
        <v>21.962700000000002</v>
      </c>
      <c r="R1430" s="184">
        <v>64.334400000000002</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44455</v>
      </c>
      <c r="E1431" s="184">
        <v>42.84</v>
      </c>
      <c r="F1431" s="184">
        <v>2.3300000000000001E-2</v>
      </c>
      <c r="G1431" s="184">
        <v>1.5165999999999999</v>
      </c>
      <c r="H1431" s="184">
        <v>2.2189999999999999</v>
      </c>
      <c r="I1431" s="184">
        <v>3.8797000000000001</v>
      </c>
      <c r="J1431" s="184">
        <v>9.23</v>
      </c>
      <c r="K1431" s="184">
        <v>17.337700000000002</v>
      </c>
      <c r="L1431" s="184">
        <v>35.398200000000003</v>
      </c>
      <c r="M1431" s="184">
        <v>61.538499999999999</v>
      </c>
      <c r="N1431" s="184">
        <v>87.812399999999997</v>
      </c>
      <c r="O1431" s="184">
        <v>30.216899999999999</v>
      </c>
      <c r="P1431" s="184">
        <v>20.591100000000001</v>
      </c>
      <c r="Q1431" s="184">
        <v>20.5212</v>
      </c>
      <c r="R1431" s="184">
        <v>61.418500000000002</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44455</v>
      </c>
      <c r="E1432" s="184">
        <v>18.170000000000002</v>
      </c>
      <c r="F1432" s="184">
        <v>0.22059999999999999</v>
      </c>
      <c r="G1432" s="184">
        <v>2.4239000000000002</v>
      </c>
      <c r="H1432" s="184">
        <v>3.0630000000000002</v>
      </c>
      <c r="I1432" s="184">
        <v>4.3653000000000004</v>
      </c>
      <c r="J1432" s="184">
        <v>8.2192000000000007</v>
      </c>
      <c r="K1432" s="184">
        <v>14.5649</v>
      </c>
      <c r="L1432" s="184">
        <v>28.500699999999998</v>
      </c>
      <c r="M1432" s="184">
        <v>47.723599999999998</v>
      </c>
      <c r="N1432" s="184">
        <v>70.131100000000004</v>
      </c>
      <c r="O1432" s="184"/>
      <c r="P1432" s="184"/>
      <c r="Q1432" s="184">
        <v>41.651499999999999</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44455</v>
      </c>
      <c r="E1433" s="184">
        <v>17.579999999999998</v>
      </c>
      <c r="F1433" s="184">
        <v>0.2281</v>
      </c>
      <c r="G1433" s="184">
        <v>2.3879000000000001</v>
      </c>
      <c r="H1433" s="184">
        <v>2.9876999999999998</v>
      </c>
      <c r="I1433" s="184">
        <v>4.2705000000000002</v>
      </c>
      <c r="J1433" s="184">
        <v>8.0516000000000005</v>
      </c>
      <c r="K1433" s="184">
        <v>14.0078</v>
      </c>
      <c r="L1433" s="184">
        <v>27.391300000000001</v>
      </c>
      <c r="M1433" s="184">
        <v>45.650399999999998</v>
      </c>
      <c r="N1433" s="184">
        <v>66.951599999999999</v>
      </c>
      <c r="O1433" s="184"/>
      <c r="P1433" s="184"/>
      <c r="Q1433" s="184">
        <v>38.9512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44455</v>
      </c>
      <c r="E1434" s="184">
        <v>113.74169999999999</v>
      </c>
      <c r="F1434" s="184">
        <v>-8.2199999999999995E-2</v>
      </c>
      <c r="G1434" s="184">
        <v>1.7516</v>
      </c>
      <c r="H1434" s="184">
        <v>2.0836999999999999</v>
      </c>
      <c r="I1434" s="184">
        <v>2.702</v>
      </c>
      <c r="J1434" s="184">
        <v>6.1387999999999998</v>
      </c>
      <c r="K1434" s="184">
        <v>9.6530000000000005</v>
      </c>
      <c r="L1434" s="184">
        <v>35.045900000000003</v>
      </c>
      <c r="M1434" s="184">
        <v>50.140599999999999</v>
      </c>
      <c r="N1434" s="184">
        <v>78.233500000000006</v>
      </c>
      <c r="O1434" s="184">
        <v>23.982800000000001</v>
      </c>
      <c r="P1434" s="184">
        <v>19.706199999999999</v>
      </c>
      <c r="Q1434" s="184">
        <v>12.5486</v>
      </c>
      <c r="R1434" s="184">
        <v>50.249600000000001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44455</v>
      </c>
      <c r="E1435" s="184">
        <v>120.0889</v>
      </c>
      <c r="F1435" s="184">
        <v>-7.6600000000000001E-2</v>
      </c>
      <c r="G1435" s="184">
        <v>1.7697000000000001</v>
      </c>
      <c r="H1435" s="184">
        <v>2.1246999999999998</v>
      </c>
      <c r="I1435" s="184">
        <v>2.782</v>
      </c>
      <c r="J1435" s="184">
        <v>6.3226000000000004</v>
      </c>
      <c r="K1435" s="184">
        <v>10.2379</v>
      </c>
      <c r="L1435" s="184">
        <v>36.746099999999998</v>
      </c>
      <c r="M1435" s="184">
        <v>52.733800000000002</v>
      </c>
      <c r="N1435" s="184">
        <v>81.766199999999998</v>
      </c>
      <c r="O1435" s="184">
        <v>25.866900000000001</v>
      </c>
      <c r="P1435" s="184">
        <v>20.883400000000002</v>
      </c>
      <c r="Q1435" s="184">
        <v>17.0228</v>
      </c>
      <c r="R1435" s="184">
        <v>53.076099999999997</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44455</v>
      </c>
      <c r="E1436" s="184">
        <v>144.32820000000001</v>
      </c>
      <c r="F1436" s="184">
        <v>0.1764</v>
      </c>
      <c r="G1436" s="184">
        <v>1.0906</v>
      </c>
      <c r="H1436" s="184">
        <v>1.4833000000000001</v>
      </c>
      <c r="I1436" s="184">
        <v>2.4845999999999999</v>
      </c>
      <c r="J1436" s="184">
        <v>7.4127999999999998</v>
      </c>
      <c r="K1436" s="184">
        <v>13.111000000000001</v>
      </c>
      <c r="L1436" s="184">
        <v>24.003</v>
      </c>
      <c r="M1436" s="184">
        <v>47.502299999999998</v>
      </c>
      <c r="N1436" s="184">
        <v>74.735699999999994</v>
      </c>
      <c r="O1436" s="184">
        <v>21.703099999999999</v>
      </c>
      <c r="P1436" s="184">
        <v>14.725300000000001</v>
      </c>
      <c r="Q1436" s="184">
        <v>20.795000000000002</v>
      </c>
      <c r="R1436" s="184">
        <v>41.804699999999997</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44455</v>
      </c>
      <c r="E1437" s="184">
        <v>133.17019999999999</v>
      </c>
      <c r="F1437" s="184">
        <v>0.1741</v>
      </c>
      <c r="G1437" s="184">
        <v>1.0831999999999999</v>
      </c>
      <c r="H1437" s="184">
        <v>1.466</v>
      </c>
      <c r="I1437" s="184">
        <v>2.4502999999999999</v>
      </c>
      <c r="J1437" s="184">
        <v>7.3353999999999999</v>
      </c>
      <c r="K1437" s="184">
        <v>12.8537</v>
      </c>
      <c r="L1437" s="184">
        <v>23.431999999999999</v>
      </c>
      <c r="M1437" s="184">
        <v>46.4908</v>
      </c>
      <c r="N1437" s="184">
        <v>73.190600000000003</v>
      </c>
      <c r="O1437" s="184">
        <v>20.636600000000001</v>
      </c>
      <c r="P1437" s="184">
        <v>13.5982</v>
      </c>
      <c r="Q1437" s="184">
        <v>17.0121</v>
      </c>
      <c r="R1437" s="184">
        <v>40.527700000000003</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44455</v>
      </c>
      <c r="E1438" s="184">
        <v>723.05330000000004</v>
      </c>
      <c r="F1438" s="184">
        <v>0.33439999999999998</v>
      </c>
      <c r="G1438" s="184">
        <v>1.7475000000000001</v>
      </c>
      <c r="H1438" s="184">
        <v>2.3197999999999999</v>
      </c>
      <c r="I1438" s="184">
        <v>3.6009000000000002</v>
      </c>
      <c r="J1438" s="184">
        <v>9.3712999999999997</v>
      </c>
      <c r="K1438" s="184">
        <v>15.4092</v>
      </c>
      <c r="L1438" s="184">
        <v>22.928699999999999</v>
      </c>
      <c r="M1438" s="184">
        <v>41.5764</v>
      </c>
      <c r="N1438" s="184">
        <v>60.6723</v>
      </c>
      <c r="O1438" s="184">
        <v>13.6889</v>
      </c>
      <c r="P1438" s="184">
        <v>12.288399999999999</v>
      </c>
      <c r="Q1438" s="184">
        <v>25.013300000000001</v>
      </c>
      <c r="R1438" s="184">
        <v>30.208100000000002</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44455</v>
      </c>
      <c r="E1439" s="184">
        <v>763.9914</v>
      </c>
      <c r="F1439" s="184">
        <v>0.33639999999999998</v>
      </c>
      <c r="G1439" s="184">
        <v>1.7538</v>
      </c>
      <c r="H1439" s="184">
        <v>2.3342000000000001</v>
      </c>
      <c r="I1439" s="184">
        <v>3.6299000000000001</v>
      </c>
      <c r="J1439" s="184">
        <v>9.4406999999999996</v>
      </c>
      <c r="K1439" s="184">
        <v>15.637</v>
      </c>
      <c r="L1439" s="184">
        <v>23.4498</v>
      </c>
      <c r="M1439" s="184">
        <v>42.450400000000002</v>
      </c>
      <c r="N1439" s="184">
        <v>61.982199999999999</v>
      </c>
      <c r="O1439" s="184">
        <v>14.601800000000001</v>
      </c>
      <c r="P1439" s="184">
        <v>13.125299999999999</v>
      </c>
      <c r="Q1439" s="184">
        <v>18.532699999999998</v>
      </c>
      <c r="R1439" s="184">
        <v>31.251100000000001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44455</v>
      </c>
      <c r="E1440" s="184">
        <v>245.88210000000001</v>
      </c>
      <c r="F1440" s="184">
        <v>1.1299999999999999E-2</v>
      </c>
      <c r="G1440" s="184">
        <v>1.6872</v>
      </c>
      <c r="H1440" s="184">
        <v>2.2280000000000002</v>
      </c>
      <c r="I1440" s="184">
        <v>2.3772000000000002</v>
      </c>
      <c r="J1440" s="184">
        <v>6.8796999999999997</v>
      </c>
      <c r="K1440" s="184">
        <v>13.938000000000001</v>
      </c>
      <c r="L1440" s="184">
        <v>24.3338</v>
      </c>
      <c r="M1440" s="184">
        <v>41.673699999999997</v>
      </c>
      <c r="N1440" s="184">
        <v>63.769599999999997</v>
      </c>
      <c r="O1440" s="184">
        <v>21.737300000000001</v>
      </c>
      <c r="P1440" s="184">
        <v>17.5106</v>
      </c>
      <c r="Q1440" s="184">
        <v>12.4794</v>
      </c>
      <c r="R1440" s="184">
        <v>36.880899999999997</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44455</v>
      </c>
      <c r="E1441" s="184">
        <v>266.79559999999998</v>
      </c>
      <c r="F1441" s="184">
        <v>1.46E-2</v>
      </c>
      <c r="G1441" s="184">
        <v>1.6978</v>
      </c>
      <c r="H1441" s="184">
        <v>2.2523</v>
      </c>
      <c r="I1441" s="184">
        <v>2.4253999999999998</v>
      </c>
      <c r="J1441" s="184">
        <v>6.9931999999999999</v>
      </c>
      <c r="K1441" s="184">
        <v>14.2902</v>
      </c>
      <c r="L1441" s="184">
        <v>25.0886</v>
      </c>
      <c r="M1441" s="184">
        <v>42.961500000000001</v>
      </c>
      <c r="N1441" s="184">
        <v>65.759399999999999</v>
      </c>
      <c r="O1441" s="184">
        <v>23.278700000000001</v>
      </c>
      <c r="P1441" s="184">
        <v>18.773900000000001</v>
      </c>
      <c r="Q1441" s="184">
        <v>21.3873</v>
      </c>
      <c r="R1441" s="184">
        <v>38.631700000000002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44455</v>
      </c>
      <c r="E1442" s="184">
        <v>77.72</v>
      </c>
      <c r="F1442" s="184">
        <v>0.21920000000000001</v>
      </c>
      <c r="G1442" s="184">
        <v>2.1019000000000001</v>
      </c>
      <c r="H1442" s="184">
        <v>3.1179999999999999</v>
      </c>
      <c r="I1442" s="184">
        <v>3.9315000000000002</v>
      </c>
      <c r="J1442" s="184">
        <v>6.9786999999999999</v>
      </c>
      <c r="K1442" s="184">
        <v>9.3724000000000007</v>
      </c>
      <c r="L1442" s="184">
        <v>21.096900000000002</v>
      </c>
      <c r="M1442" s="184">
        <v>37.728200000000001</v>
      </c>
      <c r="N1442" s="184">
        <v>52.931899999999999</v>
      </c>
      <c r="O1442" s="184">
        <v>17.8827</v>
      </c>
      <c r="P1442" s="184">
        <v>17.261600000000001</v>
      </c>
      <c r="Q1442" s="184">
        <v>18.5017</v>
      </c>
      <c r="R1442" s="184">
        <v>37.974200000000003</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44455</v>
      </c>
      <c r="E1443" s="184">
        <v>74.680000000000007</v>
      </c>
      <c r="F1443" s="184">
        <v>0.22819999999999999</v>
      </c>
      <c r="G1443" s="184">
        <v>2.1194999999999999</v>
      </c>
      <c r="H1443" s="184">
        <v>3.1206999999999998</v>
      </c>
      <c r="I1443" s="184">
        <v>3.9243000000000001</v>
      </c>
      <c r="J1443" s="184">
        <v>6.9607999999999999</v>
      </c>
      <c r="K1443" s="184">
        <v>9.2771000000000008</v>
      </c>
      <c r="L1443" s="184">
        <v>20.880500000000001</v>
      </c>
      <c r="M1443" s="184">
        <v>37.380400000000002</v>
      </c>
      <c r="N1443" s="184">
        <v>52.408200000000001</v>
      </c>
      <c r="O1443" s="184">
        <v>17.3934</v>
      </c>
      <c r="P1443" s="184">
        <v>16.779900000000001</v>
      </c>
      <c r="Q1443" s="184">
        <v>7.7164000000000001</v>
      </c>
      <c r="R1443" s="184">
        <v>37.440399999999997</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44455</v>
      </c>
      <c r="E1444" s="184">
        <v>28.29</v>
      </c>
      <c r="F1444" s="184">
        <v>0.1416</v>
      </c>
      <c r="G1444" s="184">
        <v>1.5069999999999999</v>
      </c>
      <c r="H1444" s="184">
        <v>2.0562999999999998</v>
      </c>
      <c r="I1444" s="184">
        <v>3.7023000000000001</v>
      </c>
      <c r="J1444" s="184">
        <v>8.5988000000000007</v>
      </c>
      <c r="K1444" s="184">
        <v>16.997499999999999</v>
      </c>
      <c r="L1444" s="184">
        <v>30.7301</v>
      </c>
      <c r="M1444" s="184">
        <v>52.918900000000001</v>
      </c>
      <c r="N1444" s="184">
        <v>73.878299999999996</v>
      </c>
      <c r="O1444" s="184"/>
      <c r="P1444" s="184"/>
      <c r="Q1444" s="184">
        <v>101.4392</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44455</v>
      </c>
      <c r="E1445" s="184">
        <v>27.8</v>
      </c>
      <c r="F1445" s="184">
        <v>0.14410000000000001</v>
      </c>
      <c r="G1445" s="184">
        <v>1.4968999999999999</v>
      </c>
      <c r="H1445" s="184">
        <v>2.0183</v>
      </c>
      <c r="I1445" s="184">
        <v>3.6539999999999999</v>
      </c>
      <c r="J1445" s="184">
        <v>8.4665999999999997</v>
      </c>
      <c r="K1445" s="184">
        <v>16.610700000000001</v>
      </c>
      <c r="L1445" s="184">
        <v>29.8459</v>
      </c>
      <c r="M1445" s="184">
        <v>51.498600000000003</v>
      </c>
      <c r="N1445" s="184">
        <v>71.710899999999995</v>
      </c>
      <c r="O1445" s="184"/>
      <c r="P1445" s="184"/>
      <c r="Q1445" s="184">
        <v>99.082899999999995</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44455</v>
      </c>
      <c r="E1446" s="184">
        <v>203.3871</v>
      </c>
      <c r="F1446" s="184">
        <v>0.45700000000000002</v>
      </c>
      <c r="G1446" s="184">
        <v>1.6966000000000001</v>
      </c>
      <c r="H1446" s="184">
        <v>2.3454999999999999</v>
      </c>
      <c r="I1446" s="184">
        <v>3.7633000000000001</v>
      </c>
      <c r="J1446" s="184">
        <v>9.3581000000000003</v>
      </c>
      <c r="K1446" s="184">
        <v>16.478300000000001</v>
      </c>
      <c r="L1446" s="184">
        <v>28.5885</v>
      </c>
      <c r="M1446" s="184">
        <v>47.060699999999997</v>
      </c>
      <c r="N1446" s="184">
        <v>70.710099999999997</v>
      </c>
      <c r="O1446" s="184">
        <v>22.688500000000001</v>
      </c>
      <c r="P1446" s="184">
        <v>16.824300000000001</v>
      </c>
      <c r="Q1446" s="184">
        <v>21.856400000000001</v>
      </c>
      <c r="R1446" s="184">
        <v>44.085299999999997</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44455</v>
      </c>
      <c r="E1447" s="184">
        <v>138.7038610921</v>
      </c>
      <c r="F1447" s="184">
        <v>0.45700000000000002</v>
      </c>
      <c r="G1447" s="184">
        <v>1.6964999999999999</v>
      </c>
      <c r="H1447" s="184">
        <v>2.3456000000000001</v>
      </c>
      <c r="I1447" s="184">
        <v>3.7631999999999999</v>
      </c>
      <c r="J1447" s="184">
        <v>9.3581000000000003</v>
      </c>
      <c r="K1447" s="184">
        <v>16.4785</v>
      </c>
      <c r="L1447" s="184">
        <v>28.588799999999999</v>
      </c>
      <c r="M1447" s="184">
        <v>47.061300000000003</v>
      </c>
      <c r="N1447" s="184">
        <v>70.710800000000006</v>
      </c>
      <c r="O1447" s="184">
        <v>22.689900000000002</v>
      </c>
      <c r="P1447" s="184">
        <v>16.825299999999999</v>
      </c>
      <c r="Q1447" s="184">
        <v>21.858000000000001</v>
      </c>
      <c r="R1447" s="184">
        <v>44.087600000000002</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44455</v>
      </c>
      <c r="E1448" s="184">
        <v>189.25380000000001</v>
      </c>
      <c r="F1448" s="184">
        <v>0.4541</v>
      </c>
      <c r="G1448" s="184">
        <v>1.6879</v>
      </c>
      <c r="H1448" s="184">
        <v>2.3264999999999998</v>
      </c>
      <c r="I1448" s="184">
        <v>3.7259000000000002</v>
      </c>
      <c r="J1448" s="184">
        <v>9.2705000000000002</v>
      </c>
      <c r="K1448" s="184">
        <v>16.196200000000001</v>
      </c>
      <c r="L1448" s="184">
        <v>27.9773</v>
      </c>
      <c r="M1448" s="184">
        <v>46.030700000000003</v>
      </c>
      <c r="N1448" s="184">
        <v>69.141800000000003</v>
      </c>
      <c r="O1448" s="184">
        <v>21.6173</v>
      </c>
      <c r="P1448" s="184">
        <v>15.776899999999999</v>
      </c>
      <c r="Q1448" s="184">
        <v>16.660499999999999</v>
      </c>
      <c r="R1448" s="184">
        <v>42.802</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44455</v>
      </c>
      <c r="E1449" s="184">
        <v>207.69654435989199</v>
      </c>
      <c r="F1449" s="184">
        <v>0.4541</v>
      </c>
      <c r="G1449" s="184">
        <v>1.6879</v>
      </c>
      <c r="H1449" s="184">
        <v>2.3264999999999998</v>
      </c>
      <c r="I1449" s="184">
        <v>3.726</v>
      </c>
      <c r="J1449" s="184">
        <v>9.2704000000000004</v>
      </c>
      <c r="K1449" s="184">
        <v>16.196100000000001</v>
      </c>
      <c r="L1449" s="184">
        <v>27.9771</v>
      </c>
      <c r="M1449" s="184">
        <v>46.030999999999999</v>
      </c>
      <c r="N1449" s="184">
        <v>69.142300000000006</v>
      </c>
      <c r="O1449" s="184">
        <v>21.6173</v>
      </c>
      <c r="P1449" s="184">
        <v>15.7773</v>
      </c>
      <c r="Q1449" s="184">
        <v>18.980699999999999</v>
      </c>
      <c r="R1449" s="184">
        <v>42.802</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0.23471428571428571</v>
      </c>
      <c r="G1450" s="186">
        <v>1.786919642857143</v>
      </c>
      <c r="H1450" s="186">
        <v>2.3392374999999994</v>
      </c>
      <c r="I1450" s="186">
        <v>3.5464517857142854</v>
      </c>
      <c r="J1450" s="186">
        <v>7.9493535714285732</v>
      </c>
      <c r="K1450" s="186">
        <v>13.894892857142855</v>
      </c>
      <c r="L1450" s="186">
        <v>26.17580000000001</v>
      </c>
      <c r="M1450" s="186">
        <v>45.670253703703693</v>
      </c>
      <c r="N1450" s="186">
        <v>67.989042592592568</v>
      </c>
      <c r="O1450" s="186">
        <v>20.570987499999998</v>
      </c>
      <c r="P1450" s="186">
        <v>17.077763636363638</v>
      </c>
      <c r="Q1450" s="186">
        <v>22.893857142857136</v>
      </c>
      <c r="R1450" s="186">
        <v>39.808484</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0.1978</v>
      </c>
      <c r="G1451" s="186">
        <v>1.7397</v>
      </c>
      <c r="H1451" s="186">
        <v>2.3264999999999998</v>
      </c>
      <c r="I1451" s="186">
        <v>3.6154000000000002</v>
      </c>
      <c r="J1451" s="186">
        <v>8.0869999999999997</v>
      </c>
      <c r="K1451" s="186">
        <v>14.107949999999999</v>
      </c>
      <c r="L1451" s="186">
        <v>25.614849999999997</v>
      </c>
      <c r="M1451" s="186">
        <v>46.752499999999998</v>
      </c>
      <c r="N1451" s="186">
        <v>69.142050000000012</v>
      </c>
      <c r="O1451" s="186">
        <v>21.240699999999997</v>
      </c>
      <c r="P1451" s="186">
        <v>16.8248</v>
      </c>
      <c r="Q1451" s="186">
        <v>20.278599999999997</v>
      </c>
      <c r="R1451" s="186">
        <v>39.778599999999997</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44455</v>
      </c>
      <c r="E1454" s="184">
        <v>290.24950000000001</v>
      </c>
      <c r="F1454" s="184">
        <v>3.5339999999999998</v>
      </c>
      <c r="G1454" s="184">
        <v>3.0105</v>
      </c>
      <c r="H1454" s="184">
        <v>3.2248999999999999</v>
      </c>
      <c r="I1454" s="184">
        <v>3.2637999999999998</v>
      </c>
      <c r="J1454" s="184">
        <v>3.9523999999999999</v>
      </c>
      <c r="K1454" s="184">
        <v>4.0655999999999999</v>
      </c>
      <c r="L1454" s="184">
        <v>4.2098000000000004</v>
      </c>
      <c r="M1454" s="184">
        <v>3.9443999999999999</v>
      </c>
      <c r="N1454" s="184">
        <v>4.0846</v>
      </c>
      <c r="O1454" s="184">
        <v>6.6681999999999997</v>
      </c>
      <c r="P1454" s="184">
        <v>6.82</v>
      </c>
      <c r="Q1454" s="184">
        <v>6.9137000000000004</v>
      </c>
      <c r="R1454" s="184">
        <v>5.6124999999999998</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44455</v>
      </c>
      <c r="E1455" s="184">
        <v>292.64019999999999</v>
      </c>
      <c r="F1455" s="184">
        <v>3.6549</v>
      </c>
      <c r="G1455" s="184">
        <v>3.1314000000000002</v>
      </c>
      <c r="H1455" s="184">
        <v>3.3448000000000002</v>
      </c>
      <c r="I1455" s="184">
        <v>3.3835999999999999</v>
      </c>
      <c r="J1455" s="184">
        <v>4.0734000000000004</v>
      </c>
      <c r="K1455" s="184">
        <v>4.1795</v>
      </c>
      <c r="L1455" s="184">
        <v>4.3135000000000003</v>
      </c>
      <c r="M1455" s="184">
        <v>4.0517000000000003</v>
      </c>
      <c r="N1455" s="184">
        <v>4.1974</v>
      </c>
      <c r="O1455" s="184">
        <v>6.7968000000000002</v>
      </c>
      <c r="P1455" s="184">
        <v>6.9436999999999998</v>
      </c>
      <c r="Q1455" s="184">
        <v>7.7590000000000003</v>
      </c>
      <c r="R1455" s="184">
        <v>5.7350000000000003</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44455</v>
      </c>
      <c r="E1456" s="184">
        <v>1127.6404</v>
      </c>
      <c r="F1456" s="184">
        <v>3.8652000000000002</v>
      </c>
      <c r="G1456" s="184">
        <v>3.3197999999999999</v>
      </c>
      <c r="H1456" s="184">
        <v>3.4912000000000001</v>
      </c>
      <c r="I1456" s="184">
        <v>3.4154</v>
      </c>
      <c r="J1456" s="184">
        <v>4.0731000000000002</v>
      </c>
      <c r="K1456" s="184">
        <v>4.1388999999999996</v>
      </c>
      <c r="L1456" s="184">
        <v>4.2037000000000004</v>
      </c>
      <c r="M1456" s="184">
        <v>4.0050999999999997</v>
      </c>
      <c r="N1456" s="184">
        <v>4.1307</v>
      </c>
      <c r="O1456" s="184"/>
      <c r="P1456" s="184"/>
      <c r="Q1456" s="184">
        <v>5.8440000000000003</v>
      </c>
      <c r="R1456" s="184">
        <v>5.6016000000000004</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44455</v>
      </c>
      <c r="E1457" s="184">
        <v>1124.1048000000001</v>
      </c>
      <c r="F1457" s="184">
        <v>3.7084999999999999</v>
      </c>
      <c r="G1457" s="184">
        <v>3.1634000000000002</v>
      </c>
      <c r="H1457" s="184">
        <v>3.3344999999999998</v>
      </c>
      <c r="I1457" s="184">
        <v>3.2581000000000002</v>
      </c>
      <c r="J1457" s="184">
        <v>3.9150999999999998</v>
      </c>
      <c r="K1457" s="184">
        <v>3.9855999999999998</v>
      </c>
      <c r="L1457" s="184">
        <v>4.0381999999999998</v>
      </c>
      <c r="M1457" s="184">
        <v>3.8418999999999999</v>
      </c>
      <c r="N1457" s="184">
        <v>3.9691000000000001</v>
      </c>
      <c r="O1457" s="184"/>
      <c r="P1457" s="184"/>
      <c r="Q1457" s="184">
        <v>5.6868999999999996</v>
      </c>
      <c r="R1457" s="184">
        <v>5.4446000000000003</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44455</v>
      </c>
      <c r="E1458" s="184">
        <v>1106.8928000000001</v>
      </c>
      <c r="F1458" s="184">
        <v>3.9937</v>
      </c>
      <c r="G1458" s="184">
        <v>4.1848999999999998</v>
      </c>
      <c r="H1458" s="184">
        <v>3.8841000000000001</v>
      </c>
      <c r="I1458" s="184">
        <v>3.6284999999999998</v>
      </c>
      <c r="J1458" s="184">
        <v>3.7315999999999998</v>
      </c>
      <c r="K1458" s="184">
        <v>3.3746999999999998</v>
      </c>
      <c r="L1458" s="184">
        <v>3.1659000000000002</v>
      </c>
      <c r="M1458" s="184">
        <v>3.0762</v>
      </c>
      <c r="N1458" s="184">
        <v>3.2033999999999998</v>
      </c>
      <c r="O1458" s="184"/>
      <c r="P1458" s="184"/>
      <c r="Q1458" s="184">
        <v>4.6242000000000001</v>
      </c>
      <c r="R1458" s="184">
        <v>4.1219000000000001</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44455</v>
      </c>
      <c r="E1459" s="184">
        <v>1099.3689999999999</v>
      </c>
      <c r="F1459" s="184">
        <v>3.7088999999999999</v>
      </c>
      <c r="G1459" s="184">
        <v>3.8967999999999998</v>
      </c>
      <c r="H1459" s="184">
        <v>3.5943000000000001</v>
      </c>
      <c r="I1459" s="184">
        <v>3.3382999999999998</v>
      </c>
      <c r="J1459" s="184">
        <v>3.4407000000000001</v>
      </c>
      <c r="K1459" s="184">
        <v>3.0855000000000001</v>
      </c>
      <c r="L1459" s="184">
        <v>2.8711000000000002</v>
      </c>
      <c r="M1459" s="184">
        <v>2.7726000000000002</v>
      </c>
      <c r="N1459" s="184">
        <v>2.8759000000000001</v>
      </c>
      <c r="O1459" s="184"/>
      <c r="P1459" s="184"/>
      <c r="Q1459" s="184">
        <v>4.3071000000000002</v>
      </c>
      <c r="R1459" s="184">
        <v>3.8047</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44455</v>
      </c>
      <c r="E1460" s="184">
        <v>42.921900000000001</v>
      </c>
      <c r="F1460" s="184">
        <v>3.5720000000000001</v>
      </c>
      <c r="G1460" s="184">
        <v>2.2397999999999998</v>
      </c>
      <c r="H1460" s="184">
        <v>2.8929</v>
      </c>
      <c r="I1460" s="184">
        <v>3.1745999999999999</v>
      </c>
      <c r="J1460" s="184">
        <v>4.0469999999999997</v>
      </c>
      <c r="K1460" s="184">
        <v>4.2262000000000004</v>
      </c>
      <c r="L1460" s="184">
        <v>4.5286</v>
      </c>
      <c r="M1460" s="184">
        <v>4.0347</v>
      </c>
      <c r="N1460" s="184">
        <v>4.0008999999999997</v>
      </c>
      <c r="O1460" s="184">
        <v>6.4789000000000003</v>
      </c>
      <c r="P1460" s="184">
        <v>6.4645999999999999</v>
      </c>
      <c r="Q1460" s="184">
        <v>7.3301999999999996</v>
      </c>
      <c r="R1460" s="184">
        <v>5.2986000000000004</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44455</v>
      </c>
      <c r="E1461" s="184">
        <v>42.03</v>
      </c>
      <c r="F1461" s="184">
        <v>3.3003</v>
      </c>
      <c r="G1461" s="184">
        <v>1.9977</v>
      </c>
      <c r="H1461" s="184">
        <v>2.6686999999999999</v>
      </c>
      <c r="I1461" s="184">
        <v>2.9436</v>
      </c>
      <c r="J1461" s="184">
        <v>3.8218999999999999</v>
      </c>
      <c r="K1461" s="184">
        <v>4.0026999999999999</v>
      </c>
      <c r="L1461" s="184">
        <v>4.3106</v>
      </c>
      <c r="M1461" s="184">
        <v>3.8056999999999999</v>
      </c>
      <c r="N1461" s="184">
        <v>3.7709000000000001</v>
      </c>
      <c r="O1461" s="184">
        <v>6.2339000000000002</v>
      </c>
      <c r="P1461" s="184">
        <v>6.2118000000000002</v>
      </c>
      <c r="Q1461" s="184">
        <v>6.7510000000000003</v>
      </c>
      <c r="R1461" s="184">
        <v>5.0677000000000003</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44455</v>
      </c>
      <c r="E1462" s="184">
        <v>24.792100000000001</v>
      </c>
      <c r="F1462" s="184">
        <v>4.2699999999999996</v>
      </c>
      <c r="G1462" s="184">
        <v>2.847</v>
      </c>
      <c r="H1462" s="184">
        <v>3.1145999999999998</v>
      </c>
      <c r="I1462" s="184">
        <v>3.0743</v>
      </c>
      <c r="J1462" s="184">
        <v>3.7673999999999999</v>
      </c>
      <c r="K1462" s="184">
        <v>4.0397999999999996</v>
      </c>
      <c r="L1462" s="184">
        <v>4.0655000000000001</v>
      </c>
      <c r="M1462" s="184">
        <v>3.7732999999999999</v>
      </c>
      <c r="N1462" s="184">
        <v>3.8108</v>
      </c>
      <c r="O1462" s="184">
        <v>9.3945000000000007</v>
      </c>
      <c r="P1462" s="184">
        <v>7.1654</v>
      </c>
      <c r="Q1462" s="184">
        <v>7.9854000000000003</v>
      </c>
      <c r="R1462" s="184">
        <v>5.8211000000000004</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44455</v>
      </c>
      <c r="E1463" s="184">
        <v>19.770800000000001</v>
      </c>
      <c r="F1463" s="184">
        <v>3.6926999999999999</v>
      </c>
      <c r="G1463" s="184">
        <v>2.0926999999999998</v>
      </c>
      <c r="H1463" s="184">
        <v>2.3746999999999998</v>
      </c>
      <c r="I1463" s="184">
        <v>2.323</v>
      </c>
      <c r="J1463" s="184">
        <v>3.0110999999999999</v>
      </c>
      <c r="K1463" s="184">
        <v>3.2572999999999999</v>
      </c>
      <c r="L1463" s="184">
        <v>3.2812000000000001</v>
      </c>
      <c r="M1463" s="184">
        <v>2.9750000000000001</v>
      </c>
      <c r="N1463" s="184">
        <v>3.0110000000000001</v>
      </c>
      <c r="O1463" s="184">
        <v>8.5572999999999997</v>
      </c>
      <c r="P1463" s="184">
        <v>6.6154000000000002</v>
      </c>
      <c r="Q1463" s="184">
        <v>5.2847999999999997</v>
      </c>
      <c r="R1463" s="184">
        <v>5.0119999999999996</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44455</v>
      </c>
      <c r="E1464" s="184">
        <v>23.1006</v>
      </c>
      <c r="F1464" s="184">
        <v>3.6345000000000001</v>
      </c>
      <c r="G1464" s="184">
        <v>2.1071</v>
      </c>
      <c r="H1464" s="184">
        <v>2.3711000000000002</v>
      </c>
      <c r="I1464" s="184">
        <v>2.327</v>
      </c>
      <c r="J1464" s="184">
        <v>3.0152000000000001</v>
      </c>
      <c r="K1464" s="184">
        <v>3.2605</v>
      </c>
      <c r="L1464" s="184">
        <v>3.2831000000000001</v>
      </c>
      <c r="M1464" s="184">
        <v>2.9748000000000001</v>
      </c>
      <c r="N1464" s="184">
        <v>3.0104000000000002</v>
      </c>
      <c r="O1464" s="184">
        <v>8.5570000000000004</v>
      </c>
      <c r="P1464" s="184">
        <v>6.4020000000000001</v>
      </c>
      <c r="Q1464" s="184">
        <v>6.5331000000000001</v>
      </c>
      <c r="R1464" s="184">
        <v>5.0115999999999996</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44455</v>
      </c>
      <c r="E1465" s="184">
        <v>39.616799999999998</v>
      </c>
      <c r="F1465" s="184">
        <v>3.6857000000000002</v>
      </c>
      <c r="G1465" s="184">
        <v>2.5188000000000001</v>
      </c>
      <c r="H1465" s="184">
        <v>2.9499</v>
      </c>
      <c r="I1465" s="184">
        <v>3.1099000000000001</v>
      </c>
      <c r="J1465" s="184">
        <v>3.8016999999999999</v>
      </c>
      <c r="K1465" s="184">
        <v>3.9935</v>
      </c>
      <c r="L1465" s="184">
        <v>3.9668999999999999</v>
      </c>
      <c r="M1465" s="184">
        <v>3.6768000000000001</v>
      </c>
      <c r="N1465" s="184">
        <v>3.7143000000000002</v>
      </c>
      <c r="O1465" s="184">
        <v>6.5237999999999996</v>
      </c>
      <c r="P1465" s="184">
        <v>6.7702</v>
      </c>
      <c r="Q1465" s="184">
        <v>7.2732000000000001</v>
      </c>
      <c r="R1465" s="184">
        <v>5.2575000000000003</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44455</v>
      </c>
      <c r="E1466" s="184">
        <v>40.686</v>
      </c>
      <c r="F1466" s="184">
        <v>3.7683</v>
      </c>
      <c r="G1466" s="184">
        <v>2.6619999999999999</v>
      </c>
      <c r="H1466" s="184">
        <v>3.1160999999999999</v>
      </c>
      <c r="I1466" s="184">
        <v>3.2722000000000002</v>
      </c>
      <c r="J1466" s="184">
        <v>3.9672000000000001</v>
      </c>
      <c r="K1466" s="184">
        <v>4.1600999999999999</v>
      </c>
      <c r="L1466" s="184">
        <v>4.1326000000000001</v>
      </c>
      <c r="M1466" s="184">
        <v>3.8401000000000001</v>
      </c>
      <c r="N1466" s="184">
        <v>3.8767</v>
      </c>
      <c r="O1466" s="184">
        <v>6.6898</v>
      </c>
      <c r="P1466" s="184">
        <v>6.9471999999999996</v>
      </c>
      <c r="Q1466" s="184">
        <v>7.9077999999999999</v>
      </c>
      <c r="R1466" s="184">
        <v>5.4223999999999997</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44455</v>
      </c>
      <c r="E1467" s="184">
        <v>4499.3971000000001</v>
      </c>
      <c r="F1467" s="184">
        <v>3.4893999999999998</v>
      </c>
      <c r="G1467" s="184">
        <v>3.1520999999999999</v>
      </c>
      <c r="H1467" s="184">
        <v>3.3127</v>
      </c>
      <c r="I1467" s="184">
        <v>3.2094999999999998</v>
      </c>
      <c r="J1467" s="184">
        <v>3.9116</v>
      </c>
      <c r="K1467" s="184">
        <v>3.9704000000000002</v>
      </c>
      <c r="L1467" s="184">
        <v>4.1958000000000002</v>
      </c>
      <c r="M1467" s="184">
        <v>3.883</v>
      </c>
      <c r="N1467" s="184">
        <v>3.95</v>
      </c>
      <c r="O1467" s="184">
        <v>6.5804999999999998</v>
      </c>
      <c r="P1467" s="184">
        <v>6.6249000000000002</v>
      </c>
      <c r="Q1467" s="184">
        <v>7.1147999999999998</v>
      </c>
      <c r="R1467" s="184">
        <v>5.5519999999999996</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44455</v>
      </c>
      <c r="E1468" s="184">
        <v>4558.6549999999997</v>
      </c>
      <c r="F1468" s="184">
        <v>3.629</v>
      </c>
      <c r="G1468" s="184">
        <v>3.2919</v>
      </c>
      <c r="H1468" s="184">
        <v>3.4527000000000001</v>
      </c>
      <c r="I1468" s="184">
        <v>3.3496999999999999</v>
      </c>
      <c r="J1468" s="184">
        <v>4.0518000000000001</v>
      </c>
      <c r="K1468" s="184">
        <v>4.1116999999999999</v>
      </c>
      <c r="L1468" s="184">
        <v>4.3387000000000002</v>
      </c>
      <c r="M1468" s="184">
        <v>4.0271999999999997</v>
      </c>
      <c r="N1468" s="184">
        <v>4.0951000000000004</v>
      </c>
      <c r="O1468" s="184">
        <v>6.7668999999999997</v>
      </c>
      <c r="P1468" s="184">
        <v>6.8221999999999996</v>
      </c>
      <c r="Q1468" s="184">
        <v>7.6433</v>
      </c>
      <c r="R1468" s="184">
        <v>5.7233000000000001</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44455</v>
      </c>
      <c r="E1469" s="184">
        <v>298.26600000000002</v>
      </c>
      <c r="F1469" s="184">
        <v>3.9531000000000001</v>
      </c>
      <c r="G1469" s="184">
        <v>3.2069999999999999</v>
      </c>
      <c r="H1469" s="184">
        <v>3.2747000000000002</v>
      </c>
      <c r="I1469" s="184">
        <v>3.1576</v>
      </c>
      <c r="J1469" s="184">
        <v>3.9687000000000001</v>
      </c>
      <c r="K1469" s="184">
        <v>3.9302999999999999</v>
      </c>
      <c r="L1469" s="184">
        <v>4.0149999999999997</v>
      </c>
      <c r="M1469" s="184">
        <v>3.7900999999999998</v>
      </c>
      <c r="N1469" s="184">
        <v>3.8871000000000002</v>
      </c>
      <c r="O1469" s="184">
        <v>6.4089</v>
      </c>
      <c r="P1469" s="184">
        <v>6.6113999999999997</v>
      </c>
      <c r="Q1469" s="184">
        <v>7.2869000000000002</v>
      </c>
      <c r="R1469" s="184">
        <v>5.3661000000000003</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44455</v>
      </c>
      <c r="E1470" s="184">
        <v>300.67880000000002</v>
      </c>
      <c r="F1470" s="184">
        <v>4.0670999999999999</v>
      </c>
      <c r="G1470" s="184">
        <v>3.323</v>
      </c>
      <c r="H1470" s="184">
        <v>3.3942000000000001</v>
      </c>
      <c r="I1470" s="184">
        <v>3.2774000000000001</v>
      </c>
      <c r="J1470" s="184">
        <v>4.0892999999999997</v>
      </c>
      <c r="K1470" s="184">
        <v>4.0514000000000001</v>
      </c>
      <c r="L1470" s="184">
        <v>4.1374000000000004</v>
      </c>
      <c r="M1470" s="184">
        <v>3.9136000000000002</v>
      </c>
      <c r="N1470" s="184">
        <v>4.0118</v>
      </c>
      <c r="O1470" s="184">
        <v>6.5358000000000001</v>
      </c>
      <c r="P1470" s="184">
        <v>6.7323000000000004</v>
      </c>
      <c r="Q1470" s="184">
        <v>7.5932000000000004</v>
      </c>
      <c r="R1470" s="184">
        <v>5.4915000000000003</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44455</v>
      </c>
      <c r="E1471" s="184">
        <v>34.224400000000003</v>
      </c>
      <c r="F1471" s="184">
        <v>3.0931000000000002</v>
      </c>
      <c r="G1471" s="184">
        <v>2.8090999999999999</v>
      </c>
      <c r="H1471" s="184">
        <v>3.0642</v>
      </c>
      <c r="I1471" s="184">
        <v>3.0659999999999998</v>
      </c>
      <c r="J1471" s="184">
        <v>3.7046999999999999</v>
      </c>
      <c r="K1471" s="184">
        <v>3.7894000000000001</v>
      </c>
      <c r="L1471" s="184">
        <v>3.9211999999999998</v>
      </c>
      <c r="M1471" s="184">
        <v>3.714</v>
      </c>
      <c r="N1471" s="184">
        <v>3.7448999999999999</v>
      </c>
      <c r="O1471" s="184">
        <v>6.0993000000000004</v>
      </c>
      <c r="P1471" s="184">
        <v>6.3433000000000002</v>
      </c>
      <c r="Q1471" s="184">
        <v>7.5270000000000001</v>
      </c>
      <c r="R1471" s="184">
        <v>5.1749000000000001</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44455</v>
      </c>
      <c r="E1472" s="184">
        <v>32.3474</v>
      </c>
      <c r="F1472" s="184">
        <v>2.4826000000000001</v>
      </c>
      <c r="G1472" s="184">
        <v>2.1442999999999999</v>
      </c>
      <c r="H1472" s="184">
        <v>2.4028999999999998</v>
      </c>
      <c r="I1472" s="184">
        <v>2.4039999999999999</v>
      </c>
      <c r="J1472" s="184">
        <v>3.0386000000000002</v>
      </c>
      <c r="K1472" s="184">
        <v>3.1137999999999999</v>
      </c>
      <c r="L1472" s="184">
        <v>3.234</v>
      </c>
      <c r="M1472" s="184">
        <v>3.0127999999999999</v>
      </c>
      <c r="N1472" s="184">
        <v>3.0192000000000001</v>
      </c>
      <c r="O1472" s="184">
        <v>5.3353000000000002</v>
      </c>
      <c r="P1472" s="184">
        <v>5.641</v>
      </c>
      <c r="Q1472" s="184">
        <v>6.5190000000000001</v>
      </c>
      <c r="R1472" s="184">
        <v>4.4019000000000004</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44455</v>
      </c>
      <c r="E1475" s="184">
        <v>2433.5396999999998</v>
      </c>
      <c r="F1475" s="184">
        <v>3.5609999999999999</v>
      </c>
      <c r="G1475" s="184">
        <v>2.5518000000000001</v>
      </c>
      <c r="H1475" s="184">
        <v>2.8849999999999998</v>
      </c>
      <c r="I1475" s="184">
        <v>2.9401999999999999</v>
      </c>
      <c r="J1475" s="184">
        <v>3.8151000000000002</v>
      </c>
      <c r="K1475" s="184">
        <v>3.8769999999999998</v>
      </c>
      <c r="L1475" s="184">
        <v>4.0819000000000001</v>
      </c>
      <c r="M1475" s="184">
        <v>3.7279</v>
      </c>
      <c r="N1475" s="184">
        <v>3.7244000000000002</v>
      </c>
      <c r="O1475" s="184">
        <v>5.8884999999999996</v>
      </c>
      <c r="P1475" s="184">
        <v>6.3087999999999997</v>
      </c>
      <c r="Q1475" s="184">
        <v>7.6528999999999998</v>
      </c>
      <c r="R1475" s="184">
        <v>5.0678999999999998</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44455</v>
      </c>
      <c r="E1476" s="184">
        <v>2491.3303999999998</v>
      </c>
      <c r="F1476" s="184">
        <v>3.9121999999999999</v>
      </c>
      <c r="G1476" s="184">
        <v>2.9020000000000001</v>
      </c>
      <c r="H1476" s="184">
        <v>3.2153</v>
      </c>
      <c r="I1476" s="184">
        <v>3.2806999999999999</v>
      </c>
      <c r="J1476" s="184">
        <v>4.1623999999999999</v>
      </c>
      <c r="K1476" s="184">
        <v>4.2293000000000003</v>
      </c>
      <c r="L1476" s="184">
        <v>4.4386999999999999</v>
      </c>
      <c r="M1476" s="184">
        <v>4.0879000000000003</v>
      </c>
      <c r="N1476" s="184">
        <v>4.0879000000000003</v>
      </c>
      <c r="O1476" s="184">
        <v>6.2074999999999996</v>
      </c>
      <c r="P1476" s="184">
        <v>6.6079999999999997</v>
      </c>
      <c r="Q1476" s="184">
        <v>8.0071999999999992</v>
      </c>
      <c r="R1476" s="184">
        <v>5.4116999999999997</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44455</v>
      </c>
      <c r="E1479" s="184">
        <v>3527.7676999999999</v>
      </c>
      <c r="F1479" s="184">
        <v>3.3359999999999999</v>
      </c>
      <c r="G1479" s="184">
        <v>2.8256000000000001</v>
      </c>
      <c r="H1479" s="184">
        <v>3.1684999999999999</v>
      </c>
      <c r="I1479" s="184">
        <v>3.2080000000000002</v>
      </c>
      <c r="J1479" s="184">
        <v>3.8591000000000002</v>
      </c>
      <c r="K1479" s="184">
        <v>3.9933999999999998</v>
      </c>
      <c r="L1479" s="184">
        <v>3.9634999999999998</v>
      </c>
      <c r="M1479" s="184">
        <v>3.7501000000000002</v>
      </c>
      <c r="N1479" s="184">
        <v>3.8971</v>
      </c>
      <c r="O1479" s="184">
        <v>6.2750000000000004</v>
      </c>
      <c r="P1479" s="184">
        <v>6.5365000000000002</v>
      </c>
      <c r="Q1479" s="184">
        <v>7.1767000000000003</v>
      </c>
      <c r="R1479" s="184">
        <v>5.0925000000000002</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44455</v>
      </c>
      <c r="E1480" s="184">
        <v>3546.1734999999999</v>
      </c>
      <c r="F1480" s="184">
        <v>3.4196</v>
      </c>
      <c r="G1480" s="184">
        <v>2.9022000000000001</v>
      </c>
      <c r="H1480" s="184">
        <v>3.2431000000000001</v>
      </c>
      <c r="I1480" s="184">
        <v>3.2818999999999998</v>
      </c>
      <c r="J1480" s="184">
        <v>3.9331999999999998</v>
      </c>
      <c r="K1480" s="184">
        <v>4.0683999999999996</v>
      </c>
      <c r="L1480" s="184">
        <v>4.0442</v>
      </c>
      <c r="M1480" s="184">
        <v>3.8395999999999999</v>
      </c>
      <c r="N1480" s="184">
        <v>3.9885000000000002</v>
      </c>
      <c r="O1480" s="184">
        <v>6.3583999999999996</v>
      </c>
      <c r="P1480" s="184">
        <v>6.6085000000000003</v>
      </c>
      <c r="Q1480" s="184">
        <v>7.5425000000000004</v>
      </c>
      <c r="R1480" s="184">
        <v>5.1879999999999997</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44455</v>
      </c>
      <c r="E1481" s="184">
        <v>32.709464526773701</v>
      </c>
      <c r="F1481" s="184">
        <v>4.1848000000000001</v>
      </c>
      <c r="G1481" s="184">
        <v>2.6785999999999999</v>
      </c>
      <c r="H1481" s="184">
        <v>3.0384000000000002</v>
      </c>
      <c r="I1481" s="184">
        <v>3.3637999999999999</v>
      </c>
      <c r="J1481" s="184">
        <v>4.0122</v>
      </c>
      <c r="K1481" s="184">
        <v>3.7648999999999999</v>
      </c>
      <c r="L1481" s="184">
        <v>3.5783</v>
      </c>
      <c r="M1481" s="184">
        <v>3.3875000000000002</v>
      </c>
      <c r="N1481" s="184">
        <v>3.5596999999999999</v>
      </c>
      <c r="O1481" s="184">
        <v>6.4786000000000001</v>
      </c>
      <c r="P1481" s="184">
        <v>7.1028000000000002</v>
      </c>
      <c r="Q1481" s="184">
        <v>7.9158999999999997</v>
      </c>
      <c r="R1481" s="184">
        <v>5.0932000000000004</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44455</v>
      </c>
      <c r="E1482" s="184">
        <v>31.5920203989801</v>
      </c>
      <c r="F1482" s="184">
        <v>3.4662000000000002</v>
      </c>
      <c r="G1482" s="184">
        <v>2.1377000000000002</v>
      </c>
      <c r="H1482" s="184">
        <v>2.5512000000000001</v>
      </c>
      <c r="I1482" s="184">
        <v>2.8748999999999998</v>
      </c>
      <c r="J1482" s="184">
        <v>3.5284</v>
      </c>
      <c r="K1482" s="184">
        <v>3.278</v>
      </c>
      <c r="L1482" s="184">
        <v>3.0903999999999998</v>
      </c>
      <c r="M1482" s="184">
        <v>2.8976000000000002</v>
      </c>
      <c r="N1482" s="184">
        <v>3.0651999999999999</v>
      </c>
      <c r="O1482" s="184">
        <v>5.9753999999999996</v>
      </c>
      <c r="P1482" s="184">
        <v>6.5823</v>
      </c>
      <c r="Q1482" s="184">
        <v>7.4004000000000003</v>
      </c>
      <c r="R1482" s="184">
        <v>4.5881999999999996</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44455</v>
      </c>
      <c r="E1483" s="184">
        <v>3252.8463000000002</v>
      </c>
      <c r="F1483" s="184">
        <v>3.7987000000000002</v>
      </c>
      <c r="G1483" s="184">
        <v>3.0106000000000002</v>
      </c>
      <c r="H1483" s="184">
        <v>3.2456999999999998</v>
      </c>
      <c r="I1483" s="184">
        <v>3.2206999999999999</v>
      </c>
      <c r="J1483" s="184">
        <v>3.7452000000000001</v>
      </c>
      <c r="K1483" s="184">
        <v>3.9868000000000001</v>
      </c>
      <c r="L1483" s="184">
        <v>4.0130999999999997</v>
      </c>
      <c r="M1483" s="184">
        <v>3.8816999999999999</v>
      </c>
      <c r="N1483" s="184">
        <v>3.9950000000000001</v>
      </c>
      <c r="O1483" s="184">
        <v>6.4599000000000002</v>
      </c>
      <c r="P1483" s="184">
        <v>6.6492000000000004</v>
      </c>
      <c r="Q1483" s="184">
        <v>7.5209999999999999</v>
      </c>
      <c r="R1483" s="184">
        <v>5.3095999999999997</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44455</v>
      </c>
      <c r="E1484" s="184">
        <v>3279.4495999999999</v>
      </c>
      <c r="F1484" s="184">
        <v>3.8992</v>
      </c>
      <c r="G1484" s="184">
        <v>3.1112000000000002</v>
      </c>
      <c r="H1484" s="184">
        <v>3.3458999999999999</v>
      </c>
      <c r="I1484" s="184">
        <v>3.3209</v>
      </c>
      <c r="J1484" s="184">
        <v>3.8456000000000001</v>
      </c>
      <c r="K1484" s="184">
        <v>4.0879000000000003</v>
      </c>
      <c r="L1484" s="184">
        <v>4.1151999999999997</v>
      </c>
      <c r="M1484" s="184">
        <v>3.9847000000000001</v>
      </c>
      <c r="N1484" s="184">
        <v>4.0990000000000002</v>
      </c>
      <c r="O1484" s="184">
        <v>6.5663</v>
      </c>
      <c r="P1484" s="184">
        <v>6.7560000000000002</v>
      </c>
      <c r="Q1484" s="184">
        <v>7.6151999999999997</v>
      </c>
      <c r="R1484" s="184">
        <v>5.4149000000000003</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44455</v>
      </c>
      <c r="E1485" s="184">
        <v>1072.2871</v>
      </c>
      <c r="F1485" s="184">
        <v>4.3132999999999999</v>
      </c>
      <c r="G1485" s="184">
        <v>3.3050000000000002</v>
      </c>
      <c r="H1485" s="184">
        <v>3.5756000000000001</v>
      </c>
      <c r="I1485" s="184">
        <v>3.3243</v>
      </c>
      <c r="J1485" s="184">
        <v>4.4622000000000002</v>
      </c>
      <c r="K1485" s="184">
        <v>4.3324999999999996</v>
      </c>
      <c r="L1485" s="184">
        <v>4.0434999999999999</v>
      </c>
      <c r="M1485" s="184">
        <v>3.8426</v>
      </c>
      <c r="N1485" s="184">
        <v>3.9580000000000002</v>
      </c>
      <c r="O1485" s="184"/>
      <c r="P1485" s="184"/>
      <c r="Q1485" s="184">
        <v>4.6626000000000003</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44455</v>
      </c>
      <c r="E1486" s="184">
        <v>1058.105</v>
      </c>
      <c r="F1486" s="184">
        <v>3.4325999999999999</v>
      </c>
      <c r="G1486" s="184">
        <v>2.4232</v>
      </c>
      <c r="H1486" s="184">
        <v>2.6949999999999998</v>
      </c>
      <c r="I1486" s="184">
        <v>2.4458000000000002</v>
      </c>
      <c r="J1486" s="184">
        <v>3.5796999999999999</v>
      </c>
      <c r="K1486" s="184">
        <v>3.4352999999999998</v>
      </c>
      <c r="L1486" s="184">
        <v>3.1343999999999999</v>
      </c>
      <c r="M1486" s="184">
        <v>2.9323999999999999</v>
      </c>
      <c r="N1486" s="184">
        <v>3.0377000000000001</v>
      </c>
      <c r="O1486" s="184"/>
      <c r="P1486" s="184"/>
      <c r="Q1486" s="184">
        <v>3.7566999999999999</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44455</v>
      </c>
      <c r="E1489" s="184">
        <v>34.825099999999999</v>
      </c>
      <c r="F1489" s="184">
        <v>3.9832000000000001</v>
      </c>
      <c r="G1489" s="184">
        <v>3.2848999999999999</v>
      </c>
      <c r="H1489" s="184">
        <v>3.4159999999999999</v>
      </c>
      <c r="I1489" s="184">
        <v>3.3281999999999998</v>
      </c>
      <c r="J1489" s="184">
        <v>3.9479000000000002</v>
      </c>
      <c r="K1489" s="184">
        <v>4.0858999999999996</v>
      </c>
      <c r="L1489" s="184">
        <v>4.1669999999999998</v>
      </c>
      <c r="M1489" s="184">
        <v>3.9565000000000001</v>
      </c>
      <c r="N1489" s="184">
        <v>4.1083999999999996</v>
      </c>
      <c r="O1489" s="184">
        <v>6.6600999999999999</v>
      </c>
      <c r="P1489" s="184">
        <v>6.9271000000000003</v>
      </c>
      <c r="Q1489" s="184">
        <v>7.9626000000000001</v>
      </c>
      <c r="R1489" s="184">
        <v>5.5460000000000003</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44455</v>
      </c>
      <c r="E1490" s="184">
        <v>33.089199999999998</v>
      </c>
      <c r="F1490" s="184">
        <v>3.4199000000000002</v>
      </c>
      <c r="G1490" s="184">
        <v>2.7583000000000002</v>
      </c>
      <c r="H1490" s="184">
        <v>2.8854000000000002</v>
      </c>
      <c r="I1490" s="184">
        <v>2.8001</v>
      </c>
      <c r="J1490" s="184">
        <v>3.4174000000000002</v>
      </c>
      <c r="K1490" s="184">
        <v>3.5518000000000001</v>
      </c>
      <c r="L1490" s="184">
        <v>3.6280000000000001</v>
      </c>
      <c r="M1490" s="184">
        <v>3.4493999999999998</v>
      </c>
      <c r="N1490" s="184">
        <v>3.5769000000000002</v>
      </c>
      <c r="O1490" s="184">
        <v>6.0513000000000003</v>
      </c>
      <c r="P1490" s="184">
        <v>6.2603999999999997</v>
      </c>
      <c r="Q1490" s="184">
        <v>7.2107999999999999</v>
      </c>
      <c r="R1490" s="184">
        <v>4.9724000000000004</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44455</v>
      </c>
      <c r="E1491" s="184">
        <v>11.903700000000001</v>
      </c>
      <c r="F1491" s="184">
        <v>2.4531999999999998</v>
      </c>
      <c r="G1491" s="184">
        <v>3.1692999999999998</v>
      </c>
      <c r="H1491" s="184">
        <v>3.2873999999999999</v>
      </c>
      <c r="I1491" s="184">
        <v>3.2675000000000001</v>
      </c>
      <c r="J1491" s="184">
        <v>3.4651999999999998</v>
      </c>
      <c r="K1491" s="184">
        <v>3.7581000000000002</v>
      </c>
      <c r="L1491" s="184">
        <v>3.6419000000000001</v>
      </c>
      <c r="M1491" s="184">
        <v>3.5417999999999998</v>
      </c>
      <c r="N1491" s="184">
        <v>3.5627</v>
      </c>
      <c r="O1491" s="184"/>
      <c r="P1491" s="184"/>
      <c r="Q1491" s="184">
        <v>6.0319000000000003</v>
      </c>
      <c r="R1491" s="184">
        <v>4.8269000000000002</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44455</v>
      </c>
      <c r="E1492" s="184">
        <v>11.8697</v>
      </c>
      <c r="F1492" s="184">
        <v>2.4601999999999999</v>
      </c>
      <c r="G1492" s="184">
        <v>3.0758000000000001</v>
      </c>
      <c r="H1492" s="184">
        <v>3.2088000000000001</v>
      </c>
      <c r="I1492" s="184">
        <v>3.1667999999999998</v>
      </c>
      <c r="J1492" s="184">
        <v>3.3751000000000002</v>
      </c>
      <c r="K1492" s="184">
        <v>3.6667999999999998</v>
      </c>
      <c r="L1492" s="184">
        <v>3.5693000000000001</v>
      </c>
      <c r="M1492" s="184">
        <v>3.4624000000000001</v>
      </c>
      <c r="N1492" s="184">
        <v>3.4792999999999998</v>
      </c>
      <c r="O1492" s="184"/>
      <c r="P1492" s="184"/>
      <c r="Q1492" s="184">
        <v>5.93</v>
      </c>
      <c r="R1492" s="184">
        <v>4.7492000000000001</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44455</v>
      </c>
      <c r="E1493" s="184">
        <v>3742.7330999999999</v>
      </c>
      <c r="F1493" s="184">
        <v>3.7978999999999998</v>
      </c>
      <c r="G1493" s="184">
        <v>2.6877</v>
      </c>
      <c r="H1493" s="184">
        <v>3.1177999999999999</v>
      </c>
      <c r="I1493" s="184">
        <v>3.2126000000000001</v>
      </c>
      <c r="J1493" s="184">
        <v>4.0909000000000004</v>
      </c>
      <c r="K1493" s="184">
        <v>4.3103999999999996</v>
      </c>
      <c r="L1493" s="184">
        <v>4.6082999999999998</v>
      </c>
      <c r="M1493" s="184">
        <v>4.2816999999999998</v>
      </c>
      <c r="N1493" s="184">
        <v>4.3621999999999996</v>
      </c>
      <c r="O1493" s="184">
        <v>4.3030999999999997</v>
      </c>
      <c r="P1493" s="184">
        <v>5.2706</v>
      </c>
      <c r="Q1493" s="184">
        <v>6.7351999999999999</v>
      </c>
      <c r="R1493" s="184">
        <v>5.7126000000000001</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44455</v>
      </c>
      <c r="E1494" s="184">
        <v>3709.2301000000002</v>
      </c>
      <c r="F1494" s="184">
        <v>3.6177000000000001</v>
      </c>
      <c r="G1494" s="184">
        <v>2.5074999999999998</v>
      </c>
      <c r="H1494" s="184">
        <v>2.9731999999999998</v>
      </c>
      <c r="I1494" s="184">
        <v>3.0428999999999999</v>
      </c>
      <c r="J1494" s="184">
        <v>3.8912</v>
      </c>
      <c r="K1494" s="184">
        <v>4.1252000000000004</v>
      </c>
      <c r="L1494" s="184">
        <v>4.4237000000000002</v>
      </c>
      <c r="M1494" s="184">
        <v>4.0865</v>
      </c>
      <c r="N1494" s="184">
        <v>4.1627999999999998</v>
      </c>
      <c r="O1494" s="184">
        <v>4.1357999999999997</v>
      </c>
      <c r="P1494" s="184">
        <v>5.1407999999999996</v>
      </c>
      <c r="Q1494" s="184">
        <v>6.7954999999999997</v>
      </c>
      <c r="R1494" s="184">
        <v>5.5358000000000001</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44455</v>
      </c>
      <c r="E1495" s="184">
        <v>2438.5708</v>
      </c>
      <c r="F1495" s="184">
        <v>3.3561000000000001</v>
      </c>
      <c r="G1495" s="184">
        <v>3.2393999999999998</v>
      </c>
      <c r="H1495" s="184">
        <v>3.3734000000000002</v>
      </c>
      <c r="I1495" s="184">
        <v>3.3296000000000001</v>
      </c>
      <c r="J1495" s="184">
        <v>3.9003000000000001</v>
      </c>
      <c r="K1495" s="184">
        <v>4.0609999999999999</v>
      </c>
      <c r="L1495" s="184">
        <v>4.1073000000000004</v>
      </c>
      <c r="M1495" s="184">
        <v>3.9211</v>
      </c>
      <c r="N1495" s="184">
        <v>4.0324999999999998</v>
      </c>
      <c r="O1495" s="184">
        <v>6.5125999999999999</v>
      </c>
      <c r="P1495" s="184">
        <v>6.742</v>
      </c>
      <c r="Q1495" s="184">
        <v>7.6151999999999997</v>
      </c>
      <c r="R1495" s="184">
        <v>5.3817000000000004</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44455</v>
      </c>
      <c r="E1496" s="184">
        <v>2416.8262</v>
      </c>
      <c r="F1496" s="184">
        <v>3.2669999999999999</v>
      </c>
      <c r="G1496" s="184">
        <v>3.1497000000000002</v>
      </c>
      <c r="H1496" s="184">
        <v>3.2833999999999999</v>
      </c>
      <c r="I1496" s="184">
        <v>3.2395</v>
      </c>
      <c r="J1496" s="184">
        <v>3.8100999999999998</v>
      </c>
      <c r="K1496" s="184">
        <v>3.9702000000000002</v>
      </c>
      <c r="L1496" s="184">
        <v>4.0164</v>
      </c>
      <c r="M1496" s="184">
        <v>3.8290000000000002</v>
      </c>
      <c r="N1496" s="184">
        <v>3.9386000000000001</v>
      </c>
      <c r="O1496" s="184">
        <v>6.4016000000000002</v>
      </c>
      <c r="P1496" s="184">
        <v>6.6253000000000002</v>
      </c>
      <c r="Q1496" s="184">
        <v>7.5030000000000001</v>
      </c>
      <c r="R1496" s="184">
        <v>5.2819000000000003</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3.5886972972972968</v>
      </c>
      <c r="G1497" s="186">
        <v>2.8870216216216211</v>
      </c>
      <c r="H1497" s="186">
        <v>3.1289810810810805</v>
      </c>
      <c r="I1497" s="186">
        <v>3.1249972972972966</v>
      </c>
      <c r="J1497" s="186">
        <v>3.7898297297297301</v>
      </c>
      <c r="K1497" s="186">
        <v>3.8735081081081075</v>
      </c>
      <c r="L1497" s="186">
        <v>3.915618918918919</v>
      </c>
      <c r="M1497" s="186">
        <v>3.6749567567567576</v>
      </c>
      <c r="N1497" s="186">
        <v>3.7567594594594604</v>
      </c>
      <c r="O1497" s="186">
        <v>6.4793448275862069</v>
      </c>
      <c r="P1497" s="186">
        <v>6.5253000000000023</v>
      </c>
      <c r="Q1497" s="186">
        <v>6.8356729729729722</v>
      </c>
      <c r="R1497" s="186">
        <v>5.2026685714285703</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3.6345000000000001</v>
      </c>
      <c r="G1498" s="186">
        <v>2.9022000000000001</v>
      </c>
      <c r="H1498" s="186">
        <v>3.2153</v>
      </c>
      <c r="I1498" s="186">
        <v>3.2206999999999999</v>
      </c>
      <c r="J1498" s="186">
        <v>3.8591000000000002</v>
      </c>
      <c r="K1498" s="186">
        <v>3.9933999999999998</v>
      </c>
      <c r="L1498" s="186">
        <v>4.0434999999999999</v>
      </c>
      <c r="M1498" s="186">
        <v>3.8290000000000002</v>
      </c>
      <c r="N1498" s="186">
        <v>3.8971</v>
      </c>
      <c r="O1498" s="186">
        <v>6.4786000000000001</v>
      </c>
      <c r="P1498" s="186">
        <v>6.6154000000000002</v>
      </c>
      <c r="Q1498" s="186">
        <v>7.2732000000000001</v>
      </c>
      <c r="R1498" s="186">
        <v>5.2986000000000004</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44455</v>
      </c>
      <c r="E1501" s="184">
        <v>34.115600000000001</v>
      </c>
      <c r="F1501" s="184">
        <v>0.27750000000000002</v>
      </c>
      <c r="G1501" s="184">
        <v>1.1936</v>
      </c>
      <c r="H1501" s="184">
        <v>1.4509000000000001</v>
      </c>
      <c r="I1501" s="184">
        <v>2.0939000000000001</v>
      </c>
      <c r="J1501" s="184">
        <v>5.9705000000000004</v>
      </c>
      <c r="K1501" s="184">
        <v>11.8401</v>
      </c>
      <c r="L1501" s="184">
        <v>19.803899999999999</v>
      </c>
      <c r="M1501" s="184">
        <v>25.042999999999999</v>
      </c>
      <c r="N1501" s="184">
        <v>42.645800000000001</v>
      </c>
      <c r="O1501" s="184">
        <v>18.772500000000001</v>
      </c>
      <c r="P1501" s="184">
        <v>14.445600000000001</v>
      </c>
      <c r="Q1501" s="184">
        <v>12.0229</v>
      </c>
      <c r="R1501" s="184">
        <v>26.9849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44455</v>
      </c>
      <c r="E1502" s="184">
        <v>30.838999999999999</v>
      </c>
      <c r="F1502" s="184">
        <v>0.27279999999999999</v>
      </c>
      <c r="G1502" s="184">
        <v>1.1795</v>
      </c>
      <c r="H1502" s="184">
        <v>1.4187000000000001</v>
      </c>
      <c r="I1502" s="184">
        <v>2.0293999999999999</v>
      </c>
      <c r="J1502" s="184">
        <v>5.8220999999999998</v>
      </c>
      <c r="K1502" s="184">
        <v>11.355399999999999</v>
      </c>
      <c r="L1502" s="184">
        <v>18.776900000000001</v>
      </c>
      <c r="M1502" s="184">
        <v>23.487400000000001</v>
      </c>
      <c r="N1502" s="184">
        <v>40.332299999999996</v>
      </c>
      <c r="O1502" s="184">
        <v>17.177600000000002</v>
      </c>
      <c r="P1502" s="184">
        <v>12.9795</v>
      </c>
      <c r="Q1502" s="184">
        <v>10.7049</v>
      </c>
      <c r="R1502" s="184">
        <v>25.1188</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44455</v>
      </c>
      <c r="E1503" s="184">
        <v>47.18</v>
      </c>
      <c r="F1503" s="184">
        <v>9.1200000000000003E-2</v>
      </c>
      <c r="G1503" s="184">
        <v>0.62490000000000001</v>
      </c>
      <c r="H1503" s="184">
        <v>0.59699999999999998</v>
      </c>
      <c r="I1503" s="184">
        <v>0.91759999999999997</v>
      </c>
      <c r="J1503" s="184">
        <v>2.8626</v>
      </c>
      <c r="K1503" s="184">
        <v>7.1517999999999997</v>
      </c>
      <c r="L1503" s="184">
        <v>14.348000000000001</v>
      </c>
      <c r="M1503" s="184">
        <v>17.991299999999999</v>
      </c>
      <c r="N1503" s="184">
        <v>30.2667</v>
      </c>
      <c r="O1503" s="184">
        <v>13.7248</v>
      </c>
      <c r="P1503" s="184">
        <v>11.168699999999999</v>
      </c>
      <c r="Q1503" s="184">
        <v>10.119999999999999</v>
      </c>
      <c r="R1503" s="184">
        <v>22.320799999999998</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44455</v>
      </c>
      <c r="E1504" s="184">
        <v>50.195999999999998</v>
      </c>
      <c r="F1504" s="184">
        <v>9.7699999999999995E-2</v>
      </c>
      <c r="G1504" s="184">
        <v>0.63759999999999994</v>
      </c>
      <c r="H1504" s="184">
        <v>0.62549999999999994</v>
      </c>
      <c r="I1504" s="184">
        <v>0.97360000000000002</v>
      </c>
      <c r="J1504" s="184">
        <v>2.9914999999999998</v>
      </c>
      <c r="K1504" s="184">
        <v>7.5460000000000003</v>
      </c>
      <c r="L1504" s="184">
        <v>15.257999999999999</v>
      </c>
      <c r="M1504" s="184">
        <v>19.301200000000001</v>
      </c>
      <c r="N1504" s="184">
        <v>32.0426</v>
      </c>
      <c r="O1504" s="184">
        <v>14.8148</v>
      </c>
      <c r="P1504" s="184">
        <v>12.0648</v>
      </c>
      <c r="Q1504" s="184">
        <v>11.696</v>
      </c>
      <c r="R1504" s="184">
        <v>23.7285</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44455</v>
      </c>
      <c r="E1505" s="184">
        <v>399.71339999999998</v>
      </c>
      <c r="F1505" s="184">
        <v>0.2117</v>
      </c>
      <c r="G1505" s="184">
        <v>2.2323</v>
      </c>
      <c r="H1505" s="184">
        <v>2.4826999999999999</v>
      </c>
      <c r="I1505" s="184">
        <v>3.3012999999999999</v>
      </c>
      <c r="J1505" s="184">
        <v>4.7450999999999999</v>
      </c>
      <c r="K1505" s="184">
        <v>9.1738</v>
      </c>
      <c r="L1505" s="184">
        <v>17.897400000000001</v>
      </c>
      <c r="M1505" s="184">
        <v>30.386700000000001</v>
      </c>
      <c r="N1505" s="184">
        <v>50.417400000000001</v>
      </c>
      <c r="O1505" s="184">
        <v>14.8056</v>
      </c>
      <c r="P1505" s="184">
        <v>13.997199999999999</v>
      </c>
      <c r="Q1505" s="184">
        <v>21.560300000000002</v>
      </c>
      <c r="R1505" s="184">
        <v>23.343299999999999</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44455</v>
      </c>
      <c r="E1506" s="184">
        <v>428.1336</v>
      </c>
      <c r="F1506" s="184">
        <v>0.21329999999999999</v>
      </c>
      <c r="G1506" s="184">
        <v>2.2372000000000001</v>
      </c>
      <c r="H1506" s="184">
        <v>2.4942000000000002</v>
      </c>
      <c r="I1506" s="184">
        <v>3.3220999999999998</v>
      </c>
      <c r="J1506" s="184">
        <v>4.7957000000000001</v>
      </c>
      <c r="K1506" s="184">
        <v>9.3361000000000001</v>
      </c>
      <c r="L1506" s="184">
        <v>18.258700000000001</v>
      </c>
      <c r="M1506" s="184">
        <v>30.9724</v>
      </c>
      <c r="N1506" s="184">
        <v>51.320500000000003</v>
      </c>
      <c r="O1506" s="184">
        <v>15.599</v>
      </c>
      <c r="P1506" s="184">
        <v>14.9254</v>
      </c>
      <c r="Q1506" s="184">
        <v>16.047000000000001</v>
      </c>
      <c r="R1506" s="184">
        <v>24.118500000000001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44455</v>
      </c>
      <c r="E1507" s="184">
        <v>10.966100000000001</v>
      </c>
      <c r="F1507" s="184">
        <v>7.1199999999999999E-2</v>
      </c>
      <c r="G1507" s="184">
        <v>0.15429999999999999</v>
      </c>
      <c r="H1507" s="184">
        <v>6.4799999999999996E-2</v>
      </c>
      <c r="I1507" s="184">
        <v>0.17630000000000001</v>
      </c>
      <c r="J1507" s="184">
        <v>1.0206999999999999</v>
      </c>
      <c r="K1507" s="184">
        <v>2.3921999999999999</v>
      </c>
      <c r="L1507" s="184">
        <v>5.3136999999999999</v>
      </c>
      <c r="M1507" s="184">
        <v>5.3125999999999998</v>
      </c>
      <c r="N1507" s="184">
        <v>8.9463000000000008</v>
      </c>
      <c r="O1507" s="184"/>
      <c r="P1507" s="184"/>
      <c r="Q1507" s="184">
        <v>8.6003000000000007</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44455</v>
      </c>
      <c r="E1508" s="184">
        <v>10.7818</v>
      </c>
      <c r="F1508" s="184">
        <v>6.6799999999999998E-2</v>
      </c>
      <c r="G1508" s="184">
        <v>0.14119999999999999</v>
      </c>
      <c r="H1508" s="184">
        <v>3.6200000000000003E-2</v>
      </c>
      <c r="I1508" s="184">
        <v>0.11890000000000001</v>
      </c>
      <c r="J1508" s="184">
        <v>0.89270000000000005</v>
      </c>
      <c r="K1508" s="184">
        <v>2.0114999999999998</v>
      </c>
      <c r="L1508" s="184">
        <v>4.5091999999999999</v>
      </c>
      <c r="M1508" s="184">
        <v>4.1216999999999997</v>
      </c>
      <c r="N1508" s="184">
        <v>7.3114999999999997</v>
      </c>
      <c r="O1508" s="184"/>
      <c r="P1508" s="184"/>
      <c r="Q1508" s="184">
        <v>6.9660000000000002</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44455</v>
      </c>
      <c r="E1509" s="184">
        <v>25.162700000000001</v>
      </c>
      <c r="F1509" s="184">
        <v>0.18629999999999999</v>
      </c>
      <c r="G1509" s="184">
        <v>1.1163000000000001</v>
      </c>
      <c r="H1509" s="184">
        <v>1.0468999999999999</v>
      </c>
      <c r="I1509" s="184">
        <v>1.6757</v>
      </c>
      <c r="J1509" s="184">
        <v>4.3243</v>
      </c>
      <c r="K1509" s="184">
        <v>8.1415000000000006</v>
      </c>
      <c r="L1509" s="184">
        <v>14.5968</v>
      </c>
      <c r="M1509" s="184">
        <v>19.857199999999999</v>
      </c>
      <c r="N1509" s="184">
        <v>31.684699999999999</v>
      </c>
      <c r="O1509" s="184">
        <v>13.0793</v>
      </c>
      <c r="P1509" s="184">
        <v>9.6006</v>
      </c>
      <c r="Q1509" s="184">
        <v>9.2250999999999994</v>
      </c>
      <c r="R1509" s="184">
        <v>18.923999999999999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44455</v>
      </c>
      <c r="E1510" s="184">
        <v>28.107900000000001</v>
      </c>
      <c r="F1510" s="184">
        <v>0.1925</v>
      </c>
      <c r="G1510" s="184">
        <v>1.1345000000000001</v>
      </c>
      <c r="H1510" s="184">
        <v>1.089</v>
      </c>
      <c r="I1510" s="184">
        <v>1.7602</v>
      </c>
      <c r="J1510" s="184">
        <v>4.5164</v>
      </c>
      <c r="K1510" s="184">
        <v>8.7257999999999996</v>
      </c>
      <c r="L1510" s="184">
        <v>15.774699999999999</v>
      </c>
      <c r="M1510" s="184">
        <v>21.652899999999999</v>
      </c>
      <c r="N1510" s="184">
        <v>34.089100000000002</v>
      </c>
      <c r="O1510" s="184">
        <v>14.811299999999999</v>
      </c>
      <c r="P1510" s="184">
        <v>11.140499999999999</v>
      </c>
      <c r="Q1510" s="184">
        <v>10.259</v>
      </c>
      <c r="R1510" s="184">
        <v>20.791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44455</v>
      </c>
      <c r="E1511" s="184">
        <v>13.183</v>
      </c>
      <c r="F1511" s="184">
        <v>9.9000000000000008E-3</v>
      </c>
      <c r="G1511" s="184">
        <v>0.81289999999999996</v>
      </c>
      <c r="H1511" s="184">
        <v>0.64429999999999998</v>
      </c>
      <c r="I1511" s="184">
        <v>1.0679000000000001</v>
      </c>
      <c r="J1511" s="184">
        <v>2.7986</v>
      </c>
      <c r="K1511" s="184">
        <v>7.6348000000000003</v>
      </c>
      <c r="L1511" s="184">
        <v>15.0952</v>
      </c>
      <c r="M1511" s="184">
        <v>20.7743</v>
      </c>
      <c r="N1511" s="184">
        <v>32.579099999999997</v>
      </c>
      <c r="O1511" s="184"/>
      <c r="P1511" s="184"/>
      <c r="Q1511" s="184">
        <v>30.0397</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44455</v>
      </c>
      <c r="E1512" s="184">
        <v>12.9602</v>
      </c>
      <c r="F1512" s="184">
        <v>2.3E-3</v>
      </c>
      <c r="G1512" s="184">
        <v>0.79720000000000002</v>
      </c>
      <c r="H1512" s="184">
        <v>0.61329999999999996</v>
      </c>
      <c r="I1512" s="184">
        <v>1.0093000000000001</v>
      </c>
      <c r="J1512" s="184">
        <v>2.6720999999999999</v>
      </c>
      <c r="K1512" s="184">
        <v>7.2428999999999997</v>
      </c>
      <c r="L1512" s="184">
        <v>14.1797</v>
      </c>
      <c r="M1512" s="184">
        <v>19.290500000000002</v>
      </c>
      <c r="N1512" s="184">
        <v>30.447299999999998</v>
      </c>
      <c r="O1512" s="184"/>
      <c r="P1512" s="184"/>
      <c r="Q1512" s="184">
        <v>27.9498</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44455</v>
      </c>
      <c r="E1513" s="184">
        <v>73.165899999999993</v>
      </c>
      <c r="F1513" s="184">
        <v>0.3931</v>
      </c>
      <c r="G1513" s="184">
        <v>1.1748000000000001</v>
      </c>
      <c r="H1513" s="184">
        <v>1.3361000000000001</v>
      </c>
      <c r="I1513" s="184">
        <v>1.7988999999999999</v>
      </c>
      <c r="J1513" s="184">
        <v>1.4352</v>
      </c>
      <c r="K1513" s="184">
        <v>5.7415000000000003</v>
      </c>
      <c r="L1513" s="184">
        <v>37.512599999999999</v>
      </c>
      <c r="M1513" s="184">
        <v>44.1494</v>
      </c>
      <c r="N1513" s="184">
        <v>57.317900000000002</v>
      </c>
      <c r="O1513" s="184">
        <v>28.3093</v>
      </c>
      <c r="P1513" s="184">
        <v>17.520299999999999</v>
      </c>
      <c r="Q1513" s="184">
        <v>10.1913</v>
      </c>
      <c r="R1513" s="184">
        <v>38.943399999999997</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44455</v>
      </c>
      <c r="E1514" s="184">
        <v>74.037499999999994</v>
      </c>
      <c r="F1514" s="184">
        <v>0.39789999999999998</v>
      </c>
      <c r="G1514" s="184">
        <v>1.1893</v>
      </c>
      <c r="H1514" s="184">
        <v>1.37</v>
      </c>
      <c r="I1514" s="184">
        <v>1.8669</v>
      </c>
      <c r="J1514" s="184">
        <v>1.5871</v>
      </c>
      <c r="K1514" s="184">
        <v>6.2199</v>
      </c>
      <c r="L1514" s="184">
        <v>38.926200000000001</v>
      </c>
      <c r="M1514" s="184">
        <v>46.106400000000001</v>
      </c>
      <c r="N1514" s="184">
        <v>59.460500000000003</v>
      </c>
      <c r="O1514" s="184">
        <v>28.8154</v>
      </c>
      <c r="P1514" s="184">
        <v>17.7988</v>
      </c>
      <c r="Q1514" s="184">
        <v>13.597099999999999</v>
      </c>
      <c r="R1514" s="184">
        <v>39.994100000000003</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44455</v>
      </c>
      <c r="E1515" s="184">
        <v>39.829000000000001</v>
      </c>
      <c r="F1515" s="184">
        <v>0.17199999999999999</v>
      </c>
      <c r="G1515" s="184">
        <v>0.89680000000000004</v>
      </c>
      <c r="H1515" s="184">
        <v>1.0005999999999999</v>
      </c>
      <c r="I1515" s="184">
        <v>1.3919999999999999</v>
      </c>
      <c r="J1515" s="184">
        <v>3.5872999999999999</v>
      </c>
      <c r="K1515" s="184">
        <v>4.6811999999999996</v>
      </c>
      <c r="L1515" s="184">
        <v>12.668200000000001</v>
      </c>
      <c r="M1515" s="184">
        <v>14.2057</v>
      </c>
      <c r="N1515" s="184">
        <v>22.026599999999998</v>
      </c>
      <c r="O1515" s="184">
        <v>13.660500000000001</v>
      </c>
      <c r="P1515" s="184">
        <v>10.845000000000001</v>
      </c>
      <c r="Q1515" s="184">
        <v>11.7088</v>
      </c>
      <c r="R1515" s="184">
        <v>16.693100000000001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44455</v>
      </c>
      <c r="E1516" s="184">
        <v>37.188800000000001</v>
      </c>
      <c r="F1516" s="184">
        <v>0.17</v>
      </c>
      <c r="G1516" s="184">
        <v>0.8901</v>
      </c>
      <c r="H1516" s="184">
        <v>0.98460000000000003</v>
      </c>
      <c r="I1516" s="184">
        <v>1.3601000000000001</v>
      </c>
      <c r="J1516" s="184">
        <v>3.5133000000000001</v>
      </c>
      <c r="K1516" s="184">
        <v>4.4691000000000001</v>
      </c>
      <c r="L1516" s="184">
        <v>12.200699999999999</v>
      </c>
      <c r="M1516" s="184">
        <v>13.521000000000001</v>
      </c>
      <c r="N1516" s="184">
        <v>21.0928</v>
      </c>
      <c r="O1516" s="184">
        <v>12.875</v>
      </c>
      <c r="P1516" s="184">
        <v>9.8725000000000005</v>
      </c>
      <c r="Q1516" s="184">
        <v>8.6649999999999991</v>
      </c>
      <c r="R1516" s="184">
        <v>15.888400000000001</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44455</v>
      </c>
      <c r="E1517" s="184">
        <v>15.6807</v>
      </c>
      <c r="F1517" s="184">
        <v>0.12520000000000001</v>
      </c>
      <c r="G1517" s="184">
        <v>0.7964</v>
      </c>
      <c r="H1517" s="184">
        <v>0.83009999999999995</v>
      </c>
      <c r="I1517" s="184">
        <v>1.381</v>
      </c>
      <c r="J1517" s="184">
        <v>3.7336999999999998</v>
      </c>
      <c r="K1517" s="184">
        <v>8.0853999999999999</v>
      </c>
      <c r="L1517" s="184">
        <v>14.9519</v>
      </c>
      <c r="M1517" s="184">
        <v>24.8642</v>
      </c>
      <c r="N1517" s="184">
        <v>40.142600000000002</v>
      </c>
      <c r="O1517" s="184"/>
      <c r="P1517" s="184"/>
      <c r="Q1517" s="184">
        <v>34.001399999999997</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44455</v>
      </c>
      <c r="E1518" s="184">
        <v>15.2364</v>
      </c>
      <c r="F1518" s="184">
        <v>0.1203</v>
      </c>
      <c r="G1518" s="184">
        <v>0.78120000000000001</v>
      </c>
      <c r="H1518" s="184">
        <v>0.79520000000000002</v>
      </c>
      <c r="I1518" s="184">
        <v>1.3099000000000001</v>
      </c>
      <c r="J1518" s="184">
        <v>3.5722</v>
      </c>
      <c r="K1518" s="184">
        <v>7.6405000000000003</v>
      </c>
      <c r="L1518" s="184">
        <v>13.9468</v>
      </c>
      <c r="M1518" s="184">
        <v>23.1812</v>
      </c>
      <c r="N1518" s="184">
        <v>37.609499999999997</v>
      </c>
      <c r="O1518" s="184"/>
      <c r="P1518" s="184"/>
      <c r="Q1518" s="184">
        <v>31.518699999999999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44455</v>
      </c>
      <c r="E1519" s="184">
        <v>47.3904</v>
      </c>
      <c r="F1519" s="184">
        <v>0.31009999999999999</v>
      </c>
      <c r="G1519" s="184">
        <v>0.76949999999999996</v>
      </c>
      <c r="H1519" s="184">
        <v>0.73099999999999998</v>
      </c>
      <c r="I1519" s="184">
        <v>1.2537</v>
      </c>
      <c r="J1519" s="184">
        <v>3.6295000000000002</v>
      </c>
      <c r="K1519" s="184">
        <v>6.3087</v>
      </c>
      <c r="L1519" s="184">
        <v>10.4687</v>
      </c>
      <c r="M1519" s="184">
        <v>14.6144</v>
      </c>
      <c r="N1519" s="184">
        <v>22.446999999999999</v>
      </c>
      <c r="O1519" s="184">
        <v>9.7551000000000005</v>
      </c>
      <c r="P1519" s="184">
        <v>9.2683</v>
      </c>
      <c r="Q1519" s="184">
        <v>8.3204999999999991</v>
      </c>
      <c r="R1519" s="184">
        <v>16.0441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44455</v>
      </c>
      <c r="E1520" s="184">
        <v>44.3127</v>
      </c>
      <c r="F1520" s="184">
        <v>0.30790000000000001</v>
      </c>
      <c r="G1520" s="184">
        <v>0.76290000000000002</v>
      </c>
      <c r="H1520" s="184">
        <v>0.7157</v>
      </c>
      <c r="I1520" s="184">
        <v>1.2237</v>
      </c>
      <c r="J1520" s="184">
        <v>3.5609999999999999</v>
      </c>
      <c r="K1520" s="184">
        <v>6.0995999999999997</v>
      </c>
      <c r="L1520" s="184">
        <v>10.033200000000001</v>
      </c>
      <c r="M1520" s="184">
        <v>13.939</v>
      </c>
      <c r="N1520" s="184">
        <v>21.488499999999998</v>
      </c>
      <c r="O1520" s="184">
        <v>8.8579000000000008</v>
      </c>
      <c r="P1520" s="184">
        <v>8.3065999999999995</v>
      </c>
      <c r="Q1520" s="184">
        <v>12.3786</v>
      </c>
      <c r="R1520" s="184">
        <v>15.1511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0.18448499999999995</v>
      </c>
      <c r="G1521" s="186">
        <v>0.97612499999999969</v>
      </c>
      <c r="H1521" s="186">
        <v>1.0163400000000002</v>
      </c>
      <c r="I1521" s="186">
        <v>1.5016200000000002</v>
      </c>
      <c r="J1521" s="186">
        <v>3.40158</v>
      </c>
      <c r="K1521" s="186">
        <v>7.0898899999999996</v>
      </c>
      <c r="L1521" s="186">
        <v>16.226025</v>
      </c>
      <c r="M1521" s="186">
        <v>21.638625000000001</v>
      </c>
      <c r="N1521" s="186">
        <v>33.68343500000001</v>
      </c>
      <c r="O1521" s="186">
        <v>16.075578571428576</v>
      </c>
      <c r="P1521" s="186">
        <v>12.423842857142859</v>
      </c>
      <c r="Q1521" s="186">
        <v>15.27862</v>
      </c>
      <c r="R1521" s="186">
        <v>23.431714285714285</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0.17914999999999998</v>
      </c>
      <c r="G1522" s="186">
        <v>0.85149999999999992</v>
      </c>
      <c r="H1522" s="186">
        <v>0.90734999999999999</v>
      </c>
      <c r="I1522" s="186">
        <v>1.3705500000000002</v>
      </c>
      <c r="J1522" s="186">
        <v>3.5666000000000002</v>
      </c>
      <c r="K1522" s="186">
        <v>7.39445</v>
      </c>
      <c r="L1522" s="186">
        <v>14.77435</v>
      </c>
      <c r="M1522" s="186">
        <v>20.315750000000001</v>
      </c>
      <c r="N1522" s="186">
        <v>32.310850000000002</v>
      </c>
      <c r="O1522" s="186">
        <v>14.808450000000001</v>
      </c>
      <c r="P1522" s="186">
        <v>11.61675</v>
      </c>
      <c r="Q1522" s="186">
        <v>11.702400000000001</v>
      </c>
      <c r="R1522" s="186">
        <v>22.832049999999999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44455</v>
      </c>
      <c r="E1525" s="184">
        <v>169.33</v>
      </c>
      <c r="F1525" s="184">
        <v>0.25459999999999999</v>
      </c>
      <c r="G1525" s="184">
        <v>1.7853000000000001</v>
      </c>
      <c r="H1525" s="184">
        <v>2.2648000000000001</v>
      </c>
      <c r="I1525" s="184">
        <v>4.1966999999999999</v>
      </c>
      <c r="J1525" s="184">
        <v>8.1912000000000003</v>
      </c>
      <c r="K1525" s="184">
        <v>17.353899999999999</v>
      </c>
      <c r="L1525" s="184">
        <v>26.582899999999999</v>
      </c>
      <c r="M1525" s="184">
        <v>43.378500000000003</v>
      </c>
      <c r="N1525" s="184">
        <v>69.397800000000004</v>
      </c>
      <c r="O1525" s="184">
        <v>19.043199999999999</v>
      </c>
      <c r="P1525" s="184">
        <v>15.1494</v>
      </c>
      <c r="Q1525" s="184">
        <v>16.9956</v>
      </c>
      <c r="R1525" s="184">
        <v>34.533700000000003</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44455</v>
      </c>
      <c r="E1526" s="184">
        <v>182.73</v>
      </c>
      <c r="F1526" s="184">
        <v>0.25240000000000001</v>
      </c>
      <c r="G1526" s="184">
        <v>1.7938000000000001</v>
      </c>
      <c r="H1526" s="184">
        <v>2.2837999999999998</v>
      </c>
      <c r="I1526" s="184">
        <v>4.2324999999999999</v>
      </c>
      <c r="J1526" s="184">
        <v>8.2780000000000005</v>
      </c>
      <c r="K1526" s="184">
        <v>17.6096</v>
      </c>
      <c r="L1526" s="184">
        <v>27.107700000000001</v>
      </c>
      <c r="M1526" s="184">
        <v>44.279499999999999</v>
      </c>
      <c r="N1526" s="184">
        <v>70.807599999999994</v>
      </c>
      <c r="O1526" s="184">
        <v>20.037099999999999</v>
      </c>
      <c r="P1526" s="184">
        <v>16.1861</v>
      </c>
      <c r="Q1526" s="184">
        <v>15.8878</v>
      </c>
      <c r="R1526" s="184">
        <v>35.624000000000002</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44455</v>
      </c>
      <c r="E1527" s="184">
        <v>76.641999999999996</v>
      </c>
      <c r="F1527" s="184">
        <v>0.1961</v>
      </c>
      <c r="G1527" s="184">
        <v>1.5649999999999999</v>
      </c>
      <c r="H1527" s="184">
        <v>1.8051999999999999</v>
      </c>
      <c r="I1527" s="184">
        <v>2.6795</v>
      </c>
      <c r="J1527" s="184">
        <v>6.2598000000000003</v>
      </c>
      <c r="K1527" s="184">
        <v>14.2257</v>
      </c>
      <c r="L1527" s="184">
        <v>24.769200000000001</v>
      </c>
      <c r="M1527" s="184">
        <v>40.393099999999997</v>
      </c>
      <c r="N1527" s="184">
        <v>63.604100000000003</v>
      </c>
      <c r="O1527" s="184">
        <v>17.935500000000001</v>
      </c>
      <c r="P1527" s="184">
        <v>14.9849</v>
      </c>
      <c r="Q1527" s="184">
        <v>13.5617</v>
      </c>
      <c r="R1527" s="184">
        <v>29.7653</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44455</v>
      </c>
      <c r="E1528" s="184">
        <v>86.888999999999996</v>
      </c>
      <c r="F1528" s="184">
        <v>0.20069999999999999</v>
      </c>
      <c r="G1528" s="184">
        <v>1.5782</v>
      </c>
      <c r="H1528" s="184">
        <v>1.8342000000000001</v>
      </c>
      <c r="I1528" s="184">
        <v>2.7372000000000001</v>
      </c>
      <c r="J1528" s="184">
        <v>6.3917000000000002</v>
      </c>
      <c r="K1528" s="184">
        <v>14.638400000000001</v>
      </c>
      <c r="L1528" s="184">
        <v>25.663799999999998</v>
      </c>
      <c r="M1528" s="184">
        <v>41.919800000000002</v>
      </c>
      <c r="N1528" s="184">
        <v>65.967600000000004</v>
      </c>
      <c r="O1528" s="184">
        <v>19.597300000000001</v>
      </c>
      <c r="P1528" s="184">
        <v>16.724499999999999</v>
      </c>
      <c r="Q1528" s="184">
        <v>17.813099999999999</v>
      </c>
      <c r="R1528" s="184">
        <v>31.559799999999999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44455</v>
      </c>
      <c r="E1529" s="184">
        <v>447.6</v>
      </c>
      <c r="F1529" s="184">
        <v>0.47360000000000002</v>
      </c>
      <c r="G1529" s="184">
        <v>1.9682999999999999</v>
      </c>
      <c r="H1529" s="184">
        <v>2.0613000000000001</v>
      </c>
      <c r="I1529" s="184">
        <v>3.1004</v>
      </c>
      <c r="J1529" s="184">
        <v>5.8305999999999996</v>
      </c>
      <c r="K1529" s="184">
        <v>11.8888</v>
      </c>
      <c r="L1529" s="184">
        <v>21.445599999999999</v>
      </c>
      <c r="M1529" s="184">
        <v>38.088500000000003</v>
      </c>
      <c r="N1529" s="184">
        <v>64.867999999999995</v>
      </c>
      <c r="O1529" s="184">
        <v>13.780099999999999</v>
      </c>
      <c r="P1529" s="184">
        <v>13.6191</v>
      </c>
      <c r="Q1529" s="184">
        <v>15.131399999999999</v>
      </c>
      <c r="R1529" s="184">
        <v>26.808599999999998</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44455</v>
      </c>
      <c r="E1530" s="184">
        <v>483.48</v>
      </c>
      <c r="F1530" s="184">
        <v>0.47589999999999999</v>
      </c>
      <c r="G1530" s="184">
        <v>1.9762999999999999</v>
      </c>
      <c r="H1530" s="184">
        <v>2.0796999999999999</v>
      </c>
      <c r="I1530" s="184">
        <v>3.1314000000000002</v>
      </c>
      <c r="J1530" s="184">
        <v>5.9078999999999997</v>
      </c>
      <c r="K1530" s="184">
        <v>12.1425</v>
      </c>
      <c r="L1530" s="184">
        <v>21.9954</v>
      </c>
      <c r="M1530" s="184">
        <v>39.018900000000002</v>
      </c>
      <c r="N1530" s="184">
        <v>66.384500000000003</v>
      </c>
      <c r="O1530" s="184">
        <v>14.8596</v>
      </c>
      <c r="P1530" s="184">
        <v>14.7834</v>
      </c>
      <c r="Q1530" s="184">
        <v>17.0303</v>
      </c>
      <c r="R1530" s="184">
        <v>28.011500000000002</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44455</v>
      </c>
      <c r="E1533" s="184">
        <v>80.53</v>
      </c>
      <c r="F1533" s="184">
        <v>0.49919999999999998</v>
      </c>
      <c r="G1533" s="184">
        <v>2.1177000000000001</v>
      </c>
      <c r="H1533" s="184">
        <v>2.2084000000000001</v>
      </c>
      <c r="I1533" s="184">
        <v>3.2303999999999999</v>
      </c>
      <c r="J1533" s="184">
        <v>6.3944999999999999</v>
      </c>
      <c r="K1533" s="184">
        <v>12.597899999999999</v>
      </c>
      <c r="L1533" s="184">
        <v>27.059000000000001</v>
      </c>
      <c r="M1533" s="184">
        <v>44.189799999999998</v>
      </c>
      <c r="N1533" s="184">
        <v>64.112499999999997</v>
      </c>
      <c r="O1533" s="184">
        <v>16.957999999999998</v>
      </c>
      <c r="P1533" s="184">
        <v>15.7033</v>
      </c>
      <c r="Q1533" s="184">
        <v>16.697199999999999</v>
      </c>
      <c r="R1533" s="184">
        <v>34.378700000000002</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44455</v>
      </c>
      <c r="E1534" s="184">
        <v>91.15</v>
      </c>
      <c r="F1534" s="184">
        <v>0.50719999999999998</v>
      </c>
      <c r="G1534" s="184">
        <v>2.1288999999999998</v>
      </c>
      <c r="H1534" s="184">
        <v>2.2433999999999998</v>
      </c>
      <c r="I1534" s="184">
        <v>3.2744</v>
      </c>
      <c r="J1534" s="184">
        <v>6.5209999999999999</v>
      </c>
      <c r="K1534" s="184">
        <v>12.963200000000001</v>
      </c>
      <c r="L1534" s="184">
        <v>27.911899999999999</v>
      </c>
      <c r="M1534" s="184">
        <v>45.653599999999997</v>
      </c>
      <c r="N1534" s="184">
        <v>66.332099999999997</v>
      </c>
      <c r="O1534" s="184">
        <v>18.5656</v>
      </c>
      <c r="P1534" s="184">
        <v>17.4421</v>
      </c>
      <c r="Q1534" s="184">
        <v>20.619499999999999</v>
      </c>
      <c r="R1534" s="184">
        <v>36.137300000000003</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44455</v>
      </c>
      <c r="E1535" s="184">
        <v>15.5036</v>
      </c>
      <c r="F1535" s="184">
        <v>0.60670000000000002</v>
      </c>
      <c r="G1535" s="184">
        <v>0.70930000000000004</v>
      </c>
      <c r="H1535" s="184">
        <v>1.0929</v>
      </c>
      <c r="I1535" s="184">
        <v>2.9517000000000002</v>
      </c>
      <c r="J1535" s="184">
        <v>6.2493999999999996</v>
      </c>
      <c r="K1535" s="184">
        <v>3.2843</v>
      </c>
      <c r="L1535" s="184">
        <v>14.0029</v>
      </c>
      <c r="M1535" s="184">
        <v>31.102</v>
      </c>
      <c r="N1535" s="184">
        <v>53.3279</v>
      </c>
      <c r="O1535" s="184"/>
      <c r="P1535" s="184"/>
      <c r="Q1535" s="184">
        <v>20.585699999999999</v>
      </c>
      <c r="R1535" s="184">
        <v>22.843699999999998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44455</v>
      </c>
      <c r="E1536" s="184">
        <v>14.7454</v>
      </c>
      <c r="F1536" s="184">
        <v>0.60040000000000004</v>
      </c>
      <c r="G1536" s="184">
        <v>0.69169999999999998</v>
      </c>
      <c r="H1536" s="184">
        <v>1.0512999999999999</v>
      </c>
      <c r="I1536" s="184">
        <v>2.8664999999999998</v>
      </c>
      <c r="J1536" s="184">
        <v>6.0552999999999999</v>
      </c>
      <c r="K1536" s="184">
        <v>2.7261000000000002</v>
      </c>
      <c r="L1536" s="184">
        <v>12.7738</v>
      </c>
      <c r="M1536" s="184">
        <v>29.0106</v>
      </c>
      <c r="N1536" s="184">
        <v>50.080399999999997</v>
      </c>
      <c r="O1536" s="184"/>
      <c r="P1536" s="184"/>
      <c r="Q1536" s="184">
        <v>18.032</v>
      </c>
      <c r="R1536" s="184">
        <v>20.222200000000001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44455</v>
      </c>
      <c r="E1537" s="184">
        <v>22.283100000000001</v>
      </c>
      <c r="F1537" s="184">
        <v>0.36570000000000003</v>
      </c>
      <c r="G1537" s="184">
        <v>2.2587000000000002</v>
      </c>
      <c r="H1537" s="184">
        <v>2.7073999999999998</v>
      </c>
      <c r="I1537" s="184">
        <v>3.6534</v>
      </c>
      <c r="J1537" s="184">
        <v>7.4878999999999998</v>
      </c>
      <c r="K1537" s="184">
        <v>14.892099999999999</v>
      </c>
      <c r="L1537" s="184">
        <v>31.0046</v>
      </c>
      <c r="M1537" s="184">
        <v>53.4818</v>
      </c>
      <c r="N1537" s="184">
        <v>77.537599999999998</v>
      </c>
      <c r="O1537" s="184">
        <v>25.218800000000002</v>
      </c>
      <c r="P1537" s="184"/>
      <c r="Q1537" s="184">
        <v>20.2075</v>
      </c>
      <c r="R1537" s="184">
        <v>42.072800000000001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44455</v>
      </c>
      <c r="E1538" s="184">
        <v>20.4299</v>
      </c>
      <c r="F1538" s="184">
        <v>0.36109999999999998</v>
      </c>
      <c r="G1538" s="184">
        <v>2.2435999999999998</v>
      </c>
      <c r="H1538" s="184">
        <v>2.6711</v>
      </c>
      <c r="I1538" s="184">
        <v>3.581</v>
      </c>
      <c r="J1538" s="184">
        <v>7.3297999999999996</v>
      </c>
      <c r="K1538" s="184">
        <v>14.373100000000001</v>
      </c>
      <c r="L1538" s="184">
        <v>29.842300000000002</v>
      </c>
      <c r="M1538" s="184">
        <v>51.484099999999998</v>
      </c>
      <c r="N1538" s="184">
        <v>74.463899999999995</v>
      </c>
      <c r="O1538" s="184">
        <v>23.046099999999999</v>
      </c>
      <c r="P1538" s="184"/>
      <c r="Q1538" s="184">
        <v>17.8337</v>
      </c>
      <c r="R1538" s="184">
        <v>39.649000000000001</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44455</v>
      </c>
      <c r="E1539" s="184">
        <v>144.35319999999999</v>
      </c>
      <c r="F1539" s="184">
        <v>-3.9699999999999999E-2</v>
      </c>
      <c r="G1539" s="184">
        <v>1.6274999999999999</v>
      </c>
      <c r="H1539" s="184">
        <v>2.1432000000000002</v>
      </c>
      <c r="I1539" s="184">
        <v>3.7616999999999998</v>
      </c>
      <c r="J1539" s="184">
        <v>9.8827999999999996</v>
      </c>
      <c r="K1539" s="184">
        <v>16.490200000000002</v>
      </c>
      <c r="L1539" s="184">
        <v>23.7182</v>
      </c>
      <c r="M1539" s="184">
        <v>48.235300000000002</v>
      </c>
      <c r="N1539" s="184">
        <v>72.068399999999997</v>
      </c>
      <c r="O1539" s="184">
        <v>14.4369</v>
      </c>
      <c r="P1539" s="184">
        <v>13.6326</v>
      </c>
      <c r="Q1539" s="184">
        <v>17.582899999999999</v>
      </c>
      <c r="R1539" s="184">
        <v>27.2668</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44455</v>
      </c>
      <c r="E1540" s="184">
        <v>153.82419999999999</v>
      </c>
      <c r="F1540" s="184">
        <v>-3.7900000000000003E-2</v>
      </c>
      <c r="G1540" s="184">
        <v>1.6327</v>
      </c>
      <c r="H1540" s="184">
        <v>2.1556000000000002</v>
      </c>
      <c r="I1540" s="184">
        <v>3.7865000000000002</v>
      </c>
      <c r="J1540" s="184">
        <v>9.9385999999999992</v>
      </c>
      <c r="K1540" s="184">
        <v>16.663900000000002</v>
      </c>
      <c r="L1540" s="184">
        <v>24.113399999999999</v>
      </c>
      <c r="M1540" s="184">
        <v>48.917400000000001</v>
      </c>
      <c r="N1540" s="184">
        <v>73.162300000000002</v>
      </c>
      <c r="O1540" s="184">
        <v>15.199299999999999</v>
      </c>
      <c r="P1540" s="184">
        <v>14.4414</v>
      </c>
      <c r="Q1540" s="184">
        <v>15.2448</v>
      </c>
      <c r="R1540" s="184">
        <v>28.123200000000001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44455</v>
      </c>
      <c r="E1541" s="184">
        <v>233.24</v>
      </c>
      <c r="F1541" s="184">
        <v>0.39169999999999999</v>
      </c>
      <c r="G1541" s="184">
        <v>1.7404999999999999</v>
      </c>
      <c r="H1541" s="184">
        <v>2.0743999999999998</v>
      </c>
      <c r="I1541" s="184">
        <v>2.7850999999999999</v>
      </c>
      <c r="J1541" s="184">
        <v>6.9809999999999999</v>
      </c>
      <c r="K1541" s="184">
        <v>16.132200000000001</v>
      </c>
      <c r="L1541" s="184">
        <v>28.118600000000001</v>
      </c>
      <c r="M1541" s="184">
        <v>45.357100000000003</v>
      </c>
      <c r="N1541" s="184">
        <v>65.008799999999994</v>
      </c>
      <c r="O1541" s="184">
        <v>16.551600000000001</v>
      </c>
      <c r="P1541" s="184">
        <v>16.2912</v>
      </c>
      <c r="Q1541" s="184">
        <v>16.258199999999999</v>
      </c>
      <c r="R1541" s="184">
        <v>33.289700000000003</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44455</v>
      </c>
      <c r="E1542" s="184">
        <v>248.99</v>
      </c>
      <c r="F1542" s="184">
        <v>0.39510000000000001</v>
      </c>
      <c r="G1542" s="184">
        <v>1.7448999999999999</v>
      </c>
      <c r="H1542" s="184">
        <v>2.0911</v>
      </c>
      <c r="I1542" s="184">
        <v>2.8161999999999998</v>
      </c>
      <c r="J1542" s="184">
        <v>7.0464000000000002</v>
      </c>
      <c r="K1542" s="184">
        <v>16.344999999999999</v>
      </c>
      <c r="L1542" s="184">
        <v>28.597300000000001</v>
      </c>
      <c r="M1542" s="184">
        <v>46.163800000000002</v>
      </c>
      <c r="N1542" s="184">
        <v>66.259299999999996</v>
      </c>
      <c r="O1542" s="184">
        <v>17.541399999999999</v>
      </c>
      <c r="P1542" s="184">
        <v>17.273499999999999</v>
      </c>
      <c r="Q1542" s="184">
        <v>18.153700000000001</v>
      </c>
      <c r="R1542" s="184">
        <v>34.341999999999999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44455</v>
      </c>
      <c r="E1543" s="184">
        <v>407.8981</v>
      </c>
      <c r="F1543" s="184">
        <v>0.84560000000000002</v>
      </c>
      <c r="G1543" s="184">
        <v>1.9992000000000001</v>
      </c>
      <c r="H1543" s="184">
        <v>2.7121</v>
      </c>
      <c r="I1543" s="184">
        <v>4.7515999999999998</v>
      </c>
      <c r="J1543" s="184">
        <v>6.3032000000000004</v>
      </c>
      <c r="K1543" s="184">
        <v>13.253500000000001</v>
      </c>
      <c r="L1543" s="184">
        <v>36.294499999999999</v>
      </c>
      <c r="M1543" s="184">
        <v>58.433300000000003</v>
      </c>
      <c r="N1543" s="184">
        <v>79.063699999999997</v>
      </c>
      <c r="O1543" s="184">
        <v>29.570599999999999</v>
      </c>
      <c r="P1543" s="184">
        <v>23.950500000000002</v>
      </c>
      <c r="Q1543" s="184">
        <v>19.822199999999999</v>
      </c>
      <c r="R1543" s="184">
        <v>54.947000000000003</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44455</v>
      </c>
      <c r="E1544" s="184">
        <v>423.58479999999997</v>
      </c>
      <c r="F1544" s="184">
        <v>0.8508</v>
      </c>
      <c r="G1544" s="184">
        <v>2.0148999999999999</v>
      </c>
      <c r="H1544" s="184">
        <v>2.7484999999999999</v>
      </c>
      <c r="I1544" s="184">
        <v>4.8247</v>
      </c>
      <c r="J1544" s="184">
        <v>6.4695999999999998</v>
      </c>
      <c r="K1544" s="184">
        <v>13.803100000000001</v>
      </c>
      <c r="L1544" s="184">
        <v>37.644599999999997</v>
      </c>
      <c r="M1544" s="184">
        <v>60.86</v>
      </c>
      <c r="N1544" s="184">
        <v>82.641499999999994</v>
      </c>
      <c r="O1544" s="184">
        <v>30.8187</v>
      </c>
      <c r="P1544" s="184">
        <v>24.7788</v>
      </c>
      <c r="Q1544" s="184">
        <v>22.237100000000002</v>
      </c>
      <c r="R1544" s="184">
        <v>56.817799999999998</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44455</v>
      </c>
      <c r="E1545" s="184">
        <v>17.1265</v>
      </c>
      <c r="F1545" s="184">
        <v>0.70030000000000003</v>
      </c>
      <c r="G1545" s="184">
        <v>2.0145</v>
      </c>
      <c r="H1545" s="184">
        <v>2.3761000000000001</v>
      </c>
      <c r="I1545" s="184">
        <v>3.3235999999999999</v>
      </c>
      <c r="J1545" s="184">
        <v>7.4071999999999996</v>
      </c>
      <c r="K1545" s="184">
        <v>13.3095</v>
      </c>
      <c r="L1545" s="184">
        <v>23.385300000000001</v>
      </c>
      <c r="M1545" s="184">
        <v>41.240200000000002</v>
      </c>
      <c r="N1545" s="184">
        <v>60.809199999999997</v>
      </c>
      <c r="O1545" s="184"/>
      <c r="P1545" s="184"/>
      <c r="Q1545" s="184">
        <v>30.346699999999998</v>
      </c>
      <c r="R1545" s="184">
        <v>30.656500000000001</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44455</v>
      </c>
      <c r="E1546" s="184">
        <v>16.4862</v>
      </c>
      <c r="F1546" s="184">
        <v>0.69569999999999999</v>
      </c>
      <c r="G1546" s="184">
        <v>1.9996</v>
      </c>
      <c r="H1546" s="184">
        <v>2.3435000000000001</v>
      </c>
      <c r="I1546" s="184">
        <v>3.2574999999999998</v>
      </c>
      <c r="J1546" s="184">
        <v>7.2523999999999997</v>
      </c>
      <c r="K1546" s="184">
        <v>12.827199999999999</v>
      </c>
      <c r="L1546" s="184">
        <v>22.391999999999999</v>
      </c>
      <c r="M1546" s="184">
        <v>39.550400000000003</v>
      </c>
      <c r="N1546" s="184">
        <v>58.094000000000001</v>
      </c>
      <c r="O1546" s="184"/>
      <c r="P1546" s="184"/>
      <c r="Q1546" s="184">
        <v>27.922999999999998</v>
      </c>
      <c r="R1546" s="184">
        <v>28.229900000000001</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0.4297600000000002</v>
      </c>
      <c r="G1547" s="186">
        <v>1.7795300000000005</v>
      </c>
      <c r="H1547" s="186">
        <v>2.1474000000000002</v>
      </c>
      <c r="I1547" s="186">
        <v>3.4470999999999998</v>
      </c>
      <c r="J1547" s="186">
        <v>7.1089149999999988</v>
      </c>
      <c r="K1547" s="186">
        <v>13.376009999999999</v>
      </c>
      <c r="L1547" s="186">
        <v>25.721150000000005</v>
      </c>
      <c r="M1547" s="186">
        <v>44.537885000000003</v>
      </c>
      <c r="N1547" s="186">
        <v>67.199559999999991</v>
      </c>
      <c r="O1547" s="186">
        <v>19.572487500000001</v>
      </c>
      <c r="P1547" s="186">
        <v>16.782914285714284</v>
      </c>
      <c r="Q1547" s="186">
        <v>18.898205000000001</v>
      </c>
      <c r="R1547" s="186">
        <v>33.763975000000002</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0.43435000000000001</v>
      </c>
      <c r="G1548" s="186">
        <v>1.8810500000000001</v>
      </c>
      <c r="H1548" s="186">
        <v>2.1820000000000004</v>
      </c>
      <c r="I1548" s="186">
        <v>3.2659500000000001</v>
      </c>
      <c r="J1548" s="186">
        <v>6.7509999999999994</v>
      </c>
      <c r="K1548" s="186">
        <v>14.0144</v>
      </c>
      <c r="L1548" s="186">
        <v>26.123349999999999</v>
      </c>
      <c r="M1548" s="186">
        <v>44.234650000000002</v>
      </c>
      <c r="N1548" s="186">
        <v>66.295699999999997</v>
      </c>
      <c r="O1548" s="186">
        <v>18.25055</v>
      </c>
      <c r="P1548" s="186">
        <v>15.944700000000001</v>
      </c>
      <c r="Q1548" s="186">
        <v>17.823399999999999</v>
      </c>
      <c r="R1548" s="186">
        <v>32.424750000000003</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44455</v>
      </c>
      <c r="E1551" s="184">
        <v>1129.2932000000001</v>
      </c>
      <c r="F1551" s="184">
        <v>3.1677</v>
      </c>
      <c r="G1551" s="184">
        <v>3.1305999999999998</v>
      </c>
      <c r="H1551" s="184">
        <v>3.0908000000000002</v>
      </c>
      <c r="I1551" s="184">
        <v>3.0385</v>
      </c>
      <c r="J1551" s="184">
        <v>3.0400999999999998</v>
      </c>
      <c r="K1551" s="184">
        <v>3.1131000000000002</v>
      </c>
      <c r="L1551" s="184">
        <v>3.1854</v>
      </c>
      <c r="M1551" s="184">
        <v>3.1566999999999998</v>
      </c>
      <c r="N1551" s="184">
        <v>3.1234999999999999</v>
      </c>
      <c r="O1551" s="184"/>
      <c r="P1551" s="184"/>
      <c r="Q1551" s="184">
        <v>4.3174000000000001</v>
      </c>
      <c r="R1551" s="184">
        <v>3.5379</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44455</v>
      </c>
      <c r="E1552" s="184">
        <v>1125.2965999999999</v>
      </c>
      <c r="F1552" s="184">
        <v>3.0459999999999998</v>
      </c>
      <c r="G1552" s="184">
        <v>3.0097</v>
      </c>
      <c r="H1552" s="184">
        <v>2.9704999999999999</v>
      </c>
      <c r="I1552" s="184">
        <v>2.9182999999999999</v>
      </c>
      <c r="J1552" s="184">
        <v>2.9198</v>
      </c>
      <c r="K1552" s="184">
        <v>3.0026000000000002</v>
      </c>
      <c r="L1552" s="184">
        <v>3.0703999999999998</v>
      </c>
      <c r="M1552" s="184">
        <v>3.0447000000000002</v>
      </c>
      <c r="N1552" s="184">
        <v>3.008</v>
      </c>
      <c r="O1552" s="184"/>
      <c r="P1552" s="184"/>
      <c r="Q1552" s="184">
        <v>4.1889000000000003</v>
      </c>
      <c r="R1552" s="184">
        <v>3.4157000000000002</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44455</v>
      </c>
      <c r="E1553" s="184">
        <v>1103.826</v>
      </c>
      <c r="F1553" s="184">
        <v>3.1879</v>
      </c>
      <c r="G1553" s="184">
        <v>3.1554000000000002</v>
      </c>
      <c r="H1553" s="184">
        <v>3.1305000000000001</v>
      </c>
      <c r="I1553" s="184">
        <v>3.0568</v>
      </c>
      <c r="J1553" s="184">
        <v>3.0358000000000001</v>
      </c>
      <c r="K1553" s="184">
        <v>3.1145</v>
      </c>
      <c r="L1553" s="184">
        <v>3.169</v>
      </c>
      <c r="M1553" s="184">
        <v>3.1492</v>
      </c>
      <c r="N1553" s="184">
        <v>3.1238999999999999</v>
      </c>
      <c r="O1553" s="184"/>
      <c r="P1553" s="184"/>
      <c r="Q1553" s="184">
        <v>4.0147000000000004</v>
      </c>
      <c r="R1553" s="184">
        <v>3.5480999999999998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44455</v>
      </c>
      <c r="E1554" s="184">
        <v>1102.1895999999999</v>
      </c>
      <c r="F1554" s="184">
        <v>3.1297000000000001</v>
      </c>
      <c r="G1554" s="184">
        <v>3.0971000000000002</v>
      </c>
      <c r="H1554" s="184">
        <v>3.0707</v>
      </c>
      <c r="I1554" s="184">
        <v>2.9969000000000001</v>
      </c>
      <c r="J1554" s="184">
        <v>2.9756</v>
      </c>
      <c r="K1554" s="184">
        <v>3.0539999999999998</v>
      </c>
      <c r="L1554" s="184">
        <v>3.1080999999999999</v>
      </c>
      <c r="M1554" s="184">
        <v>3.0907</v>
      </c>
      <c r="N1554" s="184">
        <v>3.0668000000000002</v>
      </c>
      <c r="O1554" s="184"/>
      <c r="P1554" s="184"/>
      <c r="Q1554" s="184">
        <v>3.9531999999999998</v>
      </c>
      <c r="R1554" s="184">
        <v>3.4935999999999998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44455</v>
      </c>
      <c r="E1555" s="184">
        <v>1096.7572</v>
      </c>
      <c r="F1555" s="184">
        <v>3.1518999999999999</v>
      </c>
      <c r="G1555" s="184">
        <v>3.1457999999999999</v>
      </c>
      <c r="H1555" s="184">
        <v>3.1211000000000002</v>
      </c>
      <c r="I1555" s="184">
        <v>3.0301</v>
      </c>
      <c r="J1555" s="184">
        <v>3.0491000000000001</v>
      </c>
      <c r="K1555" s="184">
        <v>3.1208</v>
      </c>
      <c r="L1555" s="184">
        <v>3.1625000000000001</v>
      </c>
      <c r="M1555" s="184">
        <v>3.1534</v>
      </c>
      <c r="N1555" s="184">
        <v>3.1354000000000002</v>
      </c>
      <c r="O1555" s="184"/>
      <c r="P1555" s="184"/>
      <c r="Q1555" s="184">
        <v>3.9203999999999999</v>
      </c>
      <c r="R1555" s="184">
        <v>3.5735000000000001</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44455</v>
      </c>
      <c r="E1556" s="184">
        <v>1095.3230000000001</v>
      </c>
      <c r="F1556" s="184">
        <v>3.0926999999999998</v>
      </c>
      <c r="G1556" s="184">
        <v>3.0853999999999999</v>
      </c>
      <c r="H1556" s="184">
        <v>3.0609000000000002</v>
      </c>
      <c r="I1556" s="184">
        <v>2.9699</v>
      </c>
      <c r="J1556" s="184">
        <v>2.9889000000000001</v>
      </c>
      <c r="K1556" s="184">
        <v>3.0684</v>
      </c>
      <c r="L1556" s="184">
        <v>3.1107</v>
      </c>
      <c r="M1556" s="184">
        <v>3.1015000000000001</v>
      </c>
      <c r="N1556" s="184">
        <v>3.077</v>
      </c>
      <c r="O1556" s="184"/>
      <c r="P1556" s="184"/>
      <c r="Q1556" s="184">
        <v>3.8637999999999999</v>
      </c>
      <c r="R1556" s="184">
        <v>3.5160999999999998</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44455</v>
      </c>
      <c r="E1557" s="184">
        <v>1098.9908</v>
      </c>
      <c r="F1557" s="184">
        <v>3.1621000000000001</v>
      </c>
      <c r="G1557" s="184">
        <v>3.1194000000000002</v>
      </c>
      <c r="H1557" s="184">
        <v>3.1023999999999998</v>
      </c>
      <c r="I1557" s="184">
        <v>3.0339</v>
      </c>
      <c r="J1557" s="184">
        <v>3.0318000000000001</v>
      </c>
      <c r="K1557" s="184">
        <v>3.1040999999999999</v>
      </c>
      <c r="L1557" s="184">
        <v>3.1389</v>
      </c>
      <c r="M1557" s="184">
        <v>3.1328999999999998</v>
      </c>
      <c r="N1557" s="184">
        <v>3.1189</v>
      </c>
      <c r="O1557" s="184"/>
      <c r="P1557" s="184"/>
      <c r="Q1557" s="184">
        <v>3.9468000000000001</v>
      </c>
      <c r="R1557" s="184">
        <v>3.5545</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44455</v>
      </c>
      <c r="E1558" s="184">
        <v>1096.1138000000001</v>
      </c>
      <c r="F1558" s="184">
        <v>3.0605000000000002</v>
      </c>
      <c r="G1558" s="184">
        <v>3.0198999999999998</v>
      </c>
      <c r="H1558" s="184">
        <v>3.0024999999999999</v>
      </c>
      <c r="I1558" s="184">
        <v>2.9339</v>
      </c>
      <c r="J1558" s="184">
        <v>2.9310999999999998</v>
      </c>
      <c r="K1558" s="184">
        <v>3.0032000000000001</v>
      </c>
      <c r="L1558" s="184">
        <v>3.0373000000000001</v>
      </c>
      <c r="M1558" s="184">
        <v>3.0303</v>
      </c>
      <c r="N1558" s="184">
        <v>3.0156999999999998</v>
      </c>
      <c r="O1558" s="184"/>
      <c r="P1558" s="184"/>
      <c r="Q1558" s="184">
        <v>3.835</v>
      </c>
      <c r="R1558" s="184">
        <v>3.4466000000000001</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44455</v>
      </c>
      <c r="E1559" s="184">
        <v>1056.2860000000001</v>
      </c>
      <c r="F1559" s="184">
        <v>3.2416</v>
      </c>
      <c r="G1559" s="184">
        <v>3.2237</v>
      </c>
      <c r="H1559" s="184">
        <v>3.1785000000000001</v>
      </c>
      <c r="I1559" s="184">
        <v>3.1442999999999999</v>
      </c>
      <c r="J1559" s="184">
        <v>3.0931000000000002</v>
      </c>
      <c r="K1559" s="184">
        <v>3.1560999999999999</v>
      </c>
      <c r="L1559" s="184">
        <v>3.2052999999999998</v>
      </c>
      <c r="M1559" s="184">
        <v>3.1848000000000001</v>
      </c>
      <c r="N1559" s="184">
        <v>3.1855000000000002</v>
      </c>
      <c r="O1559" s="184"/>
      <c r="P1559" s="184"/>
      <c r="Q1559" s="184">
        <v>3.3965000000000001</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44455</v>
      </c>
      <c r="E1560" s="184">
        <v>1054.7156</v>
      </c>
      <c r="F1560" s="184">
        <v>3.1564000000000001</v>
      </c>
      <c r="G1560" s="184">
        <v>3.1419000000000001</v>
      </c>
      <c r="H1560" s="184">
        <v>3.0971000000000002</v>
      </c>
      <c r="I1560" s="184">
        <v>3.0636000000000001</v>
      </c>
      <c r="J1560" s="184">
        <v>3.0123000000000002</v>
      </c>
      <c r="K1560" s="184">
        <v>3.0743999999999998</v>
      </c>
      <c r="L1560" s="184">
        <v>3.1202000000000001</v>
      </c>
      <c r="M1560" s="184">
        <v>3.0964999999999998</v>
      </c>
      <c r="N1560" s="184">
        <v>3.0948000000000002</v>
      </c>
      <c r="O1560" s="184"/>
      <c r="P1560" s="184"/>
      <c r="Q1560" s="184">
        <v>3.3027000000000002</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44455</v>
      </c>
      <c r="E1561" s="184">
        <v>1081.1396</v>
      </c>
      <c r="F1561" s="184">
        <v>3.1467999999999998</v>
      </c>
      <c r="G1561" s="184">
        <v>3.1055999999999999</v>
      </c>
      <c r="H1561" s="184">
        <v>3.0760000000000001</v>
      </c>
      <c r="I1561" s="184">
        <v>3.0116000000000001</v>
      </c>
      <c r="J1561" s="184">
        <v>3.0106999999999999</v>
      </c>
      <c r="K1561" s="184">
        <v>3.0842999999999998</v>
      </c>
      <c r="L1561" s="184">
        <v>3.1274000000000002</v>
      </c>
      <c r="M1561" s="184">
        <v>3.1027999999999998</v>
      </c>
      <c r="N1561" s="184">
        <v>3.0888</v>
      </c>
      <c r="O1561" s="184"/>
      <c r="P1561" s="184"/>
      <c r="Q1561" s="184">
        <v>3.6846000000000001</v>
      </c>
      <c r="R1561" s="184">
        <v>3.5566</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44455</v>
      </c>
      <c r="E1562" s="184">
        <v>1080.521</v>
      </c>
      <c r="F1562" s="184">
        <v>3.1248999999999998</v>
      </c>
      <c r="G1562" s="184">
        <v>3.0849000000000002</v>
      </c>
      <c r="H1562" s="184">
        <v>3.0554999999999999</v>
      </c>
      <c r="I1562" s="184">
        <v>2.9914999999999998</v>
      </c>
      <c r="J1562" s="184">
        <v>2.9906000000000001</v>
      </c>
      <c r="K1562" s="184">
        <v>3.0642</v>
      </c>
      <c r="L1562" s="184">
        <v>3.1113</v>
      </c>
      <c r="M1562" s="184">
        <v>3.0851999999999999</v>
      </c>
      <c r="N1562" s="184">
        <v>3.0703</v>
      </c>
      <c r="O1562" s="184"/>
      <c r="P1562" s="184"/>
      <c r="Q1562" s="184">
        <v>3.6570999999999998</v>
      </c>
      <c r="R1562" s="184">
        <v>3.5323000000000002</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44455</v>
      </c>
      <c r="E1563" s="184">
        <v>1118.2284999999999</v>
      </c>
      <c r="F1563" s="184">
        <v>3.1762000000000001</v>
      </c>
      <c r="G1563" s="184">
        <v>3.1463000000000001</v>
      </c>
      <c r="H1563" s="184">
        <v>3.1246999999999998</v>
      </c>
      <c r="I1563" s="184">
        <v>3.0585</v>
      </c>
      <c r="J1563" s="184">
        <v>3.0518999999999998</v>
      </c>
      <c r="K1563" s="184">
        <v>3.1154000000000002</v>
      </c>
      <c r="L1563" s="184">
        <v>3.1394000000000002</v>
      </c>
      <c r="M1563" s="184">
        <v>3.1181000000000001</v>
      </c>
      <c r="N1563" s="184">
        <v>3.1116999999999999</v>
      </c>
      <c r="O1563" s="184"/>
      <c r="P1563" s="184"/>
      <c r="Q1563" s="184">
        <v>4.2385000000000002</v>
      </c>
      <c r="R1563" s="184">
        <v>3.6114999999999999</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44455</v>
      </c>
      <c r="E1564" s="184">
        <v>1115.6596999999999</v>
      </c>
      <c r="F1564" s="184">
        <v>3.105</v>
      </c>
      <c r="G1564" s="184">
        <v>3.0760999999999998</v>
      </c>
      <c r="H1564" s="184">
        <v>3.0547</v>
      </c>
      <c r="I1564" s="184">
        <v>2.9885000000000002</v>
      </c>
      <c r="J1564" s="184">
        <v>2.9817</v>
      </c>
      <c r="K1564" s="184">
        <v>3.0449000000000002</v>
      </c>
      <c r="L1564" s="184">
        <v>3.0655000000000001</v>
      </c>
      <c r="M1564" s="184">
        <v>3.0381</v>
      </c>
      <c r="N1564" s="184">
        <v>3.0327999999999999</v>
      </c>
      <c r="O1564" s="184"/>
      <c r="P1564" s="184"/>
      <c r="Q1564" s="184">
        <v>4.1494</v>
      </c>
      <c r="R1564" s="184">
        <v>3.5280999999999998</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44455</v>
      </c>
      <c r="E1565" s="184">
        <v>1082.9806000000001</v>
      </c>
      <c r="F1565" s="184">
        <v>3.1414</v>
      </c>
      <c r="G1565" s="184">
        <v>3.1071</v>
      </c>
      <c r="H1565" s="184">
        <v>3.0828000000000002</v>
      </c>
      <c r="I1565" s="184">
        <v>3.01</v>
      </c>
      <c r="J1565" s="184">
        <v>2.992</v>
      </c>
      <c r="K1565" s="184">
        <v>3.0602999999999998</v>
      </c>
      <c r="L1565" s="184">
        <v>3.1009000000000002</v>
      </c>
      <c r="M1565" s="184">
        <v>3.1070000000000002</v>
      </c>
      <c r="N1565" s="184">
        <v>3.1215999999999999</v>
      </c>
      <c r="O1565" s="184"/>
      <c r="P1565" s="184"/>
      <c r="Q1565" s="184">
        <v>3.7686999999999999</v>
      </c>
      <c r="R1565" s="184">
        <v>3.6471</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44455</v>
      </c>
      <c r="E1566" s="184">
        <v>1081.5033000000001</v>
      </c>
      <c r="F1566" s="184">
        <v>3.0916999999999999</v>
      </c>
      <c r="G1566" s="184">
        <v>3.0573000000000001</v>
      </c>
      <c r="H1566" s="184">
        <v>3.0329000000000002</v>
      </c>
      <c r="I1566" s="184">
        <v>2.96</v>
      </c>
      <c r="J1566" s="184">
        <v>2.9418000000000002</v>
      </c>
      <c r="K1566" s="184">
        <v>3.01</v>
      </c>
      <c r="L1566" s="184">
        <v>3.0501</v>
      </c>
      <c r="M1566" s="184">
        <v>3.0558000000000001</v>
      </c>
      <c r="N1566" s="184">
        <v>3.07</v>
      </c>
      <c r="O1566" s="184"/>
      <c r="P1566" s="184"/>
      <c r="Q1566" s="184">
        <v>3.7029999999999998</v>
      </c>
      <c r="R1566" s="184">
        <v>3.5834999999999999</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44455</v>
      </c>
      <c r="E1567" s="184">
        <v>1089.4843000000001</v>
      </c>
      <c r="F1567" s="184">
        <v>3.0623</v>
      </c>
      <c r="G1567" s="184">
        <v>3.0204</v>
      </c>
      <c r="H1567" s="184">
        <v>3.0015999999999998</v>
      </c>
      <c r="I1567" s="184">
        <v>2.9344999999999999</v>
      </c>
      <c r="J1567" s="184">
        <v>2.9319999999999999</v>
      </c>
      <c r="K1567" s="184">
        <v>3.0150000000000001</v>
      </c>
      <c r="L1567" s="184">
        <v>3.0497999999999998</v>
      </c>
      <c r="M1567" s="184">
        <v>3.0240999999999998</v>
      </c>
      <c r="N1567" s="184">
        <v>3.0005000000000002</v>
      </c>
      <c r="O1567" s="184"/>
      <c r="P1567" s="184"/>
      <c r="Q1567" s="184">
        <v>3.6957</v>
      </c>
      <c r="R1567" s="184">
        <v>3.3713000000000002</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44455</v>
      </c>
      <c r="E1568" s="184">
        <v>1090.9413999999999</v>
      </c>
      <c r="F1568" s="184">
        <v>3.1118000000000001</v>
      </c>
      <c r="G1568" s="184">
        <v>3.0710000000000002</v>
      </c>
      <c r="H1568" s="184">
        <v>3.0516999999999999</v>
      </c>
      <c r="I1568" s="184">
        <v>2.9847000000000001</v>
      </c>
      <c r="J1568" s="184">
        <v>2.9826000000000001</v>
      </c>
      <c r="K1568" s="184">
        <v>3.0663</v>
      </c>
      <c r="L1568" s="184">
        <v>3.1015999999999999</v>
      </c>
      <c r="M1568" s="184">
        <v>3.0762</v>
      </c>
      <c r="N1568" s="184">
        <v>3.0528</v>
      </c>
      <c r="O1568" s="184"/>
      <c r="P1568" s="184"/>
      <c r="Q1568" s="184">
        <v>3.7544</v>
      </c>
      <c r="R1568" s="184">
        <v>3.4300999999999999</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44455</v>
      </c>
      <c r="E1569" s="184">
        <v>3082.819</v>
      </c>
      <c r="F1569" s="184">
        <v>3.0714999999999999</v>
      </c>
      <c r="G1569" s="184">
        <v>3.0270000000000001</v>
      </c>
      <c r="H1569" s="184">
        <v>2.9864999999999999</v>
      </c>
      <c r="I1569" s="184">
        <v>2.9036</v>
      </c>
      <c r="J1569" s="184">
        <v>2.9119999999999999</v>
      </c>
      <c r="K1569" s="184">
        <v>2.9775999999999998</v>
      </c>
      <c r="L1569" s="184">
        <v>3.0274999999999999</v>
      </c>
      <c r="M1569" s="184">
        <v>3.0045000000000002</v>
      </c>
      <c r="N1569" s="184">
        <v>2.9769000000000001</v>
      </c>
      <c r="O1569" s="184">
        <v>4.2397</v>
      </c>
      <c r="P1569" s="184">
        <v>4.9325000000000001</v>
      </c>
      <c r="Q1569" s="184">
        <v>5.9055</v>
      </c>
      <c r="R1569" s="184">
        <v>3.3883999999999999</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44455</v>
      </c>
      <c r="E1570" s="184">
        <v>3102.2555000000002</v>
      </c>
      <c r="F1570" s="184">
        <v>3.1711</v>
      </c>
      <c r="G1570" s="184">
        <v>3.1269</v>
      </c>
      <c r="H1570" s="184">
        <v>3.0863999999999998</v>
      </c>
      <c r="I1570" s="184">
        <v>3.0034000000000001</v>
      </c>
      <c r="J1570" s="184">
        <v>3.0122</v>
      </c>
      <c r="K1570" s="184">
        <v>3.0779999999999998</v>
      </c>
      <c r="L1570" s="184">
        <v>3.129</v>
      </c>
      <c r="M1570" s="184">
        <v>3.1067999999999998</v>
      </c>
      <c r="N1570" s="184">
        <v>3.08</v>
      </c>
      <c r="O1570" s="184">
        <v>4.3444000000000003</v>
      </c>
      <c r="P1570" s="184">
        <v>5.0168999999999997</v>
      </c>
      <c r="Q1570" s="184">
        <v>6.1475999999999997</v>
      </c>
      <c r="R1570" s="184">
        <v>3.4925000000000002</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44455</v>
      </c>
      <c r="E1571" s="184">
        <v>1092.0766000000001</v>
      </c>
      <c r="F1571" s="184">
        <v>3.1955</v>
      </c>
      <c r="G1571" s="184">
        <v>3.1770999999999998</v>
      </c>
      <c r="H1571" s="184">
        <v>3.1556000000000002</v>
      </c>
      <c r="I1571" s="184">
        <v>3.1012</v>
      </c>
      <c r="J1571" s="184">
        <v>3.0920000000000001</v>
      </c>
      <c r="K1571" s="184">
        <v>3.1745000000000001</v>
      </c>
      <c r="L1571" s="184">
        <v>3.2088000000000001</v>
      </c>
      <c r="M1571" s="184">
        <v>3.1916000000000002</v>
      </c>
      <c r="N1571" s="184">
        <v>3.1676000000000002</v>
      </c>
      <c r="O1571" s="184"/>
      <c r="P1571" s="184"/>
      <c r="Q1571" s="184">
        <v>3.8567999999999998</v>
      </c>
      <c r="R1571" s="184">
        <v>3.5800999999999998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44455</v>
      </c>
      <c r="E1572" s="184">
        <v>1088.2639999999999</v>
      </c>
      <c r="F1572" s="184">
        <v>3.0457000000000001</v>
      </c>
      <c r="G1572" s="184">
        <v>3.0270999999999999</v>
      </c>
      <c r="H1572" s="184">
        <v>3.0049999999999999</v>
      </c>
      <c r="I1572" s="184">
        <v>2.9508000000000001</v>
      </c>
      <c r="J1572" s="184">
        <v>2.9415</v>
      </c>
      <c r="K1572" s="184">
        <v>3.0232999999999999</v>
      </c>
      <c r="L1572" s="184">
        <v>3.0564</v>
      </c>
      <c r="M1572" s="184">
        <v>3.0379999999999998</v>
      </c>
      <c r="N1572" s="184">
        <v>3.0129000000000001</v>
      </c>
      <c r="O1572" s="184"/>
      <c r="P1572" s="184"/>
      <c r="Q1572" s="184">
        <v>3.7008000000000001</v>
      </c>
      <c r="R1572" s="184">
        <v>3.4243999999999999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44455</v>
      </c>
      <c r="E1573" s="184">
        <v>112.27200000000001</v>
      </c>
      <c r="F1573" s="184">
        <v>3.0562</v>
      </c>
      <c r="G1573" s="184">
        <v>3.0133999999999999</v>
      </c>
      <c r="H1573" s="184">
        <v>2.988</v>
      </c>
      <c r="I1573" s="184">
        <v>2.9129</v>
      </c>
      <c r="J1573" s="184">
        <v>2.9131999999999998</v>
      </c>
      <c r="K1573" s="184">
        <v>2.9809999999999999</v>
      </c>
      <c r="L1573" s="184">
        <v>3.0419999999999998</v>
      </c>
      <c r="M1573" s="184">
        <v>3.0156000000000001</v>
      </c>
      <c r="N1573" s="184">
        <v>2.9908000000000001</v>
      </c>
      <c r="O1573" s="184"/>
      <c r="P1573" s="184"/>
      <c r="Q1573" s="184">
        <v>4.1567999999999996</v>
      </c>
      <c r="R1573" s="184">
        <v>3.4018000000000002</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44455</v>
      </c>
      <c r="E1574" s="184">
        <v>112.59139999999999</v>
      </c>
      <c r="F1574" s="184">
        <v>3.1448</v>
      </c>
      <c r="G1574" s="184">
        <v>3.1128999999999998</v>
      </c>
      <c r="H1574" s="184">
        <v>3.0908000000000002</v>
      </c>
      <c r="I1574" s="184">
        <v>3.0137</v>
      </c>
      <c r="J1574" s="184">
        <v>3.0131999999999999</v>
      </c>
      <c r="K1574" s="184">
        <v>3.0819999999999999</v>
      </c>
      <c r="L1574" s="184">
        <v>3.1436000000000002</v>
      </c>
      <c r="M1574" s="184">
        <v>3.1179999999999999</v>
      </c>
      <c r="N1574" s="184">
        <v>3.0939000000000001</v>
      </c>
      <c r="O1574" s="184"/>
      <c r="P1574" s="184"/>
      <c r="Q1574" s="184">
        <v>4.2610000000000001</v>
      </c>
      <c r="R1574" s="184">
        <v>3.5051999999999999</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44455</v>
      </c>
      <c r="E1575" s="184">
        <v>1113.7795000000001</v>
      </c>
      <c r="F1575" s="184">
        <v>3.1398000000000001</v>
      </c>
      <c r="G1575" s="184">
        <v>3.0988000000000002</v>
      </c>
      <c r="H1575" s="184">
        <v>3.0653999999999999</v>
      </c>
      <c r="I1575" s="184">
        <v>3.0116000000000001</v>
      </c>
      <c r="J1575" s="184">
        <v>3.0198999999999998</v>
      </c>
      <c r="K1575" s="184">
        <v>3.0914000000000001</v>
      </c>
      <c r="L1575" s="184">
        <v>3.1352000000000002</v>
      </c>
      <c r="M1575" s="184">
        <v>3.1091000000000002</v>
      </c>
      <c r="N1575" s="184">
        <v>3.0907</v>
      </c>
      <c r="O1575" s="184"/>
      <c r="P1575" s="184"/>
      <c r="Q1575" s="184">
        <v>4.1295000000000002</v>
      </c>
      <c r="R1575" s="184">
        <v>3.5099</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44455</v>
      </c>
      <c r="E1576" s="184">
        <v>1110.2372</v>
      </c>
      <c r="F1576" s="184">
        <v>3.0379999999999998</v>
      </c>
      <c r="G1576" s="184">
        <v>2.9979</v>
      </c>
      <c r="H1576" s="184">
        <v>2.9651999999999998</v>
      </c>
      <c r="I1576" s="184">
        <v>2.9110999999999998</v>
      </c>
      <c r="J1576" s="184">
        <v>2.9192999999999998</v>
      </c>
      <c r="K1576" s="184">
        <v>2.9903</v>
      </c>
      <c r="L1576" s="184">
        <v>3.0333000000000001</v>
      </c>
      <c r="M1576" s="184">
        <v>3.0030999999999999</v>
      </c>
      <c r="N1576" s="184">
        <v>2.9771000000000001</v>
      </c>
      <c r="O1576" s="184"/>
      <c r="P1576" s="184"/>
      <c r="Q1576" s="184">
        <v>4.0049999999999999</v>
      </c>
      <c r="R1576" s="184">
        <v>3.3843000000000001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44455</v>
      </c>
      <c r="E1577" s="184">
        <v>1082.4111</v>
      </c>
      <c r="F1577" s="184">
        <v>3.0722</v>
      </c>
      <c r="G1577" s="184">
        <v>3.0356000000000001</v>
      </c>
      <c r="H1577" s="184">
        <v>3.0177999999999998</v>
      </c>
      <c r="I1577" s="184">
        <v>2.9571000000000001</v>
      </c>
      <c r="J1577" s="184">
        <v>2.9685000000000001</v>
      </c>
      <c r="K1577" s="184">
        <v>3.0327999999999999</v>
      </c>
      <c r="L1577" s="184">
        <v>3.0779000000000001</v>
      </c>
      <c r="M1577" s="184">
        <v>3.0613000000000001</v>
      </c>
      <c r="N1577" s="184">
        <v>3.0396999999999998</v>
      </c>
      <c r="O1577" s="184"/>
      <c r="P1577" s="184"/>
      <c r="Q1577" s="184">
        <v>3.6745000000000001</v>
      </c>
      <c r="R1577" s="184">
        <v>3.4662999999999999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44455</v>
      </c>
      <c r="E1578" s="184">
        <v>1080.0223000000001</v>
      </c>
      <c r="F1578" s="184">
        <v>2.9742999999999999</v>
      </c>
      <c r="G1578" s="184">
        <v>2.9262999999999999</v>
      </c>
      <c r="H1578" s="184">
        <v>2.9177</v>
      </c>
      <c r="I1578" s="184">
        <v>2.8559999999999999</v>
      </c>
      <c r="J1578" s="184">
        <v>2.8681000000000001</v>
      </c>
      <c r="K1578" s="184">
        <v>2.9316</v>
      </c>
      <c r="L1578" s="184">
        <v>2.9752999999999998</v>
      </c>
      <c r="M1578" s="184">
        <v>2.9584000000000001</v>
      </c>
      <c r="N1578" s="184">
        <v>2.9361999999999999</v>
      </c>
      <c r="O1578" s="184"/>
      <c r="P1578" s="184"/>
      <c r="Q1578" s="184">
        <v>3.5701999999999998</v>
      </c>
      <c r="R1578" s="184">
        <v>3.3622999999999998</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44455</v>
      </c>
      <c r="E1579" s="184">
        <v>1055.4766999999999</v>
      </c>
      <c r="F1579" s="184">
        <v>3.1368</v>
      </c>
      <c r="G1579" s="184">
        <v>3.1120000000000001</v>
      </c>
      <c r="H1579" s="184">
        <v>3.0840000000000001</v>
      </c>
      <c r="I1579" s="184">
        <v>3.016</v>
      </c>
      <c r="J1579" s="184">
        <v>3.0169000000000001</v>
      </c>
      <c r="K1579" s="184">
        <v>3.0838000000000001</v>
      </c>
      <c r="L1579" s="184">
        <v>3.1286</v>
      </c>
      <c r="M1579" s="184">
        <v>3.1088</v>
      </c>
      <c r="N1579" s="184">
        <v>3.0865999999999998</v>
      </c>
      <c r="O1579" s="184"/>
      <c r="P1579" s="184"/>
      <c r="Q1579" s="184">
        <v>3.2456</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44455</v>
      </c>
      <c r="E1580" s="184">
        <v>1054.4025999999999</v>
      </c>
      <c r="F1580" s="184">
        <v>3.0777000000000001</v>
      </c>
      <c r="G1580" s="184">
        <v>3.0528</v>
      </c>
      <c r="H1580" s="184">
        <v>3.0238</v>
      </c>
      <c r="I1580" s="184">
        <v>2.9559000000000002</v>
      </c>
      <c r="J1580" s="184">
        <v>2.9567999999999999</v>
      </c>
      <c r="K1580" s="184">
        <v>3.0234000000000001</v>
      </c>
      <c r="L1580" s="184">
        <v>3.0676000000000001</v>
      </c>
      <c r="M1580" s="184">
        <v>3.0472999999999999</v>
      </c>
      <c r="N1580" s="184">
        <v>3.0247000000000002</v>
      </c>
      <c r="O1580" s="184"/>
      <c r="P1580" s="184"/>
      <c r="Q1580" s="184">
        <v>3.1833999999999998</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44455</v>
      </c>
      <c r="E1581" s="184">
        <v>1065.5609999999999</v>
      </c>
      <c r="F1581" s="184">
        <v>3.0968</v>
      </c>
      <c r="G1581" s="184">
        <v>3.0630999999999999</v>
      </c>
      <c r="H1581" s="184">
        <v>3.0268999999999999</v>
      </c>
      <c r="I1581" s="184">
        <v>2.9558</v>
      </c>
      <c r="J1581" s="184">
        <v>2.9655999999999998</v>
      </c>
      <c r="K1581" s="184">
        <v>3.0659000000000001</v>
      </c>
      <c r="L1581" s="184">
        <v>3.0901000000000001</v>
      </c>
      <c r="M1581" s="184">
        <v>3.0665</v>
      </c>
      <c r="N1581" s="184">
        <v>3.04</v>
      </c>
      <c r="O1581" s="184"/>
      <c r="P1581" s="184"/>
      <c r="Q1581" s="184">
        <v>3.4011999999999998</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44455</v>
      </c>
      <c r="E1582" s="184">
        <v>1063.5414000000001</v>
      </c>
      <c r="F1582" s="184">
        <v>2.9998</v>
      </c>
      <c r="G1582" s="184">
        <v>2.9636</v>
      </c>
      <c r="H1582" s="184">
        <v>2.9270999999999998</v>
      </c>
      <c r="I1582" s="184">
        <v>2.8557999999999999</v>
      </c>
      <c r="J1582" s="184">
        <v>2.8654000000000002</v>
      </c>
      <c r="K1582" s="184">
        <v>2.9651999999999998</v>
      </c>
      <c r="L1582" s="184">
        <v>2.9885000000000002</v>
      </c>
      <c r="M1582" s="184">
        <v>2.9641999999999999</v>
      </c>
      <c r="N1582" s="184">
        <v>2.9367999999999999</v>
      </c>
      <c r="O1582" s="184"/>
      <c r="P1582" s="184"/>
      <c r="Q1582" s="184">
        <v>3.2978999999999998</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44455</v>
      </c>
      <c r="E1583" s="184">
        <v>1061.3273999999999</v>
      </c>
      <c r="F1583" s="184">
        <v>3.1366999999999998</v>
      </c>
      <c r="G1583" s="184">
        <v>3.1200999999999999</v>
      </c>
      <c r="H1583" s="184">
        <v>3.1305000000000001</v>
      </c>
      <c r="I1583" s="184">
        <v>3.0537999999999998</v>
      </c>
      <c r="J1583" s="184">
        <v>3.0446</v>
      </c>
      <c r="K1583" s="184">
        <v>3.1055999999999999</v>
      </c>
      <c r="L1583" s="184">
        <v>3.1817000000000002</v>
      </c>
      <c r="M1583" s="184">
        <v>3.1602999999999999</v>
      </c>
      <c r="N1583" s="184">
        <v>3.1352000000000002</v>
      </c>
      <c r="O1583" s="184"/>
      <c r="P1583" s="184"/>
      <c r="Q1583" s="184">
        <v>3.3828999999999998</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44455</v>
      </c>
      <c r="E1584" s="184">
        <v>1060.0097000000001</v>
      </c>
      <c r="F1584" s="184">
        <v>3.0649000000000002</v>
      </c>
      <c r="G1584" s="184">
        <v>3.0516000000000001</v>
      </c>
      <c r="H1584" s="184">
        <v>3.0605000000000002</v>
      </c>
      <c r="I1584" s="184">
        <v>2.9836</v>
      </c>
      <c r="J1584" s="184">
        <v>2.9742999999999999</v>
      </c>
      <c r="K1584" s="184">
        <v>3.0348999999999999</v>
      </c>
      <c r="L1584" s="184">
        <v>3.1105</v>
      </c>
      <c r="M1584" s="184">
        <v>3.0886999999999998</v>
      </c>
      <c r="N1584" s="184">
        <v>3.0630999999999999</v>
      </c>
      <c r="O1584" s="184"/>
      <c r="P1584" s="184"/>
      <c r="Q1584" s="184">
        <v>3.3111000000000002</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44455</v>
      </c>
      <c r="E1585" s="184">
        <v>1113.7945999999999</v>
      </c>
      <c r="F1585" s="184">
        <v>3.1233</v>
      </c>
      <c r="G1585" s="184">
        <v>3.0998000000000001</v>
      </c>
      <c r="H1585" s="184">
        <v>3.0752999999999999</v>
      </c>
      <c r="I1585" s="184">
        <v>3.0131999999999999</v>
      </c>
      <c r="J1585" s="184">
        <v>3.0148999999999999</v>
      </c>
      <c r="K1585" s="184">
        <v>3.0863999999999998</v>
      </c>
      <c r="L1585" s="184">
        <v>3.1309999999999998</v>
      </c>
      <c r="M1585" s="184">
        <v>3.1120999999999999</v>
      </c>
      <c r="N1585" s="184">
        <v>3.0920000000000001</v>
      </c>
      <c r="O1585" s="184"/>
      <c r="P1585" s="184"/>
      <c r="Q1585" s="184">
        <v>4.1170999999999998</v>
      </c>
      <c r="R1585" s="184">
        <v>3.5083000000000002</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44455</v>
      </c>
      <c r="E1586" s="184">
        <v>1111.5006000000001</v>
      </c>
      <c r="F1586" s="184">
        <v>3.0213999999999999</v>
      </c>
      <c r="G1586" s="184">
        <v>2.9988999999999999</v>
      </c>
      <c r="H1586" s="184">
        <v>2.9744999999999999</v>
      </c>
      <c r="I1586" s="184">
        <v>2.9129999999999998</v>
      </c>
      <c r="J1586" s="184">
        <v>2.9144000000000001</v>
      </c>
      <c r="K1586" s="184">
        <v>2.9853999999999998</v>
      </c>
      <c r="L1586" s="184">
        <v>3.0293000000000001</v>
      </c>
      <c r="M1586" s="184">
        <v>3.0095999999999998</v>
      </c>
      <c r="N1586" s="184">
        <v>2.9887999999999999</v>
      </c>
      <c r="O1586" s="184"/>
      <c r="P1586" s="184"/>
      <c r="Q1586" s="184">
        <v>4.0366999999999997</v>
      </c>
      <c r="R1586" s="184">
        <v>3.4195000000000002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44455</v>
      </c>
      <c r="E1587" s="184">
        <v>2715.2323333333302</v>
      </c>
      <c r="F1587" s="184">
        <v>3.1884000000000001</v>
      </c>
      <c r="G1587" s="184">
        <v>3.1307</v>
      </c>
      <c r="H1587" s="184">
        <v>3.1318000000000001</v>
      </c>
      <c r="I1587" s="184">
        <v>3.0687000000000002</v>
      </c>
      <c r="J1587" s="184">
        <v>3.0447000000000002</v>
      </c>
      <c r="K1587" s="184">
        <v>3.1131000000000002</v>
      </c>
      <c r="L1587" s="184">
        <v>3.1642000000000001</v>
      </c>
      <c r="M1587" s="184">
        <v>3.1435</v>
      </c>
      <c r="N1587" s="184">
        <v>3.1114999999999999</v>
      </c>
      <c r="O1587" s="184">
        <v>4.3945999999999996</v>
      </c>
      <c r="P1587" s="184">
        <v>5.1547000000000001</v>
      </c>
      <c r="Q1587" s="184">
        <v>6.548</v>
      </c>
      <c r="R1587" s="184">
        <v>3.5438999999999998</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44455</v>
      </c>
      <c r="E1588" s="184">
        <v>2584.6605</v>
      </c>
      <c r="F1588" s="184">
        <v>3.0859000000000001</v>
      </c>
      <c r="G1588" s="184">
        <v>3.0291000000000001</v>
      </c>
      <c r="H1588" s="184">
        <v>3.0312000000000001</v>
      </c>
      <c r="I1588" s="184">
        <v>2.9683000000000002</v>
      </c>
      <c r="J1588" s="184">
        <v>2.9443999999999999</v>
      </c>
      <c r="K1588" s="184">
        <v>3.0123000000000002</v>
      </c>
      <c r="L1588" s="184">
        <v>3.0626000000000002</v>
      </c>
      <c r="M1588" s="184">
        <v>3.0411000000000001</v>
      </c>
      <c r="N1588" s="184">
        <v>3.0084</v>
      </c>
      <c r="O1588" s="184">
        <v>3.9508999999999999</v>
      </c>
      <c r="P1588" s="184">
        <v>4.5488999999999997</v>
      </c>
      <c r="Q1588" s="184">
        <v>6.6201999999999996</v>
      </c>
      <c r="R1588" s="184">
        <v>3.2585999999999999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44455</v>
      </c>
      <c r="E1589" s="184">
        <v>1082.2238</v>
      </c>
      <c r="F1589" s="184">
        <v>3.2246000000000001</v>
      </c>
      <c r="G1589" s="184">
        <v>3.1812999999999998</v>
      </c>
      <c r="H1589" s="184">
        <v>3.1114999999999999</v>
      </c>
      <c r="I1589" s="184">
        <v>3.052</v>
      </c>
      <c r="J1589" s="184">
        <v>3.0491999999999999</v>
      </c>
      <c r="K1589" s="184">
        <v>3.1301999999999999</v>
      </c>
      <c r="L1589" s="184">
        <v>3.1760000000000002</v>
      </c>
      <c r="M1589" s="184">
        <v>3.1450999999999998</v>
      </c>
      <c r="N1589" s="184">
        <v>3.1137000000000001</v>
      </c>
      <c r="O1589" s="184"/>
      <c r="P1589" s="184"/>
      <c r="Q1589" s="184">
        <v>3.6871</v>
      </c>
      <c r="R1589" s="184">
        <v>3.5440999999999998</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44455</v>
      </c>
      <c r="E1590" s="184">
        <v>1079.1741</v>
      </c>
      <c r="F1590" s="184">
        <v>3.0916000000000001</v>
      </c>
      <c r="G1590" s="184">
        <v>3.0503999999999998</v>
      </c>
      <c r="H1590" s="184">
        <v>2.9809999999999999</v>
      </c>
      <c r="I1590" s="184">
        <v>2.9216000000000002</v>
      </c>
      <c r="J1590" s="184">
        <v>2.9188000000000001</v>
      </c>
      <c r="K1590" s="184">
        <v>2.9990000000000001</v>
      </c>
      <c r="L1590" s="184">
        <v>3.0436999999999999</v>
      </c>
      <c r="M1590" s="184">
        <v>3.0118999999999998</v>
      </c>
      <c r="N1590" s="184">
        <v>2.9794999999999998</v>
      </c>
      <c r="O1590" s="184"/>
      <c r="P1590" s="184"/>
      <c r="Q1590" s="184">
        <v>3.5522999999999998</v>
      </c>
      <c r="R1590" s="184">
        <v>3.4095</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44455</v>
      </c>
      <c r="E1591" s="184">
        <v>1080.6313</v>
      </c>
      <c r="F1591" s="184">
        <v>3.2496</v>
      </c>
      <c r="G1591" s="184">
        <v>3.177</v>
      </c>
      <c r="H1591" s="184">
        <v>3.1392000000000002</v>
      </c>
      <c r="I1591" s="184">
        <v>3.0928</v>
      </c>
      <c r="J1591" s="184">
        <v>3.0952999999999999</v>
      </c>
      <c r="K1591" s="184">
        <v>3.1608000000000001</v>
      </c>
      <c r="L1591" s="184">
        <v>3.2029000000000001</v>
      </c>
      <c r="M1591" s="184">
        <v>3.1676000000000002</v>
      </c>
      <c r="N1591" s="184">
        <v>3.1425000000000001</v>
      </c>
      <c r="O1591" s="184"/>
      <c r="P1591" s="184"/>
      <c r="Q1591" s="184">
        <v>3.6665999999999999</v>
      </c>
      <c r="R1591" s="184">
        <v>3.5390000000000001</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44455</v>
      </c>
      <c r="E1592" s="184">
        <v>1078.2701999999999</v>
      </c>
      <c r="F1592" s="184">
        <v>3.1484000000000001</v>
      </c>
      <c r="G1592" s="184">
        <v>3.0743999999999998</v>
      </c>
      <c r="H1592" s="184">
        <v>3.0377000000000001</v>
      </c>
      <c r="I1592" s="184">
        <v>2.9916999999999998</v>
      </c>
      <c r="J1592" s="184">
        <v>2.9944999999999999</v>
      </c>
      <c r="K1592" s="184">
        <v>3.056</v>
      </c>
      <c r="L1592" s="184">
        <v>3.0992999999999999</v>
      </c>
      <c r="M1592" s="184">
        <v>3.0638999999999998</v>
      </c>
      <c r="N1592" s="184">
        <v>3.0383</v>
      </c>
      <c r="O1592" s="184"/>
      <c r="P1592" s="184"/>
      <c r="Q1592" s="184">
        <v>3.5613999999999999</v>
      </c>
      <c r="R1592" s="184">
        <v>3.4338000000000002</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44455</v>
      </c>
      <c r="E1593" s="184">
        <v>1069.9154000000001</v>
      </c>
      <c r="F1593" s="184">
        <v>3.19</v>
      </c>
      <c r="G1593" s="184">
        <v>3.1553</v>
      </c>
      <c r="H1593" s="184">
        <v>3.1229</v>
      </c>
      <c r="I1593" s="184">
        <v>3.0743999999999998</v>
      </c>
      <c r="J1593" s="184">
        <v>3.0741999999999998</v>
      </c>
      <c r="K1593" s="184">
        <v>3.1617999999999999</v>
      </c>
      <c r="L1593" s="184">
        <v>3.2113</v>
      </c>
      <c r="M1593" s="184">
        <v>3.1960999999999999</v>
      </c>
      <c r="N1593" s="184">
        <v>3.1772</v>
      </c>
      <c r="O1593" s="184"/>
      <c r="P1593" s="184"/>
      <c r="Q1593" s="184">
        <v>3.5762</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44455</v>
      </c>
      <c r="E1594" s="184">
        <v>1067.8824999999999</v>
      </c>
      <c r="F1594" s="184">
        <v>3.097</v>
      </c>
      <c r="G1594" s="184">
        <v>3.0575999999999999</v>
      </c>
      <c r="H1594" s="184">
        <v>3.0295999999999998</v>
      </c>
      <c r="I1594" s="184">
        <v>2.9826999999999999</v>
      </c>
      <c r="J1594" s="184">
        <v>2.9830999999999999</v>
      </c>
      <c r="K1594" s="184">
        <v>3.0741999999999998</v>
      </c>
      <c r="L1594" s="184">
        <v>3.1175999999999999</v>
      </c>
      <c r="M1594" s="184">
        <v>3.1008</v>
      </c>
      <c r="N1594" s="184">
        <v>3.0794999999999999</v>
      </c>
      <c r="O1594" s="184"/>
      <c r="P1594" s="184"/>
      <c r="Q1594" s="184">
        <v>3.4738000000000002</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44455</v>
      </c>
      <c r="E1595" s="184">
        <v>112.07599999999999</v>
      </c>
      <c r="F1595" s="184">
        <v>3.1593</v>
      </c>
      <c r="G1595" s="184">
        <v>3.1055000000000001</v>
      </c>
      <c r="H1595" s="184">
        <v>3.0911</v>
      </c>
      <c r="I1595" s="184">
        <v>3.0253000000000001</v>
      </c>
      <c r="J1595" s="184">
        <v>3.0196999999999998</v>
      </c>
      <c r="K1595" s="184">
        <v>3.0948000000000002</v>
      </c>
      <c r="L1595" s="184">
        <v>3.1392000000000002</v>
      </c>
      <c r="M1595" s="184">
        <v>3.1149</v>
      </c>
      <c r="N1595" s="184">
        <v>3.0996999999999999</v>
      </c>
      <c r="O1595" s="184"/>
      <c r="P1595" s="184"/>
      <c r="Q1595" s="184">
        <v>4.2361000000000004</v>
      </c>
      <c r="R1595" s="184">
        <v>3.5527000000000002</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44455</v>
      </c>
      <c r="E1596" s="184">
        <v>111.7808</v>
      </c>
      <c r="F1596" s="184">
        <v>3.0369999999999999</v>
      </c>
      <c r="G1596" s="184">
        <v>3.0156999999999998</v>
      </c>
      <c r="H1596" s="184">
        <v>3.0011999999999999</v>
      </c>
      <c r="I1596" s="184">
        <v>2.9327999999999999</v>
      </c>
      <c r="J1596" s="184">
        <v>2.9291999999999998</v>
      </c>
      <c r="K1596" s="184">
        <v>3.004</v>
      </c>
      <c r="L1596" s="184">
        <v>3.0476999999999999</v>
      </c>
      <c r="M1596" s="184">
        <v>3.0228000000000002</v>
      </c>
      <c r="N1596" s="184">
        <v>3.0070000000000001</v>
      </c>
      <c r="O1596" s="184"/>
      <c r="P1596" s="184"/>
      <c r="Q1596" s="184">
        <v>4.1360999999999999</v>
      </c>
      <c r="R1596" s="184">
        <v>3.4552</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44455</v>
      </c>
      <c r="E1597" s="184">
        <v>1077.799</v>
      </c>
      <c r="F1597" s="184">
        <v>3.1903999999999999</v>
      </c>
      <c r="G1597" s="184">
        <v>3.1604999999999999</v>
      </c>
      <c r="H1597" s="184">
        <v>3.1547999999999998</v>
      </c>
      <c r="I1597" s="184">
        <v>3.1023999999999998</v>
      </c>
      <c r="J1597" s="184">
        <v>3.0960000000000001</v>
      </c>
      <c r="K1597" s="184">
        <v>3.1783000000000001</v>
      </c>
      <c r="L1597" s="184">
        <v>3.2187999999999999</v>
      </c>
      <c r="M1597" s="184">
        <v>3.1899000000000002</v>
      </c>
      <c r="N1597" s="184">
        <v>3.1695000000000002</v>
      </c>
      <c r="O1597" s="184"/>
      <c r="P1597" s="184"/>
      <c r="Q1597" s="184">
        <v>3.7084000000000001</v>
      </c>
      <c r="R1597" s="184">
        <v>3.6543000000000001</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44455</v>
      </c>
      <c r="E1598" s="184">
        <v>1075.7185999999999</v>
      </c>
      <c r="F1598" s="184">
        <v>3.1355</v>
      </c>
      <c r="G1598" s="184">
        <v>3.11</v>
      </c>
      <c r="H1598" s="184">
        <v>3.1046</v>
      </c>
      <c r="I1598" s="184">
        <v>3.052</v>
      </c>
      <c r="J1598" s="184">
        <v>3.0459000000000001</v>
      </c>
      <c r="K1598" s="184">
        <v>3.1278000000000001</v>
      </c>
      <c r="L1598" s="184">
        <v>3.1638000000000002</v>
      </c>
      <c r="M1598" s="184">
        <v>3.1189</v>
      </c>
      <c r="N1598" s="184">
        <v>3.09</v>
      </c>
      <c r="O1598" s="184"/>
      <c r="P1598" s="184"/>
      <c r="Q1598" s="184">
        <v>3.6111</v>
      </c>
      <c r="R1598" s="184">
        <v>3.5579999999999998</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44455</v>
      </c>
      <c r="E1599" s="184">
        <v>3400.51</v>
      </c>
      <c r="F1599" s="184">
        <v>3.1602999999999999</v>
      </c>
      <c r="G1599" s="184">
        <v>3.1225000000000001</v>
      </c>
      <c r="H1599" s="184">
        <v>3.1023000000000001</v>
      </c>
      <c r="I1599" s="184">
        <v>3.0306000000000002</v>
      </c>
      <c r="J1599" s="184">
        <v>3.0295999999999998</v>
      </c>
      <c r="K1599" s="184">
        <v>3.0947</v>
      </c>
      <c r="L1599" s="184">
        <v>3.1501000000000001</v>
      </c>
      <c r="M1599" s="184">
        <v>3.1215999999999999</v>
      </c>
      <c r="N1599" s="184">
        <v>3.0937999999999999</v>
      </c>
      <c r="O1599" s="184">
        <v>4.375</v>
      </c>
      <c r="P1599" s="184">
        <v>5.0292000000000003</v>
      </c>
      <c r="Q1599" s="184">
        <v>6.4398</v>
      </c>
      <c r="R1599" s="184">
        <v>3.5135000000000001</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44455</v>
      </c>
      <c r="E1600" s="184">
        <v>3366.5237999999999</v>
      </c>
      <c r="F1600" s="184">
        <v>3.0804999999999998</v>
      </c>
      <c r="G1600" s="184">
        <v>3.0423</v>
      </c>
      <c r="H1600" s="184">
        <v>3.0223</v>
      </c>
      <c r="I1600" s="184">
        <v>2.9504000000000001</v>
      </c>
      <c r="J1600" s="184">
        <v>2.9538000000000002</v>
      </c>
      <c r="K1600" s="184">
        <v>3.0222000000000002</v>
      </c>
      <c r="L1600" s="184">
        <v>3.0779000000000001</v>
      </c>
      <c r="M1600" s="184">
        <v>3.0491999999999999</v>
      </c>
      <c r="N1600" s="184">
        <v>3.0211000000000001</v>
      </c>
      <c r="O1600" s="184">
        <v>4.3047000000000004</v>
      </c>
      <c r="P1600" s="184">
        <v>4.9432999999999998</v>
      </c>
      <c r="Q1600" s="184">
        <v>6.6002999999999998</v>
      </c>
      <c r="R1600" s="184">
        <v>3.4407000000000001</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44455</v>
      </c>
      <c r="E1601" s="184">
        <v>1110.1411000000001</v>
      </c>
      <c r="F1601" s="184">
        <v>3.1204999999999998</v>
      </c>
      <c r="G1601" s="184">
        <v>3.0870000000000002</v>
      </c>
      <c r="H1601" s="184">
        <v>3.0567000000000002</v>
      </c>
      <c r="I1601" s="184">
        <v>2.9929999999999999</v>
      </c>
      <c r="J1601" s="184">
        <v>2.9883000000000002</v>
      </c>
      <c r="K1601" s="184">
        <v>3.0630000000000002</v>
      </c>
      <c r="L1601" s="184">
        <v>3.1150000000000002</v>
      </c>
      <c r="M1601" s="184">
        <v>3.0926</v>
      </c>
      <c r="N1601" s="184">
        <v>3.0687000000000002</v>
      </c>
      <c r="O1601" s="184"/>
      <c r="P1601" s="184"/>
      <c r="Q1601" s="184">
        <v>4.2751999999999999</v>
      </c>
      <c r="R1601" s="184">
        <v>3.5455000000000001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44455</v>
      </c>
      <c r="E1602" s="184">
        <v>1107.2161000000001</v>
      </c>
      <c r="F1602" s="184">
        <v>3.0034000000000001</v>
      </c>
      <c r="G1602" s="184">
        <v>2.972</v>
      </c>
      <c r="H1602" s="184">
        <v>2.9426999999999999</v>
      </c>
      <c r="I1602" s="184">
        <v>2.8794</v>
      </c>
      <c r="J1602" s="184">
        <v>2.8748</v>
      </c>
      <c r="K1602" s="184">
        <v>2.9489000000000001</v>
      </c>
      <c r="L1602" s="184">
        <v>2.9939</v>
      </c>
      <c r="M1602" s="184">
        <v>2.9773000000000001</v>
      </c>
      <c r="N1602" s="184">
        <v>2.9558</v>
      </c>
      <c r="O1602" s="184"/>
      <c r="P1602" s="184"/>
      <c r="Q1602" s="184">
        <v>4.1650999999999998</v>
      </c>
      <c r="R1602" s="184">
        <v>3.4348000000000001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44455</v>
      </c>
      <c r="E1603" s="184">
        <v>1101.7112</v>
      </c>
      <c r="F1603" s="184">
        <v>3.1642000000000001</v>
      </c>
      <c r="G1603" s="184">
        <v>3.1128</v>
      </c>
      <c r="H1603" s="184">
        <v>3.0962000000000001</v>
      </c>
      <c r="I1603" s="184">
        <v>3.0306999999999999</v>
      </c>
      <c r="J1603" s="184">
        <v>3.0249000000000001</v>
      </c>
      <c r="K1603" s="184">
        <v>3.0964</v>
      </c>
      <c r="L1603" s="184">
        <v>3.1724999999999999</v>
      </c>
      <c r="M1603" s="184">
        <v>3.1461999999999999</v>
      </c>
      <c r="N1603" s="184">
        <v>3.1242000000000001</v>
      </c>
      <c r="O1603" s="184"/>
      <c r="P1603" s="184"/>
      <c r="Q1603" s="184">
        <v>3.9744000000000002</v>
      </c>
      <c r="R1603" s="184">
        <v>3.5432000000000001</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44455</v>
      </c>
      <c r="E1604" s="184">
        <v>1098.8321000000001</v>
      </c>
      <c r="F1604" s="184">
        <v>3.0629</v>
      </c>
      <c r="G1604" s="184">
        <v>3.0135000000000001</v>
      </c>
      <c r="H1604" s="184">
        <v>2.9965000000000002</v>
      </c>
      <c r="I1604" s="184">
        <v>2.9308999999999998</v>
      </c>
      <c r="J1604" s="184">
        <v>2.9247000000000001</v>
      </c>
      <c r="K1604" s="184">
        <v>2.9956999999999998</v>
      </c>
      <c r="L1604" s="184">
        <v>3.0503</v>
      </c>
      <c r="M1604" s="184">
        <v>3.0297999999999998</v>
      </c>
      <c r="N1604" s="184">
        <v>3.0105</v>
      </c>
      <c r="O1604" s="184"/>
      <c r="P1604" s="184"/>
      <c r="Q1604" s="184">
        <v>3.8647999999999998</v>
      </c>
      <c r="R1604" s="184">
        <v>3.4333</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44455</v>
      </c>
      <c r="E1605" s="184">
        <v>1099.4802999999999</v>
      </c>
      <c r="F1605" s="184">
        <v>3.1408</v>
      </c>
      <c r="G1605" s="184">
        <v>3.1246999999999998</v>
      </c>
      <c r="H1605" s="184">
        <v>3.1133999999999999</v>
      </c>
      <c r="I1605" s="184">
        <v>3.0337000000000001</v>
      </c>
      <c r="J1605" s="184">
        <v>3.0236999999999998</v>
      </c>
      <c r="K1605" s="184">
        <v>3.1038999999999999</v>
      </c>
      <c r="L1605" s="184">
        <v>3.1372</v>
      </c>
      <c r="M1605" s="184">
        <v>3.1171000000000002</v>
      </c>
      <c r="N1605" s="184">
        <v>3.0914999999999999</v>
      </c>
      <c r="O1605" s="184"/>
      <c r="P1605" s="184"/>
      <c r="Q1605" s="184">
        <v>3.8965999999999998</v>
      </c>
      <c r="R1605" s="184">
        <v>3.4826999999999999</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44455</v>
      </c>
      <c r="E1606" s="184">
        <v>1096.8082999999999</v>
      </c>
      <c r="F1606" s="184">
        <v>3.0419</v>
      </c>
      <c r="G1606" s="184">
        <v>3.0246</v>
      </c>
      <c r="H1606" s="184">
        <v>3.0133999999999999</v>
      </c>
      <c r="I1606" s="184">
        <v>2.9331999999999998</v>
      </c>
      <c r="J1606" s="184">
        <v>2.9230999999999998</v>
      </c>
      <c r="K1606" s="184">
        <v>3.0076999999999998</v>
      </c>
      <c r="L1606" s="184">
        <v>3.0400999999999998</v>
      </c>
      <c r="M1606" s="184">
        <v>3.0209000000000001</v>
      </c>
      <c r="N1606" s="184">
        <v>2.9931000000000001</v>
      </c>
      <c r="O1606" s="184"/>
      <c r="P1606" s="184"/>
      <c r="Q1606" s="184">
        <v>3.7947000000000002</v>
      </c>
      <c r="R1606" s="184">
        <v>3.3814000000000002</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44455</v>
      </c>
      <c r="E1607" s="184">
        <v>2858.585</v>
      </c>
      <c r="F1607" s="184">
        <v>3.1682000000000001</v>
      </c>
      <c r="G1607" s="184">
        <v>3.1341999999999999</v>
      </c>
      <c r="H1607" s="184">
        <v>3.1074999999999999</v>
      </c>
      <c r="I1607" s="184">
        <v>3.0373999999999999</v>
      </c>
      <c r="J1607" s="184">
        <v>3.0375000000000001</v>
      </c>
      <c r="K1607" s="184">
        <v>3.0983999999999998</v>
      </c>
      <c r="L1607" s="184">
        <v>3.1444999999999999</v>
      </c>
      <c r="M1607" s="184">
        <v>3.1246999999999998</v>
      </c>
      <c r="N1607" s="184">
        <v>3.1038999999999999</v>
      </c>
      <c r="O1607" s="184">
        <v>4.4054000000000002</v>
      </c>
      <c r="P1607" s="184">
        <v>5.0804</v>
      </c>
      <c r="Q1607" s="184">
        <v>6.5399000000000003</v>
      </c>
      <c r="R1607" s="184">
        <v>3.5447000000000002</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44455</v>
      </c>
      <c r="E1608" s="184">
        <v>2833.4825000000001</v>
      </c>
      <c r="F1608" s="184">
        <v>3.1073</v>
      </c>
      <c r="G1608" s="184">
        <v>3.0743</v>
      </c>
      <c r="H1608" s="184">
        <v>3.0476000000000001</v>
      </c>
      <c r="I1608" s="184">
        <v>2.9771000000000001</v>
      </c>
      <c r="J1608" s="184">
        <v>2.9773000000000001</v>
      </c>
      <c r="K1608" s="184">
        <v>3.0379</v>
      </c>
      <c r="L1608" s="184">
        <v>3.0836999999999999</v>
      </c>
      <c r="M1608" s="184">
        <v>3.0632999999999999</v>
      </c>
      <c r="N1608" s="184">
        <v>3.0428000000000002</v>
      </c>
      <c r="O1608" s="184">
        <v>4.3356000000000003</v>
      </c>
      <c r="P1608" s="184">
        <v>4.9748000000000001</v>
      </c>
      <c r="Q1608" s="184">
        <v>6.0315000000000003</v>
      </c>
      <c r="R1608" s="184">
        <v>3.4784999999999999</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44455</v>
      </c>
      <c r="E1609" s="184">
        <v>1074.2668000000001</v>
      </c>
      <c r="F1609" s="184">
        <v>2.9630000000000001</v>
      </c>
      <c r="G1609" s="184">
        <v>2.9136000000000002</v>
      </c>
      <c r="H1609" s="184">
        <v>2.8915999999999999</v>
      </c>
      <c r="I1609" s="184">
        <v>2.8328000000000002</v>
      </c>
      <c r="J1609" s="184">
        <v>2.8367</v>
      </c>
      <c r="K1609" s="184">
        <v>2.9855</v>
      </c>
      <c r="L1609" s="184">
        <v>3.0935999999999999</v>
      </c>
      <c r="M1609" s="184">
        <v>3.0579000000000001</v>
      </c>
      <c r="N1609" s="184">
        <v>3.0213999999999999</v>
      </c>
      <c r="O1609" s="184"/>
      <c r="P1609" s="184"/>
      <c r="Q1609" s="184">
        <v>3.524</v>
      </c>
      <c r="R1609" s="184">
        <v>3.4661</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44455</v>
      </c>
      <c r="E1610" s="184">
        <v>1072.8596</v>
      </c>
      <c r="F1610" s="184">
        <v>2.8919999999999999</v>
      </c>
      <c r="G1610" s="184">
        <v>2.8414000000000001</v>
      </c>
      <c r="H1610" s="184">
        <v>2.8174999999999999</v>
      </c>
      <c r="I1610" s="184">
        <v>2.7498999999999998</v>
      </c>
      <c r="J1610" s="184">
        <v>2.7524000000000002</v>
      </c>
      <c r="K1610" s="184">
        <v>2.9020999999999999</v>
      </c>
      <c r="L1610" s="184">
        <v>3.0156999999999998</v>
      </c>
      <c r="M1610" s="184">
        <v>2.9836</v>
      </c>
      <c r="N1610" s="184">
        <v>2.9506999999999999</v>
      </c>
      <c r="O1610" s="184"/>
      <c r="P1610" s="184"/>
      <c r="Q1610" s="184">
        <v>3.4584000000000001</v>
      </c>
      <c r="R1610" s="184">
        <v>3.4009999999999998</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3.1104300000000009</v>
      </c>
      <c r="G1611" s="186">
        <v>3.0752150000000005</v>
      </c>
      <c r="H1611" s="186">
        <v>3.0505033333333329</v>
      </c>
      <c r="I1611" s="186">
        <v>2.9856299999999987</v>
      </c>
      <c r="J1611" s="186">
        <v>2.9819249999999999</v>
      </c>
      <c r="K1611" s="186">
        <v>3.0575566666666654</v>
      </c>
      <c r="L1611" s="186">
        <v>3.1055283333333339</v>
      </c>
      <c r="M1611" s="186">
        <v>3.0835433333333326</v>
      </c>
      <c r="N1611" s="186">
        <v>3.062088333333334</v>
      </c>
      <c r="O1611" s="186">
        <v>4.2937875000000005</v>
      </c>
      <c r="P1611" s="186">
        <v>4.9600875000000002</v>
      </c>
      <c r="Q1611" s="186">
        <v>4.1286066666666663</v>
      </c>
      <c r="R1611" s="186">
        <v>3.488080000000001</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3.1219000000000001</v>
      </c>
      <c r="G1612" s="186">
        <v>3.0851500000000001</v>
      </c>
      <c r="H1612" s="186">
        <v>3.0586000000000002</v>
      </c>
      <c r="I1612" s="186">
        <v>2.9916</v>
      </c>
      <c r="J1612" s="186">
        <v>2.9885999999999999</v>
      </c>
      <c r="K1612" s="186">
        <v>3.0650500000000003</v>
      </c>
      <c r="L1612" s="186">
        <v>3.1105999999999998</v>
      </c>
      <c r="M1612" s="186">
        <v>3.09165</v>
      </c>
      <c r="N1612" s="186">
        <v>3.0701499999999999</v>
      </c>
      <c r="O1612" s="186">
        <v>4.34</v>
      </c>
      <c r="P1612" s="186">
        <v>4.9958499999999999</v>
      </c>
      <c r="Q1612" s="186">
        <v>3.8602999999999996</v>
      </c>
      <c r="R1612" s="186">
        <v>3.4993999999999996</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44455</v>
      </c>
      <c r="E1615" s="184">
        <v>65.540999999999997</v>
      </c>
      <c r="F1615" s="184">
        <v>31.547999999999998</v>
      </c>
      <c r="G1615" s="184">
        <v>23.0809</v>
      </c>
      <c r="H1615" s="184">
        <v>9.6203000000000003</v>
      </c>
      <c r="I1615" s="184">
        <v>6.4321999999999999</v>
      </c>
      <c r="J1615" s="184">
        <v>14.1492</v>
      </c>
      <c r="K1615" s="184">
        <v>7.0385999999999997</v>
      </c>
      <c r="L1615" s="184">
        <v>10.491</v>
      </c>
      <c r="M1615" s="184">
        <v>4.4592000000000001</v>
      </c>
      <c r="N1615" s="184">
        <v>5.8101000000000003</v>
      </c>
      <c r="O1615" s="184">
        <v>10.593</v>
      </c>
      <c r="P1615" s="184">
        <v>8.1319999999999997</v>
      </c>
      <c r="Q1615" s="184">
        <v>8.9436999999999998</v>
      </c>
      <c r="R1615" s="184">
        <v>8.1844000000000001</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44455</v>
      </c>
      <c r="E1616" s="184">
        <v>68.711399999999998</v>
      </c>
      <c r="F1616" s="184">
        <v>32.166400000000003</v>
      </c>
      <c r="G1616" s="184">
        <v>23.720300000000002</v>
      </c>
      <c r="H1616" s="184">
        <v>10.272500000000001</v>
      </c>
      <c r="I1616" s="184">
        <v>7.0842999999999998</v>
      </c>
      <c r="J1616" s="184">
        <v>14.8081</v>
      </c>
      <c r="K1616" s="184">
        <v>7.7007000000000003</v>
      </c>
      <c r="L1616" s="184">
        <v>11.2044</v>
      </c>
      <c r="M1616" s="184">
        <v>5.1395</v>
      </c>
      <c r="N1616" s="184">
        <v>6.4922000000000004</v>
      </c>
      <c r="O1616" s="184">
        <v>11.2727</v>
      </c>
      <c r="P1616" s="184">
        <v>8.7601999999999993</v>
      </c>
      <c r="Q1616" s="184">
        <v>9.9085999999999999</v>
      </c>
      <c r="R1616" s="184">
        <v>8.8572000000000006</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44455</v>
      </c>
      <c r="E1617" s="184">
        <v>68.711399999999998</v>
      </c>
      <c r="F1617" s="184">
        <v>32.166400000000003</v>
      </c>
      <c r="G1617" s="184">
        <v>23.720300000000002</v>
      </c>
      <c r="H1617" s="184">
        <v>10.272500000000001</v>
      </c>
      <c r="I1617" s="184">
        <v>7.0842999999999998</v>
      </c>
      <c r="J1617" s="184">
        <v>14.8081</v>
      </c>
      <c r="K1617" s="184">
        <v>7.7007000000000003</v>
      </c>
      <c r="L1617" s="184">
        <v>11.2044</v>
      </c>
      <c r="M1617" s="184">
        <v>5.1395</v>
      </c>
      <c r="N1617" s="184">
        <v>6.4922000000000004</v>
      </c>
      <c r="O1617" s="184">
        <v>11.2727</v>
      </c>
      <c r="P1617" s="184">
        <v>8.7601999999999993</v>
      </c>
      <c r="Q1617" s="184">
        <v>9.9085999999999999</v>
      </c>
      <c r="R1617" s="184">
        <v>8.8572000000000006</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44455</v>
      </c>
      <c r="E1618" s="184">
        <v>21.275300000000001</v>
      </c>
      <c r="F1618" s="184">
        <v>20.5989</v>
      </c>
      <c r="G1618" s="184">
        <v>34.351599999999998</v>
      </c>
      <c r="H1618" s="184">
        <v>12.898899999999999</v>
      </c>
      <c r="I1618" s="184">
        <v>14.838200000000001</v>
      </c>
      <c r="J1618" s="184">
        <v>16.123000000000001</v>
      </c>
      <c r="K1618" s="184">
        <v>7.6872999999999996</v>
      </c>
      <c r="L1618" s="184">
        <v>7.0833000000000004</v>
      </c>
      <c r="M1618" s="184">
        <v>4.1162000000000001</v>
      </c>
      <c r="N1618" s="184">
        <v>5.9996999999999998</v>
      </c>
      <c r="O1618" s="184">
        <v>11.161099999999999</v>
      </c>
      <c r="P1618" s="184">
        <v>7.9996</v>
      </c>
      <c r="Q1618" s="184">
        <v>8.2248000000000001</v>
      </c>
      <c r="R1618" s="184">
        <v>8.9619</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44455</v>
      </c>
      <c r="E1619" s="184">
        <v>20.3414</v>
      </c>
      <c r="F1619" s="184">
        <v>19.9284</v>
      </c>
      <c r="G1619" s="184">
        <v>33.707700000000003</v>
      </c>
      <c r="H1619" s="184">
        <v>12.307600000000001</v>
      </c>
      <c r="I1619" s="184">
        <v>14.2401</v>
      </c>
      <c r="J1619" s="184">
        <v>15.51</v>
      </c>
      <c r="K1619" s="184">
        <v>7.0731999999999999</v>
      </c>
      <c r="L1619" s="184">
        <v>6.4596</v>
      </c>
      <c r="M1619" s="184">
        <v>3.4961000000000002</v>
      </c>
      <c r="N1619" s="184">
        <v>5.3625999999999996</v>
      </c>
      <c r="O1619" s="184">
        <v>10.5975</v>
      </c>
      <c r="P1619" s="184">
        <v>7.4450000000000003</v>
      </c>
      <c r="Q1619" s="184">
        <v>7.6318000000000001</v>
      </c>
      <c r="R1619" s="184">
        <v>8.3840000000000003</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44455</v>
      </c>
      <c r="E1620" s="184">
        <v>34.084200000000003</v>
      </c>
      <c r="F1620" s="184">
        <v>6.7477999999999998</v>
      </c>
      <c r="G1620" s="184">
        <v>17.6236</v>
      </c>
      <c r="H1620" s="184">
        <v>4.7774000000000001</v>
      </c>
      <c r="I1620" s="184">
        <v>7.6870000000000003</v>
      </c>
      <c r="J1620" s="184">
        <v>12.3935</v>
      </c>
      <c r="K1620" s="184">
        <v>6.6585999999999999</v>
      </c>
      <c r="L1620" s="184">
        <v>8.4647000000000006</v>
      </c>
      <c r="M1620" s="184">
        <v>2.5998999999999999</v>
      </c>
      <c r="N1620" s="184">
        <v>4.3983999999999996</v>
      </c>
      <c r="O1620" s="184">
        <v>9.0231999999999992</v>
      </c>
      <c r="P1620" s="184">
        <v>6.3406000000000002</v>
      </c>
      <c r="Q1620" s="184">
        <v>6.4889999999999999</v>
      </c>
      <c r="R1620" s="184">
        <v>6.3615000000000004</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44455</v>
      </c>
      <c r="E1621" s="184">
        <v>36.724400000000003</v>
      </c>
      <c r="F1621" s="184">
        <v>7.5551000000000004</v>
      </c>
      <c r="G1621" s="184">
        <v>18.381599999999999</v>
      </c>
      <c r="H1621" s="184">
        <v>5.5289999999999999</v>
      </c>
      <c r="I1621" s="184">
        <v>8.4468999999999994</v>
      </c>
      <c r="J1621" s="184">
        <v>13.1469</v>
      </c>
      <c r="K1621" s="184">
        <v>7.4130000000000003</v>
      </c>
      <c r="L1621" s="184">
        <v>9.2520000000000007</v>
      </c>
      <c r="M1621" s="184">
        <v>3.379</v>
      </c>
      <c r="N1621" s="184">
        <v>5.2019000000000002</v>
      </c>
      <c r="O1621" s="184">
        <v>9.8633000000000006</v>
      </c>
      <c r="P1621" s="184">
        <v>7.1940999999999997</v>
      </c>
      <c r="Q1621" s="184">
        <v>8.5221999999999998</v>
      </c>
      <c r="R1621" s="184">
        <v>7.1976000000000004</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44455</v>
      </c>
      <c r="E1622" s="184">
        <v>64.175899999999999</v>
      </c>
      <c r="F1622" s="184">
        <v>12.0046</v>
      </c>
      <c r="G1622" s="184">
        <v>25.6477</v>
      </c>
      <c r="H1622" s="184">
        <v>10.428900000000001</v>
      </c>
      <c r="I1622" s="184">
        <v>8.3097999999999992</v>
      </c>
      <c r="J1622" s="184">
        <v>9.9575999999999993</v>
      </c>
      <c r="K1622" s="184">
        <v>5.6639999999999997</v>
      </c>
      <c r="L1622" s="184">
        <v>6.1410999999999998</v>
      </c>
      <c r="M1622" s="184">
        <v>3.0105</v>
      </c>
      <c r="N1622" s="184">
        <v>4.5701000000000001</v>
      </c>
      <c r="O1622" s="184">
        <v>9.2471999999999994</v>
      </c>
      <c r="P1622" s="184">
        <v>7.5324999999999998</v>
      </c>
      <c r="Q1622" s="184">
        <v>8.9312000000000005</v>
      </c>
      <c r="R1622" s="184">
        <v>6.9539999999999997</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44455</v>
      </c>
      <c r="E1623" s="184">
        <v>61.189599999999999</v>
      </c>
      <c r="F1623" s="184">
        <v>11.2775</v>
      </c>
      <c r="G1623" s="184">
        <v>24.885400000000001</v>
      </c>
      <c r="H1623" s="184">
        <v>9.6728000000000005</v>
      </c>
      <c r="I1623" s="184">
        <v>7.5548999999999999</v>
      </c>
      <c r="J1623" s="184">
        <v>9.1976999999999993</v>
      </c>
      <c r="K1623" s="184">
        <v>4.9039000000000001</v>
      </c>
      <c r="L1623" s="184">
        <v>5.3925999999999998</v>
      </c>
      <c r="M1623" s="184">
        <v>2.2429000000000001</v>
      </c>
      <c r="N1623" s="184">
        <v>3.7755999999999998</v>
      </c>
      <c r="O1623" s="184">
        <v>8.4994999999999994</v>
      </c>
      <c r="P1623" s="184">
        <v>6.8305999999999996</v>
      </c>
      <c r="Q1623" s="184">
        <v>8.6926000000000005</v>
      </c>
      <c r="R1623" s="184">
        <v>6.2004999999999999</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44455</v>
      </c>
      <c r="E1624" s="184">
        <v>79.144000000000005</v>
      </c>
      <c r="F1624" s="184">
        <v>9.9642999999999997</v>
      </c>
      <c r="G1624" s="184">
        <v>34.0227</v>
      </c>
      <c r="H1624" s="184">
        <v>12.4156</v>
      </c>
      <c r="I1624" s="184">
        <v>10.199</v>
      </c>
      <c r="J1624" s="184">
        <v>15.7605</v>
      </c>
      <c r="K1624" s="184">
        <v>7.9351000000000003</v>
      </c>
      <c r="L1624" s="184">
        <v>9.1974</v>
      </c>
      <c r="M1624" s="184">
        <v>4.4546999999999999</v>
      </c>
      <c r="N1624" s="184">
        <v>6.1769999999999996</v>
      </c>
      <c r="O1624" s="184">
        <v>11.8148</v>
      </c>
      <c r="P1624" s="184">
        <v>8.8361999999999998</v>
      </c>
      <c r="Q1624" s="184">
        <v>8.9880999999999993</v>
      </c>
      <c r="R1624" s="184">
        <v>9.3452000000000002</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44455</v>
      </c>
      <c r="E1625" s="184">
        <v>75.892300000000006</v>
      </c>
      <c r="F1625" s="184">
        <v>9.5251999999999999</v>
      </c>
      <c r="G1625" s="184">
        <v>33.533900000000003</v>
      </c>
      <c r="H1625" s="184">
        <v>11.913399999999999</v>
      </c>
      <c r="I1625" s="184">
        <v>9.6959999999999997</v>
      </c>
      <c r="J1625" s="184">
        <v>15.2546</v>
      </c>
      <c r="K1625" s="184">
        <v>7.4259000000000004</v>
      </c>
      <c r="L1625" s="184">
        <v>8.6613000000000007</v>
      </c>
      <c r="M1625" s="184">
        <v>3.9192</v>
      </c>
      <c r="N1625" s="184">
        <v>5.6303999999999998</v>
      </c>
      <c r="O1625" s="184">
        <v>11.1584</v>
      </c>
      <c r="P1625" s="184">
        <v>8.1303000000000001</v>
      </c>
      <c r="Q1625" s="184">
        <v>9.6601999999999997</v>
      </c>
      <c r="R1625" s="184">
        <v>8.7514000000000003</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44455</v>
      </c>
      <c r="E1626" s="184">
        <v>20.538900000000002</v>
      </c>
      <c r="F1626" s="184">
        <v>20.804099999999998</v>
      </c>
      <c r="G1626" s="184">
        <v>46.978099999999998</v>
      </c>
      <c r="H1626" s="184">
        <v>15.634600000000001</v>
      </c>
      <c r="I1626" s="184">
        <v>18.922999999999998</v>
      </c>
      <c r="J1626" s="184">
        <v>26.116700000000002</v>
      </c>
      <c r="K1626" s="184">
        <v>9.9845000000000006</v>
      </c>
      <c r="L1626" s="184">
        <v>12.5785</v>
      </c>
      <c r="M1626" s="184">
        <v>6.4903000000000004</v>
      </c>
      <c r="N1626" s="184">
        <v>8.5044000000000004</v>
      </c>
      <c r="O1626" s="184">
        <v>11.888999999999999</v>
      </c>
      <c r="P1626" s="184">
        <v>8.9253</v>
      </c>
      <c r="Q1626" s="184">
        <v>9.9405999999999999</v>
      </c>
      <c r="R1626" s="184">
        <v>9.6936999999999998</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44455</v>
      </c>
      <c r="E1627" s="184">
        <v>19.793399999999998</v>
      </c>
      <c r="F1627" s="184">
        <v>20.2958</v>
      </c>
      <c r="G1627" s="184">
        <v>46.276600000000002</v>
      </c>
      <c r="H1627" s="184">
        <v>14.873699999999999</v>
      </c>
      <c r="I1627" s="184">
        <v>18.1845</v>
      </c>
      <c r="J1627" s="184">
        <v>25.354900000000001</v>
      </c>
      <c r="K1627" s="184">
        <v>9.2190999999999992</v>
      </c>
      <c r="L1627" s="184">
        <v>11.774100000000001</v>
      </c>
      <c r="M1627" s="184">
        <v>5.7630999999999997</v>
      </c>
      <c r="N1627" s="184">
        <v>7.8106999999999998</v>
      </c>
      <c r="O1627" s="184">
        <v>11.315</v>
      </c>
      <c r="P1627" s="184">
        <v>8.3732000000000006</v>
      </c>
      <c r="Q1627" s="184">
        <v>9.4067000000000007</v>
      </c>
      <c r="R1627" s="184">
        <v>9.1004000000000005</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44455</v>
      </c>
      <c r="E1628" s="184">
        <v>48.470100000000002</v>
      </c>
      <c r="F1628" s="184">
        <v>3.1629999999999998</v>
      </c>
      <c r="G1628" s="184">
        <v>26.186800000000002</v>
      </c>
      <c r="H1628" s="184">
        <v>8.1670999999999996</v>
      </c>
      <c r="I1628" s="184">
        <v>6.0221</v>
      </c>
      <c r="J1628" s="184">
        <v>13.959899999999999</v>
      </c>
      <c r="K1628" s="184">
        <v>7.1020000000000003</v>
      </c>
      <c r="L1628" s="184">
        <v>8.0728000000000009</v>
      </c>
      <c r="M1628" s="184">
        <v>2.9344000000000001</v>
      </c>
      <c r="N1628" s="184">
        <v>3.6436999999999999</v>
      </c>
      <c r="O1628" s="184">
        <v>8.5646000000000004</v>
      </c>
      <c r="P1628" s="184">
        <v>5.0609999999999999</v>
      </c>
      <c r="Q1628" s="184">
        <v>8.3026</v>
      </c>
      <c r="R1628" s="184">
        <v>5.5631000000000004</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44455</v>
      </c>
      <c r="E1629" s="184">
        <v>52.136600000000001</v>
      </c>
      <c r="F1629" s="184">
        <v>3.5708000000000002</v>
      </c>
      <c r="G1629" s="184">
        <v>26.638100000000001</v>
      </c>
      <c r="H1629" s="184">
        <v>8.6252999999999993</v>
      </c>
      <c r="I1629" s="184">
        <v>6.4767999999999999</v>
      </c>
      <c r="J1629" s="184">
        <v>14.423500000000001</v>
      </c>
      <c r="K1629" s="184">
        <v>7.5616000000000003</v>
      </c>
      <c r="L1629" s="184">
        <v>8.5259999999999998</v>
      </c>
      <c r="M1629" s="184">
        <v>3.3791000000000002</v>
      </c>
      <c r="N1629" s="184">
        <v>4.101</v>
      </c>
      <c r="O1629" s="184">
        <v>9.1819000000000006</v>
      </c>
      <c r="P1629" s="184">
        <v>5.8254999999999999</v>
      </c>
      <c r="Q1629" s="184">
        <v>7.9260000000000002</v>
      </c>
      <c r="R1629" s="184">
        <v>6.0682999999999998</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44455</v>
      </c>
      <c r="E1630" s="184">
        <v>44.6691</v>
      </c>
      <c r="F1630" s="184">
        <v>11.443300000000001</v>
      </c>
      <c r="G1630" s="184">
        <v>24.2623</v>
      </c>
      <c r="H1630" s="184">
        <v>8.6056000000000008</v>
      </c>
      <c r="I1630" s="184">
        <v>7.7035999999999998</v>
      </c>
      <c r="J1630" s="184">
        <v>13.488799999999999</v>
      </c>
      <c r="K1630" s="184">
        <v>7.3483000000000001</v>
      </c>
      <c r="L1630" s="184">
        <v>7.9917999999999996</v>
      </c>
      <c r="M1630" s="184">
        <v>2.9098999999999999</v>
      </c>
      <c r="N1630" s="184">
        <v>4.7328999999999999</v>
      </c>
      <c r="O1630" s="184">
        <v>8.4690999999999992</v>
      </c>
      <c r="P1630" s="184">
        <v>6.1520000000000001</v>
      </c>
      <c r="Q1630" s="184">
        <v>7.7070999999999996</v>
      </c>
      <c r="R1630" s="184">
        <v>6.9405999999999999</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44455</v>
      </c>
      <c r="E1631" s="184">
        <v>46.257199999999997</v>
      </c>
      <c r="F1631" s="184">
        <v>11.918799999999999</v>
      </c>
      <c r="G1631" s="184">
        <v>24.721599999999999</v>
      </c>
      <c r="H1631" s="184">
        <v>9.0675000000000008</v>
      </c>
      <c r="I1631" s="184">
        <v>8.1585000000000001</v>
      </c>
      <c r="J1631" s="184">
        <v>13.9529</v>
      </c>
      <c r="K1631" s="184">
        <v>7.8090000000000002</v>
      </c>
      <c r="L1631" s="184">
        <v>8.4504000000000001</v>
      </c>
      <c r="M1631" s="184">
        <v>3.3693</v>
      </c>
      <c r="N1631" s="184">
        <v>5.2103000000000002</v>
      </c>
      <c r="O1631" s="184">
        <v>8.9132999999999996</v>
      </c>
      <c r="P1631" s="184">
        <v>6.5835999999999997</v>
      </c>
      <c r="Q1631" s="184">
        <v>8.4344000000000001</v>
      </c>
      <c r="R1631" s="184">
        <v>7.4103000000000003</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44455</v>
      </c>
      <c r="E1632" s="184">
        <v>80.726299999999995</v>
      </c>
      <c r="F1632" s="184">
        <v>32.900599999999997</v>
      </c>
      <c r="G1632" s="184">
        <v>48.9373</v>
      </c>
      <c r="H1632" s="184">
        <v>20.2179</v>
      </c>
      <c r="I1632" s="184">
        <v>21.9114</v>
      </c>
      <c r="J1632" s="184">
        <v>24.947900000000001</v>
      </c>
      <c r="K1632" s="184">
        <v>9.7303999999999995</v>
      </c>
      <c r="L1632" s="184">
        <v>10.073499999999999</v>
      </c>
      <c r="M1632" s="184">
        <v>5.2896000000000001</v>
      </c>
      <c r="N1632" s="184">
        <v>6.2308000000000003</v>
      </c>
      <c r="O1632" s="184">
        <v>10.009600000000001</v>
      </c>
      <c r="P1632" s="184">
        <v>7.9629000000000003</v>
      </c>
      <c r="Q1632" s="184">
        <v>9.9143000000000008</v>
      </c>
      <c r="R1632" s="184">
        <v>9.1693999999999996</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44455</v>
      </c>
      <c r="E1633" s="184">
        <v>85.201300000000003</v>
      </c>
      <c r="F1633" s="184">
        <v>33.574399999999997</v>
      </c>
      <c r="G1633" s="184">
        <v>49.552399999999999</v>
      </c>
      <c r="H1633" s="184">
        <v>20.835699999999999</v>
      </c>
      <c r="I1633" s="184">
        <v>22.530899999999999</v>
      </c>
      <c r="J1633" s="184">
        <v>25.5731</v>
      </c>
      <c r="K1633" s="184">
        <v>10.356400000000001</v>
      </c>
      <c r="L1633" s="184">
        <v>10.7157</v>
      </c>
      <c r="M1633" s="184">
        <v>5.9255000000000004</v>
      </c>
      <c r="N1633" s="184">
        <v>6.8808999999999996</v>
      </c>
      <c r="O1633" s="184">
        <v>10.598599999999999</v>
      </c>
      <c r="P1633" s="184">
        <v>8.5478000000000005</v>
      </c>
      <c r="Q1633" s="184">
        <v>9.3908000000000005</v>
      </c>
      <c r="R1633" s="184">
        <v>9.7550000000000008</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44455</v>
      </c>
      <c r="E1634" s="184">
        <v>17.487100000000002</v>
      </c>
      <c r="F1634" s="184">
        <v>-2.7132000000000001</v>
      </c>
      <c r="G1634" s="184">
        <v>23.561900000000001</v>
      </c>
      <c r="H1634" s="184">
        <v>7.4053000000000004</v>
      </c>
      <c r="I1634" s="184">
        <v>4.4653999999999998</v>
      </c>
      <c r="J1634" s="184">
        <v>9.8629999999999995</v>
      </c>
      <c r="K1634" s="184">
        <v>5.2526999999999999</v>
      </c>
      <c r="L1634" s="184">
        <v>6.7323000000000004</v>
      </c>
      <c r="M1634" s="184">
        <v>3.0945</v>
      </c>
      <c r="N1634" s="184">
        <v>3.7115</v>
      </c>
      <c r="O1634" s="184">
        <v>7.9960000000000004</v>
      </c>
      <c r="P1634" s="184">
        <v>4.8792</v>
      </c>
      <c r="Q1634" s="184">
        <v>6.6013999999999999</v>
      </c>
      <c r="R1634" s="184">
        <v>5.6901000000000002</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44455</v>
      </c>
      <c r="E1635" s="184">
        <v>18.555499999999999</v>
      </c>
      <c r="F1635" s="184">
        <v>-1.9670000000000001</v>
      </c>
      <c r="G1635" s="184">
        <v>24.3749</v>
      </c>
      <c r="H1635" s="184">
        <v>8.1902000000000008</v>
      </c>
      <c r="I1635" s="184">
        <v>5.2373000000000003</v>
      </c>
      <c r="J1635" s="184">
        <v>10.639799999999999</v>
      </c>
      <c r="K1635" s="184">
        <v>6.0343999999999998</v>
      </c>
      <c r="L1635" s="184">
        <v>7.53</v>
      </c>
      <c r="M1635" s="184">
        <v>3.8841000000000001</v>
      </c>
      <c r="N1635" s="184">
        <v>4.5174000000000003</v>
      </c>
      <c r="O1635" s="184">
        <v>8.8493999999999993</v>
      </c>
      <c r="P1635" s="184">
        <v>5.8273999999999999</v>
      </c>
      <c r="Q1635" s="184">
        <v>7.2788000000000004</v>
      </c>
      <c r="R1635" s="184">
        <v>6.5814000000000004</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44455</v>
      </c>
      <c r="E1636" s="184">
        <v>29.957599999999999</v>
      </c>
      <c r="F1636" s="184">
        <v>-1.0965</v>
      </c>
      <c r="G1636" s="184">
        <v>16.4298</v>
      </c>
      <c r="H1636" s="184">
        <v>5.0698999999999996</v>
      </c>
      <c r="I1636" s="184">
        <v>4.6032000000000002</v>
      </c>
      <c r="J1636" s="184">
        <v>10.822699999999999</v>
      </c>
      <c r="K1636" s="184">
        <v>7.1178999999999997</v>
      </c>
      <c r="L1636" s="184">
        <v>9.1957000000000004</v>
      </c>
      <c r="M1636" s="184">
        <v>3.2837000000000001</v>
      </c>
      <c r="N1636" s="184">
        <v>5.7462999999999997</v>
      </c>
      <c r="O1636" s="184">
        <v>12.329000000000001</v>
      </c>
      <c r="P1636" s="184">
        <v>9.2453000000000003</v>
      </c>
      <c r="Q1636" s="184">
        <v>9.9200999999999997</v>
      </c>
      <c r="R1636" s="184">
        <v>9.3422000000000001</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44455</v>
      </c>
      <c r="E1637" s="184">
        <v>28.3748</v>
      </c>
      <c r="F1637" s="184">
        <v>-1.8008</v>
      </c>
      <c r="G1637" s="184">
        <v>15.842700000000001</v>
      </c>
      <c r="H1637" s="184">
        <v>4.4508999999999999</v>
      </c>
      <c r="I1637" s="184">
        <v>3.9754</v>
      </c>
      <c r="J1637" s="184">
        <v>10.1938</v>
      </c>
      <c r="K1637" s="184">
        <v>6.4871999999999996</v>
      </c>
      <c r="L1637" s="184">
        <v>8.5472999999999999</v>
      </c>
      <c r="M1637" s="184">
        <v>2.6463000000000001</v>
      </c>
      <c r="N1637" s="184">
        <v>5.0899000000000001</v>
      </c>
      <c r="O1637" s="184">
        <v>11.666</v>
      </c>
      <c r="P1637" s="184">
        <v>8.6123999999999992</v>
      </c>
      <c r="Q1637" s="184">
        <v>8.4999000000000002</v>
      </c>
      <c r="R1637" s="184">
        <v>8.6759000000000004</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44455</v>
      </c>
      <c r="E1638" s="184">
        <v>10.4148</v>
      </c>
      <c r="F1638" s="184">
        <v>13.3224</v>
      </c>
      <c r="G1638" s="184">
        <v>21.884799999999998</v>
      </c>
      <c r="H1638" s="184">
        <v>7.1191000000000004</v>
      </c>
      <c r="I1638" s="184">
        <v>5.0162000000000004</v>
      </c>
      <c r="J1638" s="184">
        <v>12.2498</v>
      </c>
      <c r="K1638" s="184">
        <v>8.6569000000000003</v>
      </c>
      <c r="L1638" s="184"/>
      <c r="M1638" s="184"/>
      <c r="N1638" s="184"/>
      <c r="O1638" s="184"/>
      <c r="P1638" s="184"/>
      <c r="Q1638" s="184">
        <v>8.5538000000000007</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44455</v>
      </c>
      <c r="E1639" s="184">
        <v>10.4024</v>
      </c>
      <c r="F1639" s="184">
        <v>13.3383</v>
      </c>
      <c r="G1639" s="184">
        <v>21.676200000000001</v>
      </c>
      <c r="H1639" s="184">
        <v>6.8762999999999996</v>
      </c>
      <c r="I1639" s="184">
        <v>4.7706999999999997</v>
      </c>
      <c r="J1639" s="184">
        <v>12.0007</v>
      </c>
      <c r="K1639" s="184">
        <v>8.4008000000000003</v>
      </c>
      <c r="L1639" s="184"/>
      <c r="M1639" s="184"/>
      <c r="N1639" s="184"/>
      <c r="O1639" s="184"/>
      <c r="P1639" s="184"/>
      <c r="Q1639" s="184">
        <v>8.2980999999999998</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44455</v>
      </c>
      <c r="E1640" s="184">
        <v>10.420199999999999</v>
      </c>
      <c r="F1640" s="184">
        <v>16.821200000000001</v>
      </c>
      <c r="G1640" s="184">
        <v>14.6126</v>
      </c>
      <c r="H1640" s="184">
        <v>3.6053999999999999</v>
      </c>
      <c r="I1640" s="184">
        <v>3.7332999999999998</v>
      </c>
      <c r="J1640" s="184">
        <v>12.992100000000001</v>
      </c>
      <c r="K1640" s="184">
        <v>8.8313000000000006</v>
      </c>
      <c r="L1640" s="184"/>
      <c r="M1640" s="184"/>
      <c r="N1640" s="184"/>
      <c r="O1640" s="184"/>
      <c r="P1640" s="184"/>
      <c r="Q1640" s="184">
        <v>8.6651000000000007</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44455</v>
      </c>
      <c r="E1641" s="184">
        <v>10.407299999999999</v>
      </c>
      <c r="F1641" s="184">
        <v>16.491099999999999</v>
      </c>
      <c r="G1641" s="184">
        <v>14.279199999999999</v>
      </c>
      <c r="H1641" s="184">
        <v>3.3088000000000002</v>
      </c>
      <c r="I1641" s="184">
        <v>3.4868000000000001</v>
      </c>
      <c r="J1641" s="184">
        <v>12.7232</v>
      </c>
      <c r="K1641" s="184">
        <v>8.5717999999999996</v>
      </c>
      <c r="L1641" s="184"/>
      <c r="M1641" s="184"/>
      <c r="N1641" s="184"/>
      <c r="O1641" s="184"/>
      <c r="P1641" s="184"/>
      <c r="Q1641" s="184">
        <v>8.3991000000000007</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44455</v>
      </c>
      <c r="E1642" s="184">
        <v>2280.1831999999999</v>
      </c>
      <c r="F1642" s="184">
        <v>1.6840999999999999</v>
      </c>
      <c r="G1642" s="184">
        <v>24.342600000000001</v>
      </c>
      <c r="H1642" s="184">
        <v>7.3651</v>
      </c>
      <c r="I1642" s="184">
        <v>12.437200000000001</v>
      </c>
      <c r="J1642" s="184">
        <v>16.6891</v>
      </c>
      <c r="K1642" s="184">
        <v>4.7446000000000002</v>
      </c>
      <c r="L1642" s="184">
        <v>5.6162999999999998</v>
      </c>
      <c r="M1642" s="184">
        <v>1.359</v>
      </c>
      <c r="N1642" s="184">
        <v>2.4306000000000001</v>
      </c>
      <c r="O1642" s="184">
        <v>8.2375000000000007</v>
      </c>
      <c r="P1642" s="184">
        <v>6.0660999999999996</v>
      </c>
      <c r="Q1642" s="184">
        <v>6.2428999999999997</v>
      </c>
      <c r="R1642" s="184">
        <v>4.7735000000000003</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44455</v>
      </c>
      <c r="E1643" s="184">
        <v>2450.0697</v>
      </c>
      <c r="F1643" s="184">
        <v>2.4552999999999998</v>
      </c>
      <c r="G1643" s="184">
        <v>25.1144</v>
      </c>
      <c r="H1643" s="184">
        <v>8.1363000000000003</v>
      </c>
      <c r="I1643" s="184">
        <v>13.210900000000001</v>
      </c>
      <c r="J1643" s="184">
        <v>17.471299999999999</v>
      </c>
      <c r="K1643" s="184">
        <v>5.5244999999999997</v>
      </c>
      <c r="L1643" s="184">
        <v>6.4096000000000002</v>
      </c>
      <c r="M1643" s="184">
        <v>2.1398000000000001</v>
      </c>
      <c r="N1643" s="184">
        <v>3.2231000000000001</v>
      </c>
      <c r="O1643" s="184">
        <v>9.0894999999999992</v>
      </c>
      <c r="P1643" s="184">
        <v>6.8865999999999996</v>
      </c>
      <c r="Q1643" s="184">
        <v>8.0792999999999999</v>
      </c>
      <c r="R1643" s="184">
        <v>5.6173999999999999</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44455</v>
      </c>
      <c r="E1644" s="184">
        <v>85.363500000000002</v>
      </c>
      <c r="F1644" s="184">
        <v>7.6553000000000004</v>
      </c>
      <c r="G1644" s="184">
        <v>31.2652</v>
      </c>
      <c r="H1644" s="184">
        <v>12.5829</v>
      </c>
      <c r="I1644" s="184">
        <v>10.6751</v>
      </c>
      <c r="J1644" s="184">
        <v>15.908300000000001</v>
      </c>
      <c r="K1644" s="184">
        <v>9.4588000000000001</v>
      </c>
      <c r="L1644" s="184">
        <v>10.0648</v>
      </c>
      <c r="M1644" s="184">
        <v>4.5175999999999998</v>
      </c>
      <c r="N1644" s="184">
        <v>6.6963999999999997</v>
      </c>
      <c r="O1644" s="184">
        <v>11.2805</v>
      </c>
      <c r="P1644" s="184">
        <v>8.4408999999999992</v>
      </c>
      <c r="Q1644" s="184">
        <v>9.1179000000000006</v>
      </c>
      <c r="R1644" s="184">
        <v>9.2577999999999996</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44455</v>
      </c>
      <c r="E1645" s="184">
        <v>87.425200000000004</v>
      </c>
      <c r="F1645" s="184">
        <v>7.6417999999999999</v>
      </c>
      <c r="G1645" s="184">
        <v>31.253399999999999</v>
      </c>
      <c r="H1645" s="184">
        <v>12.5791</v>
      </c>
      <c r="I1645" s="184">
        <v>10.674899999999999</v>
      </c>
      <c r="J1645" s="184">
        <v>15.908200000000001</v>
      </c>
      <c r="K1645" s="184">
        <v>9.4588000000000001</v>
      </c>
      <c r="L1645" s="184">
        <v>10.0647</v>
      </c>
      <c r="M1645" s="184">
        <v>4.5186000000000002</v>
      </c>
      <c r="N1645" s="184">
        <v>6.6973000000000003</v>
      </c>
      <c r="O1645" s="184">
        <v>11.2807</v>
      </c>
      <c r="P1645" s="184">
        <v>8.4450000000000003</v>
      </c>
      <c r="Q1645" s="184">
        <v>9.1562000000000001</v>
      </c>
      <c r="R1645" s="184">
        <v>9.2582000000000004</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44455</v>
      </c>
      <c r="E1646" s="184">
        <v>78.256500000000003</v>
      </c>
      <c r="F1646" s="184">
        <v>6.6242999999999999</v>
      </c>
      <c r="G1646" s="184">
        <v>30.267700000000001</v>
      </c>
      <c r="H1646" s="184">
        <v>11.5928</v>
      </c>
      <c r="I1646" s="184">
        <v>9.6873000000000005</v>
      </c>
      <c r="J1646" s="184">
        <v>14.922700000000001</v>
      </c>
      <c r="K1646" s="184">
        <v>8.4621999999999993</v>
      </c>
      <c r="L1646" s="184">
        <v>9.0286000000000008</v>
      </c>
      <c r="M1646" s="184">
        <v>3.4906000000000001</v>
      </c>
      <c r="N1646" s="184">
        <v>5.6265999999999998</v>
      </c>
      <c r="O1646" s="184">
        <v>10.155099999999999</v>
      </c>
      <c r="P1646" s="184">
        <v>7.3505000000000003</v>
      </c>
      <c r="Q1646" s="184">
        <v>9.4731000000000005</v>
      </c>
      <c r="R1646" s="184">
        <v>8.1593999999999998</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44455</v>
      </c>
      <c r="E1647" s="184">
        <v>60.067500000000003</v>
      </c>
      <c r="F1647" s="184">
        <v>1.4583999999999999</v>
      </c>
      <c r="G1647" s="184">
        <v>17.444299999999998</v>
      </c>
      <c r="H1647" s="184">
        <v>6.7797999999999998</v>
      </c>
      <c r="I1647" s="184">
        <v>7.1376999999999997</v>
      </c>
      <c r="J1647" s="184">
        <v>12.054500000000001</v>
      </c>
      <c r="K1647" s="184">
        <v>7.4839000000000002</v>
      </c>
      <c r="L1647" s="184">
        <v>8.4177999999999997</v>
      </c>
      <c r="M1647" s="184">
        <v>2.6894</v>
      </c>
      <c r="N1647" s="184">
        <v>4.9763999999999999</v>
      </c>
      <c r="O1647" s="184">
        <v>9.7462999999999997</v>
      </c>
      <c r="P1647" s="184">
        <v>7.7427000000000001</v>
      </c>
      <c r="Q1647" s="184">
        <v>9.7937999999999992</v>
      </c>
      <c r="R1647" s="184">
        <v>7.9435000000000002</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44455</v>
      </c>
      <c r="E1648" s="184">
        <v>54.84</v>
      </c>
      <c r="F1648" s="184">
        <v>0.26619999999999999</v>
      </c>
      <c r="G1648" s="184">
        <v>16.2394</v>
      </c>
      <c r="H1648" s="184">
        <v>5.5872999999999999</v>
      </c>
      <c r="I1648" s="184">
        <v>5.9371</v>
      </c>
      <c r="J1648" s="184">
        <v>10.841699999999999</v>
      </c>
      <c r="K1648" s="184">
        <v>6.2633000000000001</v>
      </c>
      <c r="L1648" s="184">
        <v>7.1672000000000002</v>
      </c>
      <c r="M1648" s="184">
        <v>1.4669000000000001</v>
      </c>
      <c r="N1648" s="184">
        <v>3.7395</v>
      </c>
      <c r="O1648" s="184">
        <v>8.4248999999999992</v>
      </c>
      <c r="P1648" s="184">
        <v>6.3465999999999996</v>
      </c>
      <c r="Q1648" s="184">
        <v>8.2443000000000008</v>
      </c>
      <c r="R1648" s="184">
        <v>6.6538000000000004</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44455</v>
      </c>
      <c r="E1649" s="184">
        <v>52.519599999999997</v>
      </c>
      <c r="F1649" s="184">
        <v>4.8654999999999999</v>
      </c>
      <c r="G1649" s="184">
        <v>17.956900000000001</v>
      </c>
      <c r="H1649" s="184">
        <v>6.2126000000000001</v>
      </c>
      <c r="I1649" s="184">
        <v>2.2706</v>
      </c>
      <c r="J1649" s="184">
        <v>6.9246999999999996</v>
      </c>
      <c r="K1649" s="184">
        <v>4.0853999999999999</v>
      </c>
      <c r="L1649" s="184">
        <v>6.7931999999999997</v>
      </c>
      <c r="M1649" s="184">
        <v>3.2744</v>
      </c>
      <c r="N1649" s="184">
        <v>4.9649000000000001</v>
      </c>
      <c r="O1649" s="184">
        <v>10.603999999999999</v>
      </c>
      <c r="P1649" s="184">
        <v>8.0693000000000001</v>
      </c>
      <c r="Q1649" s="184">
        <v>8.3335000000000008</v>
      </c>
      <c r="R1649" s="184">
        <v>7.7576000000000001</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44455</v>
      </c>
      <c r="E1650" s="184">
        <v>48.991300000000003</v>
      </c>
      <c r="F1650" s="184">
        <v>4.0980999999999996</v>
      </c>
      <c r="G1650" s="184">
        <v>17.2346</v>
      </c>
      <c r="H1650" s="184">
        <v>5.4870999999999999</v>
      </c>
      <c r="I1650" s="184">
        <v>1.5495000000000001</v>
      </c>
      <c r="J1650" s="184">
        <v>6.1996000000000002</v>
      </c>
      <c r="K1650" s="184">
        <v>3.359</v>
      </c>
      <c r="L1650" s="184">
        <v>6.0502000000000002</v>
      </c>
      <c r="M1650" s="184">
        <v>2.5398000000000001</v>
      </c>
      <c r="N1650" s="184">
        <v>4.2137000000000002</v>
      </c>
      <c r="O1650" s="184">
        <v>9.7632999999999992</v>
      </c>
      <c r="P1650" s="184">
        <v>7.1855000000000002</v>
      </c>
      <c r="Q1650" s="184">
        <v>7.5566000000000004</v>
      </c>
      <c r="R1650" s="184">
        <v>7.0221999999999998</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44455</v>
      </c>
      <c r="E1652" s="184">
        <v>30.907900000000001</v>
      </c>
      <c r="F1652" s="184">
        <v>4.0156000000000001</v>
      </c>
      <c r="G1652" s="184">
        <v>27.6966</v>
      </c>
      <c r="H1652" s="184">
        <v>9.9725999999999999</v>
      </c>
      <c r="I1652" s="184">
        <v>9.9832000000000001</v>
      </c>
      <c r="J1652" s="184">
        <v>15.121</v>
      </c>
      <c r="K1652" s="184">
        <v>6.9802999999999997</v>
      </c>
      <c r="L1652" s="184">
        <v>8.4814000000000007</v>
      </c>
      <c r="M1652" s="184">
        <v>2.6959</v>
      </c>
      <c r="N1652" s="184">
        <v>4.1378000000000004</v>
      </c>
      <c r="O1652" s="184">
        <v>10.4198</v>
      </c>
      <c r="P1652" s="184">
        <v>8.1935000000000002</v>
      </c>
      <c r="Q1652" s="184">
        <v>9.0126000000000008</v>
      </c>
      <c r="R1652" s="184">
        <v>7.3053999999999997</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44455</v>
      </c>
      <c r="E1653" s="184">
        <v>33.741799999999998</v>
      </c>
      <c r="F1653" s="184">
        <v>5.0849000000000002</v>
      </c>
      <c r="G1653" s="184">
        <v>28.697700000000001</v>
      </c>
      <c r="H1653" s="184">
        <v>10.933</v>
      </c>
      <c r="I1653" s="184">
        <v>10.956</v>
      </c>
      <c r="J1653" s="184">
        <v>16.094799999999999</v>
      </c>
      <c r="K1653" s="184">
        <v>7.9592000000000001</v>
      </c>
      <c r="L1653" s="184">
        <v>9.4906000000000006</v>
      </c>
      <c r="M1653" s="184">
        <v>3.6856</v>
      </c>
      <c r="N1653" s="184">
        <v>5.15</v>
      </c>
      <c r="O1653" s="184">
        <v>11.454499999999999</v>
      </c>
      <c r="P1653" s="184">
        <v>9.2754999999999992</v>
      </c>
      <c r="Q1653" s="184">
        <v>10.283099999999999</v>
      </c>
      <c r="R1653" s="184">
        <v>8.3287999999999993</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44455</v>
      </c>
      <c r="E1654" s="184">
        <v>33.832900000000002</v>
      </c>
      <c r="F1654" s="184">
        <v>4.9633000000000003</v>
      </c>
      <c r="G1654" s="184">
        <v>28.656400000000001</v>
      </c>
      <c r="H1654" s="184">
        <v>10.9345</v>
      </c>
      <c r="I1654" s="184">
        <v>10.9497</v>
      </c>
      <c r="J1654" s="184">
        <v>16.093299999999999</v>
      </c>
      <c r="K1654" s="184">
        <v>7.9581</v>
      </c>
      <c r="L1654" s="184">
        <v>9.4901999999999997</v>
      </c>
      <c r="M1654" s="184">
        <v>3.6852999999999998</v>
      </c>
      <c r="N1654" s="184">
        <v>5.1505000000000001</v>
      </c>
      <c r="O1654" s="184">
        <v>11.4564</v>
      </c>
      <c r="P1654" s="184">
        <v>9.2765000000000004</v>
      </c>
      <c r="Q1654" s="184">
        <v>10.637</v>
      </c>
      <c r="R1654" s="184">
        <v>8.3290000000000006</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44455</v>
      </c>
      <c r="E1655" s="184">
        <v>24.5627</v>
      </c>
      <c r="F1655" s="184">
        <v>3.8639999999999999</v>
      </c>
      <c r="G1655" s="184">
        <v>40.6036</v>
      </c>
      <c r="H1655" s="184">
        <v>15.671099999999999</v>
      </c>
      <c r="I1655" s="184">
        <v>7.2484000000000002</v>
      </c>
      <c r="J1655" s="184">
        <v>12.6829</v>
      </c>
      <c r="K1655" s="184">
        <v>6.1059999999999999</v>
      </c>
      <c r="L1655" s="184">
        <v>8.1287000000000003</v>
      </c>
      <c r="M1655" s="184">
        <v>3.8675000000000002</v>
      </c>
      <c r="N1655" s="184">
        <v>4.7413999999999996</v>
      </c>
      <c r="O1655" s="184">
        <v>8.9654000000000007</v>
      </c>
      <c r="P1655" s="184">
        <v>6.9526000000000003</v>
      </c>
      <c r="Q1655" s="184">
        <v>7.2169999999999996</v>
      </c>
      <c r="R1655" s="184">
        <v>6.5747</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44455</v>
      </c>
      <c r="E1656" s="184">
        <v>25.565799999999999</v>
      </c>
      <c r="F1656" s="184">
        <v>4.9976000000000003</v>
      </c>
      <c r="G1656" s="184">
        <v>41.735999999999997</v>
      </c>
      <c r="H1656" s="184">
        <v>16.839700000000001</v>
      </c>
      <c r="I1656" s="184">
        <v>8.4095999999999993</v>
      </c>
      <c r="J1656" s="184">
        <v>13.8012</v>
      </c>
      <c r="K1656" s="184">
        <v>7.2419000000000002</v>
      </c>
      <c r="L1656" s="184">
        <v>9.3143999999999991</v>
      </c>
      <c r="M1656" s="184">
        <v>5.0484</v>
      </c>
      <c r="N1656" s="184">
        <v>5.9871999999999996</v>
      </c>
      <c r="O1656" s="184">
        <v>9.8297000000000008</v>
      </c>
      <c r="P1656" s="184">
        <v>7.6239999999999997</v>
      </c>
      <c r="Q1656" s="184">
        <v>8.3803000000000001</v>
      </c>
      <c r="R1656" s="184">
        <v>7.5545</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44455</v>
      </c>
      <c r="E1657" s="184">
        <v>53.834699999999998</v>
      </c>
      <c r="F1657" s="184">
        <v>15.1936</v>
      </c>
      <c r="G1657" s="184">
        <v>36.063299999999998</v>
      </c>
      <c r="H1657" s="184">
        <v>13.673299999999999</v>
      </c>
      <c r="I1657" s="184">
        <v>11.816599999999999</v>
      </c>
      <c r="J1657" s="184">
        <v>13.351100000000001</v>
      </c>
      <c r="K1657" s="184">
        <v>7.2154999999999996</v>
      </c>
      <c r="L1657" s="184">
        <v>7.6201999999999996</v>
      </c>
      <c r="M1657" s="184">
        <v>4.3087</v>
      </c>
      <c r="N1657" s="184">
        <v>5.7565</v>
      </c>
      <c r="O1657" s="184">
        <v>11.2136</v>
      </c>
      <c r="P1657" s="184">
        <v>8.8869000000000007</v>
      </c>
      <c r="Q1657" s="184">
        <v>10.189399999999999</v>
      </c>
      <c r="R1657" s="184">
        <v>8.6172000000000004</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44455</v>
      </c>
      <c r="E1658" s="184">
        <v>51.762900000000002</v>
      </c>
      <c r="F1658" s="184">
        <v>14.7433</v>
      </c>
      <c r="G1658" s="184">
        <v>35.572200000000002</v>
      </c>
      <c r="H1658" s="184">
        <v>13.1891</v>
      </c>
      <c r="I1658" s="184">
        <v>11.3363</v>
      </c>
      <c r="J1658" s="184">
        <v>12.865600000000001</v>
      </c>
      <c r="K1658" s="184">
        <v>6.7267000000000001</v>
      </c>
      <c r="L1658" s="184">
        <v>7.1231999999999998</v>
      </c>
      <c r="M1658" s="184">
        <v>3.8149000000000002</v>
      </c>
      <c r="N1658" s="184">
        <v>5.2443999999999997</v>
      </c>
      <c r="O1658" s="184">
        <v>10.6897</v>
      </c>
      <c r="P1658" s="184">
        <v>8.3377999999999997</v>
      </c>
      <c r="Q1658" s="184">
        <v>8.2477</v>
      </c>
      <c r="R1658" s="184">
        <v>8.11</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44455</v>
      </c>
      <c r="E1659" s="184">
        <v>67.962500000000006</v>
      </c>
      <c r="F1659" s="184">
        <v>6.7145000000000001</v>
      </c>
      <c r="G1659" s="184">
        <v>30.06</v>
      </c>
      <c r="H1659" s="184">
        <v>11.0793</v>
      </c>
      <c r="I1659" s="184">
        <v>10.0625</v>
      </c>
      <c r="J1659" s="184">
        <v>14.5158</v>
      </c>
      <c r="K1659" s="184">
        <v>7.2957000000000001</v>
      </c>
      <c r="L1659" s="184">
        <v>8.1267999999999994</v>
      </c>
      <c r="M1659" s="184">
        <v>2.3668</v>
      </c>
      <c r="N1659" s="184">
        <v>3.8753000000000002</v>
      </c>
      <c r="O1659" s="184">
        <v>9.6892999999999994</v>
      </c>
      <c r="P1659" s="184">
        <v>7.2781000000000002</v>
      </c>
      <c r="Q1659" s="184">
        <v>8.8282000000000007</v>
      </c>
      <c r="R1659" s="184">
        <v>6.7466999999999997</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44455</v>
      </c>
      <c r="E1660" s="184">
        <v>62.9619</v>
      </c>
      <c r="F1660" s="184">
        <v>6.03</v>
      </c>
      <c r="G1660" s="184">
        <v>29.385100000000001</v>
      </c>
      <c r="H1660" s="184">
        <v>10.405900000000001</v>
      </c>
      <c r="I1660" s="184">
        <v>9.3878000000000004</v>
      </c>
      <c r="J1660" s="184">
        <v>13.578099999999999</v>
      </c>
      <c r="K1660" s="184">
        <v>6.4557000000000002</v>
      </c>
      <c r="L1660" s="184">
        <v>7.2114000000000003</v>
      </c>
      <c r="M1660" s="184">
        <v>1.4565999999999999</v>
      </c>
      <c r="N1660" s="184">
        <v>2.9830999999999999</v>
      </c>
      <c r="O1660" s="184">
        <v>8.8126999999999995</v>
      </c>
      <c r="P1660" s="184">
        <v>6.2968000000000002</v>
      </c>
      <c r="Q1660" s="184">
        <v>8.7027000000000001</v>
      </c>
      <c r="R1660" s="184">
        <v>5.9269999999999996</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44455</v>
      </c>
      <c r="E1661" s="184">
        <v>51.658200000000001</v>
      </c>
      <c r="F1661" s="184">
        <v>3.3212000000000002</v>
      </c>
      <c r="G1661" s="184">
        <v>22.581299999999999</v>
      </c>
      <c r="H1661" s="184">
        <v>7.6421000000000001</v>
      </c>
      <c r="I1661" s="184">
        <v>7.2117000000000004</v>
      </c>
      <c r="J1661" s="184">
        <v>10.494400000000001</v>
      </c>
      <c r="K1661" s="184">
        <v>6.8661000000000003</v>
      </c>
      <c r="L1661" s="184">
        <v>6.9701000000000004</v>
      </c>
      <c r="M1661" s="184">
        <v>3.5470000000000002</v>
      </c>
      <c r="N1661" s="184">
        <v>4.3373999999999997</v>
      </c>
      <c r="O1661" s="184">
        <v>9.7147000000000006</v>
      </c>
      <c r="P1661" s="184">
        <v>8.3359000000000005</v>
      </c>
      <c r="Q1661" s="184">
        <v>9.2841000000000005</v>
      </c>
      <c r="R1661" s="184">
        <v>7.1517999999999997</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44455</v>
      </c>
      <c r="E1662" s="184">
        <v>50.404400000000003</v>
      </c>
      <c r="F1662" s="184">
        <v>3.0417000000000001</v>
      </c>
      <c r="G1662" s="184">
        <v>22.296099999999999</v>
      </c>
      <c r="H1662" s="184">
        <v>7.3655999999999997</v>
      </c>
      <c r="I1662" s="184">
        <v>6.9340000000000002</v>
      </c>
      <c r="J1662" s="184">
        <v>10.210800000000001</v>
      </c>
      <c r="K1662" s="184">
        <v>6.5814000000000004</v>
      </c>
      <c r="L1662" s="184">
        <v>6.6760000000000002</v>
      </c>
      <c r="M1662" s="184">
        <v>3.2484999999999999</v>
      </c>
      <c r="N1662" s="184">
        <v>4.0350999999999999</v>
      </c>
      <c r="O1662" s="184">
        <v>9.4042999999999992</v>
      </c>
      <c r="P1662" s="184">
        <v>8.0376999999999992</v>
      </c>
      <c r="Q1662" s="184">
        <v>8.5725999999999996</v>
      </c>
      <c r="R1662" s="184">
        <v>6.8426999999999998</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10.473778723404255</v>
      </c>
      <c r="G1663" s="186">
        <v>27.518251063829798</v>
      </c>
      <c r="H1663" s="186">
        <v>9.9189659574468099</v>
      </c>
      <c r="I1663" s="186">
        <v>9.0350617021276598</v>
      </c>
      <c r="J1663" s="186">
        <v>14.173214893617018</v>
      </c>
      <c r="K1663" s="186">
        <v>7.2743063829787227</v>
      </c>
      <c r="L1663" s="186">
        <v>8.4182627906976766</v>
      </c>
      <c r="M1663" s="186">
        <v>3.5964604651162784</v>
      </c>
      <c r="N1663" s="186">
        <v>5.1176093023255822</v>
      </c>
      <c r="O1663" s="186">
        <v>10.105041860465118</v>
      </c>
      <c r="P1663" s="186">
        <v>7.6043116279069789</v>
      </c>
      <c r="Q1663" s="186">
        <v>8.6913170212765962</v>
      </c>
      <c r="R1663" s="186">
        <v>7.6738720930232569</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7.5551000000000004</v>
      </c>
      <c r="G1664" s="186">
        <v>25.1144</v>
      </c>
      <c r="H1664" s="186">
        <v>9.6728000000000005</v>
      </c>
      <c r="I1664" s="186">
        <v>8.1585000000000001</v>
      </c>
      <c r="J1664" s="186">
        <v>13.8012</v>
      </c>
      <c r="K1664" s="186">
        <v>7.2957000000000001</v>
      </c>
      <c r="L1664" s="186">
        <v>8.4504000000000001</v>
      </c>
      <c r="M1664" s="186">
        <v>3.4906000000000001</v>
      </c>
      <c r="N1664" s="186">
        <v>5.15</v>
      </c>
      <c r="O1664" s="186">
        <v>10.009600000000001</v>
      </c>
      <c r="P1664" s="186">
        <v>7.9629000000000003</v>
      </c>
      <c r="Q1664" s="186">
        <v>8.6651000000000007</v>
      </c>
      <c r="R1664" s="186">
        <v>7.7576000000000001</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44455</v>
      </c>
      <c r="E1667" s="184">
        <v>37.639000000000003</v>
      </c>
      <c r="F1667" s="184">
        <v>4.4612999999999996</v>
      </c>
      <c r="G1667" s="184">
        <v>6.5331000000000001</v>
      </c>
      <c r="H1667" s="184">
        <v>4.1871</v>
      </c>
      <c r="I1667" s="184">
        <v>3.593</v>
      </c>
      <c r="J1667" s="184">
        <v>6.6234000000000002</v>
      </c>
      <c r="K1667" s="184">
        <v>6.0354000000000001</v>
      </c>
      <c r="L1667" s="184">
        <v>7.5157999999999996</v>
      </c>
      <c r="M1667" s="184">
        <v>4.6074000000000002</v>
      </c>
      <c r="N1667" s="184">
        <v>5.9439000000000002</v>
      </c>
      <c r="O1667" s="184">
        <v>8.6420999999999992</v>
      </c>
      <c r="P1667" s="184">
        <v>7.4790000000000001</v>
      </c>
      <c r="Q1667" s="184">
        <v>7.4821</v>
      </c>
      <c r="R1667" s="184">
        <v>7.8970000000000002</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44455</v>
      </c>
      <c r="E1668" s="184">
        <v>39.7044</v>
      </c>
      <c r="F1668" s="184">
        <v>5.1487999999999996</v>
      </c>
      <c r="G1668" s="184">
        <v>7.2054</v>
      </c>
      <c r="H1668" s="184">
        <v>4.8768000000000002</v>
      </c>
      <c r="I1668" s="184">
        <v>4.2882999999999996</v>
      </c>
      <c r="J1668" s="184">
        <v>7.3255999999999997</v>
      </c>
      <c r="K1668" s="184">
        <v>6.7457000000000003</v>
      </c>
      <c r="L1668" s="184">
        <v>8.1767000000000003</v>
      </c>
      <c r="M1668" s="184">
        <v>5.2991000000000001</v>
      </c>
      <c r="N1668" s="184">
        <v>6.6649000000000003</v>
      </c>
      <c r="O1668" s="184">
        <v>9.3884000000000007</v>
      </c>
      <c r="P1668" s="184">
        <v>8.2239000000000004</v>
      </c>
      <c r="Q1668" s="184">
        <v>9.3635999999999999</v>
      </c>
      <c r="R1668" s="184">
        <v>8.6424000000000003</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44455</v>
      </c>
      <c r="E1669" s="184">
        <v>26.1525</v>
      </c>
      <c r="F1669" s="184">
        <v>7.5381</v>
      </c>
      <c r="G1669" s="184">
        <v>7.4015000000000004</v>
      </c>
      <c r="H1669" s="184">
        <v>4.3501000000000003</v>
      </c>
      <c r="I1669" s="184">
        <v>4.4238</v>
      </c>
      <c r="J1669" s="184">
        <v>7.2652000000000001</v>
      </c>
      <c r="K1669" s="184">
        <v>6.2154999999999996</v>
      </c>
      <c r="L1669" s="184">
        <v>7.3696999999999999</v>
      </c>
      <c r="M1669" s="184">
        <v>4.8253000000000004</v>
      </c>
      <c r="N1669" s="184">
        <v>6.0037000000000003</v>
      </c>
      <c r="O1669" s="184">
        <v>9.2032000000000007</v>
      </c>
      <c r="P1669" s="184">
        <v>8.2466000000000008</v>
      </c>
      <c r="Q1669" s="184">
        <v>8.8188999999999993</v>
      </c>
      <c r="R1669" s="184">
        <v>8.3778000000000006</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44455</v>
      </c>
      <c r="E1670" s="184">
        <v>24.520800000000001</v>
      </c>
      <c r="F1670" s="184">
        <v>6.8484999999999996</v>
      </c>
      <c r="G1670" s="184">
        <v>6.7518000000000002</v>
      </c>
      <c r="H1670" s="184">
        <v>3.6814</v>
      </c>
      <c r="I1670" s="184">
        <v>3.7372999999999998</v>
      </c>
      <c r="J1670" s="184">
        <v>6.5720000000000001</v>
      </c>
      <c r="K1670" s="184">
        <v>5.5152000000000001</v>
      </c>
      <c r="L1670" s="184">
        <v>6.6642000000000001</v>
      </c>
      <c r="M1670" s="184">
        <v>4.1158000000000001</v>
      </c>
      <c r="N1670" s="184">
        <v>5.2728999999999999</v>
      </c>
      <c r="O1670" s="184">
        <v>8.4840999999999998</v>
      </c>
      <c r="P1670" s="184">
        <v>7.5183999999999997</v>
      </c>
      <c r="Q1670" s="184">
        <v>7.9977999999999998</v>
      </c>
      <c r="R1670" s="184">
        <v>7.6436000000000002</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44455</v>
      </c>
      <c r="E1671" s="184">
        <v>23.427800000000001</v>
      </c>
      <c r="F1671" s="184">
        <v>9.5061</v>
      </c>
      <c r="G1671" s="184">
        <v>7.7949000000000002</v>
      </c>
      <c r="H1671" s="184">
        <v>4.7896000000000001</v>
      </c>
      <c r="I1671" s="184">
        <v>4.0793999999999997</v>
      </c>
      <c r="J1671" s="184">
        <v>5.7492999999999999</v>
      </c>
      <c r="K1671" s="184">
        <v>5.1775000000000002</v>
      </c>
      <c r="L1671" s="184">
        <v>6.3419999999999996</v>
      </c>
      <c r="M1671" s="184">
        <v>4.3933999999999997</v>
      </c>
      <c r="N1671" s="184">
        <v>4.8776999999999999</v>
      </c>
      <c r="O1671" s="184">
        <v>7.3491999999999997</v>
      </c>
      <c r="P1671" s="184">
        <v>7.2973999999999997</v>
      </c>
      <c r="Q1671" s="184">
        <v>7.8815999999999997</v>
      </c>
      <c r="R1671" s="184">
        <v>6.4029999999999996</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44455</v>
      </c>
      <c r="E1672" s="184">
        <v>24.785399999999999</v>
      </c>
      <c r="F1672" s="184">
        <v>10.311400000000001</v>
      </c>
      <c r="G1672" s="184">
        <v>8.4982000000000006</v>
      </c>
      <c r="H1672" s="184">
        <v>5.4965999999999999</v>
      </c>
      <c r="I1672" s="184">
        <v>4.7843</v>
      </c>
      <c r="J1672" s="184">
        <v>6.4576000000000002</v>
      </c>
      <c r="K1672" s="184">
        <v>5.8952</v>
      </c>
      <c r="L1672" s="184">
        <v>7.1140999999999996</v>
      </c>
      <c r="M1672" s="184">
        <v>5.1729000000000003</v>
      </c>
      <c r="N1672" s="184">
        <v>5.6711999999999998</v>
      </c>
      <c r="O1672" s="184">
        <v>8.1038999999999994</v>
      </c>
      <c r="P1672" s="184">
        <v>8.0640999999999998</v>
      </c>
      <c r="Q1672" s="184">
        <v>8.6942000000000004</v>
      </c>
      <c r="R1672" s="184">
        <v>7.1791999999999998</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44455</v>
      </c>
      <c r="E1673" s="184">
        <v>25.1539</v>
      </c>
      <c r="F1673" s="184">
        <v>-1.4510000000000001</v>
      </c>
      <c r="G1673" s="184">
        <v>2.5156999999999998</v>
      </c>
      <c r="H1673" s="184">
        <v>2.6547000000000001</v>
      </c>
      <c r="I1673" s="184">
        <v>2.3860999999999999</v>
      </c>
      <c r="J1673" s="184">
        <v>4.7454000000000001</v>
      </c>
      <c r="K1673" s="184">
        <v>5.4394</v>
      </c>
      <c r="L1673" s="184">
        <v>6.5069999999999997</v>
      </c>
      <c r="M1673" s="184">
        <v>3.8306</v>
      </c>
      <c r="N1673" s="184">
        <v>5.5400999999999998</v>
      </c>
      <c r="O1673" s="184">
        <v>7.4767999999999999</v>
      </c>
      <c r="P1673" s="184">
        <v>6.9710999999999999</v>
      </c>
      <c r="Q1673" s="184">
        <v>5.5694999999999997</v>
      </c>
      <c r="R1673" s="184">
        <v>7.5071000000000003</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44455</v>
      </c>
      <c r="E1674" s="184">
        <v>26.543399999999998</v>
      </c>
      <c r="F1674" s="184">
        <v>-0.82499999999999996</v>
      </c>
      <c r="G1674" s="184">
        <v>3.2094</v>
      </c>
      <c r="H1674" s="184">
        <v>3.3614000000000002</v>
      </c>
      <c r="I1674" s="184">
        <v>3.0878000000000001</v>
      </c>
      <c r="J1674" s="184">
        <v>5.4470000000000001</v>
      </c>
      <c r="K1674" s="184">
        <v>6.1519000000000004</v>
      </c>
      <c r="L1674" s="184">
        <v>7.2323000000000004</v>
      </c>
      <c r="M1674" s="184">
        <v>4.5538999999999996</v>
      </c>
      <c r="N1674" s="184">
        <v>6.2828999999999997</v>
      </c>
      <c r="O1674" s="184">
        <v>8.3109000000000002</v>
      </c>
      <c r="P1674" s="184">
        <v>7.6788999999999996</v>
      </c>
      <c r="Q1674" s="184">
        <v>8.3976000000000006</v>
      </c>
      <c r="R1674" s="184">
        <v>8.2921999999999993</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44455</v>
      </c>
      <c r="E1675" s="184">
        <v>18.6096</v>
      </c>
      <c r="F1675" s="184">
        <v>3.7269999999999999</v>
      </c>
      <c r="G1675" s="184">
        <v>3.8586</v>
      </c>
      <c r="H1675" s="184">
        <v>2.8595000000000002</v>
      </c>
      <c r="I1675" s="184">
        <v>1.4157</v>
      </c>
      <c r="J1675" s="184">
        <v>3.3273000000000001</v>
      </c>
      <c r="K1675" s="184">
        <v>3.4775</v>
      </c>
      <c r="L1675" s="184">
        <v>5.3026</v>
      </c>
      <c r="M1675" s="184">
        <v>4.0735999999999999</v>
      </c>
      <c r="N1675" s="184">
        <v>4.7130000000000001</v>
      </c>
      <c r="O1675" s="184">
        <v>-3.0209999999999999</v>
      </c>
      <c r="P1675" s="184">
        <v>0.9919</v>
      </c>
      <c r="Q1675" s="184">
        <v>4.6360999999999999</v>
      </c>
      <c r="R1675" s="184">
        <v>2.4984999999999999</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44455</v>
      </c>
      <c r="E1676" s="184">
        <v>17.4162</v>
      </c>
      <c r="F1676" s="184">
        <v>3.5630999999999999</v>
      </c>
      <c r="G1676" s="184">
        <v>3.6337000000000002</v>
      </c>
      <c r="H1676" s="184">
        <v>2.6059999999999999</v>
      </c>
      <c r="I1676" s="184">
        <v>1.1382000000000001</v>
      </c>
      <c r="J1676" s="184">
        <v>3.0537000000000001</v>
      </c>
      <c r="K1676" s="184">
        <v>3.1987999999999999</v>
      </c>
      <c r="L1676" s="184">
        <v>4.9462999999999999</v>
      </c>
      <c r="M1676" s="184">
        <v>3.6413000000000002</v>
      </c>
      <c r="N1676" s="184">
        <v>4.2374000000000001</v>
      </c>
      <c r="O1676" s="184">
        <v>-3.5207000000000002</v>
      </c>
      <c r="P1676" s="184">
        <v>0.36349999999999999</v>
      </c>
      <c r="Q1676" s="184">
        <v>4.4462999999999999</v>
      </c>
      <c r="R1676" s="184">
        <v>1.9799</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44455</v>
      </c>
      <c r="E1677" s="184">
        <v>22.0913</v>
      </c>
      <c r="F1677" s="184">
        <v>2.4784999999999999</v>
      </c>
      <c r="G1677" s="184">
        <v>3.9115000000000002</v>
      </c>
      <c r="H1677" s="184">
        <v>3.1410999999999998</v>
      </c>
      <c r="I1677" s="184">
        <v>2.7408999999999999</v>
      </c>
      <c r="J1677" s="184">
        <v>5.3428000000000004</v>
      </c>
      <c r="K1677" s="184">
        <v>5.2534000000000001</v>
      </c>
      <c r="L1677" s="184">
        <v>5.9306999999999999</v>
      </c>
      <c r="M1677" s="184">
        <v>4.0986000000000002</v>
      </c>
      <c r="N1677" s="184">
        <v>5.2553000000000001</v>
      </c>
      <c r="O1677" s="184">
        <v>8.1699000000000002</v>
      </c>
      <c r="P1677" s="184">
        <v>7.7591999999999999</v>
      </c>
      <c r="Q1677" s="184">
        <v>7.7899000000000003</v>
      </c>
      <c r="R1677" s="184">
        <v>7.2641</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44455</v>
      </c>
      <c r="E1678" s="184">
        <v>20.716799999999999</v>
      </c>
      <c r="F1678" s="184">
        <v>1.9380999999999999</v>
      </c>
      <c r="G1678" s="184">
        <v>3.2896999999999998</v>
      </c>
      <c r="H1678" s="184">
        <v>2.4929999999999999</v>
      </c>
      <c r="I1678" s="184">
        <v>2.0907</v>
      </c>
      <c r="J1678" s="184">
        <v>4.6944999999999997</v>
      </c>
      <c r="K1678" s="184">
        <v>4.5932000000000004</v>
      </c>
      <c r="L1678" s="184">
        <v>5.2727000000000004</v>
      </c>
      <c r="M1678" s="184">
        <v>3.4413</v>
      </c>
      <c r="N1678" s="184">
        <v>4.5911999999999997</v>
      </c>
      <c r="O1678" s="184">
        <v>7.4448999999999996</v>
      </c>
      <c r="P1678" s="184">
        <v>6.9806999999999997</v>
      </c>
      <c r="Q1678" s="184">
        <v>7.2526000000000002</v>
      </c>
      <c r="R1678" s="184">
        <v>6.5723000000000003</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44455</v>
      </c>
      <c r="E1679" s="184">
        <v>39.912100000000002</v>
      </c>
      <c r="F1679" s="184">
        <v>-1.0059</v>
      </c>
      <c r="G1679" s="184">
        <v>1.5548999999999999</v>
      </c>
      <c r="H1679" s="184">
        <v>2.1042000000000001</v>
      </c>
      <c r="I1679" s="184">
        <v>1.6995</v>
      </c>
      <c r="J1679" s="184">
        <v>5.2191000000000001</v>
      </c>
      <c r="K1679" s="184">
        <v>5.6683000000000003</v>
      </c>
      <c r="L1679" s="184">
        <v>6.7435999999999998</v>
      </c>
      <c r="M1679" s="184">
        <v>4.2275999999999998</v>
      </c>
      <c r="N1679" s="184">
        <v>5.7074999999999996</v>
      </c>
      <c r="O1679" s="184">
        <v>8.6440000000000001</v>
      </c>
      <c r="P1679" s="184">
        <v>7.7157999999999998</v>
      </c>
      <c r="Q1679" s="184">
        <v>8.5281000000000002</v>
      </c>
      <c r="R1679" s="184">
        <v>7.6851000000000003</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44455</v>
      </c>
      <c r="E1680" s="184">
        <v>37.597799999999999</v>
      </c>
      <c r="F1680" s="184">
        <v>-1.5531999999999999</v>
      </c>
      <c r="G1680" s="184">
        <v>0.9385</v>
      </c>
      <c r="H1680" s="184">
        <v>1.4843999999999999</v>
      </c>
      <c r="I1680" s="184">
        <v>1.0752999999999999</v>
      </c>
      <c r="J1680" s="184">
        <v>4.5880000000000001</v>
      </c>
      <c r="K1680" s="184">
        <v>5.0255999999999998</v>
      </c>
      <c r="L1680" s="184">
        <v>6.0856000000000003</v>
      </c>
      <c r="M1680" s="184">
        <v>3.5577000000000001</v>
      </c>
      <c r="N1680" s="184">
        <v>5.0290999999999997</v>
      </c>
      <c r="O1680" s="184">
        <v>7.9024000000000001</v>
      </c>
      <c r="P1680" s="184">
        <v>6.9200999999999997</v>
      </c>
      <c r="Q1680" s="184">
        <v>7.2061000000000002</v>
      </c>
      <c r="R1680" s="184">
        <v>6.9856999999999996</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44455</v>
      </c>
      <c r="E1688" s="184">
        <v>4100.4361445783097</v>
      </c>
      <c r="F1688" s="184">
        <v>2.9298999999999999</v>
      </c>
      <c r="G1688" s="184">
        <v>9.6944999999999997</v>
      </c>
      <c r="H1688" s="184">
        <v>10.8392</v>
      </c>
      <c r="I1688" s="184">
        <v>36.561700000000002</v>
      </c>
      <c r="J1688" s="184">
        <v>23.607099999999999</v>
      </c>
      <c r="K1688" s="184">
        <v>-2.5185</v>
      </c>
      <c r="L1688" s="184">
        <v>6.8926999999999996</v>
      </c>
      <c r="M1688" s="184">
        <v>9.4088999999999992</v>
      </c>
      <c r="N1688" s="184">
        <v>13.967499999999999</v>
      </c>
      <c r="O1688" s="184">
        <v>2.7827000000000002</v>
      </c>
      <c r="P1688" s="184">
        <v>4.8853</v>
      </c>
      <c r="Q1688" s="184">
        <v>7.4497999999999998</v>
      </c>
      <c r="R1688" s="184">
        <v>8.2400000000000001E-2</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44455</v>
      </c>
      <c r="E1689" s="184">
        <v>4348.0897000000004</v>
      </c>
      <c r="F1689" s="184">
        <v>2.9298999999999999</v>
      </c>
      <c r="G1689" s="184">
        <v>9.6943999999999999</v>
      </c>
      <c r="H1689" s="184">
        <v>10.8391</v>
      </c>
      <c r="I1689" s="184">
        <v>36.561599999999999</v>
      </c>
      <c r="J1689" s="184">
        <v>23.607099999999999</v>
      </c>
      <c r="K1689" s="184">
        <v>-2.5185</v>
      </c>
      <c r="L1689" s="184">
        <v>6.7850000000000001</v>
      </c>
      <c r="M1689" s="184">
        <v>9.5980000000000008</v>
      </c>
      <c r="N1689" s="184">
        <v>14.3322</v>
      </c>
      <c r="O1689" s="184">
        <v>3.4137</v>
      </c>
      <c r="P1689" s="184">
        <v>5.5605000000000002</v>
      </c>
      <c r="Q1689" s="184">
        <v>7.5640999999999998</v>
      </c>
      <c r="R1689" s="184">
        <v>0.61240000000000006</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44455</v>
      </c>
      <c r="E1690" s="184">
        <v>25.3124</v>
      </c>
      <c r="F1690" s="184">
        <v>13.8483</v>
      </c>
      <c r="G1690" s="184">
        <v>10.006</v>
      </c>
      <c r="H1690" s="184">
        <v>6.2904999999999998</v>
      </c>
      <c r="I1690" s="184">
        <v>5.1807999999999996</v>
      </c>
      <c r="J1690" s="184">
        <v>7.7359999999999998</v>
      </c>
      <c r="K1690" s="184">
        <v>6.2439999999999998</v>
      </c>
      <c r="L1690" s="184">
        <v>7.5442999999999998</v>
      </c>
      <c r="M1690" s="184">
        <v>4.6162999999999998</v>
      </c>
      <c r="N1690" s="184">
        <v>5.9819000000000004</v>
      </c>
      <c r="O1690" s="184">
        <v>8.8690999999999995</v>
      </c>
      <c r="P1690" s="184">
        <v>7.9367999999999999</v>
      </c>
      <c r="Q1690" s="184">
        <v>8.6170000000000009</v>
      </c>
      <c r="R1690" s="184">
        <v>8.2722999999999995</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44455</v>
      </c>
      <c r="E1691" s="184">
        <v>25.765499999999999</v>
      </c>
      <c r="F1691" s="184">
        <v>14.455299999999999</v>
      </c>
      <c r="G1691" s="184">
        <v>10.539400000000001</v>
      </c>
      <c r="H1691" s="184">
        <v>6.8289999999999997</v>
      </c>
      <c r="I1691" s="184">
        <v>5.7195</v>
      </c>
      <c r="J1691" s="184">
        <v>8.2797999999999998</v>
      </c>
      <c r="K1691" s="184">
        <v>6.7861000000000002</v>
      </c>
      <c r="L1691" s="184">
        <v>8.0848999999999993</v>
      </c>
      <c r="M1691" s="184">
        <v>5.1520999999999999</v>
      </c>
      <c r="N1691" s="184">
        <v>6.5301999999999998</v>
      </c>
      <c r="O1691" s="184">
        <v>9.2068999999999992</v>
      </c>
      <c r="P1691" s="184">
        <v>8.2027000000000001</v>
      </c>
      <c r="Q1691" s="184">
        <v>8.7088000000000001</v>
      </c>
      <c r="R1691" s="184">
        <v>8.6954999999999991</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44455</v>
      </c>
      <c r="E1692" s="184">
        <v>31.829899999999999</v>
      </c>
      <c r="F1692" s="184">
        <v>-2.1785999999999999</v>
      </c>
      <c r="G1692" s="184">
        <v>2.7909999999999999</v>
      </c>
      <c r="H1692" s="184">
        <v>2.5731999999999999</v>
      </c>
      <c r="I1692" s="184">
        <v>1.6556</v>
      </c>
      <c r="J1692" s="184">
        <v>5.1783999999999999</v>
      </c>
      <c r="K1692" s="184">
        <v>4.8651999999999997</v>
      </c>
      <c r="L1692" s="184">
        <v>6.3194999999999997</v>
      </c>
      <c r="M1692" s="184">
        <v>3.6633</v>
      </c>
      <c r="N1692" s="184">
        <v>4.7618999999999998</v>
      </c>
      <c r="O1692" s="184">
        <v>3.3161</v>
      </c>
      <c r="P1692" s="184">
        <v>4.1539000000000001</v>
      </c>
      <c r="Q1692" s="184">
        <v>6.3589000000000002</v>
      </c>
      <c r="R1692" s="184">
        <v>5.0801999999999996</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44455</v>
      </c>
      <c r="E1693" s="184">
        <v>34.4938</v>
      </c>
      <c r="F1693" s="184">
        <v>-1.2697000000000001</v>
      </c>
      <c r="G1693" s="184">
        <v>3.7753000000000001</v>
      </c>
      <c r="H1693" s="184">
        <v>3.5548000000000002</v>
      </c>
      <c r="I1693" s="184">
        <v>2.6480999999999999</v>
      </c>
      <c r="J1693" s="184">
        <v>6.1914999999999996</v>
      </c>
      <c r="K1693" s="184">
        <v>5.9005999999999998</v>
      </c>
      <c r="L1693" s="184">
        <v>7.4006999999999996</v>
      </c>
      <c r="M1693" s="184">
        <v>4.7458</v>
      </c>
      <c r="N1693" s="184">
        <v>5.8540000000000001</v>
      </c>
      <c r="O1693" s="184">
        <v>4.3406000000000002</v>
      </c>
      <c r="P1693" s="184">
        <v>5.1641000000000004</v>
      </c>
      <c r="Q1693" s="184">
        <v>6.9242999999999997</v>
      </c>
      <c r="R1693" s="184">
        <v>6.1425999999999998</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44455</v>
      </c>
      <c r="E1694" s="184">
        <v>47.150399999999998</v>
      </c>
      <c r="F1694" s="184">
        <v>13.862</v>
      </c>
      <c r="G1694" s="184">
        <v>12.7605</v>
      </c>
      <c r="H1694" s="184">
        <v>6.1116000000000001</v>
      </c>
      <c r="I1694" s="184">
        <v>6.3577000000000004</v>
      </c>
      <c r="J1694" s="184">
        <v>8.6875</v>
      </c>
      <c r="K1694" s="184">
        <v>5.8132999999999999</v>
      </c>
      <c r="L1694" s="184">
        <v>7.0156999999999998</v>
      </c>
      <c r="M1694" s="184">
        <v>4.5606</v>
      </c>
      <c r="N1694" s="184">
        <v>5.9598000000000004</v>
      </c>
      <c r="O1694" s="184">
        <v>8.6712000000000007</v>
      </c>
      <c r="P1694" s="184">
        <v>7.6257999999999999</v>
      </c>
      <c r="Q1694" s="184">
        <v>8.1014999999999997</v>
      </c>
      <c r="R1694" s="184">
        <v>8.0703999999999994</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44455</v>
      </c>
      <c r="E1695" s="184">
        <v>50.159599999999998</v>
      </c>
      <c r="F1695" s="184">
        <v>14.632199999999999</v>
      </c>
      <c r="G1695" s="184">
        <v>13.525600000000001</v>
      </c>
      <c r="H1695" s="184">
        <v>6.87</v>
      </c>
      <c r="I1695" s="184">
        <v>7.1193999999999997</v>
      </c>
      <c r="J1695" s="184">
        <v>9.4545999999999992</v>
      </c>
      <c r="K1695" s="184">
        <v>6.5846</v>
      </c>
      <c r="L1695" s="184">
        <v>7.8034999999999997</v>
      </c>
      <c r="M1695" s="184">
        <v>5.3484999999999996</v>
      </c>
      <c r="N1695" s="184">
        <v>6.7675000000000001</v>
      </c>
      <c r="O1695" s="184">
        <v>9.4888999999999992</v>
      </c>
      <c r="P1695" s="184">
        <v>8.4849999999999994</v>
      </c>
      <c r="Q1695" s="184">
        <v>9.1257999999999999</v>
      </c>
      <c r="R1695" s="184">
        <v>8.8895999999999997</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44455</v>
      </c>
      <c r="E1696" s="184">
        <v>20.499300000000002</v>
      </c>
      <c r="F1696" s="184">
        <v>-0.17810000000000001</v>
      </c>
      <c r="G1696" s="184">
        <v>6.4134000000000002</v>
      </c>
      <c r="H1696" s="184">
        <v>5.2961</v>
      </c>
      <c r="I1696" s="184">
        <v>4.0251999999999999</v>
      </c>
      <c r="J1696" s="184">
        <v>8.5035000000000007</v>
      </c>
      <c r="K1696" s="184">
        <v>6.0438999999999998</v>
      </c>
      <c r="L1696" s="184">
        <v>7.2595000000000001</v>
      </c>
      <c r="M1696" s="184">
        <v>4.2264999999999997</v>
      </c>
      <c r="N1696" s="184">
        <v>5.15</v>
      </c>
      <c r="O1696" s="184">
        <v>5.0968999999999998</v>
      </c>
      <c r="P1696" s="184">
        <v>5.3404999999999996</v>
      </c>
      <c r="Q1696" s="184">
        <v>7.0800999999999998</v>
      </c>
      <c r="R1696" s="184">
        <v>5.9260999999999999</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44455</v>
      </c>
      <c r="E1697" s="184">
        <v>21.987200000000001</v>
      </c>
      <c r="F1697" s="184">
        <v>0.33200000000000002</v>
      </c>
      <c r="G1697" s="184">
        <v>6.8654000000000002</v>
      </c>
      <c r="H1697" s="184">
        <v>5.7454000000000001</v>
      </c>
      <c r="I1697" s="184">
        <v>4.4898999999999996</v>
      </c>
      <c r="J1697" s="184">
        <v>8.9652999999999992</v>
      </c>
      <c r="K1697" s="184">
        <v>6.4996</v>
      </c>
      <c r="L1697" s="184">
        <v>7.7178000000000004</v>
      </c>
      <c r="M1697" s="184">
        <v>4.6647999999999996</v>
      </c>
      <c r="N1697" s="184">
        <v>5.5869</v>
      </c>
      <c r="O1697" s="184">
        <v>5.7782</v>
      </c>
      <c r="P1697" s="184">
        <v>6.2438000000000002</v>
      </c>
      <c r="Q1697" s="184">
        <v>7.4591000000000003</v>
      </c>
      <c r="R1697" s="184">
        <v>6.5098000000000003</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44455</v>
      </c>
      <c r="E1698" s="184">
        <v>48.124200000000002</v>
      </c>
      <c r="F1698" s="184">
        <v>0.83430000000000004</v>
      </c>
      <c r="G1698" s="184">
        <v>7.0830000000000002</v>
      </c>
      <c r="H1698" s="184">
        <v>3.5672000000000001</v>
      </c>
      <c r="I1698" s="184">
        <v>3.0047999999999999</v>
      </c>
      <c r="J1698" s="184">
        <v>6.4249000000000001</v>
      </c>
      <c r="K1698" s="184">
        <v>5.8075999999999999</v>
      </c>
      <c r="L1698" s="184">
        <v>6.7647000000000004</v>
      </c>
      <c r="M1698" s="184">
        <v>4.3461999999999996</v>
      </c>
      <c r="N1698" s="184">
        <v>5.4356</v>
      </c>
      <c r="O1698" s="184">
        <v>8.9459999999999997</v>
      </c>
      <c r="P1698" s="184">
        <v>7.8529</v>
      </c>
      <c r="Q1698" s="184">
        <v>8.5373999999999999</v>
      </c>
      <c r="R1698" s="184">
        <v>7.7862999999999998</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44455</v>
      </c>
      <c r="E1699" s="184">
        <v>45.764899999999997</v>
      </c>
      <c r="F1699" s="184">
        <v>0.31900000000000001</v>
      </c>
      <c r="G1699" s="184">
        <v>6.5967000000000002</v>
      </c>
      <c r="H1699" s="184">
        <v>3.0781000000000001</v>
      </c>
      <c r="I1699" s="184">
        <v>2.5146999999999999</v>
      </c>
      <c r="J1699" s="184">
        <v>5.9156000000000004</v>
      </c>
      <c r="K1699" s="184">
        <v>5.3079000000000001</v>
      </c>
      <c r="L1699" s="184">
        <v>6.2607999999999997</v>
      </c>
      <c r="M1699" s="184">
        <v>3.8389000000000002</v>
      </c>
      <c r="N1699" s="184">
        <v>4.9104999999999999</v>
      </c>
      <c r="O1699" s="184">
        <v>8.4027999999999992</v>
      </c>
      <c r="P1699" s="184">
        <v>7.3098000000000001</v>
      </c>
      <c r="Q1699" s="184">
        <v>7.5975999999999999</v>
      </c>
      <c r="R1699" s="184">
        <v>7.2416999999999998</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44455</v>
      </c>
      <c r="E1700" s="184">
        <v>1727.9384</v>
      </c>
      <c r="F1700" s="184">
        <v>7.9123999999999999</v>
      </c>
      <c r="G1700" s="184">
        <v>2.5741000000000001</v>
      </c>
      <c r="H1700" s="184">
        <v>-0.2737</v>
      </c>
      <c r="I1700" s="184">
        <v>1.2979000000000001</v>
      </c>
      <c r="J1700" s="184">
        <v>6.7915999999999999</v>
      </c>
      <c r="K1700" s="184">
        <v>4.625</v>
      </c>
      <c r="L1700" s="184">
        <v>5.3163999999999998</v>
      </c>
      <c r="M1700" s="184">
        <v>2.7313000000000001</v>
      </c>
      <c r="N1700" s="184">
        <v>4.3971999999999998</v>
      </c>
      <c r="O1700" s="184">
        <v>5.3878000000000004</v>
      </c>
      <c r="P1700" s="184">
        <v>5.8266</v>
      </c>
      <c r="Q1700" s="184">
        <v>7.0632000000000001</v>
      </c>
      <c r="R1700" s="184">
        <v>4.0772000000000004</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44455</v>
      </c>
      <c r="E1701" s="184">
        <v>1899.8713</v>
      </c>
      <c r="F1701" s="184">
        <v>9.1989999999999998</v>
      </c>
      <c r="G1701" s="184">
        <v>3.8704999999999998</v>
      </c>
      <c r="H1701" s="184">
        <v>1.0242</v>
      </c>
      <c r="I1701" s="184">
        <v>2.5971000000000002</v>
      </c>
      <c r="J1701" s="184">
        <v>8.1006999999999998</v>
      </c>
      <c r="K1701" s="184">
        <v>5.9417999999999997</v>
      </c>
      <c r="L1701" s="184">
        <v>6.6567999999999996</v>
      </c>
      <c r="M1701" s="184">
        <v>4.1026999999999996</v>
      </c>
      <c r="N1701" s="184">
        <v>5.7926000000000002</v>
      </c>
      <c r="O1701" s="184">
        <v>6.6589</v>
      </c>
      <c r="P1701" s="184">
        <v>7.0324</v>
      </c>
      <c r="Q1701" s="184">
        <v>8.3132000000000001</v>
      </c>
      <c r="R1701" s="184">
        <v>5.3886000000000003</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44455</v>
      </c>
      <c r="E1702" s="184">
        <v>2893.9713999999999</v>
      </c>
      <c r="F1702" s="184">
        <v>1.1907000000000001</v>
      </c>
      <c r="G1702" s="184">
        <v>5.5457000000000001</v>
      </c>
      <c r="H1702" s="184">
        <v>3.4994000000000001</v>
      </c>
      <c r="I1702" s="184">
        <v>2.5939000000000001</v>
      </c>
      <c r="J1702" s="184">
        <v>5.3665000000000003</v>
      </c>
      <c r="K1702" s="184">
        <v>5.0724</v>
      </c>
      <c r="L1702" s="184">
        <v>6.5839999999999996</v>
      </c>
      <c r="M1702" s="184">
        <v>3.258</v>
      </c>
      <c r="N1702" s="184">
        <v>4.6875999999999998</v>
      </c>
      <c r="O1702" s="184">
        <v>7.8238000000000003</v>
      </c>
      <c r="P1702" s="184">
        <v>6.7801</v>
      </c>
      <c r="Q1702" s="184">
        <v>7.6074000000000002</v>
      </c>
      <c r="R1702" s="184">
        <v>6.8657000000000004</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44455</v>
      </c>
      <c r="E1703" s="184">
        <v>3115.3121999999998</v>
      </c>
      <c r="F1703" s="184">
        <v>2.0411000000000001</v>
      </c>
      <c r="G1703" s="184">
        <v>6.3962000000000003</v>
      </c>
      <c r="H1703" s="184">
        <v>4.3499999999999996</v>
      </c>
      <c r="I1703" s="184">
        <v>3.4449999999999998</v>
      </c>
      <c r="J1703" s="184">
        <v>6.2213000000000003</v>
      </c>
      <c r="K1703" s="184">
        <v>5.9340999999999999</v>
      </c>
      <c r="L1703" s="184">
        <v>7.4640000000000004</v>
      </c>
      <c r="M1703" s="184">
        <v>4.1315</v>
      </c>
      <c r="N1703" s="184">
        <v>5.5811000000000002</v>
      </c>
      <c r="O1703" s="184">
        <v>8.7426999999999992</v>
      </c>
      <c r="P1703" s="184">
        <v>7.6189999999999998</v>
      </c>
      <c r="Q1703" s="184">
        <v>8.2445000000000004</v>
      </c>
      <c r="R1703" s="184">
        <v>7.7763</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44455</v>
      </c>
      <c r="E1706" s="184">
        <v>42.027000000000001</v>
      </c>
      <c r="F1706" s="184">
        <v>5.4722999999999997</v>
      </c>
      <c r="G1706" s="184">
        <v>11.3589</v>
      </c>
      <c r="H1706" s="184">
        <v>5.2161</v>
      </c>
      <c r="I1706" s="184">
        <v>4.4928999999999997</v>
      </c>
      <c r="J1706" s="184">
        <v>8.2108000000000008</v>
      </c>
      <c r="K1706" s="184">
        <v>6.1760000000000002</v>
      </c>
      <c r="L1706" s="184">
        <v>7.4253999999999998</v>
      </c>
      <c r="M1706" s="184">
        <v>3.8763999999999998</v>
      </c>
      <c r="N1706" s="184">
        <v>5.3105000000000002</v>
      </c>
      <c r="O1706" s="184">
        <v>8.3644999999999996</v>
      </c>
      <c r="P1706" s="184">
        <v>7.2488999999999999</v>
      </c>
      <c r="Q1706" s="184">
        <v>7.6859000000000002</v>
      </c>
      <c r="R1706" s="184">
        <v>7.4198000000000004</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44455</v>
      </c>
      <c r="E1707" s="184">
        <v>44.8962</v>
      </c>
      <c r="F1707" s="184">
        <v>6.3423999999999996</v>
      </c>
      <c r="G1707" s="184">
        <v>12.1799</v>
      </c>
      <c r="H1707" s="184">
        <v>6.0462999999999996</v>
      </c>
      <c r="I1707" s="184">
        <v>5.3185000000000002</v>
      </c>
      <c r="J1707" s="184">
        <v>9.0373999999999999</v>
      </c>
      <c r="K1707" s="184">
        <v>7.0109000000000004</v>
      </c>
      <c r="L1707" s="184">
        <v>8.2805</v>
      </c>
      <c r="M1707" s="184">
        <v>4.7226999999999997</v>
      </c>
      <c r="N1707" s="184">
        <v>6.1725000000000003</v>
      </c>
      <c r="O1707" s="184">
        <v>9.2545999999999999</v>
      </c>
      <c r="P1707" s="184">
        <v>8.1440000000000001</v>
      </c>
      <c r="Q1707" s="184">
        <v>8.7342999999999993</v>
      </c>
      <c r="R1707" s="184">
        <v>8.2995000000000001</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44455</v>
      </c>
      <c r="E1708" s="184">
        <v>22.254899999999999</v>
      </c>
      <c r="F1708" s="184">
        <v>7.71</v>
      </c>
      <c r="G1708" s="184">
        <v>5.1410999999999998</v>
      </c>
      <c r="H1708" s="184">
        <v>2.86</v>
      </c>
      <c r="I1708" s="184">
        <v>3.0259999999999998</v>
      </c>
      <c r="J1708" s="184">
        <v>5.8540999999999999</v>
      </c>
      <c r="K1708" s="184">
        <v>5.5495000000000001</v>
      </c>
      <c r="L1708" s="184">
        <v>6.6999000000000004</v>
      </c>
      <c r="M1708" s="184">
        <v>4.0636999999999999</v>
      </c>
      <c r="N1708" s="184">
        <v>5.4414999999999996</v>
      </c>
      <c r="O1708" s="184">
        <v>8.6107999999999993</v>
      </c>
      <c r="P1708" s="184">
        <v>7.7625000000000002</v>
      </c>
      <c r="Q1708" s="184">
        <v>8.4131</v>
      </c>
      <c r="R1708" s="184">
        <v>7.6374000000000004</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44455</v>
      </c>
      <c r="E1709" s="184">
        <v>21.374500000000001</v>
      </c>
      <c r="F1709" s="184">
        <v>7.1734999999999998</v>
      </c>
      <c r="G1709" s="184">
        <v>4.6124000000000001</v>
      </c>
      <c r="H1709" s="184">
        <v>2.3917999999999999</v>
      </c>
      <c r="I1709" s="184">
        <v>2.5518000000000001</v>
      </c>
      <c r="J1709" s="184">
        <v>5.3707000000000003</v>
      </c>
      <c r="K1709" s="184">
        <v>5.0622999999999996</v>
      </c>
      <c r="L1709" s="184">
        <v>6.2028999999999996</v>
      </c>
      <c r="M1709" s="184">
        <v>3.5649000000000002</v>
      </c>
      <c r="N1709" s="184">
        <v>4.9272</v>
      </c>
      <c r="O1709" s="184">
        <v>8.0801999999999996</v>
      </c>
      <c r="P1709" s="184">
        <v>7.2279999999999998</v>
      </c>
      <c r="Q1709" s="184">
        <v>8.1207999999999991</v>
      </c>
      <c r="R1709" s="184">
        <v>7.1136999999999997</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44455</v>
      </c>
      <c r="E1710" s="184">
        <v>12.299300000000001</v>
      </c>
      <c r="F1710" s="184">
        <v>8.0144000000000002</v>
      </c>
      <c r="G1710" s="184">
        <v>7.1265000000000001</v>
      </c>
      <c r="H1710" s="184">
        <v>4.5401999999999996</v>
      </c>
      <c r="I1710" s="184">
        <v>4.8207000000000004</v>
      </c>
      <c r="J1710" s="184">
        <v>6.3303000000000003</v>
      </c>
      <c r="K1710" s="184">
        <v>5.6666999999999996</v>
      </c>
      <c r="L1710" s="184">
        <v>6.2778999999999998</v>
      </c>
      <c r="M1710" s="184">
        <v>3.9007000000000001</v>
      </c>
      <c r="N1710" s="184">
        <v>5.1699000000000002</v>
      </c>
      <c r="O1710" s="184"/>
      <c r="P1710" s="184"/>
      <c r="Q1710" s="184">
        <v>8.2042999999999999</v>
      </c>
      <c r="R1710" s="184">
        <v>7.1360000000000001</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44455</v>
      </c>
      <c r="E1711" s="184">
        <v>11.9641</v>
      </c>
      <c r="F1711" s="184">
        <v>7.0182000000000002</v>
      </c>
      <c r="G1711" s="184">
        <v>6.0029000000000003</v>
      </c>
      <c r="H1711" s="184">
        <v>3.4889999999999999</v>
      </c>
      <c r="I1711" s="184">
        <v>3.7753999999999999</v>
      </c>
      <c r="J1711" s="184">
        <v>5.2750000000000004</v>
      </c>
      <c r="K1711" s="184">
        <v>4.6024000000000003</v>
      </c>
      <c r="L1711" s="184">
        <v>5.1962999999999999</v>
      </c>
      <c r="M1711" s="184">
        <v>2.8231999999999999</v>
      </c>
      <c r="N1711" s="184">
        <v>4.07</v>
      </c>
      <c r="O1711" s="184"/>
      <c r="P1711" s="184"/>
      <c r="Q1711" s="184">
        <v>7.0711000000000004</v>
      </c>
      <c r="R1711" s="184">
        <v>6.0145</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44455</v>
      </c>
      <c r="E1712" s="184">
        <v>10.3711</v>
      </c>
      <c r="F1712" s="184">
        <v>2.4636999999999998</v>
      </c>
      <c r="G1712" s="184">
        <v>3.403</v>
      </c>
      <c r="H1712" s="184">
        <v>2.1627999999999998</v>
      </c>
      <c r="I1712" s="184">
        <v>2.8437999999999999</v>
      </c>
      <c r="J1712" s="184">
        <v>7.5259</v>
      </c>
      <c r="K1712" s="184">
        <v>6.3192000000000004</v>
      </c>
      <c r="L1712" s="184">
        <v>7.1375000000000002</v>
      </c>
      <c r="M1712" s="184"/>
      <c r="N1712" s="184"/>
      <c r="O1712" s="184"/>
      <c r="P1712" s="184"/>
      <c r="Q1712" s="184">
        <v>6.6074000000000002</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44455</v>
      </c>
      <c r="E1713" s="184">
        <v>10.3165</v>
      </c>
      <c r="F1713" s="184">
        <v>1.4153</v>
      </c>
      <c r="G1713" s="184">
        <v>2.3591000000000002</v>
      </c>
      <c r="H1713" s="184">
        <v>1.1628000000000001</v>
      </c>
      <c r="I1713" s="184">
        <v>1.8714</v>
      </c>
      <c r="J1713" s="184">
        <v>6.5538999999999996</v>
      </c>
      <c r="K1713" s="184">
        <v>5.3315999999999999</v>
      </c>
      <c r="L1713" s="184">
        <v>6.1658999999999997</v>
      </c>
      <c r="M1713" s="184"/>
      <c r="N1713" s="184"/>
      <c r="O1713" s="184"/>
      <c r="P1713" s="184"/>
      <c r="Q1713" s="184">
        <v>5.6352000000000002</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44455</v>
      </c>
      <c r="E1714" s="184">
        <v>12.7165</v>
      </c>
      <c r="F1714" s="184">
        <v>-0.57399999999999995</v>
      </c>
      <c r="G1714" s="184">
        <v>3.0623999999999998</v>
      </c>
      <c r="H1714" s="184">
        <v>2.2151999999999998</v>
      </c>
      <c r="I1714" s="184">
        <v>1.6412</v>
      </c>
      <c r="J1714" s="184">
        <v>5.4898999999999996</v>
      </c>
      <c r="K1714" s="184">
        <v>5.4013</v>
      </c>
      <c r="L1714" s="184">
        <v>6.3094999999999999</v>
      </c>
      <c r="M1714" s="184">
        <v>3.8012000000000001</v>
      </c>
      <c r="N1714" s="184">
        <v>4.8255999999999997</v>
      </c>
      <c r="O1714" s="184">
        <v>7.6604999999999999</v>
      </c>
      <c r="P1714" s="184"/>
      <c r="Q1714" s="184">
        <v>7.093</v>
      </c>
      <c r="R1714" s="184">
        <v>6.5907</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44455</v>
      </c>
      <c r="E1715" s="184">
        <v>13.071199999999999</v>
      </c>
      <c r="F1715" s="184">
        <v>0.2792</v>
      </c>
      <c r="G1715" s="184">
        <v>3.8174999999999999</v>
      </c>
      <c r="H1715" s="184">
        <v>3.0335000000000001</v>
      </c>
      <c r="I1715" s="184">
        <v>2.4556</v>
      </c>
      <c r="J1715" s="184">
        <v>6.3198999999999996</v>
      </c>
      <c r="K1715" s="184">
        <v>6.2367999999999997</v>
      </c>
      <c r="L1715" s="184">
        <v>7.1672000000000002</v>
      </c>
      <c r="M1715" s="184">
        <v>4.6643999999999997</v>
      </c>
      <c r="N1715" s="184">
        <v>5.7061999999999999</v>
      </c>
      <c r="O1715" s="184">
        <v>8.5112000000000005</v>
      </c>
      <c r="P1715" s="184"/>
      <c r="Q1715" s="184">
        <v>7.9363999999999999</v>
      </c>
      <c r="R1715" s="184">
        <v>7.4653</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44455</v>
      </c>
      <c r="E1716" s="184">
        <v>42.069699999999997</v>
      </c>
      <c r="F1716" s="184">
        <v>5.9006999999999996</v>
      </c>
      <c r="G1716" s="184">
        <v>4.9474</v>
      </c>
      <c r="H1716" s="184">
        <v>3.8327</v>
      </c>
      <c r="I1716" s="184">
        <v>4.4385000000000003</v>
      </c>
      <c r="J1716" s="184">
        <v>6.8179999999999996</v>
      </c>
      <c r="K1716" s="184">
        <v>5.9781000000000004</v>
      </c>
      <c r="L1716" s="184">
        <v>7.9972000000000003</v>
      </c>
      <c r="M1716" s="184">
        <v>5.2244999999999999</v>
      </c>
      <c r="N1716" s="184">
        <v>6.4382000000000001</v>
      </c>
      <c r="O1716" s="184">
        <v>8.3895</v>
      </c>
      <c r="P1716" s="184">
        <v>7.2167000000000003</v>
      </c>
      <c r="Q1716" s="184">
        <v>7.9599000000000002</v>
      </c>
      <c r="R1716" s="184">
        <v>7.6948999999999996</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44455</v>
      </c>
      <c r="E1717" s="184">
        <v>44.562100000000001</v>
      </c>
      <c r="F1717" s="184">
        <v>6.7176999999999998</v>
      </c>
      <c r="G1717" s="184">
        <v>5.7908999999999997</v>
      </c>
      <c r="H1717" s="184">
        <v>4.6378000000000004</v>
      </c>
      <c r="I1717" s="184">
        <v>5.2468000000000004</v>
      </c>
      <c r="J1717" s="184">
        <v>7.6181000000000001</v>
      </c>
      <c r="K1717" s="184">
        <v>6.798</v>
      </c>
      <c r="L1717" s="184">
        <v>8.8262999999999998</v>
      </c>
      <c r="M1717" s="184">
        <v>6.0662000000000003</v>
      </c>
      <c r="N1717" s="184">
        <v>7.3061999999999996</v>
      </c>
      <c r="O1717" s="184">
        <v>9.2326999999999995</v>
      </c>
      <c r="P1717" s="184">
        <v>7.9836</v>
      </c>
      <c r="Q1717" s="184">
        <v>8.7741000000000007</v>
      </c>
      <c r="R1717" s="184">
        <v>8.5714000000000006</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44455</v>
      </c>
      <c r="E1718" s="184">
        <v>36.283700000000003</v>
      </c>
      <c r="F1718" s="184">
        <v>2.6156999999999999</v>
      </c>
      <c r="G1718" s="184">
        <v>4.3943000000000003</v>
      </c>
      <c r="H1718" s="184">
        <v>2.3435000000000001</v>
      </c>
      <c r="I1718" s="184">
        <v>1.5818000000000001</v>
      </c>
      <c r="J1718" s="184">
        <v>5.2925000000000004</v>
      </c>
      <c r="K1718" s="184">
        <v>4.8353999999999999</v>
      </c>
      <c r="L1718" s="184">
        <v>6.1501999999999999</v>
      </c>
      <c r="M1718" s="184">
        <v>3.6690999999999998</v>
      </c>
      <c r="N1718" s="184">
        <v>4.5998000000000001</v>
      </c>
      <c r="O1718" s="184">
        <v>3.9382999999999999</v>
      </c>
      <c r="P1718" s="184">
        <v>4.9291</v>
      </c>
      <c r="Q1718" s="184">
        <v>7.1550000000000002</v>
      </c>
      <c r="R1718" s="184">
        <v>19.056799999999999</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44455</v>
      </c>
      <c r="E1719" s="184">
        <v>39.002499999999998</v>
      </c>
      <c r="F1719" s="184">
        <v>3.3693</v>
      </c>
      <c r="G1719" s="184">
        <v>5.2117000000000004</v>
      </c>
      <c r="H1719" s="184">
        <v>3.1301999999999999</v>
      </c>
      <c r="I1719" s="184">
        <v>2.3551000000000002</v>
      </c>
      <c r="J1719" s="184">
        <v>6.0590999999999999</v>
      </c>
      <c r="K1719" s="184">
        <v>5.5919999999999996</v>
      </c>
      <c r="L1719" s="184">
        <v>6.9127999999999998</v>
      </c>
      <c r="M1719" s="184">
        <v>4.4161999999999999</v>
      </c>
      <c r="N1719" s="184">
        <v>5.3548999999999998</v>
      </c>
      <c r="O1719" s="184">
        <v>4.7530999999999999</v>
      </c>
      <c r="P1719" s="184">
        <v>5.7933000000000003</v>
      </c>
      <c r="Q1719" s="184">
        <v>7.6216999999999997</v>
      </c>
      <c r="R1719" s="184">
        <v>19.976199999999999</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44455</v>
      </c>
      <c r="E1720" s="184">
        <v>35.287599999999998</v>
      </c>
      <c r="F1720" s="184">
        <v>3.2067999999999999</v>
      </c>
      <c r="G1720" s="184">
        <v>6.3818999999999999</v>
      </c>
      <c r="H1720" s="184">
        <v>3.1789000000000001</v>
      </c>
      <c r="I1720" s="184">
        <v>1.7078</v>
      </c>
      <c r="J1720" s="184">
        <v>7.1478000000000002</v>
      </c>
      <c r="K1720" s="184">
        <v>5.5890000000000004</v>
      </c>
      <c r="L1720" s="184">
        <v>6.9989999999999997</v>
      </c>
      <c r="M1720" s="184">
        <v>3.49</v>
      </c>
      <c r="N1720" s="184">
        <v>4.8921000000000001</v>
      </c>
      <c r="O1720" s="184">
        <v>4.4408000000000003</v>
      </c>
      <c r="P1720" s="184">
        <v>4.9678000000000004</v>
      </c>
      <c r="Q1720" s="184">
        <v>7.1007999999999996</v>
      </c>
      <c r="R1720" s="184">
        <v>7.1928999999999998</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44455</v>
      </c>
      <c r="E1721" s="184">
        <v>37.380299999999998</v>
      </c>
      <c r="F1721" s="184">
        <v>3.6132</v>
      </c>
      <c r="G1721" s="184">
        <v>6.7737999999999996</v>
      </c>
      <c r="H1721" s="184">
        <v>3.5874000000000001</v>
      </c>
      <c r="I1721" s="184">
        <v>2.1080000000000001</v>
      </c>
      <c r="J1721" s="184">
        <v>7.5513000000000003</v>
      </c>
      <c r="K1721" s="184">
        <v>5.9935</v>
      </c>
      <c r="L1721" s="184">
        <v>7.4154999999999998</v>
      </c>
      <c r="M1721" s="184">
        <v>3.9016999999999999</v>
      </c>
      <c r="N1721" s="184">
        <v>5.3215000000000003</v>
      </c>
      <c r="O1721" s="184">
        <v>4.9470000000000001</v>
      </c>
      <c r="P1721" s="184">
        <v>5.6235999999999997</v>
      </c>
      <c r="Q1721" s="184">
        <v>7.3113000000000001</v>
      </c>
      <c r="R1721" s="184">
        <v>7.6303000000000001</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44455</v>
      </c>
      <c r="E1722" s="184">
        <v>26.759599999999999</v>
      </c>
      <c r="F1722" s="184">
        <v>7.64</v>
      </c>
      <c r="G1722" s="184">
        <v>5.0944000000000003</v>
      </c>
      <c r="H1722" s="184">
        <v>3.7048999999999999</v>
      </c>
      <c r="I1722" s="184">
        <v>3.7662</v>
      </c>
      <c r="J1722" s="184">
        <v>6.1772999999999998</v>
      </c>
      <c r="K1722" s="184">
        <v>5.9348999999999998</v>
      </c>
      <c r="L1722" s="184">
        <v>6.7706</v>
      </c>
      <c r="M1722" s="184">
        <v>3.7890999999999999</v>
      </c>
      <c r="N1722" s="184">
        <v>5.4229000000000003</v>
      </c>
      <c r="O1722" s="184">
        <v>8.6197999999999997</v>
      </c>
      <c r="P1722" s="184">
        <v>7.7762000000000002</v>
      </c>
      <c r="Q1722" s="184">
        <v>8.4377999999999993</v>
      </c>
      <c r="R1722" s="184">
        <v>7.6334999999999997</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44455</v>
      </c>
      <c r="E1723" s="184">
        <v>25.665199999999999</v>
      </c>
      <c r="F1723" s="184">
        <v>7.1121999999999996</v>
      </c>
      <c r="G1723" s="184">
        <v>4.6001000000000003</v>
      </c>
      <c r="H1723" s="184">
        <v>3.2120000000000002</v>
      </c>
      <c r="I1723" s="184">
        <v>3.2751000000000001</v>
      </c>
      <c r="J1723" s="184">
        <v>5.6723999999999997</v>
      </c>
      <c r="K1723" s="184">
        <v>5.4279999999999999</v>
      </c>
      <c r="L1723" s="184">
        <v>6.2538999999999998</v>
      </c>
      <c r="M1723" s="184">
        <v>3.2747999999999999</v>
      </c>
      <c r="N1723" s="184">
        <v>4.8955000000000002</v>
      </c>
      <c r="O1723" s="184">
        <v>8.0670999999999999</v>
      </c>
      <c r="P1723" s="184">
        <v>7.1928000000000001</v>
      </c>
      <c r="Q1723" s="184">
        <v>6.8863000000000003</v>
      </c>
      <c r="R1723" s="184">
        <v>7.0960000000000001</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44455</v>
      </c>
      <c r="E1724" s="184">
        <v>32.996699999999997</v>
      </c>
      <c r="F1724" s="184">
        <v>-2.3228</v>
      </c>
      <c r="G1724" s="184">
        <v>7.7481</v>
      </c>
      <c r="H1724" s="184">
        <v>3.2732000000000001</v>
      </c>
      <c r="I1724" s="184">
        <v>1.9610000000000001</v>
      </c>
      <c r="J1724" s="184">
        <v>4.7317999999999998</v>
      </c>
      <c r="K1724" s="184">
        <v>4.0385</v>
      </c>
      <c r="L1724" s="184">
        <v>4.6867999999999999</v>
      </c>
      <c r="M1724" s="184">
        <v>3.3753000000000002</v>
      </c>
      <c r="N1724" s="184">
        <v>4.0899000000000001</v>
      </c>
      <c r="O1724" s="184">
        <v>2.8573</v>
      </c>
      <c r="P1724" s="184">
        <v>4.0197000000000003</v>
      </c>
      <c r="Q1724" s="184">
        <v>6.4684999999999997</v>
      </c>
      <c r="R1724" s="184">
        <v>6.7645</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44455</v>
      </c>
      <c r="E1725" s="184">
        <v>35.387799999999999</v>
      </c>
      <c r="F1725" s="184">
        <v>-1.6501999999999999</v>
      </c>
      <c r="G1725" s="184">
        <v>8.4635999999999996</v>
      </c>
      <c r="H1725" s="184">
        <v>4.0109000000000004</v>
      </c>
      <c r="I1725" s="184">
        <v>2.6919</v>
      </c>
      <c r="J1725" s="184">
        <v>5.4669999999999996</v>
      </c>
      <c r="K1725" s="184">
        <v>4.7766999999999999</v>
      </c>
      <c r="L1725" s="184">
        <v>5.3757999999999999</v>
      </c>
      <c r="M1725" s="184">
        <v>4.0857999999999999</v>
      </c>
      <c r="N1725" s="184">
        <v>4.8220000000000001</v>
      </c>
      <c r="O1725" s="184">
        <v>3.5581</v>
      </c>
      <c r="P1725" s="184">
        <v>4.8723000000000001</v>
      </c>
      <c r="Q1725" s="184">
        <v>7.0130999999999997</v>
      </c>
      <c r="R1725" s="184">
        <v>7.4974999999999996</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44455</v>
      </c>
      <c r="E1726" s="184">
        <v>38.817900000000002</v>
      </c>
      <c r="F1726" s="184">
        <v>-4.5128000000000004</v>
      </c>
      <c r="G1726" s="184">
        <v>7.1818</v>
      </c>
      <c r="H1726" s="184">
        <v>4.2885999999999997</v>
      </c>
      <c r="I1726" s="184">
        <v>2.7296999999999998</v>
      </c>
      <c r="J1726" s="184">
        <v>5.0876999999999999</v>
      </c>
      <c r="K1726" s="184">
        <v>4.9965999999999999</v>
      </c>
      <c r="L1726" s="184">
        <v>6.0073999999999996</v>
      </c>
      <c r="M1726" s="184">
        <v>3.2039</v>
      </c>
      <c r="N1726" s="184">
        <v>4.5811000000000002</v>
      </c>
      <c r="O1726" s="184">
        <v>6.0377000000000001</v>
      </c>
      <c r="P1726" s="184">
        <v>5.7068000000000003</v>
      </c>
      <c r="Q1726" s="184">
        <v>7.351</v>
      </c>
      <c r="R1726" s="184">
        <v>6.9984999999999999</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44455</v>
      </c>
      <c r="E1727" s="184">
        <v>41.607100000000003</v>
      </c>
      <c r="F1727" s="184">
        <v>-3.5964</v>
      </c>
      <c r="G1727" s="184">
        <v>8.1347000000000005</v>
      </c>
      <c r="H1727" s="184">
        <v>5.2186000000000003</v>
      </c>
      <c r="I1727" s="184">
        <v>3.6520000000000001</v>
      </c>
      <c r="J1727" s="184">
        <v>6.0012999999999996</v>
      </c>
      <c r="K1727" s="184">
        <v>5.9306000000000001</v>
      </c>
      <c r="L1727" s="184">
        <v>6.9557000000000002</v>
      </c>
      <c r="M1727" s="184">
        <v>4.1559999999999997</v>
      </c>
      <c r="N1727" s="184">
        <v>5.5743999999999998</v>
      </c>
      <c r="O1727" s="184">
        <v>7.0129999999999999</v>
      </c>
      <c r="P1727" s="184">
        <v>6.6471</v>
      </c>
      <c r="Q1727" s="184">
        <v>8.0707000000000004</v>
      </c>
      <c r="R1727" s="184">
        <v>8.0060000000000002</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44455</v>
      </c>
      <c r="E1728" s="184">
        <v>25.104500000000002</v>
      </c>
      <c r="F1728" s="184">
        <v>9.8894000000000002</v>
      </c>
      <c r="G1728" s="184">
        <v>9.6519999999999992</v>
      </c>
      <c r="H1728" s="184">
        <v>5.0937000000000001</v>
      </c>
      <c r="I1728" s="184">
        <v>3.8481999999999998</v>
      </c>
      <c r="J1728" s="184">
        <v>6.6952999999999996</v>
      </c>
      <c r="K1728" s="184">
        <v>6.383</v>
      </c>
      <c r="L1728" s="184">
        <v>7.2579000000000002</v>
      </c>
      <c r="M1728" s="184">
        <v>4.8044000000000002</v>
      </c>
      <c r="N1728" s="184">
        <v>6.0223000000000004</v>
      </c>
      <c r="O1728" s="184">
        <v>4.2686999999999999</v>
      </c>
      <c r="P1728" s="184">
        <v>5.3006000000000002</v>
      </c>
      <c r="Q1728" s="184">
        <v>7.2549999999999999</v>
      </c>
      <c r="R1728" s="184">
        <v>8.3758999999999997</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44455</v>
      </c>
      <c r="E1729" s="184">
        <v>24.095700000000001</v>
      </c>
      <c r="F1729" s="184">
        <v>9.2425999999999995</v>
      </c>
      <c r="G1729" s="184">
        <v>9.0449999999999999</v>
      </c>
      <c r="H1729" s="184">
        <v>4.4832999999999998</v>
      </c>
      <c r="I1729" s="184">
        <v>3.2282999999999999</v>
      </c>
      <c r="J1729" s="184">
        <v>6.08</v>
      </c>
      <c r="K1729" s="184">
        <v>5.7613000000000003</v>
      </c>
      <c r="L1729" s="184">
        <v>6.6238999999999999</v>
      </c>
      <c r="M1729" s="184">
        <v>4.1836000000000002</v>
      </c>
      <c r="N1729" s="184">
        <v>5.4086999999999996</v>
      </c>
      <c r="O1729" s="184">
        <v>3.7646999999999999</v>
      </c>
      <c r="P1729" s="184">
        <v>4.7919999999999998</v>
      </c>
      <c r="Q1729" s="184">
        <v>6.4806999999999997</v>
      </c>
      <c r="R1729" s="184">
        <v>7.8414000000000001</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4.149738888888888</v>
      </c>
      <c r="G1730" s="186">
        <v>6.2539259259259259</v>
      </c>
      <c r="H1730" s="186">
        <v>3.9887666666666672</v>
      </c>
      <c r="I1730" s="186">
        <v>4.4759425925925918</v>
      </c>
      <c r="J1730" s="186">
        <v>6.9964777777777769</v>
      </c>
      <c r="K1730" s="186">
        <v>5.2995185185185179</v>
      </c>
      <c r="L1730" s="186">
        <v>6.7438814814814823</v>
      </c>
      <c r="M1730" s="186">
        <v>4.3709557692307692</v>
      </c>
      <c r="N1730" s="186">
        <v>5.7276961538461544</v>
      </c>
      <c r="O1730" s="186">
        <v>6.5974800000000027</v>
      </c>
      <c r="P1730" s="186">
        <v>6.488224999999999</v>
      </c>
      <c r="Q1730" s="186">
        <v>7.5593425925925892</v>
      </c>
      <c r="R1730" s="186">
        <v>7.3145711538461544</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3.4661999999999997</v>
      </c>
      <c r="G1731" s="186">
        <v>6.3890500000000001</v>
      </c>
      <c r="H1731" s="186">
        <v>3.5773000000000001</v>
      </c>
      <c r="I1731" s="186">
        <v>3.0568999999999997</v>
      </c>
      <c r="J1731" s="186">
        <v>6.2706</v>
      </c>
      <c r="K1731" s="186">
        <v>5.6675000000000004</v>
      </c>
      <c r="L1731" s="186">
        <v>6.7676499999999997</v>
      </c>
      <c r="M1731" s="186">
        <v>4.1236499999999996</v>
      </c>
      <c r="N1731" s="186">
        <v>5.4157999999999999</v>
      </c>
      <c r="O1731" s="186">
        <v>7.8631000000000002</v>
      </c>
      <c r="P1731" s="186">
        <v>7.1126000000000005</v>
      </c>
      <c r="Q1731" s="186">
        <v>7.6025</v>
      </c>
      <c r="R1731" s="186">
        <v>7.4425500000000007</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44455</v>
      </c>
      <c r="E1734" s="184">
        <v>55.062899999999999</v>
      </c>
      <c r="F1734" s="184">
        <v>0.1648</v>
      </c>
      <c r="G1734" s="184">
        <v>1.2607999999999999</v>
      </c>
      <c r="H1734" s="184">
        <v>1.9274</v>
      </c>
      <c r="I1734" s="184">
        <v>3.2023999999999999</v>
      </c>
      <c r="J1734" s="184">
        <v>5.7182000000000004</v>
      </c>
      <c r="K1734" s="184">
        <v>11.7981</v>
      </c>
      <c r="L1734" s="184">
        <v>26.281199999999998</v>
      </c>
      <c r="M1734" s="184">
        <v>51.551499999999997</v>
      </c>
      <c r="N1734" s="184">
        <v>78.590699999999998</v>
      </c>
      <c r="O1734" s="184">
        <v>13.043900000000001</v>
      </c>
      <c r="P1734" s="184">
        <v>12.291700000000001</v>
      </c>
      <c r="Q1734" s="184">
        <v>12.569699999999999</v>
      </c>
      <c r="R1734" s="184">
        <v>35.500999999999998</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44455</v>
      </c>
      <c r="E1735" s="184">
        <v>60.100299999999997</v>
      </c>
      <c r="F1735" s="184">
        <v>0.16769999999999999</v>
      </c>
      <c r="G1735" s="184">
        <v>1.2685999999999999</v>
      </c>
      <c r="H1735" s="184">
        <v>1.9470000000000001</v>
      </c>
      <c r="I1735" s="184">
        <v>3.2435</v>
      </c>
      <c r="J1735" s="184">
        <v>5.8124000000000002</v>
      </c>
      <c r="K1735" s="184">
        <v>12.093299999999999</v>
      </c>
      <c r="L1735" s="184">
        <v>26.942499999999999</v>
      </c>
      <c r="M1735" s="184">
        <v>52.673699999999997</v>
      </c>
      <c r="N1735" s="184">
        <v>80.435900000000004</v>
      </c>
      <c r="O1735" s="184">
        <v>14.3301</v>
      </c>
      <c r="P1735" s="184">
        <v>13.580399999999999</v>
      </c>
      <c r="Q1735" s="184">
        <v>18.931799999999999</v>
      </c>
      <c r="R1735" s="184">
        <v>37.011600000000001</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44455</v>
      </c>
      <c r="E1736" s="184">
        <v>65.34</v>
      </c>
      <c r="F1736" s="184">
        <v>1.5299999999999999E-2</v>
      </c>
      <c r="G1736" s="184">
        <v>1.2395</v>
      </c>
      <c r="H1736" s="184">
        <v>2.0141</v>
      </c>
      <c r="I1736" s="184">
        <v>3.4516</v>
      </c>
      <c r="J1736" s="184">
        <v>8.8274000000000008</v>
      </c>
      <c r="K1736" s="184">
        <v>18.433900000000001</v>
      </c>
      <c r="L1736" s="184">
        <v>36.323799999999999</v>
      </c>
      <c r="M1736" s="184">
        <v>55.386400000000002</v>
      </c>
      <c r="N1736" s="184">
        <v>75.786900000000003</v>
      </c>
      <c r="O1736" s="184">
        <v>30.760999999999999</v>
      </c>
      <c r="P1736" s="184">
        <v>23.2943</v>
      </c>
      <c r="Q1736" s="184">
        <v>27.196000000000002</v>
      </c>
      <c r="R1736" s="184">
        <v>44.525799999999997</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44455</v>
      </c>
      <c r="E1737" s="184">
        <v>59.27</v>
      </c>
      <c r="F1737" s="184">
        <v>0</v>
      </c>
      <c r="G1737" s="184">
        <v>1.2297</v>
      </c>
      <c r="H1737" s="184">
        <v>1.9786999999999999</v>
      </c>
      <c r="I1737" s="184">
        <v>3.3839000000000001</v>
      </c>
      <c r="J1737" s="184">
        <v>8.6724999999999994</v>
      </c>
      <c r="K1737" s="184">
        <v>17.973700000000001</v>
      </c>
      <c r="L1737" s="184">
        <v>35.226999999999997</v>
      </c>
      <c r="M1737" s="184">
        <v>53.549199999999999</v>
      </c>
      <c r="N1737" s="184">
        <v>72.950100000000006</v>
      </c>
      <c r="O1737" s="184">
        <v>28.863700000000001</v>
      </c>
      <c r="P1737" s="184">
        <v>21.677600000000002</v>
      </c>
      <c r="Q1737" s="184">
        <v>25.616499999999998</v>
      </c>
      <c r="R1737" s="184">
        <v>42.158999999999999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44455</v>
      </c>
      <c r="E1738" s="184">
        <v>26.7</v>
      </c>
      <c r="F1738" s="184">
        <v>0.3382</v>
      </c>
      <c r="G1738" s="184">
        <v>1.5208999999999999</v>
      </c>
      <c r="H1738" s="184">
        <v>2.3380999999999998</v>
      </c>
      <c r="I1738" s="184">
        <v>4.6647999999999996</v>
      </c>
      <c r="J1738" s="184">
        <v>8.0097000000000005</v>
      </c>
      <c r="K1738" s="184">
        <v>16.187999999999999</v>
      </c>
      <c r="L1738" s="184">
        <v>38.557299999999998</v>
      </c>
      <c r="M1738" s="184">
        <v>64.814800000000005</v>
      </c>
      <c r="N1738" s="184">
        <v>83.127600000000001</v>
      </c>
      <c r="O1738" s="184"/>
      <c r="P1738" s="184"/>
      <c r="Q1738" s="184">
        <v>43.009799999999998</v>
      </c>
      <c r="R1738" s="184">
        <v>64.4452</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44455</v>
      </c>
      <c r="E1739" s="184">
        <v>25.4</v>
      </c>
      <c r="F1739" s="184">
        <v>0.35560000000000003</v>
      </c>
      <c r="G1739" s="184">
        <v>1.4782</v>
      </c>
      <c r="H1739" s="184">
        <v>2.2955999999999999</v>
      </c>
      <c r="I1739" s="184">
        <v>4.6128999999999998</v>
      </c>
      <c r="J1739" s="184">
        <v>7.8555999999999999</v>
      </c>
      <c r="K1739" s="184">
        <v>15.770300000000001</v>
      </c>
      <c r="L1739" s="184">
        <v>37.371600000000001</v>
      </c>
      <c r="M1739" s="184">
        <v>62.716200000000001</v>
      </c>
      <c r="N1739" s="184">
        <v>80.014200000000002</v>
      </c>
      <c r="O1739" s="184"/>
      <c r="P1739" s="184"/>
      <c r="Q1739" s="184">
        <v>40.433100000000003</v>
      </c>
      <c r="R1739" s="184">
        <v>61.463900000000002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44455</v>
      </c>
      <c r="E1740" s="184">
        <v>22.94</v>
      </c>
      <c r="F1740" s="184">
        <v>0.13089999999999999</v>
      </c>
      <c r="G1740" s="184">
        <v>0.56989999999999996</v>
      </c>
      <c r="H1740" s="184">
        <v>1.6393</v>
      </c>
      <c r="I1740" s="184">
        <v>4.6055999999999999</v>
      </c>
      <c r="J1740" s="184">
        <v>9.9184999999999999</v>
      </c>
      <c r="K1740" s="184">
        <v>19.479199999999999</v>
      </c>
      <c r="L1740" s="184">
        <v>41.2562</v>
      </c>
      <c r="M1740" s="184">
        <v>67.935599999999994</v>
      </c>
      <c r="N1740" s="184">
        <v>85.598699999999994</v>
      </c>
      <c r="O1740" s="184"/>
      <c r="P1740" s="184"/>
      <c r="Q1740" s="184">
        <v>37.855600000000003</v>
      </c>
      <c r="R1740" s="184">
        <v>57.808900000000001</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44455</v>
      </c>
      <c r="E1741" s="184">
        <v>21.93</v>
      </c>
      <c r="F1741" s="184">
        <v>0.13700000000000001</v>
      </c>
      <c r="G1741" s="184">
        <v>0.55020000000000002</v>
      </c>
      <c r="H1741" s="184">
        <v>1.6218999999999999</v>
      </c>
      <c r="I1741" s="184">
        <v>4.5780000000000003</v>
      </c>
      <c r="J1741" s="184">
        <v>9.7598000000000003</v>
      </c>
      <c r="K1741" s="184">
        <v>18.926200000000001</v>
      </c>
      <c r="L1741" s="184">
        <v>40.0383</v>
      </c>
      <c r="M1741" s="184">
        <v>65.759600000000006</v>
      </c>
      <c r="N1741" s="184">
        <v>82.445899999999995</v>
      </c>
      <c r="O1741" s="184"/>
      <c r="P1741" s="184"/>
      <c r="Q1741" s="184">
        <v>35.476300000000002</v>
      </c>
      <c r="R1741" s="184">
        <v>55.144799999999996</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44455</v>
      </c>
      <c r="E1742" s="184">
        <v>111.203</v>
      </c>
      <c r="F1742" s="184">
        <v>5.67E-2</v>
      </c>
      <c r="G1742" s="184">
        <v>2.1579000000000002</v>
      </c>
      <c r="H1742" s="184">
        <v>2.5186000000000002</v>
      </c>
      <c r="I1742" s="184">
        <v>4.0125999999999999</v>
      </c>
      <c r="J1742" s="184">
        <v>4.3963999999999999</v>
      </c>
      <c r="K1742" s="184">
        <v>12.8575</v>
      </c>
      <c r="L1742" s="184">
        <v>31.305900000000001</v>
      </c>
      <c r="M1742" s="184">
        <v>48.510300000000001</v>
      </c>
      <c r="N1742" s="184">
        <v>71.028899999999993</v>
      </c>
      <c r="O1742" s="184">
        <v>22.091200000000001</v>
      </c>
      <c r="P1742" s="184">
        <v>16.084199999999999</v>
      </c>
      <c r="Q1742" s="184">
        <v>23.616700000000002</v>
      </c>
      <c r="R1742" s="184">
        <v>45.613700000000001</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44455</v>
      </c>
      <c r="E1743" s="184">
        <v>104.711</v>
      </c>
      <c r="F1743" s="184">
        <v>5.3499999999999999E-2</v>
      </c>
      <c r="G1743" s="184">
        <v>2.1511</v>
      </c>
      <c r="H1743" s="184">
        <v>2.5021</v>
      </c>
      <c r="I1743" s="184">
        <v>3.98</v>
      </c>
      <c r="J1743" s="184">
        <v>4.3219000000000003</v>
      </c>
      <c r="K1743" s="184">
        <v>12.617900000000001</v>
      </c>
      <c r="L1743" s="184">
        <v>30.733499999999999</v>
      </c>
      <c r="M1743" s="184">
        <v>47.528100000000002</v>
      </c>
      <c r="N1743" s="184">
        <v>69.523099999999999</v>
      </c>
      <c r="O1743" s="184">
        <v>21.042400000000001</v>
      </c>
      <c r="P1743" s="184">
        <v>15.2812</v>
      </c>
      <c r="Q1743" s="184">
        <v>17.892399999999999</v>
      </c>
      <c r="R1743" s="184">
        <v>44.334400000000002</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44455</v>
      </c>
      <c r="E1744" s="184">
        <v>24.489000000000001</v>
      </c>
      <c r="F1744" s="184">
        <v>0.15540000000000001</v>
      </c>
      <c r="G1744" s="184">
        <v>0.93149999999999999</v>
      </c>
      <c r="H1744" s="184">
        <v>2.0331999999999999</v>
      </c>
      <c r="I1744" s="184">
        <v>4.5823</v>
      </c>
      <c r="J1744" s="184">
        <v>8.5121000000000002</v>
      </c>
      <c r="K1744" s="184">
        <v>15.1394</v>
      </c>
      <c r="L1744" s="184">
        <v>32.0518</v>
      </c>
      <c r="M1744" s="184">
        <v>62.6096</v>
      </c>
      <c r="N1744" s="184">
        <v>82.169200000000004</v>
      </c>
      <c r="O1744" s="184"/>
      <c r="P1744" s="184"/>
      <c r="Q1744" s="184">
        <v>40.972000000000001</v>
      </c>
      <c r="R1744" s="184">
        <v>52.884500000000003</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44455</v>
      </c>
      <c r="E1745" s="184">
        <v>23.513999999999999</v>
      </c>
      <c r="F1745" s="184">
        <v>0.14480000000000001</v>
      </c>
      <c r="G1745" s="184">
        <v>0.91410000000000002</v>
      </c>
      <c r="H1745" s="184">
        <v>1.9997</v>
      </c>
      <c r="I1745" s="184">
        <v>4.516</v>
      </c>
      <c r="J1745" s="184">
        <v>8.3594000000000008</v>
      </c>
      <c r="K1745" s="184">
        <v>14.6577</v>
      </c>
      <c r="L1745" s="184">
        <v>30.968</v>
      </c>
      <c r="M1745" s="184">
        <v>60.6586</v>
      </c>
      <c r="N1745" s="184">
        <v>79.290899999999993</v>
      </c>
      <c r="O1745" s="184"/>
      <c r="P1745" s="184"/>
      <c r="Q1745" s="184">
        <v>38.793100000000003</v>
      </c>
      <c r="R1745" s="184">
        <v>50.483499999999999</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44455</v>
      </c>
      <c r="E1746" s="184">
        <v>89.496099999999998</v>
      </c>
      <c r="F1746" s="184">
        <v>0.1772</v>
      </c>
      <c r="G1746" s="184">
        <v>1.2528999999999999</v>
      </c>
      <c r="H1746" s="184">
        <v>1.7476</v>
      </c>
      <c r="I1746" s="184">
        <v>4.3601999999999999</v>
      </c>
      <c r="J1746" s="184">
        <v>8.2898999999999994</v>
      </c>
      <c r="K1746" s="184">
        <v>17.162199999999999</v>
      </c>
      <c r="L1746" s="184">
        <v>30.5946</v>
      </c>
      <c r="M1746" s="184">
        <v>54.586399999999998</v>
      </c>
      <c r="N1746" s="184">
        <v>81.802899999999994</v>
      </c>
      <c r="O1746" s="184">
        <v>16.580500000000001</v>
      </c>
      <c r="P1746" s="184">
        <v>13.5509</v>
      </c>
      <c r="Q1746" s="184">
        <v>14.996</v>
      </c>
      <c r="R1746" s="184">
        <v>36.147799999999997</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44455</v>
      </c>
      <c r="E1747" s="184">
        <v>98.083200000000005</v>
      </c>
      <c r="F1747" s="184">
        <v>0.17949999999999999</v>
      </c>
      <c r="G1747" s="184">
        <v>1.2597</v>
      </c>
      <c r="H1747" s="184">
        <v>1.764</v>
      </c>
      <c r="I1747" s="184">
        <v>4.3935000000000004</v>
      </c>
      <c r="J1747" s="184">
        <v>8.3675999999999995</v>
      </c>
      <c r="K1747" s="184">
        <v>17.409199999999998</v>
      </c>
      <c r="L1747" s="184">
        <v>31.146899999999999</v>
      </c>
      <c r="M1747" s="184">
        <v>55.558199999999999</v>
      </c>
      <c r="N1747" s="184">
        <v>83.321799999999996</v>
      </c>
      <c r="O1747" s="184">
        <v>17.6724</v>
      </c>
      <c r="P1747" s="184">
        <v>14.759</v>
      </c>
      <c r="Q1747" s="184">
        <v>22.1174</v>
      </c>
      <c r="R1747" s="184">
        <v>37.320300000000003</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44455</v>
      </c>
      <c r="E1748" s="184">
        <v>80.534000000000006</v>
      </c>
      <c r="F1748" s="184">
        <v>0.22650000000000001</v>
      </c>
      <c r="G1748" s="184">
        <v>1.9081999999999999</v>
      </c>
      <c r="H1748" s="184">
        <v>2.9872999999999998</v>
      </c>
      <c r="I1748" s="184">
        <v>4.6100000000000003</v>
      </c>
      <c r="J1748" s="184">
        <v>5.9978999999999996</v>
      </c>
      <c r="K1748" s="184">
        <v>14.495699999999999</v>
      </c>
      <c r="L1748" s="184">
        <v>37.060499999999998</v>
      </c>
      <c r="M1748" s="184">
        <v>64.097200000000001</v>
      </c>
      <c r="N1748" s="184">
        <v>88.405699999999996</v>
      </c>
      <c r="O1748" s="184">
        <v>18.5548</v>
      </c>
      <c r="P1748" s="184">
        <v>20.703800000000001</v>
      </c>
      <c r="Q1748" s="184">
        <v>20.4602</v>
      </c>
      <c r="R1748" s="184">
        <v>39.422800000000002</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44455</v>
      </c>
      <c r="E1749" s="184">
        <v>73.406999999999996</v>
      </c>
      <c r="F1749" s="184">
        <v>0.2225</v>
      </c>
      <c r="G1749" s="184">
        <v>1.9017999999999999</v>
      </c>
      <c r="H1749" s="184">
        <v>2.9695999999999998</v>
      </c>
      <c r="I1749" s="184">
        <v>4.5713999999999997</v>
      </c>
      <c r="J1749" s="184">
        <v>5.9096000000000002</v>
      </c>
      <c r="K1749" s="184">
        <v>14.2095</v>
      </c>
      <c r="L1749" s="184">
        <v>36.388500000000001</v>
      </c>
      <c r="M1749" s="184">
        <v>62.916699999999999</v>
      </c>
      <c r="N1749" s="184">
        <v>86.5869</v>
      </c>
      <c r="O1749" s="184">
        <v>17.280899999999999</v>
      </c>
      <c r="P1749" s="184">
        <v>19.306000000000001</v>
      </c>
      <c r="Q1749" s="184">
        <v>15.959099999999999</v>
      </c>
      <c r="R1749" s="184">
        <v>38.0501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44455</v>
      </c>
      <c r="E1750" s="184">
        <v>86.506100000000004</v>
      </c>
      <c r="F1750" s="184">
        <v>-0.2162</v>
      </c>
      <c r="G1750" s="184">
        <v>0.48949999999999999</v>
      </c>
      <c r="H1750" s="184">
        <v>1.0951</v>
      </c>
      <c r="I1750" s="184">
        <v>3.8355000000000001</v>
      </c>
      <c r="J1750" s="184">
        <v>8.4930000000000003</v>
      </c>
      <c r="K1750" s="184">
        <v>18.512699999999999</v>
      </c>
      <c r="L1750" s="184">
        <v>33.524299999999997</v>
      </c>
      <c r="M1750" s="184">
        <v>57.069099999999999</v>
      </c>
      <c r="N1750" s="184">
        <v>77.470600000000005</v>
      </c>
      <c r="O1750" s="184">
        <v>17.6447</v>
      </c>
      <c r="P1750" s="184">
        <v>14.254300000000001</v>
      </c>
      <c r="Q1750" s="184">
        <v>14.116300000000001</v>
      </c>
      <c r="R1750" s="184">
        <v>40.532699999999998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44455</v>
      </c>
      <c r="E1751" s="184">
        <v>93.789599999999993</v>
      </c>
      <c r="F1751" s="184">
        <v>-0.2122</v>
      </c>
      <c r="G1751" s="184">
        <v>0.50139999999999996</v>
      </c>
      <c r="H1751" s="184">
        <v>1.1228</v>
      </c>
      <c r="I1751" s="184">
        <v>3.8921999999999999</v>
      </c>
      <c r="J1751" s="184">
        <v>8.6242999999999999</v>
      </c>
      <c r="K1751" s="184">
        <v>18.9407</v>
      </c>
      <c r="L1751" s="184">
        <v>34.4895</v>
      </c>
      <c r="M1751" s="184">
        <v>58.760899999999999</v>
      </c>
      <c r="N1751" s="184">
        <v>80.016999999999996</v>
      </c>
      <c r="O1751" s="184">
        <v>19.1511</v>
      </c>
      <c r="P1751" s="184">
        <v>15.471</v>
      </c>
      <c r="Q1751" s="184">
        <v>18.946000000000002</v>
      </c>
      <c r="R1751" s="184">
        <v>42.536200000000001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44455</v>
      </c>
      <c r="E1752" s="184">
        <v>49.12</v>
      </c>
      <c r="F1752" s="184">
        <v>0.12230000000000001</v>
      </c>
      <c r="G1752" s="184">
        <v>1.07</v>
      </c>
      <c r="H1752" s="184">
        <v>1.5926</v>
      </c>
      <c r="I1752" s="184">
        <v>2.5897999999999999</v>
      </c>
      <c r="J1752" s="184">
        <v>5.1820000000000004</v>
      </c>
      <c r="K1752" s="184">
        <v>13.6248</v>
      </c>
      <c r="L1752" s="184">
        <v>32.220700000000001</v>
      </c>
      <c r="M1752" s="184">
        <v>58.502699999999997</v>
      </c>
      <c r="N1752" s="184">
        <v>84.107900000000001</v>
      </c>
      <c r="O1752" s="184">
        <v>24.512799999999999</v>
      </c>
      <c r="P1752" s="184">
        <v>16.7042</v>
      </c>
      <c r="Q1752" s="184">
        <v>12.110799999999999</v>
      </c>
      <c r="R1752" s="184">
        <v>42.695099999999996</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44455</v>
      </c>
      <c r="E1753" s="184">
        <v>52.72</v>
      </c>
      <c r="F1753" s="184">
        <v>0.13300000000000001</v>
      </c>
      <c r="G1753" s="184">
        <v>1.093</v>
      </c>
      <c r="H1753" s="184">
        <v>1.6191</v>
      </c>
      <c r="I1753" s="184">
        <v>2.6480000000000001</v>
      </c>
      <c r="J1753" s="184">
        <v>5.3136000000000001</v>
      </c>
      <c r="K1753" s="184">
        <v>14.0632</v>
      </c>
      <c r="L1753" s="184">
        <v>33.198599999999999</v>
      </c>
      <c r="M1753" s="184">
        <v>60.194499999999998</v>
      </c>
      <c r="N1753" s="184">
        <v>86.817899999999995</v>
      </c>
      <c r="O1753" s="184">
        <v>26.183700000000002</v>
      </c>
      <c r="P1753" s="184">
        <v>17.8917</v>
      </c>
      <c r="Q1753" s="184">
        <v>18.198599999999999</v>
      </c>
      <c r="R1753" s="184">
        <v>44.825200000000002</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44455</v>
      </c>
      <c r="E1754" s="184">
        <v>16.420000000000002</v>
      </c>
      <c r="F1754" s="184">
        <v>0</v>
      </c>
      <c r="G1754" s="184">
        <v>1.861</v>
      </c>
      <c r="H1754" s="184">
        <v>2.4329000000000001</v>
      </c>
      <c r="I1754" s="184">
        <v>4.2539999999999996</v>
      </c>
      <c r="J1754" s="184">
        <v>8.7416999999999998</v>
      </c>
      <c r="K1754" s="184">
        <v>15.2281</v>
      </c>
      <c r="L1754" s="184">
        <v>32.099800000000002</v>
      </c>
      <c r="M1754" s="184">
        <v>57.581600000000002</v>
      </c>
      <c r="N1754" s="184">
        <v>74.125100000000003</v>
      </c>
      <c r="O1754" s="184">
        <v>17.378299999999999</v>
      </c>
      <c r="P1754" s="184"/>
      <c r="Q1754" s="184">
        <v>12.404199999999999</v>
      </c>
      <c r="R1754" s="184">
        <v>37.796700000000001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44455</v>
      </c>
      <c r="E1755" s="184">
        <v>17.649999999999999</v>
      </c>
      <c r="F1755" s="184">
        <v>0</v>
      </c>
      <c r="G1755" s="184">
        <v>1.8465</v>
      </c>
      <c r="H1755" s="184">
        <v>2.4376000000000002</v>
      </c>
      <c r="I1755" s="184">
        <v>4.2527999999999997</v>
      </c>
      <c r="J1755" s="184">
        <v>8.8834</v>
      </c>
      <c r="K1755" s="184">
        <v>15.5105</v>
      </c>
      <c r="L1755" s="184">
        <v>32.706800000000001</v>
      </c>
      <c r="M1755" s="184">
        <v>58.722999999999999</v>
      </c>
      <c r="N1755" s="184">
        <v>75.796800000000005</v>
      </c>
      <c r="O1755" s="184">
        <v>18.8447</v>
      </c>
      <c r="P1755" s="184"/>
      <c r="Q1755" s="184">
        <v>14.335100000000001</v>
      </c>
      <c r="R1755" s="184">
        <v>39.128700000000002</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44455</v>
      </c>
      <c r="E1756" s="184">
        <v>23.54</v>
      </c>
      <c r="F1756" s="184">
        <v>-0.25419999999999998</v>
      </c>
      <c r="G1756" s="184">
        <v>1.8166</v>
      </c>
      <c r="H1756" s="184">
        <v>2.3477999999999999</v>
      </c>
      <c r="I1756" s="184">
        <v>3.4725000000000001</v>
      </c>
      <c r="J1756" s="184">
        <v>4.9954999999999998</v>
      </c>
      <c r="K1756" s="184">
        <v>16.707999999999998</v>
      </c>
      <c r="L1756" s="184">
        <v>39.289900000000003</v>
      </c>
      <c r="M1756" s="184">
        <v>57.774799999999999</v>
      </c>
      <c r="N1756" s="184">
        <v>81.495800000000003</v>
      </c>
      <c r="O1756" s="184"/>
      <c r="P1756" s="184"/>
      <c r="Q1756" s="184">
        <v>73.182900000000004</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44455</v>
      </c>
      <c r="E1757" s="184">
        <v>22.85</v>
      </c>
      <c r="F1757" s="184">
        <v>-0.26190000000000002</v>
      </c>
      <c r="G1757" s="184">
        <v>1.8270999999999999</v>
      </c>
      <c r="H1757" s="184">
        <v>2.3287</v>
      </c>
      <c r="I1757" s="184">
        <v>3.4405000000000001</v>
      </c>
      <c r="J1757" s="184">
        <v>4.8646000000000003</v>
      </c>
      <c r="K1757" s="184">
        <v>16.2258</v>
      </c>
      <c r="L1757" s="184">
        <v>37.9831</v>
      </c>
      <c r="M1757" s="184">
        <v>55.548000000000002</v>
      </c>
      <c r="N1757" s="184">
        <v>78.098200000000006</v>
      </c>
      <c r="O1757" s="184"/>
      <c r="P1757" s="184"/>
      <c r="Q1757" s="184">
        <v>69.909199999999998</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44455</v>
      </c>
      <c r="E1758" s="184">
        <v>21.71</v>
      </c>
      <c r="F1758" s="184">
        <v>0.1384</v>
      </c>
      <c r="G1758" s="184">
        <v>1.0237000000000001</v>
      </c>
      <c r="H1758" s="184">
        <v>1.4486000000000001</v>
      </c>
      <c r="I1758" s="184">
        <v>2.5024000000000002</v>
      </c>
      <c r="J1758" s="184">
        <v>5.3372000000000002</v>
      </c>
      <c r="K1758" s="184">
        <v>14.9894</v>
      </c>
      <c r="L1758" s="184">
        <v>33.271900000000002</v>
      </c>
      <c r="M1758" s="184">
        <v>59.985300000000002</v>
      </c>
      <c r="N1758" s="184">
        <v>77.659599999999998</v>
      </c>
      <c r="O1758" s="184"/>
      <c r="P1758" s="184"/>
      <c r="Q1758" s="184">
        <v>30.86</v>
      </c>
      <c r="R1758" s="184">
        <v>47.634099999999997</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44455</v>
      </c>
      <c r="E1759" s="184">
        <v>20.72</v>
      </c>
      <c r="F1759" s="184">
        <v>0.14499999999999999</v>
      </c>
      <c r="G1759" s="184">
        <v>1.0239</v>
      </c>
      <c r="H1759" s="184">
        <v>1.4195</v>
      </c>
      <c r="I1759" s="184">
        <v>2.4220999999999999</v>
      </c>
      <c r="J1759" s="184">
        <v>5.2310999999999996</v>
      </c>
      <c r="K1759" s="184">
        <v>14.538399999999999</v>
      </c>
      <c r="L1759" s="184">
        <v>32.227200000000003</v>
      </c>
      <c r="M1759" s="184">
        <v>58.0473</v>
      </c>
      <c r="N1759" s="184">
        <v>74.8523</v>
      </c>
      <c r="O1759" s="184"/>
      <c r="P1759" s="184"/>
      <c r="Q1759" s="184">
        <v>28.757899999999999</v>
      </c>
      <c r="R1759" s="184">
        <v>45.331400000000002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44455</v>
      </c>
      <c r="E1760" s="184">
        <v>16.122399999999999</v>
      </c>
      <c r="F1760" s="184">
        <v>0.35539999999999999</v>
      </c>
      <c r="G1760" s="184">
        <v>-0.25979999999999998</v>
      </c>
      <c r="H1760" s="184">
        <v>0.50490000000000002</v>
      </c>
      <c r="I1760" s="184">
        <v>1.5623</v>
      </c>
      <c r="J1760" s="184">
        <v>3.7825000000000002</v>
      </c>
      <c r="K1760" s="184">
        <v>5.0155000000000003</v>
      </c>
      <c r="L1760" s="184">
        <v>22.787800000000001</v>
      </c>
      <c r="M1760" s="184">
        <v>40.2119</v>
      </c>
      <c r="N1760" s="184">
        <v>59.518700000000003</v>
      </c>
      <c r="O1760" s="184"/>
      <c r="P1760" s="184"/>
      <c r="Q1760" s="184">
        <v>35.2746</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44455</v>
      </c>
      <c r="E1761" s="184">
        <v>15.5684</v>
      </c>
      <c r="F1761" s="184">
        <v>0.35</v>
      </c>
      <c r="G1761" s="184">
        <v>-0.27800000000000002</v>
      </c>
      <c r="H1761" s="184">
        <v>0.46200000000000002</v>
      </c>
      <c r="I1761" s="184">
        <v>1.4750000000000001</v>
      </c>
      <c r="J1761" s="184">
        <v>3.5863</v>
      </c>
      <c r="K1761" s="184">
        <v>4.4234999999999998</v>
      </c>
      <c r="L1761" s="184">
        <v>21.408100000000001</v>
      </c>
      <c r="M1761" s="184">
        <v>37.912599999999998</v>
      </c>
      <c r="N1761" s="184">
        <v>56.044499999999999</v>
      </c>
      <c r="O1761" s="184"/>
      <c r="P1761" s="184"/>
      <c r="Q1761" s="184">
        <v>32.315300000000001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44455</v>
      </c>
      <c r="E1762" s="184">
        <v>160.339</v>
      </c>
      <c r="F1762" s="184">
        <v>-0.24510000000000001</v>
      </c>
      <c r="G1762" s="184">
        <v>1.3668</v>
      </c>
      <c r="H1762" s="184">
        <v>2.0701999999999998</v>
      </c>
      <c r="I1762" s="184">
        <v>4.1832000000000003</v>
      </c>
      <c r="J1762" s="184">
        <v>8.0298999999999996</v>
      </c>
      <c r="K1762" s="184">
        <v>16.339400000000001</v>
      </c>
      <c r="L1762" s="184">
        <v>33.720599999999997</v>
      </c>
      <c r="M1762" s="184">
        <v>66.293999999999997</v>
      </c>
      <c r="N1762" s="184">
        <v>95.685699999999997</v>
      </c>
      <c r="O1762" s="184">
        <v>29.053599999999999</v>
      </c>
      <c r="P1762" s="184">
        <v>20.700900000000001</v>
      </c>
      <c r="Q1762" s="184">
        <v>18.229199999999999</v>
      </c>
      <c r="R1762" s="184">
        <v>54.164299999999997</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44455</v>
      </c>
      <c r="E1763" s="184">
        <v>179.24</v>
      </c>
      <c r="F1763" s="184">
        <v>-0.24099999999999999</v>
      </c>
      <c r="G1763" s="184">
        <v>1.3789</v>
      </c>
      <c r="H1763" s="184">
        <v>2.0991</v>
      </c>
      <c r="I1763" s="184">
        <v>4.2413999999999996</v>
      </c>
      <c r="J1763" s="184">
        <v>8.1636000000000006</v>
      </c>
      <c r="K1763" s="184">
        <v>16.771000000000001</v>
      </c>
      <c r="L1763" s="184">
        <v>34.709200000000003</v>
      </c>
      <c r="M1763" s="184">
        <v>68.144199999999998</v>
      </c>
      <c r="N1763" s="184">
        <v>98.579700000000003</v>
      </c>
      <c r="O1763" s="184">
        <v>30.856999999999999</v>
      </c>
      <c r="P1763" s="184">
        <v>22.4101</v>
      </c>
      <c r="Q1763" s="184">
        <v>22.576000000000001</v>
      </c>
      <c r="R1763" s="184">
        <v>56.38</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44455</v>
      </c>
      <c r="E1764" s="184">
        <v>45.78</v>
      </c>
      <c r="F1764" s="184">
        <v>9.4E-2</v>
      </c>
      <c r="G1764" s="184">
        <v>1.0484</v>
      </c>
      <c r="H1764" s="184">
        <v>1.8169999999999999</v>
      </c>
      <c r="I1764" s="184">
        <v>5.0723000000000003</v>
      </c>
      <c r="J1764" s="184">
        <v>8.5579999999999998</v>
      </c>
      <c r="K1764" s="184">
        <v>18.206</v>
      </c>
      <c r="L1764" s="184">
        <v>40.347700000000003</v>
      </c>
      <c r="M1764" s="184">
        <v>66.527199999999993</v>
      </c>
      <c r="N1764" s="184">
        <v>89.753799999999998</v>
      </c>
      <c r="O1764" s="184">
        <v>18.300699999999999</v>
      </c>
      <c r="P1764" s="184">
        <v>20.319199999999999</v>
      </c>
      <c r="Q1764" s="184">
        <v>22.9833</v>
      </c>
      <c r="R1764" s="184">
        <v>40.933799999999998</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44455</v>
      </c>
      <c r="E1765" s="184">
        <v>42.88</v>
      </c>
      <c r="F1765" s="184">
        <v>9.0999999999999998E-2</v>
      </c>
      <c r="G1765" s="184">
        <v>1.0390999999999999</v>
      </c>
      <c r="H1765" s="184">
        <v>1.7970999999999999</v>
      </c>
      <c r="I1765" s="184">
        <v>5.0311000000000003</v>
      </c>
      <c r="J1765" s="184">
        <v>8.4609000000000005</v>
      </c>
      <c r="K1765" s="184">
        <v>17.889600000000002</v>
      </c>
      <c r="L1765" s="184">
        <v>39.601500000000001</v>
      </c>
      <c r="M1765" s="184">
        <v>65.221699999999998</v>
      </c>
      <c r="N1765" s="184">
        <v>87.757199999999997</v>
      </c>
      <c r="O1765" s="184">
        <v>16.992000000000001</v>
      </c>
      <c r="P1765" s="184">
        <v>19.133299999999998</v>
      </c>
      <c r="Q1765" s="184">
        <v>21.893599999999999</v>
      </c>
      <c r="R1765" s="184">
        <v>39.394399999999997</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44455</v>
      </c>
      <c r="E1766" s="184">
        <v>81.773300000000006</v>
      </c>
      <c r="F1766" s="184">
        <v>-0.18149999999999999</v>
      </c>
      <c r="G1766" s="184">
        <v>1.4366000000000001</v>
      </c>
      <c r="H1766" s="184">
        <v>2.1305999999999998</v>
      </c>
      <c r="I1766" s="184">
        <v>4.3563000000000001</v>
      </c>
      <c r="J1766" s="184">
        <v>7.2900999999999998</v>
      </c>
      <c r="K1766" s="184">
        <v>15.9116</v>
      </c>
      <c r="L1766" s="184">
        <v>35.829300000000003</v>
      </c>
      <c r="M1766" s="184">
        <v>66.073899999999995</v>
      </c>
      <c r="N1766" s="184">
        <v>86.715400000000002</v>
      </c>
      <c r="O1766" s="184">
        <v>22.936699999999998</v>
      </c>
      <c r="P1766" s="184">
        <v>22.382100000000001</v>
      </c>
      <c r="Q1766" s="184">
        <v>21.032699999999998</v>
      </c>
      <c r="R1766" s="184">
        <v>49.1053</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44455</v>
      </c>
      <c r="E1767" s="184">
        <v>88.727699999999999</v>
      </c>
      <c r="F1767" s="184">
        <v>-0.1792</v>
      </c>
      <c r="G1767" s="184">
        <v>1.4437</v>
      </c>
      <c r="H1767" s="184">
        <v>2.1473</v>
      </c>
      <c r="I1767" s="184">
        <v>4.3899999999999997</v>
      </c>
      <c r="J1767" s="184">
        <v>7.3635000000000002</v>
      </c>
      <c r="K1767" s="184">
        <v>16.149100000000001</v>
      </c>
      <c r="L1767" s="184">
        <v>36.412700000000001</v>
      </c>
      <c r="M1767" s="184">
        <v>67.143000000000001</v>
      </c>
      <c r="N1767" s="184">
        <v>88.3048</v>
      </c>
      <c r="O1767" s="184">
        <v>24.0486</v>
      </c>
      <c r="P1767" s="184">
        <v>23.640599999999999</v>
      </c>
      <c r="Q1767" s="184">
        <v>27.085899999999999</v>
      </c>
      <c r="R1767" s="184">
        <v>50.3795</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44455</v>
      </c>
      <c r="E1768" s="184">
        <v>23.46</v>
      </c>
      <c r="F1768" s="184">
        <v>4.2599999999999999E-2</v>
      </c>
      <c r="G1768" s="184">
        <v>1.9557</v>
      </c>
      <c r="H1768" s="184">
        <v>2.6246999999999998</v>
      </c>
      <c r="I1768" s="184">
        <v>4.7789000000000001</v>
      </c>
      <c r="J1768" s="184">
        <v>8.2103000000000002</v>
      </c>
      <c r="K1768" s="184">
        <v>17.5351</v>
      </c>
      <c r="L1768" s="184">
        <v>39.725999999999999</v>
      </c>
      <c r="M1768" s="184">
        <v>65.444299999999998</v>
      </c>
      <c r="N1768" s="184">
        <v>86.932299999999998</v>
      </c>
      <c r="O1768" s="184"/>
      <c r="P1768" s="184"/>
      <c r="Q1768" s="184">
        <v>43.788499999999999</v>
      </c>
      <c r="R1768" s="184">
        <v>56.6374</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44455</v>
      </c>
      <c r="E1769" s="184">
        <v>22.5</v>
      </c>
      <c r="F1769" s="184">
        <v>0</v>
      </c>
      <c r="G1769" s="184">
        <v>1.9482999999999999</v>
      </c>
      <c r="H1769" s="184">
        <v>2.5992000000000002</v>
      </c>
      <c r="I1769" s="184">
        <v>4.6999000000000004</v>
      </c>
      <c r="J1769" s="184">
        <v>8.0173000000000005</v>
      </c>
      <c r="K1769" s="184">
        <v>17.0047</v>
      </c>
      <c r="L1769" s="184">
        <v>38.461500000000001</v>
      </c>
      <c r="M1769" s="184">
        <v>63.280099999999997</v>
      </c>
      <c r="N1769" s="184">
        <v>83.673500000000004</v>
      </c>
      <c r="O1769" s="184"/>
      <c r="P1769" s="184"/>
      <c r="Q1769" s="184">
        <v>41.252499999999998</v>
      </c>
      <c r="R1769" s="184">
        <v>53.886899999999997</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44455</v>
      </c>
      <c r="E1770" s="184">
        <v>143.46661714476701</v>
      </c>
      <c r="F1770" s="184">
        <v>0.45929999999999999</v>
      </c>
      <c r="G1770" s="184">
        <v>1.1789000000000001</v>
      </c>
      <c r="H1770" s="184">
        <v>1.9742999999999999</v>
      </c>
      <c r="I1770" s="184">
        <v>5.3209999999999997</v>
      </c>
      <c r="J1770" s="184">
        <v>4.9753999999999996</v>
      </c>
      <c r="K1770" s="184">
        <v>14.4297</v>
      </c>
      <c r="L1770" s="184">
        <v>54.683700000000002</v>
      </c>
      <c r="M1770" s="184">
        <v>83.100399999999993</v>
      </c>
      <c r="N1770" s="184">
        <v>111.99169999999999</v>
      </c>
      <c r="O1770" s="184">
        <v>35.417000000000002</v>
      </c>
      <c r="P1770" s="184">
        <v>21.927</v>
      </c>
      <c r="Q1770" s="184">
        <v>11.2736</v>
      </c>
      <c r="R1770" s="184">
        <v>79.656899999999993</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44455</v>
      </c>
      <c r="E1771" s="184">
        <v>132.40479999999999</v>
      </c>
      <c r="F1771" s="184">
        <v>0.46439999999999998</v>
      </c>
      <c r="G1771" s="184">
        <v>1.1950000000000001</v>
      </c>
      <c r="H1771" s="184">
        <v>2.0114999999999998</v>
      </c>
      <c r="I1771" s="184">
        <v>5.3952</v>
      </c>
      <c r="J1771" s="184">
        <v>5.1390000000000002</v>
      </c>
      <c r="K1771" s="184">
        <v>14.9857</v>
      </c>
      <c r="L1771" s="184">
        <v>56.258200000000002</v>
      </c>
      <c r="M1771" s="184">
        <v>85.777100000000004</v>
      </c>
      <c r="N1771" s="184">
        <v>115.5682</v>
      </c>
      <c r="O1771" s="184">
        <v>36.502600000000001</v>
      </c>
      <c r="P1771" s="184">
        <v>22.6053</v>
      </c>
      <c r="Q1771" s="184">
        <v>16.878900000000002</v>
      </c>
      <c r="R1771" s="184">
        <v>81.474999999999994</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44455</v>
      </c>
      <c r="E1772" s="184">
        <v>110.188</v>
      </c>
      <c r="F1772" s="184">
        <v>-0.1283</v>
      </c>
      <c r="G1772" s="184">
        <v>1.6910000000000001</v>
      </c>
      <c r="H1772" s="184">
        <v>1.9043000000000001</v>
      </c>
      <c r="I1772" s="184">
        <v>3.4710999999999999</v>
      </c>
      <c r="J1772" s="184">
        <v>7.3102</v>
      </c>
      <c r="K1772" s="184">
        <v>11.1508</v>
      </c>
      <c r="L1772" s="184">
        <v>24.410299999999999</v>
      </c>
      <c r="M1772" s="184">
        <v>42.850499999999997</v>
      </c>
      <c r="N1772" s="184">
        <v>65.197199999999995</v>
      </c>
      <c r="O1772" s="184">
        <v>23.2182</v>
      </c>
      <c r="P1772" s="184">
        <v>24.0108</v>
      </c>
      <c r="Q1772" s="184">
        <v>28.052600000000002</v>
      </c>
      <c r="R1772" s="184">
        <v>43.023200000000003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44455</v>
      </c>
      <c r="E1773" s="184">
        <v>99.989500000000007</v>
      </c>
      <c r="F1773" s="184">
        <v>-0.13100000000000001</v>
      </c>
      <c r="G1773" s="184">
        <v>1.6826000000000001</v>
      </c>
      <c r="H1773" s="184">
        <v>1.8854</v>
      </c>
      <c r="I1773" s="184">
        <v>3.4329000000000001</v>
      </c>
      <c r="J1773" s="184">
        <v>7.2239000000000004</v>
      </c>
      <c r="K1773" s="184">
        <v>10.86</v>
      </c>
      <c r="L1773" s="184">
        <v>23.726400000000002</v>
      </c>
      <c r="M1773" s="184">
        <v>41.7012</v>
      </c>
      <c r="N1773" s="184">
        <v>63.476599999999998</v>
      </c>
      <c r="O1773" s="184">
        <v>21.8019</v>
      </c>
      <c r="P1773" s="184">
        <v>22.610499999999998</v>
      </c>
      <c r="Q1773" s="184">
        <v>21.098800000000001</v>
      </c>
      <c r="R1773" s="184">
        <v>41.396599999999999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44455</v>
      </c>
      <c r="E1774" s="184">
        <v>144.49539999999999</v>
      </c>
      <c r="F1774" s="184">
        <v>0.31559999999999999</v>
      </c>
      <c r="G1774" s="184">
        <v>1.4696</v>
      </c>
      <c r="H1774" s="184">
        <v>2.1429</v>
      </c>
      <c r="I1774" s="184">
        <v>3.6949999999999998</v>
      </c>
      <c r="J1774" s="184">
        <v>6.4128999999999996</v>
      </c>
      <c r="K1774" s="184">
        <v>14.801600000000001</v>
      </c>
      <c r="L1774" s="184">
        <v>33.863700000000001</v>
      </c>
      <c r="M1774" s="184">
        <v>54.8645</v>
      </c>
      <c r="N1774" s="184">
        <v>81.184299999999993</v>
      </c>
      <c r="O1774" s="184">
        <v>18.224</v>
      </c>
      <c r="P1774" s="184">
        <v>12.8939</v>
      </c>
      <c r="Q1774" s="184">
        <v>17.460999999999999</v>
      </c>
      <c r="R1774" s="184">
        <v>40.401299999999999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44455</v>
      </c>
      <c r="E1775" s="184">
        <v>153.21039999999999</v>
      </c>
      <c r="F1775" s="184">
        <v>0.31840000000000002</v>
      </c>
      <c r="G1775" s="184">
        <v>1.478</v>
      </c>
      <c r="H1775" s="184">
        <v>2.1623999999999999</v>
      </c>
      <c r="I1775" s="184">
        <v>3.7345000000000002</v>
      </c>
      <c r="J1775" s="184">
        <v>6.5041000000000002</v>
      </c>
      <c r="K1775" s="184">
        <v>15.0954</v>
      </c>
      <c r="L1775" s="184">
        <v>34.549799999999998</v>
      </c>
      <c r="M1775" s="184">
        <v>56.041800000000002</v>
      </c>
      <c r="N1775" s="184">
        <v>83.017600000000002</v>
      </c>
      <c r="O1775" s="184">
        <v>19.3522</v>
      </c>
      <c r="P1775" s="184">
        <v>13.820499999999999</v>
      </c>
      <c r="Q1775" s="184">
        <v>18.66</v>
      </c>
      <c r="R1775" s="184">
        <v>41.772100000000002</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44455</v>
      </c>
      <c r="E1776" s="184">
        <v>22.094100000000001</v>
      </c>
      <c r="F1776" s="184">
        <v>9.7900000000000001E-2</v>
      </c>
      <c r="G1776" s="184">
        <v>1.7219</v>
      </c>
      <c r="H1776" s="184">
        <v>1.9651000000000001</v>
      </c>
      <c r="I1776" s="184">
        <v>2.7412999999999998</v>
      </c>
      <c r="J1776" s="184">
        <v>2.0371000000000001</v>
      </c>
      <c r="K1776" s="184">
        <v>12.9717</v>
      </c>
      <c r="L1776" s="184">
        <v>36.233600000000003</v>
      </c>
      <c r="M1776" s="184">
        <v>66.598299999999995</v>
      </c>
      <c r="N1776" s="184">
        <v>86.0822</v>
      </c>
      <c r="O1776" s="184"/>
      <c r="P1776" s="184"/>
      <c r="Q1776" s="184">
        <v>32.112499999999997</v>
      </c>
      <c r="R1776" s="184">
        <v>47.694800000000001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44455</v>
      </c>
      <c r="E1777" s="184">
        <v>20.930900000000001</v>
      </c>
      <c r="F1777" s="184">
        <v>9.2799999999999994E-2</v>
      </c>
      <c r="G1777" s="184">
        <v>1.7075</v>
      </c>
      <c r="H1777" s="184">
        <v>1.9303999999999999</v>
      </c>
      <c r="I1777" s="184">
        <v>2.6724000000000001</v>
      </c>
      <c r="J1777" s="184">
        <v>1.8823000000000001</v>
      </c>
      <c r="K1777" s="184">
        <v>12.4634</v>
      </c>
      <c r="L1777" s="184">
        <v>35.004100000000001</v>
      </c>
      <c r="M1777" s="184">
        <v>64.3934</v>
      </c>
      <c r="N1777" s="184">
        <v>82.788300000000007</v>
      </c>
      <c r="O1777" s="184"/>
      <c r="P1777" s="184"/>
      <c r="Q1777" s="184">
        <v>29.626100000000001</v>
      </c>
      <c r="R1777" s="184">
        <v>45.062800000000003</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44455</v>
      </c>
      <c r="E1778" s="184">
        <v>30.35</v>
      </c>
      <c r="F1778" s="184">
        <v>0</v>
      </c>
      <c r="G1778" s="184">
        <v>1.4033</v>
      </c>
      <c r="H1778" s="184">
        <v>1.607</v>
      </c>
      <c r="I1778" s="184">
        <v>3.4424000000000001</v>
      </c>
      <c r="J1778" s="184">
        <v>7.0923999999999996</v>
      </c>
      <c r="K1778" s="184">
        <v>16.417300000000001</v>
      </c>
      <c r="L1778" s="184">
        <v>35.430599999999998</v>
      </c>
      <c r="M1778" s="184">
        <v>61.7804</v>
      </c>
      <c r="N1778" s="184">
        <v>73.825900000000004</v>
      </c>
      <c r="O1778" s="184">
        <v>24.497</v>
      </c>
      <c r="P1778" s="184">
        <v>17.560700000000001</v>
      </c>
      <c r="Q1778" s="184">
        <v>16.489100000000001</v>
      </c>
      <c r="R1778" s="184">
        <v>50.863</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44455</v>
      </c>
      <c r="E1779" s="184">
        <v>28.66</v>
      </c>
      <c r="F1779" s="184">
        <v>0</v>
      </c>
      <c r="G1779" s="184">
        <v>1.4154</v>
      </c>
      <c r="H1779" s="184">
        <v>1.6312</v>
      </c>
      <c r="I1779" s="184">
        <v>3.4283999999999999</v>
      </c>
      <c r="J1779" s="184">
        <v>7.0202</v>
      </c>
      <c r="K1779" s="184">
        <v>16.173500000000001</v>
      </c>
      <c r="L1779" s="184">
        <v>34.870600000000003</v>
      </c>
      <c r="M1779" s="184">
        <v>60.9208</v>
      </c>
      <c r="N1779" s="184">
        <v>72.442800000000005</v>
      </c>
      <c r="O1779" s="184">
        <v>23.686399999999999</v>
      </c>
      <c r="P1779" s="184">
        <v>16.692</v>
      </c>
      <c r="Q1779" s="184">
        <v>15.575200000000001</v>
      </c>
      <c r="R1779" s="184">
        <v>49.727800000000002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44455</v>
      </c>
      <c r="E1780" s="184">
        <v>14.742100000000001</v>
      </c>
      <c r="F1780" s="184">
        <v>0.17460000000000001</v>
      </c>
      <c r="G1780" s="184">
        <v>0.97330000000000005</v>
      </c>
      <c r="H1780" s="184">
        <v>1.4038999999999999</v>
      </c>
      <c r="I1780" s="184">
        <v>3.5434000000000001</v>
      </c>
      <c r="J1780" s="184">
        <v>7.1879999999999997</v>
      </c>
      <c r="K1780" s="184">
        <v>13.788500000000001</v>
      </c>
      <c r="L1780" s="184">
        <v>31.805900000000001</v>
      </c>
      <c r="M1780" s="184"/>
      <c r="N1780" s="184"/>
      <c r="O1780" s="184"/>
      <c r="P1780" s="184"/>
      <c r="Q1780" s="184">
        <v>47.420999999999999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44455</v>
      </c>
      <c r="E1781" s="184">
        <v>14.527200000000001</v>
      </c>
      <c r="F1781" s="184">
        <v>0.16819999999999999</v>
      </c>
      <c r="G1781" s="184">
        <v>0.95620000000000005</v>
      </c>
      <c r="H1781" s="184">
        <v>1.3648</v>
      </c>
      <c r="I1781" s="184">
        <v>3.4626999999999999</v>
      </c>
      <c r="J1781" s="184">
        <v>7.0025000000000004</v>
      </c>
      <c r="K1781" s="184">
        <v>13.231</v>
      </c>
      <c r="L1781" s="184">
        <v>30.478400000000001</v>
      </c>
      <c r="M1781" s="184"/>
      <c r="N1781" s="184"/>
      <c r="O1781" s="184"/>
      <c r="P1781" s="184"/>
      <c r="Q1781" s="184">
        <v>45.271999999999998</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8.4122916666666658E-2</v>
      </c>
      <c r="G1782" s="186">
        <v>1.2937520833333334</v>
      </c>
      <c r="H1782" s="186">
        <v>1.9242541666666673</v>
      </c>
      <c r="I1782" s="186">
        <v>3.8376916666666658</v>
      </c>
      <c r="J1782" s="186">
        <v>6.7842854166666653</v>
      </c>
      <c r="K1782" s="186">
        <v>14.982656249999996</v>
      </c>
      <c r="L1782" s="186">
        <v>34.532897916666677</v>
      </c>
      <c r="M1782" s="186">
        <v>59.506969565217382</v>
      </c>
      <c r="N1782" s="186">
        <v>81.305673913043464</v>
      </c>
      <c r="O1782" s="186">
        <v>22.294136666666677</v>
      </c>
      <c r="P1782" s="186">
        <v>18.412757142857142</v>
      </c>
      <c r="Q1782" s="186">
        <v>27.397272916666662</v>
      </c>
      <c r="R1782" s="186">
        <v>47.73220238095238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0.1101</v>
      </c>
      <c r="G1783" s="186">
        <v>1.3176999999999999</v>
      </c>
      <c r="H1783" s="186">
        <v>1.9697</v>
      </c>
      <c r="I1783" s="186">
        <v>3.9360999999999997</v>
      </c>
      <c r="J1783" s="186">
        <v>7.2059499999999996</v>
      </c>
      <c r="K1783" s="186">
        <v>15.18375</v>
      </c>
      <c r="L1783" s="186">
        <v>34.519649999999999</v>
      </c>
      <c r="M1783" s="186">
        <v>60.0899</v>
      </c>
      <c r="N1783" s="186">
        <v>81.649349999999998</v>
      </c>
      <c r="O1783" s="186">
        <v>21.422150000000002</v>
      </c>
      <c r="P1783" s="186">
        <v>18.512499999999999</v>
      </c>
      <c r="Q1783" s="186">
        <v>22.77965</v>
      </c>
      <c r="R1783" s="186">
        <v>44.944000000000003</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44455</v>
      </c>
      <c r="E1786" s="184">
        <v>13.57</v>
      </c>
      <c r="F1786" s="184">
        <v>0.59299999999999997</v>
      </c>
      <c r="G1786" s="184">
        <v>2.1067999999999998</v>
      </c>
      <c r="H1786" s="184">
        <v>2.8029999999999999</v>
      </c>
      <c r="I1786" s="184">
        <v>4.0644</v>
      </c>
      <c r="J1786" s="184">
        <v>10.6852</v>
      </c>
      <c r="K1786" s="184">
        <v>18.2056</v>
      </c>
      <c r="L1786" s="184">
        <v>26.115200000000002</v>
      </c>
      <c r="M1786" s="184"/>
      <c r="N1786" s="184"/>
      <c r="O1786" s="184"/>
      <c r="P1786" s="184"/>
      <c r="Q1786" s="184">
        <v>35.700000000000003</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44455</v>
      </c>
      <c r="E1787" s="184">
        <v>13.38</v>
      </c>
      <c r="F1787" s="184">
        <v>0.60150000000000003</v>
      </c>
      <c r="G1787" s="184">
        <v>2.1374</v>
      </c>
      <c r="H1787" s="184">
        <v>2.7650000000000001</v>
      </c>
      <c r="I1787" s="184">
        <v>3.9626999999999999</v>
      </c>
      <c r="J1787" s="184">
        <v>10.4872</v>
      </c>
      <c r="K1787" s="184">
        <v>17.678100000000001</v>
      </c>
      <c r="L1787" s="184">
        <v>24.93</v>
      </c>
      <c r="M1787" s="184"/>
      <c r="N1787" s="184"/>
      <c r="O1787" s="184"/>
      <c r="P1787" s="184"/>
      <c r="Q1787" s="184">
        <v>33.799999999999997</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44455</v>
      </c>
      <c r="E1788" s="184">
        <v>17.13</v>
      </c>
      <c r="F1788" s="184">
        <v>0.4103</v>
      </c>
      <c r="G1788" s="184">
        <v>0.70550000000000002</v>
      </c>
      <c r="H1788" s="184">
        <v>0.76470000000000005</v>
      </c>
      <c r="I1788" s="184">
        <v>1.6617</v>
      </c>
      <c r="J1788" s="184">
        <v>7.8037000000000001</v>
      </c>
      <c r="K1788" s="184">
        <v>13.972099999999999</v>
      </c>
      <c r="L1788" s="184">
        <v>21.231400000000001</v>
      </c>
      <c r="M1788" s="184">
        <v>29.380700000000001</v>
      </c>
      <c r="N1788" s="184">
        <v>55.869</v>
      </c>
      <c r="O1788" s="184"/>
      <c r="P1788" s="184"/>
      <c r="Q1788" s="184">
        <v>40.1524</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44455</v>
      </c>
      <c r="E1789" s="184">
        <v>16.690000000000001</v>
      </c>
      <c r="F1789" s="184">
        <v>0.36080000000000001</v>
      </c>
      <c r="G1789" s="184">
        <v>0.66339999999999999</v>
      </c>
      <c r="H1789" s="184">
        <v>0.72419999999999995</v>
      </c>
      <c r="I1789" s="184">
        <v>1.5825</v>
      </c>
      <c r="J1789" s="184">
        <v>7.6079999999999997</v>
      </c>
      <c r="K1789" s="184">
        <v>13.5374</v>
      </c>
      <c r="L1789" s="184">
        <v>20.1584</v>
      </c>
      <c r="M1789" s="184">
        <v>27.794799999999999</v>
      </c>
      <c r="N1789" s="184">
        <v>53.400700000000001</v>
      </c>
      <c r="O1789" s="184"/>
      <c r="P1789" s="184"/>
      <c r="Q1789" s="184">
        <v>37.883699999999997</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44455</v>
      </c>
      <c r="E1790" s="184">
        <v>14.11</v>
      </c>
      <c r="F1790" s="184">
        <v>-0.14149999999999999</v>
      </c>
      <c r="G1790" s="184">
        <v>0</v>
      </c>
      <c r="H1790" s="184">
        <v>0.78569999999999995</v>
      </c>
      <c r="I1790" s="184">
        <v>1.5839000000000001</v>
      </c>
      <c r="J1790" s="184">
        <v>5.0632999999999999</v>
      </c>
      <c r="K1790" s="184">
        <v>10.753500000000001</v>
      </c>
      <c r="L1790" s="184">
        <v>20.085100000000001</v>
      </c>
      <c r="M1790" s="184">
        <v>27.002700000000001</v>
      </c>
      <c r="N1790" s="184"/>
      <c r="O1790" s="184"/>
      <c r="P1790" s="184"/>
      <c r="Q1790" s="184">
        <v>41.1</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44455</v>
      </c>
      <c r="E1791" s="184">
        <v>14.33</v>
      </c>
      <c r="F1791" s="184">
        <v>-6.9699999999999998E-2</v>
      </c>
      <c r="G1791" s="184">
        <v>6.9800000000000001E-2</v>
      </c>
      <c r="H1791" s="184">
        <v>0.84450000000000003</v>
      </c>
      <c r="I1791" s="184">
        <v>1.6312</v>
      </c>
      <c r="J1791" s="184">
        <v>5.2901999999999996</v>
      </c>
      <c r="K1791" s="184">
        <v>11.2578</v>
      </c>
      <c r="L1791" s="184">
        <v>21.0304</v>
      </c>
      <c r="M1791" s="184">
        <v>28.6355</v>
      </c>
      <c r="N1791" s="184"/>
      <c r="O1791" s="184"/>
      <c r="P1791" s="184"/>
      <c r="Q1791" s="184">
        <v>43.3</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44455</v>
      </c>
      <c r="E1792" s="184">
        <v>13.14</v>
      </c>
      <c r="F1792" s="184">
        <v>0.30530000000000002</v>
      </c>
      <c r="G1792" s="184">
        <v>2.2568000000000001</v>
      </c>
      <c r="H1792" s="184">
        <v>2.8169</v>
      </c>
      <c r="I1792" s="184">
        <v>4.7012</v>
      </c>
      <c r="J1792" s="184">
        <v>8.9551999999999996</v>
      </c>
      <c r="K1792" s="184">
        <v>18.699200000000001</v>
      </c>
      <c r="L1792" s="184"/>
      <c r="M1792" s="184"/>
      <c r="N1792" s="184"/>
      <c r="O1792" s="184"/>
      <c r="P1792" s="184"/>
      <c r="Q1792" s="184">
        <v>31.4</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44455</v>
      </c>
      <c r="E1793" s="184">
        <v>13.03</v>
      </c>
      <c r="F1793" s="184">
        <v>0.30790000000000001</v>
      </c>
      <c r="G1793" s="184">
        <v>2.2763</v>
      </c>
      <c r="H1793" s="184">
        <v>2.8414000000000001</v>
      </c>
      <c r="I1793" s="184">
        <v>4.6585999999999999</v>
      </c>
      <c r="J1793" s="184">
        <v>8.8554999999999993</v>
      </c>
      <c r="K1793" s="184">
        <v>18.239599999999999</v>
      </c>
      <c r="L1793" s="184"/>
      <c r="M1793" s="184"/>
      <c r="N1793" s="184"/>
      <c r="O1793" s="184"/>
      <c r="P1793" s="184"/>
      <c r="Q1793" s="184">
        <v>30.3</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44455</v>
      </c>
      <c r="E1794" s="184">
        <v>12.775</v>
      </c>
      <c r="F1794" s="184">
        <v>7.8299999999999995E-2</v>
      </c>
      <c r="G1794" s="184">
        <v>0.98809999999999998</v>
      </c>
      <c r="H1794" s="184">
        <v>1.3326</v>
      </c>
      <c r="I1794" s="184">
        <v>1.7604</v>
      </c>
      <c r="J1794" s="184">
        <v>6.1752000000000002</v>
      </c>
      <c r="K1794" s="184">
        <v>11.4747</v>
      </c>
      <c r="L1794" s="184">
        <v>20.940999999999999</v>
      </c>
      <c r="M1794" s="184">
        <v>27.75</v>
      </c>
      <c r="N1794" s="184"/>
      <c r="O1794" s="184"/>
      <c r="P1794" s="184"/>
      <c r="Q1794" s="184">
        <v>27.75</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44455</v>
      </c>
      <c r="E1795" s="184">
        <v>12.602</v>
      </c>
      <c r="F1795" s="184">
        <v>7.1499999999999994E-2</v>
      </c>
      <c r="G1795" s="184">
        <v>0.96950000000000003</v>
      </c>
      <c r="H1795" s="184">
        <v>1.2941</v>
      </c>
      <c r="I1795" s="184">
        <v>1.6863999999999999</v>
      </c>
      <c r="J1795" s="184">
        <v>6.0149999999999997</v>
      </c>
      <c r="K1795" s="184">
        <v>10.9819</v>
      </c>
      <c r="L1795" s="184">
        <v>19.882000000000001</v>
      </c>
      <c r="M1795" s="184">
        <v>26.02</v>
      </c>
      <c r="N1795" s="184"/>
      <c r="O1795" s="184"/>
      <c r="P1795" s="184"/>
      <c r="Q1795" s="184">
        <v>26.02</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44455</v>
      </c>
      <c r="E1796" s="184">
        <v>30.23</v>
      </c>
      <c r="F1796" s="184">
        <v>0.22539999999999999</v>
      </c>
      <c r="G1796" s="184">
        <v>0.99560000000000004</v>
      </c>
      <c r="H1796" s="184">
        <v>1.0564</v>
      </c>
      <c r="I1796" s="184">
        <v>2.3115999999999999</v>
      </c>
      <c r="J1796" s="184">
        <v>6.9444999999999997</v>
      </c>
      <c r="K1796" s="184">
        <v>12.3249</v>
      </c>
      <c r="L1796" s="184">
        <v>19.6754</v>
      </c>
      <c r="M1796" s="184">
        <v>28.945599999999999</v>
      </c>
      <c r="N1796" s="184"/>
      <c r="O1796" s="184"/>
      <c r="P1796" s="184"/>
      <c r="Q1796" s="184">
        <v>35.530200000000001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44455</v>
      </c>
      <c r="E1797" s="184">
        <v>18.47</v>
      </c>
      <c r="F1797" s="184">
        <v>0.35149999999999998</v>
      </c>
      <c r="G1797" s="184">
        <v>1.5499000000000001</v>
      </c>
      <c r="H1797" s="184">
        <v>1.8674999999999999</v>
      </c>
      <c r="I1797" s="184">
        <v>2.7784</v>
      </c>
      <c r="J1797" s="184">
        <v>8.1298999999999992</v>
      </c>
      <c r="K1797" s="184">
        <v>16.365500000000001</v>
      </c>
      <c r="L1797" s="184">
        <v>37.500300000000003</v>
      </c>
      <c r="M1797" s="184">
        <v>62.582299999999996</v>
      </c>
      <c r="N1797" s="184"/>
      <c r="O1797" s="184"/>
      <c r="P1797" s="184"/>
      <c r="Q1797" s="184">
        <v>84.7</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44455</v>
      </c>
      <c r="E1798" s="184">
        <v>18.271000000000001</v>
      </c>
      <c r="F1798" s="184">
        <v>0.34820000000000001</v>
      </c>
      <c r="G1798" s="184">
        <v>1.5405</v>
      </c>
      <c r="H1798" s="184">
        <v>1.8445</v>
      </c>
      <c r="I1798" s="184">
        <v>2.7349999999999999</v>
      </c>
      <c r="J1798" s="184">
        <v>8.0242000000000004</v>
      </c>
      <c r="K1798" s="184">
        <v>16.020299999999999</v>
      </c>
      <c r="L1798" s="184">
        <v>36.6751</v>
      </c>
      <c r="M1798" s="184">
        <v>61.048900000000003</v>
      </c>
      <c r="N1798" s="184"/>
      <c r="O1798" s="184"/>
      <c r="P1798" s="184"/>
      <c r="Q1798" s="184">
        <v>82.71</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44455</v>
      </c>
      <c r="E1799" s="184">
        <v>17.59</v>
      </c>
      <c r="F1799" s="184">
        <v>5.6899999999999999E-2</v>
      </c>
      <c r="G1799" s="184">
        <v>0.97589999999999999</v>
      </c>
      <c r="H1799" s="184">
        <v>1.3249</v>
      </c>
      <c r="I1799" s="184">
        <v>2.2673999999999999</v>
      </c>
      <c r="J1799" s="184">
        <v>6.0917000000000003</v>
      </c>
      <c r="K1799" s="184">
        <v>11.3996</v>
      </c>
      <c r="L1799" s="184">
        <v>19.822900000000001</v>
      </c>
      <c r="M1799" s="184">
        <v>34.070099999999996</v>
      </c>
      <c r="N1799" s="184">
        <v>58.468499999999999</v>
      </c>
      <c r="O1799" s="184"/>
      <c r="P1799" s="184"/>
      <c r="Q1799" s="184">
        <v>29.516100000000002</v>
      </c>
      <c r="R1799" s="184">
        <v>33.310299999999998</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44455</v>
      </c>
      <c r="E1800" s="184">
        <v>17.350000000000001</v>
      </c>
      <c r="F1800" s="184">
        <v>5.7700000000000001E-2</v>
      </c>
      <c r="G1800" s="184">
        <v>0.98950000000000005</v>
      </c>
      <c r="H1800" s="184">
        <v>1.2843</v>
      </c>
      <c r="I1800" s="184">
        <v>2.2995000000000001</v>
      </c>
      <c r="J1800" s="184">
        <v>6.0513000000000003</v>
      </c>
      <c r="K1800" s="184">
        <v>11.2179</v>
      </c>
      <c r="L1800" s="184">
        <v>19.408100000000001</v>
      </c>
      <c r="M1800" s="184">
        <v>33.359000000000002</v>
      </c>
      <c r="N1800" s="184">
        <v>57.298299999999998</v>
      </c>
      <c r="O1800" s="184"/>
      <c r="P1800" s="184"/>
      <c r="Q1800" s="184">
        <v>28.703800000000001</v>
      </c>
      <c r="R1800" s="184">
        <v>32.465899999999998</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44455</v>
      </c>
      <c r="E1801" s="184">
        <v>176.7278</v>
      </c>
      <c r="F1801" s="184">
        <v>0.19359999999999999</v>
      </c>
      <c r="G1801" s="184">
        <v>1.3083</v>
      </c>
      <c r="H1801" s="184">
        <v>1.5294000000000001</v>
      </c>
      <c r="I1801" s="184">
        <v>1.8566</v>
      </c>
      <c r="J1801" s="184">
        <v>6.5090000000000003</v>
      </c>
      <c r="K1801" s="184">
        <v>13.351599999999999</v>
      </c>
      <c r="L1801" s="184">
        <v>20.527899999999999</v>
      </c>
      <c r="M1801" s="184">
        <v>31.962800000000001</v>
      </c>
      <c r="N1801" s="184">
        <v>54.384</v>
      </c>
      <c r="O1801" s="184">
        <v>18.182300000000001</v>
      </c>
      <c r="P1801" s="184">
        <v>15.359299999999999</v>
      </c>
      <c r="Q1801" s="184">
        <v>16.073899999999998</v>
      </c>
      <c r="R1801" s="184">
        <v>28.101199999999999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44455</v>
      </c>
      <c r="E1802" s="184">
        <v>729.56701729795304</v>
      </c>
      <c r="F1802" s="184">
        <v>0.19159999999999999</v>
      </c>
      <c r="G1802" s="184">
        <v>1.3021</v>
      </c>
      <c r="H1802" s="184">
        <v>1.5152000000000001</v>
      </c>
      <c r="I1802" s="184">
        <v>1.8280000000000001</v>
      </c>
      <c r="J1802" s="184">
        <v>6.4428999999999998</v>
      </c>
      <c r="K1802" s="184">
        <v>13.133800000000001</v>
      </c>
      <c r="L1802" s="184">
        <v>20.05</v>
      </c>
      <c r="M1802" s="184">
        <v>31.170100000000001</v>
      </c>
      <c r="N1802" s="184">
        <v>53.165399999999998</v>
      </c>
      <c r="O1802" s="184">
        <v>17.2622</v>
      </c>
      <c r="P1802" s="184">
        <v>14.401999999999999</v>
      </c>
      <c r="Q1802" s="184">
        <v>14.9819</v>
      </c>
      <c r="R1802" s="184">
        <v>27.091799999999999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0.23190000000000002</v>
      </c>
      <c r="G1803" s="186">
        <v>1.2256117647058822</v>
      </c>
      <c r="H1803" s="186">
        <v>1.6114294117647057</v>
      </c>
      <c r="I1803" s="186">
        <v>2.5511470588235294</v>
      </c>
      <c r="J1803" s="186">
        <v>7.3607058823529412</v>
      </c>
      <c r="K1803" s="186">
        <v>14.036088235294116</v>
      </c>
      <c r="L1803" s="186">
        <v>23.202213333333336</v>
      </c>
      <c r="M1803" s="186">
        <v>34.59403846153846</v>
      </c>
      <c r="N1803" s="186">
        <v>55.43098333333333</v>
      </c>
      <c r="O1803" s="186">
        <v>17.722250000000003</v>
      </c>
      <c r="P1803" s="186">
        <v>14.880649999999999</v>
      </c>
      <c r="Q1803" s="186">
        <v>37.624823529411763</v>
      </c>
      <c r="R1803" s="186">
        <v>30.2423</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0.22539999999999999</v>
      </c>
      <c r="G1804" s="186">
        <v>0.99560000000000004</v>
      </c>
      <c r="H1804" s="186">
        <v>1.3326</v>
      </c>
      <c r="I1804" s="186">
        <v>2.2673999999999999</v>
      </c>
      <c r="J1804" s="186">
        <v>6.9444999999999997</v>
      </c>
      <c r="K1804" s="186">
        <v>13.351599999999999</v>
      </c>
      <c r="L1804" s="186">
        <v>20.527899999999999</v>
      </c>
      <c r="M1804" s="186">
        <v>29.380700000000001</v>
      </c>
      <c r="N1804" s="186">
        <v>55.1265</v>
      </c>
      <c r="O1804" s="186">
        <v>17.722250000000003</v>
      </c>
      <c r="P1804" s="186">
        <v>14.880649999999999</v>
      </c>
      <c r="Q1804" s="186">
        <v>33.799999999999997</v>
      </c>
      <c r="R1804" s="186">
        <v>30.283549999999998</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44455</v>
      </c>
      <c r="E1807" s="184">
        <v>249.23320000000001</v>
      </c>
      <c r="F1807" s="184">
        <v>3.0464000000000002</v>
      </c>
      <c r="G1807" s="184">
        <v>2.202</v>
      </c>
      <c r="H1807" s="184">
        <v>2.9055</v>
      </c>
      <c r="I1807" s="184">
        <v>2.9438</v>
      </c>
      <c r="J1807" s="184">
        <v>4.0507999999999997</v>
      </c>
      <c r="K1807" s="184">
        <v>4.3724999999999996</v>
      </c>
      <c r="L1807" s="184">
        <v>4.6841999999999997</v>
      </c>
      <c r="M1807" s="184">
        <v>4.1123000000000003</v>
      </c>
      <c r="N1807" s="184">
        <v>4.5454999999999997</v>
      </c>
      <c r="O1807" s="184">
        <v>7.2930999999999999</v>
      </c>
      <c r="P1807" s="184">
        <v>7.3011999999999997</v>
      </c>
      <c r="Q1807" s="184">
        <v>7.7443999999999997</v>
      </c>
      <c r="R1807" s="184">
        <v>6.1787999999999998</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44455</v>
      </c>
      <c r="E1808" s="184">
        <v>435.9006</v>
      </c>
      <c r="F1808" s="184">
        <v>2.9142000000000001</v>
      </c>
      <c r="G1808" s="184">
        <v>2.4735</v>
      </c>
      <c r="H1808" s="184">
        <v>2.9933999999999998</v>
      </c>
      <c r="I1808" s="184">
        <v>3.0467</v>
      </c>
      <c r="J1808" s="184">
        <v>4.2190000000000003</v>
      </c>
      <c r="K1808" s="184">
        <v>4.5910000000000002</v>
      </c>
      <c r="L1808" s="184">
        <v>4.8798000000000004</v>
      </c>
      <c r="M1808" s="184">
        <v>4.2633999999999999</v>
      </c>
      <c r="N1808" s="184">
        <v>4.6661000000000001</v>
      </c>
      <c r="O1808" s="184">
        <v>7.1508000000000003</v>
      </c>
      <c r="P1808" s="184">
        <v>7.2407000000000004</v>
      </c>
      <c r="Q1808" s="184">
        <v>8.2126999999999999</v>
      </c>
      <c r="R1808" s="184">
        <v>6.1119000000000003</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44455</v>
      </c>
      <c r="E1809" s="184">
        <v>431.35860000000002</v>
      </c>
      <c r="F1809" s="184">
        <v>2.7755999999999998</v>
      </c>
      <c r="G1809" s="184">
        <v>2.3330000000000002</v>
      </c>
      <c r="H1809" s="184">
        <v>2.8542999999999998</v>
      </c>
      <c r="I1809" s="184">
        <v>2.9068000000000001</v>
      </c>
      <c r="J1809" s="184">
        <v>4.0782999999999996</v>
      </c>
      <c r="K1809" s="184">
        <v>4.4344000000000001</v>
      </c>
      <c r="L1809" s="184">
        <v>4.7130000000000001</v>
      </c>
      <c r="M1809" s="184">
        <v>4.0974000000000004</v>
      </c>
      <c r="N1809" s="184">
        <v>4.5046999999999997</v>
      </c>
      <c r="O1809" s="184">
        <v>7.0068000000000001</v>
      </c>
      <c r="P1809" s="184">
        <v>7.0983999999999998</v>
      </c>
      <c r="Q1809" s="184">
        <v>7.6139999999999999</v>
      </c>
      <c r="R1809" s="184">
        <v>5.9617000000000004</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44455</v>
      </c>
      <c r="E1810" s="184">
        <v>12.202400000000001</v>
      </c>
      <c r="F1810" s="184">
        <v>2.6922999999999999</v>
      </c>
      <c r="G1810" s="184">
        <v>3.1915</v>
      </c>
      <c r="H1810" s="184">
        <v>3.3351999999999999</v>
      </c>
      <c r="I1810" s="184">
        <v>3.3588</v>
      </c>
      <c r="J1810" s="184">
        <v>4.0533999999999999</v>
      </c>
      <c r="K1810" s="184">
        <v>4.2058</v>
      </c>
      <c r="L1810" s="184">
        <v>4.5072999999999999</v>
      </c>
      <c r="M1810" s="184">
        <v>4.2526999999999999</v>
      </c>
      <c r="N1810" s="184">
        <v>4.5378999999999996</v>
      </c>
      <c r="O1810" s="184">
        <v>6.7866999999999997</v>
      </c>
      <c r="P1810" s="184"/>
      <c r="Q1810" s="184">
        <v>6.8150000000000004</v>
      </c>
      <c r="R1810" s="184">
        <v>5.6897000000000002</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44455</v>
      </c>
      <c r="E1811" s="184">
        <v>11.879300000000001</v>
      </c>
      <c r="F1811" s="184">
        <v>1.8435999999999999</v>
      </c>
      <c r="G1811" s="184">
        <v>2.3561000000000001</v>
      </c>
      <c r="H1811" s="184">
        <v>2.4592000000000001</v>
      </c>
      <c r="I1811" s="184">
        <v>2.4824000000000002</v>
      </c>
      <c r="J1811" s="184">
        <v>3.1814</v>
      </c>
      <c r="K1811" s="184">
        <v>3.3172000000000001</v>
      </c>
      <c r="L1811" s="184">
        <v>3.6061999999999999</v>
      </c>
      <c r="M1811" s="184">
        <v>3.3428</v>
      </c>
      <c r="N1811" s="184">
        <v>3.6162999999999998</v>
      </c>
      <c r="O1811" s="184">
        <v>5.8425000000000002</v>
      </c>
      <c r="P1811" s="184"/>
      <c r="Q1811" s="184">
        <v>5.8697999999999997</v>
      </c>
      <c r="R1811" s="184">
        <v>4.7455999999999996</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44455</v>
      </c>
      <c r="E1812" s="184">
        <v>1216.6815999999999</v>
      </c>
      <c r="F1812" s="184">
        <v>3.5402999999999998</v>
      </c>
      <c r="G1812" s="184">
        <v>3.2867999999999999</v>
      </c>
      <c r="H1812" s="184">
        <v>3.0510000000000002</v>
      </c>
      <c r="I1812" s="184">
        <v>3.0287999999999999</v>
      </c>
      <c r="J1812" s="184">
        <v>3.4983</v>
      </c>
      <c r="K1812" s="184">
        <v>3.8008000000000002</v>
      </c>
      <c r="L1812" s="184">
        <v>4.0827</v>
      </c>
      <c r="M1812" s="184">
        <v>3.7017000000000002</v>
      </c>
      <c r="N1812" s="184">
        <v>3.835</v>
      </c>
      <c r="O1812" s="184">
        <v>5.9043999999999999</v>
      </c>
      <c r="P1812" s="184"/>
      <c r="Q1812" s="184">
        <v>6.1313000000000004</v>
      </c>
      <c r="R1812" s="184">
        <v>4.7716000000000003</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44455</v>
      </c>
      <c r="E1813" s="184">
        <v>1224.3868</v>
      </c>
      <c r="F1813" s="184">
        <v>3.7833999999999999</v>
      </c>
      <c r="G1813" s="184">
        <v>3.5276000000000001</v>
      </c>
      <c r="H1813" s="184">
        <v>3.2915000000000001</v>
      </c>
      <c r="I1813" s="184">
        <v>3.2692000000000001</v>
      </c>
      <c r="J1813" s="184">
        <v>3.7391999999999999</v>
      </c>
      <c r="K1813" s="184">
        <v>4.0431999999999997</v>
      </c>
      <c r="L1813" s="184">
        <v>4.3053999999999997</v>
      </c>
      <c r="M1813" s="184">
        <v>3.9167000000000001</v>
      </c>
      <c r="N1813" s="184">
        <v>4.0464000000000002</v>
      </c>
      <c r="O1813" s="184">
        <v>6.1115000000000004</v>
      </c>
      <c r="P1813" s="184"/>
      <c r="Q1813" s="184">
        <v>6.3348000000000004</v>
      </c>
      <c r="R1813" s="184">
        <v>4.9725999999999999</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44455</v>
      </c>
      <c r="E1814" s="184">
        <v>2611.0756999999999</v>
      </c>
      <c r="F1814" s="184">
        <v>1.8118000000000001</v>
      </c>
      <c r="G1814" s="184">
        <v>1.8138000000000001</v>
      </c>
      <c r="H1814" s="184">
        <v>2.6419999999999999</v>
      </c>
      <c r="I1814" s="184">
        <v>2.9195000000000002</v>
      </c>
      <c r="J1814" s="184">
        <v>3.532</v>
      </c>
      <c r="K1814" s="184">
        <v>3.5817000000000001</v>
      </c>
      <c r="L1814" s="184">
        <v>3.6867999999999999</v>
      </c>
      <c r="M1814" s="184">
        <v>3.4016999999999999</v>
      </c>
      <c r="N1814" s="184">
        <v>3.5562</v>
      </c>
      <c r="O1814" s="184">
        <v>5.9509999999999996</v>
      </c>
      <c r="P1814" s="184">
        <v>6.7489999999999997</v>
      </c>
      <c r="Q1814" s="184">
        <v>7.8752000000000004</v>
      </c>
      <c r="R1814" s="184">
        <v>4.7305000000000001</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44455</v>
      </c>
      <c r="E1815" s="184">
        <v>2559.4913999999999</v>
      </c>
      <c r="F1815" s="184">
        <v>1.6001000000000001</v>
      </c>
      <c r="G1815" s="184">
        <v>1.6022000000000001</v>
      </c>
      <c r="H1815" s="184">
        <v>2.4304999999999999</v>
      </c>
      <c r="I1815" s="184">
        <v>2.7079</v>
      </c>
      <c r="J1815" s="184">
        <v>3.3197999999999999</v>
      </c>
      <c r="K1815" s="184">
        <v>3.3687</v>
      </c>
      <c r="L1815" s="184">
        <v>3.4632999999999998</v>
      </c>
      <c r="M1815" s="184">
        <v>3.1690999999999998</v>
      </c>
      <c r="N1815" s="184">
        <v>3.3187000000000002</v>
      </c>
      <c r="O1815" s="184">
        <v>5.6986999999999997</v>
      </c>
      <c r="P1815" s="184">
        <v>6.5324</v>
      </c>
      <c r="Q1815" s="184">
        <v>7.3921000000000001</v>
      </c>
      <c r="R1815" s="184">
        <v>4.4862000000000002</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44455</v>
      </c>
      <c r="E1816" s="184">
        <v>3214.5787</v>
      </c>
      <c r="F1816" s="184">
        <v>3.4510000000000001</v>
      </c>
      <c r="G1816" s="184">
        <v>2.1903000000000001</v>
      </c>
      <c r="H1816" s="184">
        <v>2.5960000000000001</v>
      </c>
      <c r="I1816" s="184">
        <v>2.7334999999999998</v>
      </c>
      <c r="J1816" s="184">
        <v>3.3321999999999998</v>
      </c>
      <c r="K1816" s="184">
        <v>3.4653999999999998</v>
      </c>
      <c r="L1816" s="184">
        <v>3.4834999999999998</v>
      </c>
      <c r="M1816" s="184">
        <v>3.2723</v>
      </c>
      <c r="N1816" s="184">
        <v>3.3719000000000001</v>
      </c>
      <c r="O1816" s="184">
        <v>5.5532000000000004</v>
      </c>
      <c r="P1816" s="184">
        <v>5.9588000000000001</v>
      </c>
      <c r="Q1816" s="184">
        <v>7.2561999999999998</v>
      </c>
      <c r="R1816" s="184">
        <v>4.6170999999999998</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44455</v>
      </c>
      <c r="E1817" s="184">
        <v>3085.6894000000002</v>
      </c>
      <c r="F1817" s="184">
        <v>2.8687</v>
      </c>
      <c r="G1817" s="184">
        <v>1.6081000000000001</v>
      </c>
      <c r="H1817" s="184">
        <v>2.0259999999999998</v>
      </c>
      <c r="I1817" s="184">
        <v>2.1680000000000001</v>
      </c>
      <c r="J1817" s="184">
        <v>2.7692999999999999</v>
      </c>
      <c r="K1817" s="184">
        <v>2.9228999999999998</v>
      </c>
      <c r="L1817" s="184">
        <v>2.9394999999999998</v>
      </c>
      <c r="M1817" s="184">
        <v>2.7107999999999999</v>
      </c>
      <c r="N1817" s="184">
        <v>2.7924000000000002</v>
      </c>
      <c r="O1817" s="184">
        <v>5.0021000000000004</v>
      </c>
      <c r="P1817" s="184">
        <v>5.3318000000000003</v>
      </c>
      <c r="Q1817" s="184">
        <v>7.1505999999999998</v>
      </c>
      <c r="R1817" s="184">
        <v>4.0210999999999997</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44455</v>
      </c>
      <c r="E1818" s="184">
        <v>2904.1089000000002</v>
      </c>
      <c r="F1818" s="184">
        <v>3.2894000000000001</v>
      </c>
      <c r="G1818" s="184">
        <v>2.6827000000000001</v>
      </c>
      <c r="H1818" s="184">
        <v>2.9716</v>
      </c>
      <c r="I1818" s="184">
        <v>2.976</v>
      </c>
      <c r="J1818" s="184">
        <v>3.8022</v>
      </c>
      <c r="K1818" s="184">
        <v>3.9325999999999999</v>
      </c>
      <c r="L1818" s="184">
        <v>3.9782000000000002</v>
      </c>
      <c r="M1818" s="184">
        <v>3.7244000000000002</v>
      </c>
      <c r="N1818" s="184">
        <v>3.8696000000000002</v>
      </c>
      <c r="O1818" s="184">
        <v>5.6910999999999996</v>
      </c>
      <c r="P1818" s="184">
        <v>6.2018000000000004</v>
      </c>
      <c r="Q1818" s="184">
        <v>7.4005999999999998</v>
      </c>
      <c r="R1818" s="184">
        <v>5.0026999999999999</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44455</v>
      </c>
      <c r="E1819" s="184">
        <v>2744.6043</v>
      </c>
      <c r="F1819" s="184">
        <v>2.6093999999999999</v>
      </c>
      <c r="G1819" s="184">
        <v>2.0013999999999998</v>
      </c>
      <c r="H1819" s="184">
        <v>2.2911000000000001</v>
      </c>
      <c r="I1819" s="184">
        <v>2.2955999999999999</v>
      </c>
      <c r="J1819" s="184">
        <v>3.1202000000000001</v>
      </c>
      <c r="K1819" s="184">
        <v>3.2359</v>
      </c>
      <c r="L1819" s="184">
        <v>3.2706</v>
      </c>
      <c r="M1819" s="184">
        <v>3.0057999999999998</v>
      </c>
      <c r="N1819" s="184">
        <v>3.1417000000000002</v>
      </c>
      <c r="O1819" s="184">
        <v>4.9316000000000004</v>
      </c>
      <c r="P1819" s="184">
        <v>5.4260000000000002</v>
      </c>
      <c r="Q1819" s="184">
        <v>6.8962000000000003</v>
      </c>
      <c r="R1819" s="184">
        <v>4.2680999999999996</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44455</v>
      </c>
      <c r="E1822" s="184">
        <v>31.187100000000001</v>
      </c>
      <c r="F1822" s="184">
        <v>4.4478999999999997</v>
      </c>
      <c r="G1822" s="184">
        <v>9.6435999999999993</v>
      </c>
      <c r="H1822" s="184">
        <v>11.3604</v>
      </c>
      <c r="I1822" s="184">
        <v>11.368399999999999</v>
      </c>
      <c r="J1822" s="184">
        <v>13.1607</v>
      </c>
      <c r="K1822" s="184">
        <v>14.360200000000001</v>
      </c>
      <c r="L1822" s="184">
        <v>10.4373</v>
      </c>
      <c r="M1822" s="184">
        <v>9.4135000000000009</v>
      </c>
      <c r="N1822" s="184">
        <v>9.0592000000000006</v>
      </c>
      <c r="O1822" s="184">
        <v>7.8048000000000002</v>
      </c>
      <c r="P1822" s="184">
        <v>7.9890999999999996</v>
      </c>
      <c r="Q1822" s="184">
        <v>8.6198999999999995</v>
      </c>
      <c r="R1822" s="184">
        <v>6.7122000000000002</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44455</v>
      </c>
      <c r="E1823" s="184">
        <v>31.380700000000001</v>
      </c>
      <c r="F1823" s="184">
        <v>4.4203999999999999</v>
      </c>
      <c r="G1823" s="184">
        <v>9.6616999999999997</v>
      </c>
      <c r="H1823" s="184">
        <v>11.3736</v>
      </c>
      <c r="I1823" s="184">
        <v>11.3734</v>
      </c>
      <c r="J1823" s="184">
        <v>13.162599999999999</v>
      </c>
      <c r="K1823" s="184">
        <v>14.3607</v>
      </c>
      <c r="L1823" s="184">
        <v>10.4291</v>
      </c>
      <c r="M1823" s="184">
        <v>9.4398999999999997</v>
      </c>
      <c r="N1823" s="184">
        <v>9.1039999999999992</v>
      </c>
      <c r="O1823" s="184">
        <v>7.8844000000000003</v>
      </c>
      <c r="P1823" s="184">
        <v>8.0676000000000005</v>
      </c>
      <c r="Q1823" s="184">
        <v>8.8773999999999997</v>
      </c>
      <c r="R1823" s="184">
        <v>6.7873999999999999</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44455</v>
      </c>
      <c r="E1824" s="184">
        <v>12.1693</v>
      </c>
      <c r="F1824" s="184">
        <v>2.3996</v>
      </c>
      <c r="G1824" s="184">
        <v>2.7</v>
      </c>
      <c r="H1824" s="184">
        <v>3.1726999999999999</v>
      </c>
      <c r="I1824" s="184">
        <v>3.282</v>
      </c>
      <c r="J1824" s="184">
        <v>3.9222999999999999</v>
      </c>
      <c r="K1824" s="184">
        <v>4.2107000000000001</v>
      </c>
      <c r="L1824" s="184">
        <v>4.4534000000000002</v>
      </c>
      <c r="M1824" s="184">
        <v>4.0736999999999997</v>
      </c>
      <c r="N1824" s="184">
        <v>4.3293999999999997</v>
      </c>
      <c r="O1824" s="184"/>
      <c r="P1824" s="184"/>
      <c r="Q1824" s="184">
        <v>6.8082000000000003</v>
      </c>
      <c r="R1824" s="184">
        <v>5.7298</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44455</v>
      </c>
      <c r="E1825" s="184">
        <v>12.0562</v>
      </c>
      <c r="F1825" s="184">
        <v>2.1194000000000002</v>
      </c>
      <c r="G1825" s="184">
        <v>2.5234000000000001</v>
      </c>
      <c r="H1825" s="184">
        <v>2.8993000000000002</v>
      </c>
      <c r="I1825" s="184">
        <v>2.9876999999999998</v>
      </c>
      <c r="J1825" s="184">
        <v>3.6274000000000002</v>
      </c>
      <c r="K1825" s="184">
        <v>3.9079999999999999</v>
      </c>
      <c r="L1825" s="184">
        <v>4.1147999999999998</v>
      </c>
      <c r="M1825" s="184">
        <v>3.7383000000000002</v>
      </c>
      <c r="N1825" s="184">
        <v>3.9964</v>
      </c>
      <c r="O1825" s="184"/>
      <c r="P1825" s="184"/>
      <c r="Q1825" s="184">
        <v>6.4741999999999997</v>
      </c>
      <c r="R1825" s="184">
        <v>5.3990999999999998</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44455</v>
      </c>
      <c r="E1826" s="184">
        <v>1080.3538000000001</v>
      </c>
      <c r="F1826" s="184">
        <v>2.6625000000000001</v>
      </c>
      <c r="G1826" s="184">
        <v>2.3721999999999999</v>
      </c>
      <c r="H1826" s="184">
        <v>3.1507000000000001</v>
      </c>
      <c r="I1826" s="184">
        <v>3.4037000000000002</v>
      </c>
      <c r="J1826" s="184">
        <v>4.1452999999999998</v>
      </c>
      <c r="K1826" s="184">
        <v>4.1436000000000002</v>
      </c>
      <c r="L1826" s="184">
        <v>4.1143000000000001</v>
      </c>
      <c r="M1826" s="184">
        <v>3.8348</v>
      </c>
      <c r="N1826" s="184">
        <v>3.9590999999999998</v>
      </c>
      <c r="O1826" s="184"/>
      <c r="P1826" s="184"/>
      <c r="Q1826" s="184">
        <v>4.8471000000000002</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44455</v>
      </c>
      <c r="E1827" s="184">
        <v>1075.7774999999999</v>
      </c>
      <c r="F1827" s="184">
        <v>2.4056999999999999</v>
      </c>
      <c r="G1827" s="184">
        <v>2.1141000000000001</v>
      </c>
      <c r="H1827" s="184">
        <v>2.8914</v>
      </c>
      <c r="I1827" s="184">
        <v>3.1446000000000001</v>
      </c>
      <c r="J1827" s="184">
        <v>3.8854000000000002</v>
      </c>
      <c r="K1827" s="184">
        <v>3.8818999999999999</v>
      </c>
      <c r="L1827" s="184">
        <v>3.8491</v>
      </c>
      <c r="M1827" s="184">
        <v>3.5642</v>
      </c>
      <c r="N1827" s="184">
        <v>3.6850000000000001</v>
      </c>
      <c r="O1827" s="184"/>
      <c r="P1827" s="184"/>
      <c r="Q1827" s="184">
        <v>4.5749000000000004</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44455</v>
      </c>
      <c r="E1828" s="184">
        <v>21.9925</v>
      </c>
      <c r="F1828" s="184">
        <v>2.6556000000000002</v>
      </c>
      <c r="G1828" s="184">
        <v>3.0434999999999999</v>
      </c>
      <c r="H1828" s="184">
        <v>3.1315</v>
      </c>
      <c r="I1828" s="184">
        <v>3.6206999999999998</v>
      </c>
      <c r="J1828" s="184">
        <v>4.2340999999999998</v>
      </c>
      <c r="K1828" s="184">
        <v>4.1801000000000004</v>
      </c>
      <c r="L1828" s="184">
        <v>4.4450000000000003</v>
      </c>
      <c r="M1828" s="184">
        <v>4.2070999999999996</v>
      </c>
      <c r="N1828" s="184">
        <v>4.5236000000000001</v>
      </c>
      <c r="O1828" s="184">
        <v>6.8228999999999997</v>
      </c>
      <c r="P1828" s="184">
        <v>6.9875999999999996</v>
      </c>
      <c r="Q1828" s="184">
        <v>7.8876999999999997</v>
      </c>
      <c r="R1828" s="184">
        <v>5.9097999999999997</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44455</v>
      </c>
      <c r="E1829" s="184">
        <v>23.389700000000001</v>
      </c>
      <c r="F1829" s="184">
        <v>3.2774000000000001</v>
      </c>
      <c r="G1829" s="184">
        <v>3.5901999999999998</v>
      </c>
      <c r="H1829" s="184">
        <v>3.6585999999999999</v>
      </c>
      <c r="I1829" s="184">
        <v>4.1531000000000002</v>
      </c>
      <c r="J1829" s="184">
        <v>4.7576000000000001</v>
      </c>
      <c r="K1829" s="184">
        <v>4.7236000000000002</v>
      </c>
      <c r="L1829" s="184">
        <v>5.0172999999999996</v>
      </c>
      <c r="M1829" s="184">
        <v>4.7920999999999996</v>
      </c>
      <c r="N1829" s="184">
        <v>5.1204000000000001</v>
      </c>
      <c r="O1829" s="184">
        <v>7.4360999999999997</v>
      </c>
      <c r="P1829" s="184">
        <v>7.6844999999999999</v>
      </c>
      <c r="Q1829" s="184">
        <v>8.6132000000000009</v>
      </c>
      <c r="R1829" s="184">
        <v>6.5327000000000002</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44455</v>
      </c>
      <c r="E1830" s="184">
        <v>2201.1732000000002</v>
      </c>
      <c r="F1830" s="184">
        <v>4.6883999999999997</v>
      </c>
      <c r="G1830" s="184">
        <v>1.7823</v>
      </c>
      <c r="H1830" s="184">
        <v>2.3620999999999999</v>
      </c>
      <c r="I1830" s="184">
        <v>2.9514999999999998</v>
      </c>
      <c r="J1830" s="184">
        <v>3.6265999999999998</v>
      </c>
      <c r="K1830" s="184">
        <v>3.5411999999999999</v>
      </c>
      <c r="L1830" s="184">
        <v>3.4180999999999999</v>
      </c>
      <c r="M1830" s="184">
        <v>3.4588999999999999</v>
      </c>
      <c r="N1830" s="184">
        <v>3.8367</v>
      </c>
      <c r="O1830" s="184">
        <v>5.5663</v>
      </c>
      <c r="P1830" s="184">
        <v>5.8186</v>
      </c>
      <c r="Q1830" s="184">
        <v>7.4055999999999997</v>
      </c>
      <c r="R1830" s="184">
        <v>4.7545999999999999</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44455</v>
      </c>
      <c r="E1831" s="184">
        <v>2306.4151999999999</v>
      </c>
      <c r="F1831" s="184">
        <v>5.0079000000000002</v>
      </c>
      <c r="G1831" s="184">
        <v>2.1025</v>
      </c>
      <c r="H1831" s="184">
        <v>2.6823999999999999</v>
      </c>
      <c r="I1831" s="184">
        <v>3.2725</v>
      </c>
      <c r="J1831" s="184">
        <v>3.948</v>
      </c>
      <c r="K1831" s="184">
        <v>3.8643000000000001</v>
      </c>
      <c r="L1831" s="184">
        <v>3.7440000000000002</v>
      </c>
      <c r="M1831" s="184">
        <v>3.7877999999999998</v>
      </c>
      <c r="N1831" s="184">
        <v>4.1802999999999999</v>
      </c>
      <c r="O1831" s="184">
        <v>6.0236000000000001</v>
      </c>
      <c r="P1831" s="184">
        <v>6.4436</v>
      </c>
      <c r="Q1831" s="184">
        <v>7.5186999999999999</v>
      </c>
      <c r="R1831" s="184">
        <v>5.1451000000000002</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44455</v>
      </c>
      <c r="E1832" s="184">
        <v>12.173400000000001</v>
      </c>
      <c r="F1832" s="184">
        <v>2.6987000000000001</v>
      </c>
      <c r="G1832" s="184">
        <v>2.7991000000000001</v>
      </c>
      <c r="H1832" s="184">
        <v>3.0001000000000002</v>
      </c>
      <c r="I1832" s="184">
        <v>2.7012999999999998</v>
      </c>
      <c r="J1832" s="184">
        <v>3.6012</v>
      </c>
      <c r="K1832" s="184">
        <v>3.7505000000000002</v>
      </c>
      <c r="L1832" s="184">
        <v>3.7947000000000002</v>
      </c>
      <c r="M1832" s="184">
        <v>3.5213000000000001</v>
      </c>
      <c r="N1832" s="184">
        <v>3.6562999999999999</v>
      </c>
      <c r="O1832" s="184">
        <v>6.3630000000000004</v>
      </c>
      <c r="P1832" s="184"/>
      <c r="Q1832" s="184">
        <v>6.4065000000000003</v>
      </c>
      <c r="R1832" s="184">
        <v>5.1135000000000002</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44455</v>
      </c>
      <c r="E1833" s="184">
        <v>12.111499999999999</v>
      </c>
      <c r="F1833" s="184">
        <v>2.7124999999999999</v>
      </c>
      <c r="G1833" s="184">
        <v>2.6124000000000001</v>
      </c>
      <c r="H1833" s="184">
        <v>2.843</v>
      </c>
      <c r="I1833" s="184">
        <v>2.5640999999999998</v>
      </c>
      <c r="J1833" s="184">
        <v>3.4413</v>
      </c>
      <c r="K1833" s="184">
        <v>3.5895999999999999</v>
      </c>
      <c r="L1833" s="184">
        <v>3.6343000000000001</v>
      </c>
      <c r="M1833" s="184">
        <v>3.3592</v>
      </c>
      <c r="N1833" s="184">
        <v>3.4931999999999999</v>
      </c>
      <c r="O1833" s="184">
        <v>6.1943999999999999</v>
      </c>
      <c r="P1833" s="184"/>
      <c r="Q1833" s="184">
        <v>6.2354000000000003</v>
      </c>
      <c r="R1833" s="184">
        <v>4.9523999999999999</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44455</v>
      </c>
      <c r="E1836" s="184">
        <v>2162.2312000000002</v>
      </c>
      <c r="F1836" s="184">
        <v>2.1406000000000001</v>
      </c>
      <c r="G1836" s="184">
        <v>2.2286999999999999</v>
      </c>
      <c r="H1836" s="184">
        <v>2.3298999999999999</v>
      </c>
      <c r="I1836" s="184">
        <v>2.5310999999999999</v>
      </c>
      <c r="J1836" s="184">
        <v>3.3222999999999998</v>
      </c>
      <c r="K1836" s="184">
        <v>3.4237000000000002</v>
      </c>
      <c r="L1836" s="184">
        <v>3.4462000000000002</v>
      </c>
      <c r="M1836" s="184">
        <v>3.1713</v>
      </c>
      <c r="N1836" s="184">
        <v>3.2839</v>
      </c>
      <c r="O1836" s="184">
        <v>5.774</v>
      </c>
      <c r="P1836" s="184">
        <v>6.3263999999999996</v>
      </c>
      <c r="Q1836" s="184">
        <v>7.4581</v>
      </c>
      <c r="R1836" s="184">
        <v>4.5301999999999998</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44455</v>
      </c>
      <c r="E1837" s="184">
        <v>2262.8780000000002</v>
      </c>
      <c r="F1837" s="184">
        <v>2.7907000000000002</v>
      </c>
      <c r="G1837" s="184">
        <v>2.8788</v>
      </c>
      <c r="H1837" s="184">
        <v>2.9803999999999999</v>
      </c>
      <c r="I1837" s="184">
        <v>3.1819000000000002</v>
      </c>
      <c r="J1837" s="184">
        <v>3.9746000000000001</v>
      </c>
      <c r="K1837" s="184">
        <v>4.0814000000000004</v>
      </c>
      <c r="L1837" s="184">
        <v>4.1093999999999999</v>
      </c>
      <c r="M1837" s="184">
        <v>3.8388</v>
      </c>
      <c r="N1837" s="184">
        <v>3.9575999999999998</v>
      </c>
      <c r="O1837" s="184">
        <v>6.3895999999999997</v>
      </c>
      <c r="P1837" s="184">
        <v>6.8846999999999996</v>
      </c>
      <c r="Q1837" s="184">
        <v>7.7698</v>
      </c>
      <c r="R1837" s="184">
        <v>5.1821999999999999</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44455</v>
      </c>
      <c r="E1840" s="184">
        <v>34.262799999999999</v>
      </c>
      <c r="F1840" s="184">
        <v>2.2372999999999998</v>
      </c>
      <c r="G1840" s="184">
        <v>2.4862000000000002</v>
      </c>
      <c r="H1840" s="184">
        <v>2.2685</v>
      </c>
      <c r="I1840" s="184">
        <v>2.2238000000000002</v>
      </c>
      <c r="J1840" s="184">
        <v>3.1581999999999999</v>
      </c>
      <c r="K1840" s="184">
        <v>3.5834000000000001</v>
      </c>
      <c r="L1840" s="184">
        <v>3.6238999999999999</v>
      </c>
      <c r="M1840" s="184">
        <v>3.2989000000000002</v>
      </c>
      <c r="N1840" s="184">
        <v>3.5693000000000001</v>
      </c>
      <c r="O1840" s="184">
        <v>6.1485000000000003</v>
      </c>
      <c r="P1840" s="184">
        <v>6.4416000000000002</v>
      </c>
      <c r="Q1840" s="184">
        <v>7.4653999999999998</v>
      </c>
      <c r="R1840" s="184">
        <v>5.0152000000000001</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44455</v>
      </c>
      <c r="E1841" s="184">
        <v>35.301900000000003</v>
      </c>
      <c r="F1841" s="184">
        <v>2.6884000000000001</v>
      </c>
      <c r="G1841" s="184">
        <v>2.9302000000000001</v>
      </c>
      <c r="H1841" s="184">
        <v>2.7044000000000001</v>
      </c>
      <c r="I1841" s="184">
        <v>2.6688000000000001</v>
      </c>
      <c r="J1841" s="184">
        <v>3.6004</v>
      </c>
      <c r="K1841" s="184">
        <v>4.0278999999999998</v>
      </c>
      <c r="L1841" s="184">
        <v>4.0727000000000002</v>
      </c>
      <c r="M1841" s="184">
        <v>3.7509000000000001</v>
      </c>
      <c r="N1841" s="184">
        <v>4.0262000000000002</v>
      </c>
      <c r="O1841" s="184">
        <v>6.5965999999999996</v>
      </c>
      <c r="P1841" s="184">
        <v>6.8601000000000001</v>
      </c>
      <c r="Q1841" s="184">
        <v>7.8440000000000003</v>
      </c>
      <c r="R1841" s="184">
        <v>5.4787999999999997</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44455</v>
      </c>
      <c r="E1842" s="184">
        <v>34.776600000000002</v>
      </c>
      <c r="F1842" s="184">
        <v>3.8837999999999999</v>
      </c>
      <c r="G1842" s="184">
        <v>2.4495</v>
      </c>
      <c r="H1842" s="184">
        <v>2.8803999999999998</v>
      </c>
      <c r="I1842" s="184">
        <v>2.8519000000000001</v>
      </c>
      <c r="J1842" s="184">
        <v>3.3380999999999998</v>
      </c>
      <c r="K1842" s="184">
        <v>3.609</v>
      </c>
      <c r="L1842" s="184">
        <v>3.6267999999999998</v>
      </c>
      <c r="M1842" s="184">
        <v>3.4018999999999999</v>
      </c>
      <c r="N1842" s="184">
        <v>3.4975000000000001</v>
      </c>
      <c r="O1842" s="184">
        <v>6.0026999999999999</v>
      </c>
      <c r="P1842" s="184">
        <v>6.3630000000000004</v>
      </c>
      <c r="Q1842" s="184">
        <v>3.8370000000000002</v>
      </c>
      <c r="R1842" s="184">
        <v>4.8353000000000002</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44455</v>
      </c>
      <c r="E1843" s="184">
        <v>35.680799999999998</v>
      </c>
      <c r="F1843" s="184">
        <v>4.0922999999999998</v>
      </c>
      <c r="G1843" s="184">
        <v>2.6261999999999999</v>
      </c>
      <c r="H1843" s="184">
        <v>3.0560999999999998</v>
      </c>
      <c r="I1843" s="184">
        <v>3.0139</v>
      </c>
      <c r="J1843" s="184">
        <v>3.5015000000000001</v>
      </c>
      <c r="K1843" s="184">
        <v>3.7715000000000001</v>
      </c>
      <c r="L1843" s="184">
        <v>3.7898000000000001</v>
      </c>
      <c r="M1843" s="184">
        <v>3.5661999999999998</v>
      </c>
      <c r="N1843" s="184">
        <v>3.6633</v>
      </c>
      <c r="O1843" s="184">
        <v>6.2759999999999998</v>
      </c>
      <c r="P1843" s="184">
        <v>6.6768999999999998</v>
      </c>
      <c r="Q1843" s="184">
        <v>7.7786</v>
      </c>
      <c r="R1843" s="184">
        <v>5.0804999999999998</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44455</v>
      </c>
      <c r="E1844" s="184">
        <v>1076.6637000000001</v>
      </c>
      <c r="F1844" s="184">
        <v>3.4481000000000002</v>
      </c>
      <c r="G1844" s="184">
        <v>2.3871000000000002</v>
      </c>
      <c r="H1844" s="184">
        <v>2.9035000000000002</v>
      </c>
      <c r="I1844" s="184">
        <v>3.2627000000000002</v>
      </c>
      <c r="J1844" s="184">
        <v>3.5783</v>
      </c>
      <c r="K1844" s="184">
        <v>3.6663999999999999</v>
      </c>
      <c r="L1844" s="184">
        <v>3.5768</v>
      </c>
      <c r="M1844" s="184">
        <v>3.4272</v>
      </c>
      <c r="N1844" s="184">
        <v>3.5432000000000001</v>
      </c>
      <c r="O1844" s="184"/>
      <c r="P1844" s="184"/>
      <c r="Q1844" s="184">
        <v>4.1760999999999999</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44455</v>
      </c>
      <c r="E1845" s="184">
        <v>1072.1968999999999</v>
      </c>
      <c r="F1845" s="184">
        <v>3.2444999999999999</v>
      </c>
      <c r="G1845" s="184">
        <v>2.1859000000000002</v>
      </c>
      <c r="H1845" s="184">
        <v>2.6985000000000001</v>
      </c>
      <c r="I1845" s="184">
        <v>3.0691000000000002</v>
      </c>
      <c r="J1845" s="184">
        <v>3.3812000000000002</v>
      </c>
      <c r="K1845" s="184">
        <v>3.4662000000000002</v>
      </c>
      <c r="L1845" s="184">
        <v>3.3855</v>
      </c>
      <c r="M1845" s="184">
        <v>3.2303999999999999</v>
      </c>
      <c r="N1845" s="184">
        <v>3.3424999999999998</v>
      </c>
      <c r="O1845" s="184"/>
      <c r="P1845" s="184"/>
      <c r="Q1845" s="184">
        <v>3.9365000000000001</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44455</v>
      </c>
      <c r="E1846" s="184">
        <v>1107.5413000000001</v>
      </c>
      <c r="F1846" s="184">
        <v>2.8673999999999999</v>
      </c>
      <c r="G1846" s="184">
        <v>2.2953000000000001</v>
      </c>
      <c r="H1846" s="184">
        <v>3.0568</v>
      </c>
      <c r="I1846" s="184">
        <v>3.1772999999999998</v>
      </c>
      <c r="J1846" s="184">
        <v>3.8946999999999998</v>
      </c>
      <c r="K1846" s="184">
        <v>4.1201999999999996</v>
      </c>
      <c r="L1846" s="184">
        <v>4.1879</v>
      </c>
      <c r="M1846" s="184">
        <v>3.8279000000000001</v>
      </c>
      <c r="N1846" s="184">
        <v>4.0270000000000001</v>
      </c>
      <c r="O1846" s="184"/>
      <c r="P1846" s="184"/>
      <c r="Q1846" s="184">
        <v>5.4703999999999997</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44455</v>
      </c>
      <c r="E1847" s="184">
        <v>1098.6255000000001</v>
      </c>
      <c r="F1847" s="184">
        <v>2.4487000000000001</v>
      </c>
      <c r="G1847" s="184">
        <v>1.8741000000000001</v>
      </c>
      <c r="H1847" s="184">
        <v>2.6364000000000001</v>
      </c>
      <c r="I1847" s="184">
        <v>2.7568999999999999</v>
      </c>
      <c r="J1847" s="184">
        <v>3.4727000000000001</v>
      </c>
      <c r="K1847" s="184">
        <v>3.6956000000000002</v>
      </c>
      <c r="L1847" s="184">
        <v>3.7593000000000001</v>
      </c>
      <c r="M1847" s="184">
        <v>3.3963000000000001</v>
      </c>
      <c r="N1847" s="184">
        <v>3.5909</v>
      </c>
      <c r="O1847" s="184"/>
      <c r="P1847" s="184"/>
      <c r="Q1847" s="184">
        <v>5.0267999999999997</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44455</v>
      </c>
      <c r="E1848" s="184">
        <v>1035.8784000000001</v>
      </c>
      <c r="F1848" s="184">
        <v>2.9283000000000001</v>
      </c>
      <c r="G1848" s="184">
        <v>2.6162000000000001</v>
      </c>
      <c r="H1848" s="184">
        <v>3.1307999999999998</v>
      </c>
      <c r="I1848" s="184">
        <v>3.2530000000000001</v>
      </c>
      <c r="J1848" s="184">
        <v>3.8990999999999998</v>
      </c>
      <c r="K1848" s="184">
        <v>4.0195999999999996</v>
      </c>
      <c r="L1848" s="184">
        <v>4.0688000000000004</v>
      </c>
      <c r="M1848" s="184">
        <v>3.7202000000000002</v>
      </c>
      <c r="N1848" s="184"/>
      <c r="O1848" s="184"/>
      <c r="P1848" s="184"/>
      <c r="Q1848" s="184">
        <v>3.8069000000000002</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44455</v>
      </c>
      <c r="E1849" s="184">
        <v>1033.4362000000001</v>
      </c>
      <c r="F1849" s="184">
        <v>2.7092000000000001</v>
      </c>
      <c r="G1849" s="184">
        <v>2.3950999999999998</v>
      </c>
      <c r="H1849" s="184">
        <v>2.9089</v>
      </c>
      <c r="I1849" s="184">
        <v>3.0316000000000001</v>
      </c>
      <c r="J1849" s="184">
        <v>3.6775000000000002</v>
      </c>
      <c r="K1849" s="184">
        <v>3.7961</v>
      </c>
      <c r="L1849" s="184">
        <v>3.8450000000000002</v>
      </c>
      <c r="M1849" s="184">
        <v>3.4895999999999998</v>
      </c>
      <c r="N1849" s="184"/>
      <c r="O1849" s="184"/>
      <c r="P1849" s="184"/>
      <c r="Q1849" s="184">
        <v>3.5476999999999999</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44455</v>
      </c>
      <c r="E1850" s="184">
        <v>14.165900000000001</v>
      </c>
      <c r="F1850" s="184">
        <v>3.6076000000000001</v>
      </c>
      <c r="G1850" s="184">
        <v>3.3504999999999998</v>
      </c>
      <c r="H1850" s="184">
        <v>3.0569000000000002</v>
      </c>
      <c r="I1850" s="184">
        <v>2.9664999999999999</v>
      </c>
      <c r="J1850" s="184">
        <v>3.5430999999999999</v>
      </c>
      <c r="K1850" s="184">
        <v>3.5491000000000001</v>
      </c>
      <c r="L1850" s="184">
        <v>3.3679999999999999</v>
      </c>
      <c r="M1850" s="184">
        <v>3.2669999999999999</v>
      </c>
      <c r="N1850" s="184">
        <v>3.3403999999999998</v>
      </c>
      <c r="O1850" s="184">
        <v>0.60229999999999995</v>
      </c>
      <c r="P1850" s="184">
        <v>2.4725999999999999</v>
      </c>
      <c r="Q1850" s="184">
        <v>4.4306999999999999</v>
      </c>
      <c r="R1850" s="184">
        <v>4.1277999999999997</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44455</v>
      </c>
      <c r="E1851" s="184">
        <v>13.696099999999999</v>
      </c>
      <c r="F1851" s="184">
        <v>2.6652</v>
      </c>
      <c r="G1851" s="184">
        <v>2.5767000000000002</v>
      </c>
      <c r="H1851" s="184">
        <v>2.2471999999999999</v>
      </c>
      <c r="I1851" s="184">
        <v>2.1528</v>
      </c>
      <c r="J1851" s="184">
        <v>2.7345999999999999</v>
      </c>
      <c r="K1851" s="184">
        <v>2.7416999999999998</v>
      </c>
      <c r="L1851" s="184">
        <v>2.5556000000000001</v>
      </c>
      <c r="M1851" s="184">
        <v>2.4847999999999999</v>
      </c>
      <c r="N1851" s="184">
        <v>2.7471999999999999</v>
      </c>
      <c r="O1851" s="184">
        <v>0.40200000000000002</v>
      </c>
      <c r="P1851" s="184">
        <v>2.1606999999999998</v>
      </c>
      <c r="Q1851" s="184">
        <v>3.9931000000000001</v>
      </c>
      <c r="R1851" s="184">
        <v>3.8292000000000002</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44455</v>
      </c>
      <c r="E1852" s="184">
        <v>2345.0666000000001</v>
      </c>
      <c r="F1852" s="184">
        <v>3.2968999999999999</v>
      </c>
      <c r="G1852" s="184">
        <v>2.3273999999999999</v>
      </c>
      <c r="H1852" s="184">
        <v>2.5131000000000001</v>
      </c>
      <c r="I1852" s="184">
        <v>3.0663999999999998</v>
      </c>
      <c r="J1852" s="184">
        <v>3.1654</v>
      </c>
      <c r="K1852" s="184">
        <v>3.3574000000000002</v>
      </c>
      <c r="L1852" s="184">
        <v>3.2042000000000002</v>
      </c>
      <c r="M1852" s="184">
        <v>2.9222000000000001</v>
      </c>
      <c r="N1852" s="184">
        <v>2.9943</v>
      </c>
      <c r="O1852" s="184">
        <v>5.3334000000000001</v>
      </c>
      <c r="P1852" s="184">
        <v>6.0411999999999999</v>
      </c>
      <c r="Q1852" s="184">
        <v>7.3201000000000001</v>
      </c>
      <c r="R1852" s="184">
        <v>4.1196999999999999</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44455</v>
      </c>
      <c r="E1853" s="184">
        <v>2216.0601999999999</v>
      </c>
      <c r="F1853" s="184">
        <v>2.3736000000000002</v>
      </c>
      <c r="G1853" s="184">
        <v>1.4073</v>
      </c>
      <c r="H1853" s="184">
        <v>1.5923</v>
      </c>
      <c r="I1853" s="184">
        <v>2.1452</v>
      </c>
      <c r="J1853" s="184">
        <v>2.2431999999999999</v>
      </c>
      <c r="K1853" s="184">
        <v>2.4304000000000001</v>
      </c>
      <c r="L1853" s="184">
        <v>2.2715000000000001</v>
      </c>
      <c r="M1853" s="184">
        <v>1.9858</v>
      </c>
      <c r="N1853" s="184">
        <v>2.0516999999999999</v>
      </c>
      <c r="O1853" s="184">
        <v>4.4626000000000001</v>
      </c>
      <c r="P1853" s="184">
        <v>5.2386999999999997</v>
      </c>
      <c r="Q1853" s="184">
        <v>7.1127000000000002</v>
      </c>
      <c r="R1853" s="184">
        <v>3.2808000000000002</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44455</v>
      </c>
      <c r="E1854" s="184">
        <v>3213.4998000000001</v>
      </c>
      <c r="F1854" s="184">
        <v>2.3E-3</v>
      </c>
      <c r="G1854" s="184">
        <v>1.5798000000000001</v>
      </c>
      <c r="H1854" s="184">
        <v>2.3555999999999999</v>
      </c>
      <c r="I1854" s="184">
        <v>2.4361000000000002</v>
      </c>
      <c r="J1854" s="184">
        <v>3.5230999999999999</v>
      </c>
      <c r="K1854" s="184">
        <v>13.787800000000001</v>
      </c>
      <c r="L1854" s="184">
        <v>11.6968</v>
      </c>
      <c r="M1854" s="184">
        <v>9.2493999999999996</v>
      </c>
      <c r="N1854" s="184">
        <v>8.6945999999999994</v>
      </c>
      <c r="O1854" s="184">
        <v>4.9318999999999997</v>
      </c>
      <c r="P1854" s="184">
        <v>5.4250999999999996</v>
      </c>
      <c r="Q1854" s="184">
        <v>6.0755999999999997</v>
      </c>
      <c r="R1854" s="184">
        <v>6.5126999999999997</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44455</v>
      </c>
      <c r="E1855" s="184">
        <v>3441.2096000000001</v>
      </c>
      <c r="F1855" s="184">
        <v>0.874</v>
      </c>
      <c r="G1855" s="184">
        <v>2.4510000000000001</v>
      </c>
      <c r="H1855" s="184">
        <v>3.2265999999999999</v>
      </c>
      <c r="I1855" s="184">
        <v>3.3077000000000001</v>
      </c>
      <c r="J1855" s="184">
        <v>4.3964999999999996</v>
      </c>
      <c r="K1855" s="184">
        <v>14.689299999999999</v>
      </c>
      <c r="L1855" s="184">
        <v>12.587999999999999</v>
      </c>
      <c r="M1855" s="184">
        <v>10.1251</v>
      </c>
      <c r="N1855" s="184">
        <v>9.5726999999999993</v>
      </c>
      <c r="O1855" s="184">
        <v>5.7582000000000004</v>
      </c>
      <c r="P1855" s="184">
        <v>6.3150000000000004</v>
      </c>
      <c r="Q1855" s="184">
        <v>7.3540000000000001</v>
      </c>
      <c r="R1855" s="184">
        <v>7.3571</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44455</v>
      </c>
      <c r="E1858" s="184">
        <v>27.4941</v>
      </c>
      <c r="F1858" s="184">
        <v>3.8502999999999998</v>
      </c>
      <c r="G1858" s="184">
        <v>2.3014999999999999</v>
      </c>
      <c r="H1858" s="184">
        <v>2.3148</v>
      </c>
      <c r="I1858" s="184">
        <v>2.4963000000000002</v>
      </c>
      <c r="J1858" s="184">
        <v>3.4666999999999999</v>
      </c>
      <c r="K1858" s="184">
        <v>3.5745</v>
      </c>
      <c r="L1858" s="184">
        <v>3.6166999999999998</v>
      </c>
      <c r="M1858" s="184">
        <v>3.4093</v>
      </c>
      <c r="N1858" s="184">
        <v>3.6343999999999999</v>
      </c>
      <c r="O1858" s="184">
        <v>8.1348000000000003</v>
      </c>
      <c r="P1858" s="184">
        <v>7.7137000000000002</v>
      </c>
      <c r="Q1858" s="184">
        <v>7.9562999999999997</v>
      </c>
      <c r="R1858" s="184">
        <v>25.9055</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44455</v>
      </c>
      <c r="E1859" s="184">
        <v>28.081299999999999</v>
      </c>
      <c r="F1859" s="184">
        <v>4.1597999999999997</v>
      </c>
      <c r="G1859" s="184">
        <v>2.7302</v>
      </c>
      <c r="H1859" s="184">
        <v>2.7682000000000002</v>
      </c>
      <c r="I1859" s="184">
        <v>2.9464000000000001</v>
      </c>
      <c r="J1859" s="184">
        <v>3.9136000000000002</v>
      </c>
      <c r="K1859" s="184">
        <v>4.0331999999999999</v>
      </c>
      <c r="L1859" s="184">
        <v>4.0834999999999999</v>
      </c>
      <c r="M1859" s="184">
        <v>3.8822000000000001</v>
      </c>
      <c r="N1859" s="184">
        <v>4.1109</v>
      </c>
      <c r="O1859" s="184">
        <v>8.4342000000000006</v>
      </c>
      <c r="P1859" s="184">
        <v>7.9908000000000001</v>
      </c>
      <c r="Q1859" s="184">
        <v>8.6547000000000001</v>
      </c>
      <c r="R1859" s="184">
        <v>26.488600000000002</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44455</v>
      </c>
      <c r="E1860" s="184">
        <v>2205.2828</v>
      </c>
      <c r="F1860" s="184">
        <v>2.9596</v>
      </c>
      <c r="G1860" s="184">
        <v>1.9323999999999999</v>
      </c>
      <c r="H1860" s="184">
        <v>2.0425</v>
      </c>
      <c r="I1860" s="184">
        <v>2.1757</v>
      </c>
      <c r="J1860" s="184">
        <v>2.7863000000000002</v>
      </c>
      <c r="K1860" s="184">
        <v>2.9331</v>
      </c>
      <c r="L1860" s="184">
        <v>3.0129999999999999</v>
      </c>
      <c r="M1860" s="184">
        <v>2.78</v>
      </c>
      <c r="N1860" s="184">
        <v>2.8626999999999998</v>
      </c>
      <c r="O1860" s="184">
        <v>3.3039999999999998</v>
      </c>
      <c r="P1860" s="184">
        <v>4.3863000000000003</v>
      </c>
      <c r="Q1860" s="184">
        <v>5.9297000000000004</v>
      </c>
      <c r="R1860" s="184">
        <v>3.7583000000000002</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44455</v>
      </c>
      <c r="E1861" s="184">
        <v>2298.9549000000002</v>
      </c>
      <c r="F1861" s="184">
        <v>3.7521</v>
      </c>
      <c r="G1861" s="184">
        <v>2.7191999999999998</v>
      </c>
      <c r="H1861" s="184">
        <v>2.8311999999999999</v>
      </c>
      <c r="I1861" s="184">
        <v>2.9651000000000001</v>
      </c>
      <c r="J1861" s="184">
        <v>3.5783</v>
      </c>
      <c r="K1861" s="184">
        <v>3.7339000000000002</v>
      </c>
      <c r="L1861" s="184">
        <v>3.8315999999999999</v>
      </c>
      <c r="M1861" s="184">
        <v>3.6089000000000002</v>
      </c>
      <c r="N1861" s="184">
        <v>3.6970000000000001</v>
      </c>
      <c r="O1861" s="184">
        <v>4.1571999999999996</v>
      </c>
      <c r="P1861" s="184">
        <v>5.1910999999999996</v>
      </c>
      <c r="Q1861" s="184">
        <v>6.8952</v>
      </c>
      <c r="R1861" s="184">
        <v>4.6082999999999998</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44455</v>
      </c>
      <c r="E1862" s="184">
        <v>4799.9160000000002</v>
      </c>
      <c r="F1862" s="184">
        <v>2.6959</v>
      </c>
      <c r="G1862" s="184">
        <v>3.0407000000000002</v>
      </c>
      <c r="H1862" s="184">
        <v>3.0884999999999998</v>
      </c>
      <c r="I1862" s="184">
        <v>3.1461999999999999</v>
      </c>
      <c r="J1862" s="184">
        <v>3.6703999999999999</v>
      </c>
      <c r="K1862" s="184">
        <v>3.8944000000000001</v>
      </c>
      <c r="L1862" s="184">
        <v>3.8948</v>
      </c>
      <c r="M1862" s="184">
        <v>3.6406999999999998</v>
      </c>
      <c r="N1862" s="184">
        <v>3.8569</v>
      </c>
      <c r="O1862" s="184">
        <v>6.4508000000000001</v>
      </c>
      <c r="P1862" s="184">
        <v>6.7013999999999996</v>
      </c>
      <c r="Q1862" s="184">
        <v>7.5819999999999999</v>
      </c>
      <c r="R1862" s="184">
        <v>5.3106999999999998</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44455</v>
      </c>
      <c r="E1863" s="184">
        <v>4754.0819000000001</v>
      </c>
      <c r="F1863" s="184">
        <v>2.5160999999999998</v>
      </c>
      <c r="G1863" s="184">
        <v>2.8605999999999998</v>
      </c>
      <c r="H1863" s="184">
        <v>2.9079999999999999</v>
      </c>
      <c r="I1863" s="184">
        <v>2.9658000000000002</v>
      </c>
      <c r="J1863" s="184">
        <v>3.4895999999999998</v>
      </c>
      <c r="K1863" s="184">
        <v>3.7118000000000002</v>
      </c>
      <c r="L1863" s="184">
        <v>3.7111000000000001</v>
      </c>
      <c r="M1863" s="184">
        <v>3.4552999999999998</v>
      </c>
      <c r="N1863" s="184">
        <v>3.6709000000000001</v>
      </c>
      <c r="O1863" s="184">
        <v>6.2789000000000001</v>
      </c>
      <c r="P1863" s="184">
        <v>6.5517000000000003</v>
      </c>
      <c r="Q1863" s="184">
        <v>7.2260999999999997</v>
      </c>
      <c r="R1863" s="184">
        <v>5.13</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44455</v>
      </c>
      <c r="E1864" s="184">
        <v>11.2684</v>
      </c>
      <c r="F1864" s="184">
        <v>1.6195999999999999</v>
      </c>
      <c r="G1864" s="184">
        <v>2.3757999999999999</v>
      </c>
      <c r="H1864" s="184">
        <v>2.9169</v>
      </c>
      <c r="I1864" s="184">
        <v>2.9417</v>
      </c>
      <c r="J1864" s="184">
        <v>3.6804000000000001</v>
      </c>
      <c r="K1864" s="184">
        <v>3.8858999999999999</v>
      </c>
      <c r="L1864" s="184">
        <v>4.0343</v>
      </c>
      <c r="M1864" s="184">
        <v>3.7947000000000002</v>
      </c>
      <c r="N1864" s="184">
        <v>3.9348000000000001</v>
      </c>
      <c r="O1864" s="184"/>
      <c r="P1864" s="184"/>
      <c r="Q1864" s="184">
        <v>5.4936999999999996</v>
      </c>
      <c r="R1864" s="184">
        <v>5.1006999999999998</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44455</v>
      </c>
      <c r="E1865" s="184">
        <v>10.972799999999999</v>
      </c>
      <c r="F1865" s="184">
        <v>0.33260000000000001</v>
      </c>
      <c r="G1865" s="184">
        <v>0.998</v>
      </c>
      <c r="H1865" s="184">
        <v>1.5686</v>
      </c>
      <c r="I1865" s="184">
        <v>1.5929</v>
      </c>
      <c r="J1865" s="184">
        <v>2.3532000000000002</v>
      </c>
      <c r="K1865" s="184">
        <v>2.5545</v>
      </c>
      <c r="L1865" s="184">
        <v>2.6787000000000001</v>
      </c>
      <c r="M1865" s="184">
        <v>2.4127000000000001</v>
      </c>
      <c r="N1865" s="184">
        <v>2.5783</v>
      </c>
      <c r="O1865" s="184"/>
      <c r="P1865" s="184"/>
      <c r="Q1865" s="184">
        <v>4.2453000000000003</v>
      </c>
      <c r="R1865" s="184">
        <v>3.8523000000000001</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44455</v>
      </c>
      <c r="E1866" s="184">
        <v>11.654</v>
      </c>
      <c r="F1866" s="184">
        <v>3.1322000000000001</v>
      </c>
      <c r="G1866" s="184">
        <v>2.4016999999999999</v>
      </c>
      <c r="H1866" s="184">
        <v>3.0442999999999998</v>
      </c>
      <c r="I1866" s="184">
        <v>3.2703000000000002</v>
      </c>
      <c r="J1866" s="184">
        <v>4.1148999999999996</v>
      </c>
      <c r="K1866" s="184">
        <v>4.1763000000000003</v>
      </c>
      <c r="L1866" s="184">
        <v>4.2633999999999999</v>
      </c>
      <c r="M1866" s="184">
        <v>3.9498000000000002</v>
      </c>
      <c r="N1866" s="184">
        <v>4.1531000000000002</v>
      </c>
      <c r="O1866" s="184"/>
      <c r="P1866" s="184"/>
      <c r="Q1866" s="184">
        <v>5.9413</v>
      </c>
      <c r="R1866" s="184">
        <v>5.1989999999999998</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44455</v>
      </c>
      <c r="E1867" s="184">
        <v>11.4398</v>
      </c>
      <c r="F1867" s="184">
        <v>2.5527000000000002</v>
      </c>
      <c r="G1867" s="184">
        <v>1.5954999999999999</v>
      </c>
      <c r="H1867" s="184">
        <v>2.2799999999999998</v>
      </c>
      <c r="I1867" s="184">
        <v>2.5550000000000002</v>
      </c>
      <c r="J1867" s="184">
        <v>3.3512</v>
      </c>
      <c r="K1867" s="184">
        <v>3.4175</v>
      </c>
      <c r="L1867" s="184">
        <v>3.4973999999999998</v>
      </c>
      <c r="M1867" s="184">
        <v>3.1577999999999999</v>
      </c>
      <c r="N1867" s="184">
        <v>3.3386999999999998</v>
      </c>
      <c r="O1867" s="184"/>
      <c r="P1867" s="184"/>
      <c r="Q1867" s="184">
        <v>5.2028999999999996</v>
      </c>
      <c r="R1867" s="184">
        <v>4.4184000000000001</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44455</v>
      </c>
      <c r="E1868" s="184">
        <v>3476.6594</v>
      </c>
      <c r="F1868" s="184">
        <v>2.9775999999999998</v>
      </c>
      <c r="G1868" s="184">
        <v>2.7414000000000001</v>
      </c>
      <c r="H1868" s="184">
        <v>2.9752999999999998</v>
      </c>
      <c r="I1868" s="184">
        <v>2.9481000000000002</v>
      </c>
      <c r="J1868" s="184">
        <v>4.0244999999999997</v>
      </c>
      <c r="K1868" s="184">
        <v>3.9948000000000001</v>
      </c>
      <c r="L1868" s="184">
        <v>4.1097999999999999</v>
      </c>
      <c r="M1868" s="184">
        <v>3.9695</v>
      </c>
      <c r="N1868" s="184">
        <v>4.3228</v>
      </c>
      <c r="O1868" s="184">
        <v>4.9903000000000004</v>
      </c>
      <c r="P1868" s="184">
        <v>5.9739000000000004</v>
      </c>
      <c r="Q1868" s="184">
        <v>7.5259</v>
      </c>
      <c r="R1868" s="184">
        <v>5.4829999999999997</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44455</v>
      </c>
      <c r="E1869" s="184">
        <v>3310.0832999999998</v>
      </c>
      <c r="F1869" s="184">
        <v>2.4173</v>
      </c>
      <c r="G1869" s="184">
        <v>2.1810999999999998</v>
      </c>
      <c r="H1869" s="184">
        <v>2.4150999999999998</v>
      </c>
      <c r="I1869" s="184">
        <v>2.3875000000000002</v>
      </c>
      <c r="J1869" s="184">
        <v>3.4626999999999999</v>
      </c>
      <c r="K1869" s="184">
        <v>3.4533</v>
      </c>
      <c r="L1869" s="184">
        <v>3.5407000000000002</v>
      </c>
      <c r="M1869" s="184">
        <v>3.4195000000000002</v>
      </c>
      <c r="N1869" s="184">
        <v>3.7795999999999998</v>
      </c>
      <c r="O1869" s="184">
        <v>4.4195000000000002</v>
      </c>
      <c r="P1869" s="184">
        <v>5.3695000000000004</v>
      </c>
      <c r="Q1869" s="184">
        <v>6.8510999999999997</v>
      </c>
      <c r="R1869" s="184">
        <v>4.9095000000000004</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44455</v>
      </c>
      <c r="E1870" s="184">
        <v>1119.2819999999999</v>
      </c>
      <c r="F1870" s="184">
        <v>1.8426</v>
      </c>
      <c r="G1870" s="184">
        <v>97.644900000000007</v>
      </c>
      <c r="H1870" s="184">
        <v>43.418399999999998</v>
      </c>
      <c r="I1870" s="184">
        <v>23.039000000000001</v>
      </c>
      <c r="J1870" s="184">
        <v>11.0977</v>
      </c>
      <c r="K1870" s="184">
        <v>5.9657</v>
      </c>
      <c r="L1870" s="184">
        <v>4.5677000000000003</v>
      </c>
      <c r="M1870" s="184">
        <v>5.0324</v>
      </c>
      <c r="N1870" s="184">
        <v>4.6106999999999996</v>
      </c>
      <c r="O1870" s="184"/>
      <c r="P1870" s="184"/>
      <c r="Q1870" s="184">
        <v>5.0616000000000003</v>
      </c>
      <c r="R1870" s="184">
        <v>4.7016999999999998</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44455</v>
      </c>
      <c r="E1871" s="184">
        <v>1105.9937</v>
      </c>
      <c r="F1871" s="184">
        <v>1.3399000000000001</v>
      </c>
      <c r="G1871" s="184">
        <v>97.1464</v>
      </c>
      <c r="H1871" s="184">
        <v>42.9163</v>
      </c>
      <c r="I1871" s="184">
        <v>22.535</v>
      </c>
      <c r="J1871" s="184">
        <v>10.5938</v>
      </c>
      <c r="K1871" s="184">
        <v>5.4588000000000001</v>
      </c>
      <c r="L1871" s="184">
        <v>4.0567000000000002</v>
      </c>
      <c r="M1871" s="184">
        <v>4.5147000000000004</v>
      </c>
      <c r="N1871" s="184">
        <v>4.0891000000000002</v>
      </c>
      <c r="O1871" s="184"/>
      <c r="P1871" s="184"/>
      <c r="Q1871" s="184">
        <v>4.5132000000000003</v>
      </c>
      <c r="R1871" s="184">
        <v>4.1669999999999998</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2.8099894736842108</v>
      </c>
      <c r="G1872" s="186">
        <v>5.9987614035087713</v>
      </c>
      <c r="H1872" s="186">
        <v>4.4632894736842097</v>
      </c>
      <c r="I1872" s="186">
        <v>3.8723105263157889</v>
      </c>
      <c r="J1872" s="186">
        <v>4.1788842105263164</v>
      </c>
      <c r="K1872" s="186">
        <v>4.533173684210527</v>
      </c>
      <c r="L1872" s="186">
        <v>4.3355701754385967</v>
      </c>
      <c r="M1872" s="186">
        <v>3.988478947368423</v>
      </c>
      <c r="N1872" s="186">
        <v>4.1325127272727267</v>
      </c>
      <c r="O1872" s="186">
        <v>5.8016219512195129</v>
      </c>
      <c r="P1872" s="186">
        <v>6.2261571428571427</v>
      </c>
      <c r="Q1872" s="186">
        <v>6.4990210526315773</v>
      </c>
      <c r="R1872" s="186">
        <v>5.9382999999999999</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2.7124999999999999</v>
      </c>
      <c r="G1873" s="186">
        <v>2.4495</v>
      </c>
      <c r="H1873" s="186">
        <v>2.8993000000000002</v>
      </c>
      <c r="I1873" s="186">
        <v>2.9658000000000002</v>
      </c>
      <c r="J1873" s="186">
        <v>3.6012</v>
      </c>
      <c r="K1873" s="186">
        <v>3.8008000000000002</v>
      </c>
      <c r="L1873" s="186">
        <v>3.8450000000000002</v>
      </c>
      <c r="M1873" s="186">
        <v>3.6089000000000002</v>
      </c>
      <c r="N1873" s="186">
        <v>3.835</v>
      </c>
      <c r="O1873" s="186">
        <v>6.0026999999999999</v>
      </c>
      <c r="P1873" s="186">
        <v>6.4416000000000002</v>
      </c>
      <c r="Q1873" s="186">
        <v>6.8952</v>
      </c>
      <c r="R1873" s="186">
        <v>5.0152000000000001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44455</v>
      </c>
      <c r="E1876" s="184">
        <v>73.944299999999998</v>
      </c>
      <c r="F1876" s="184">
        <v>0.25369999999999998</v>
      </c>
      <c r="G1876" s="184">
        <v>2.0933999999999999</v>
      </c>
      <c r="H1876" s="184">
        <v>2.3702999999999999</v>
      </c>
      <c r="I1876" s="184">
        <v>2.8759999999999999</v>
      </c>
      <c r="J1876" s="184">
        <v>5.8681999999999999</v>
      </c>
      <c r="K1876" s="184">
        <v>10.374000000000001</v>
      </c>
      <c r="L1876" s="184">
        <v>22.471399999999999</v>
      </c>
      <c r="M1876" s="184">
        <v>39.245100000000001</v>
      </c>
      <c r="N1876" s="184">
        <v>59.991</v>
      </c>
      <c r="O1876" s="184">
        <v>8.6720000000000006</v>
      </c>
      <c r="P1876" s="184">
        <v>9.7187000000000001</v>
      </c>
      <c r="Q1876" s="184">
        <v>15.997400000000001</v>
      </c>
      <c r="R1876" s="184">
        <v>27.644300000000001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44455</v>
      </c>
      <c r="E1877" s="184">
        <v>80.489999999999995</v>
      </c>
      <c r="F1877" s="184">
        <v>0.25619999999999998</v>
      </c>
      <c r="G1877" s="184">
        <v>2.1000999999999999</v>
      </c>
      <c r="H1877" s="184">
        <v>2.3877999999999999</v>
      </c>
      <c r="I1877" s="184">
        <v>2.9123000000000001</v>
      </c>
      <c r="J1877" s="184">
        <v>5.9520999999999997</v>
      </c>
      <c r="K1877" s="184">
        <v>10.633699999999999</v>
      </c>
      <c r="L1877" s="184">
        <v>23.0472</v>
      </c>
      <c r="M1877" s="184">
        <v>40.204500000000003</v>
      </c>
      <c r="N1877" s="184">
        <v>61.524700000000003</v>
      </c>
      <c r="O1877" s="184">
        <v>9.8459000000000003</v>
      </c>
      <c r="P1877" s="184">
        <v>10.9481</v>
      </c>
      <c r="Q1877" s="184">
        <v>18.430299999999999</v>
      </c>
      <c r="R1877" s="184">
        <v>28.956099999999999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44455</v>
      </c>
      <c r="E1878" s="184">
        <v>13.555</v>
      </c>
      <c r="F1878" s="184">
        <v>2.2100000000000002E-2</v>
      </c>
      <c r="G1878" s="184">
        <v>0.80320000000000003</v>
      </c>
      <c r="H1878" s="184">
        <v>0.96830000000000005</v>
      </c>
      <c r="I1878" s="184">
        <v>1.8867</v>
      </c>
      <c r="J1878" s="184">
        <v>4.5023999999999997</v>
      </c>
      <c r="K1878" s="184">
        <v>10.1137</v>
      </c>
      <c r="L1878" s="184">
        <v>22.392800000000001</v>
      </c>
      <c r="M1878" s="184">
        <v>34.822000000000003</v>
      </c>
      <c r="N1878" s="184"/>
      <c r="O1878" s="184"/>
      <c r="P1878" s="184"/>
      <c r="Q1878" s="184">
        <v>35.549999999999997</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44455</v>
      </c>
      <c r="E1879" s="184">
        <v>13.476000000000001</v>
      </c>
      <c r="F1879" s="184">
        <v>2.23E-2</v>
      </c>
      <c r="G1879" s="184">
        <v>0.8004</v>
      </c>
      <c r="H1879" s="184">
        <v>0.95140000000000002</v>
      </c>
      <c r="I1879" s="184">
        <v>1.8516999999999999</v>
      </c>
      <c r="J1879" s="184">
        <v>4.4326999999999996</v>
      </c>
      <c r="K1879" s="184">
        <v>9.9094999999999995</v>
      </c>
      <c r="L1879" s="184">
        <v>21.932700000000001</v>
      </c>
      <c r="M1879" s="184">
        <v>34.049500000000002</v>
      </c>
      <c r="N1879" s="184"/>
      <c r="O1879" s="184"/>
      <c r="P1879" s="184"/>
      <c r="Q1879" s="184">
        <v>34.76</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44455</v>
      </c>
      <c r="E1880" s="184">
        <v>430.65800000000002</v>
      </c>
      <c r="F1880" s="184">
        <v>0.38229999999999997</v>
      </c>
      <c r="G1880" s="184">
        <v>1.9275</v>
      </c>
      <c r="H1880" s="184">
        <v>1.9915</v>
      </c>
      <c r="I1880" s="184">
        <v>2.4586000000000001</v>
      </c>
      <c r="J1880" s="184">
        <v>5.7630999999999997</v>
      </c>
      <c r="K1880" s="184">
        <v>12.686999999999999</v>
      </c>
      <c r="L1880" s="184">
        <v>20.9666</v>
      </c>
      <c r="M1880" s="184">
        <v>36.611400000000003</v>
      </c>
      <c r="N1880" s="184">
        <v>57.546500000000002</v>
      </c>
      <c r="O1880" s="184">
        <v>12.178000000000001</v>
      </c>
      <c r="P1880" s="184">
        <v>13.862299999999999</v>
      </c>
      <c r="Q1880" s="184">
        <v>14.5829</v>
      </c>
      <c r="R1880" s="184">
        <v>26.639500000000002</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44455</v>
      </c>
      <c r="E1881" s="184">
        <v>465.02499999999998</v>
      </c>
      <c r="F1881" s="184">
        <v>0.38450000000000001</v>
      </c>
      <c r="G1881" s="184">
        <v>1.9331</v>
      </c>
      <c r="H1881" s="184">
        <v>2.0070999999999999</v>
      </c>
      <c r="I1881" s="184">
        <v>2.4923000000000002</v>
      </c>
      <c r="J1881" s="184">
        <v>5.8422000000000001</v>
      </c>
      <c r="K1881" s="184">
        <v>12.9444</v>
      </c>
      <c r="L1881" s="184">
        <v>21.538599999999999</v>
      </c>
      <c r="M1881" s="184">
        <v>37.563499999999998</v>
      </c>
      <c r="N1881" s="184">
        <v>58.992100000000001</v>
      </c>
      <c r="O1881" s="184">
        <v>13.290100000000001</v>
      </c>
      <c r="P1881" s="184">
        <v>15.0723</v>
      </c>
      <c r="Q1881" s="184">
        <v>17.1814</v>
      </c>
      <c r="R1881" s="184">
        <v>27.786899999999999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44455</v>
      </c>
      <c r="E1882" s="184">
        <v>238.84</v>
      </c>
      <c r="F1882" s="184">
        <v>0.34870000000000001</v>
      </c>
      <c r="G1882" s="184">
        <v>2.3395000000000001</v>
      </c>
      <c r="H1882" s="184">
        <v>2.5945</v>
      </c>
      <c r="I1882" s="184">
        <v>3.3671000000000002</v>
      </c>
      <c r="J1882" s="184">
        <v>5.0308000000000002</v>
      </c>
      <c r="K1882" s="184">
        <v>10.481999999999999</v>
      </c>
      <c r="L1882" s="184">
        <v>21.788799999999998</v>
      </c>
      <c r="M1882" s="184">
        <v>37.954099999999997</v>
      </c>
      <c r="N1882" s="184">
        <v>58.739899999999999</v>
      </c>
      <c r="O1882" s="184">
        <v>15.494300000000001</v>
      </c>
      <c r="P1882" s="184">
        <v>13.6579</v>
      </c>
      <c r="Q1882" s="184">
        <v>20.395499999999998</v>
      </c>
      <c r="R1882" s="184">
        <v>31.6172</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44455</v>
      </c>
      <c r="E1883" s="184">
        <v>257.04000000000002</v>
      </c>
      <c r="F1883" s="184">
        <v>0.35139999999999999</v>
      </c>
      <c r="G1883" s="184">
        <v>2.3452000000000002</v>
      </c>
      <c r="H1883" s="184">
        <v>2.6067</v>
      </c>
      <c r="I1883" s="184">
        <v>3.3866999999999998</v>
      </c>
      <c r="J1883" s="184">
        <v>5.0773000000000001</v>
      </c>
      <c r="K1883" s="184">
        <v>10.6357</v>
      </c>
      <c r="L1883" s="184">
        <v>22.115100000000002</v>
      </c>
      <c r="M1883" s="184">
        <v>38.476500000000001</v>
      </c>
      <c r="N1883" s="184">
        <v>59.563000000000002</v>
      </c>
      <c r="O1883" s="184">
        <v>16.174900000000001</v>
      </c>
      <c r="P1883" s="184">
        <v>14.549300000000001</v>
      </c>
      <c r="Q1883" s="184">
        <v>18.625800000000002</v>
      </c>
      <c r="R1883" s="184">
        <v>32.317900000000002</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44455</v>
      </c>
      <c r="E1884" s="184">
        <v>16.5</v>
      </c>
      <c r="F1884" s="184">
        <v>0.5484</v>
      </c>
      <c r="G1884" s="184">
        <v>1.5385</v>
      </c>
      <c r="H1884" s="184">
        <v>1.601</v>
      </c>
      <c r="I1884" s="184">
        <v>2.2305000000000001</v>
      </c>
      <c r="J1884" s="184">
        <v>5.8371000000000004</v>
      </c>
      <c r="K1884" s="184">
        <v>11.336</v>
      </c>
      <c r="L1884" s="184">
        <v>20.437999999999999</v>
      </c>
      <c r="M1884" s="184">
        <v>38.655500000000004</v>
      </c>
      <c r="N1884" s="184">
        <v>56.6952</v>
      </c>
      <c r="O1884" s="184">
        <v>17.917000000000002</v>
      </c>
      <c r="P1884" s="184"/>
      <c r="Q1884" s="184">
        <v>17.675799999999999</v>
      </c>
      <c r="R1884" s="184">
        <v>27.9619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44455</v>
      </c>
      <c r="E1885" s="184">
        <v>15.9</v>
      </c>
      <c r="F1885" s="184">
        <v>0.50570000000000004</v>
      </c>
      <c r="G1885" s="184">
        <v>1.5326</v>
      </c>
      <c r="H1885" s="184">
        <v>1.5326</v>
      </c>
      <c r="I1885" s="184">
        <v>2.1850999999999998</v>
      </c>
      <c r="J1885" s="184">
        <v>5.7180999999999997</v>
      </c>
      <c r="K1885" s="184">
        <v>11.0335</v>
      </c>
      <c r="L1885" s="184">
        <v>20</v>
      </c>
      <c r="M1885" s="184">
        <v>37.781599999999997</v>
      </c>
      <c r="N1885" s="184">
        <v>55.425199999999997</v>
      </c>
      <c r="O1885" s="184">
        <v>16.551100000000002</v>
      </c>
      <c r="P1885" s="184"/>
      <c r="Q1885" s="184">
        <v>16.267600000000002</v>
      </c>
      <c r="R1885" s="184">
        <v>27.010100000000001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44455</v>
      </c>
      <c r="E1886" s="184">
        <v>91.73</v>
      </c>
      <c r="F1886" s="184">
        <v>-2.18E-2</v>
      </c>
      <c r="G1886" s="184">
        <v>1.0354000000000001</v>
      </c>
      <c r="H1886" s="184">
        <v>1.5162</v>
      </c>
      <c r="I1886" s="184">
        <v>2.9401999999999999</v>
      </c>
      <c r="J1886" s="184">
        <v>5.2553000000000001</v>
      </c>
      <c r="K1886" s="184">
        <v>11.8659</v>
      </c>
      <c r="L1886" s="184">
        <v>28.906700000000001</v>
      </c>
      <c r="M1886" s="184">
        <v>55.659300000000002</v>
      </c>
      <c r="N1886" s="184">
        <v>84.827699999999993</v>
      </c>
      <c r="O1886" s="184">
        <v>16.9998</v>
      </c>
      <c r="P1886" s="184">
        <v>18.1006</v>
      </c>
      <c r="Q1886" s="184">
        <v>17.8748</v>
      </c>
      <c r="R1886" s="184">
        <v>38.222299999999997</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44455</v>
      </c>
      <c r="E1887" s="184">
        <v>84.32</v>
      </c>
      <c r="F1887" s="184">
        <v>-3.56E-2</v>
      </c>
      <c r="G1887" s="184">
        <v>1.0183</v>
      </c>
      <c r="H1887" s="184">
        <v>1.4924999999999999</v>
      </c>
      <c r="I1887" s="184">
        <v>2.8919999999999999</v>
      </c>
      <c r="J1887" s="184">
        <v>5.1502999999999997</v>
      </c>
      <c r="K1887" s="184">
        <v>11.549099999999999</v>
      </c>
      <c r="L1887" s="184">
        <v>28.2043</v>
      </c>
      <c r="M1887" s="184">
        <v>54.404000000000003</v>
      </c>
      <c r="N1887" s="184">
        <v>82.827399999999997</v>
      </c>
      <c r="O1887" s="184">
        <v>15.732799999999999</v>
      </c>
      <c r="P1887" s="184">
        <v>16.815100000000001</v>
      </c>
      <c r="Q1887" s="184">
        <v>17.057700000000001</v>
      </c>
      <c r="R1887" s="184">
        <v>36.736199999999997</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44455</v>
      </c>
      <c r="E1888" s="184">
        <v>19.345099999999999</v>
      </c>
      <c r="F1888" s="184">
        <v>0.68600000000000005</v>
      </c>
      <c r="G1888" s="184">
        <v>1.6729000000000001</v>
      </c>
      <c r="H1888" s="184">
        <v>1.8099000000000001</v>
      </c>
      <c r="I1888" s="184">
        <v>3.2195999999999998</v>
      </c>
      <c r="J1888" s="184">
        <v>5.508</v>
      </c>
      <c r="K1888" s="184">
        <v>11.2561</v>
      </c>
      <c r="L1888" s="184">
        <v>21.266100000000002</v>
      </c>
      <c r="M1888" s="184">
        <v>30.037099999999999</v>
      </c>
      <c r="N1888" s="184">
        <v>53.02</v>
      </c>
      <c r="O1888" s="184">
        <v>12.191599999999999</v>
      </c>
      <c r="P1888" s="184">
        <v>11.206200000000001</v>
      </c>
      <c r="Q1888" s="184">
        <v>11.563800000000001</v>
      </c>
      <c r="R1888" s="184">
        <v>28.8962</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44455</v>
      </c>
      <c r="E1889" s="184">
        <v>17.206099999999999</v>
      </c>
      <c r="F1889" s="184">
        <v>0.68110000000000004</v>
      </c>
      <c r="G1889" s="184">
        <v>1.6573</v>
      </c>
      <c r="H1889" s="184">
        <v>1.7745</v>
      </c>
      <c r="I1889" s="184">
        <v>3.1558999999999999</v>
      </c>
      <c r="J1889" s="184">
        <v>5.3545999999999996</v>
      </c>
      <c r="K1889" s="184">
        <v>10.762700000000001</v>
      </c>
      <c r="L1889" s="184">
        <v>20.1829</v>
      </c>
      <c r="M1889" s="184">
        <v>27.572600000000001</v>
      </c>
      <c r="N1889" s="184">
        <v>49.445399999999999</v>
      </c>
      <c r="O1889" s="184">
        <v>10.2011</v>
      </c>
      <c r="P1889" s="184">
        <v>9.1476000000000006</v>
      </c>
      <c r="Q1889" s="184">
        <v>9.4168000000000003</v>
      </c>
      <c r="R1889" s="184">
        <v>26.347899999999999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44455</v>
      </c>
      <c r="E1890" s="184">
        <v>412.33738833143201</v>
      </c>
      <c r="F1890" s="184">
        <v>0.1726</v>
      </c>
      <c r="G1890" s="184">
        <v>1.4961</v>
      </c>
      <c r="H1890" s="184">
        <v>1.7619</v>
      </c>
      <c r="I1890" s="184">
        <v>2.641</v>
      </c>
      <c r="J1890" s="184">
        <v>5.7480000000000002</v>
      </c>
      <c r="K1890" s="184">
        <v>12.029500000000001</v>
      </c>
      <c r="L1890" s="184">
        <v>19.9285</v>
      </c>
      <c r="M1890" s="184">
        <v>35.419899999999998</v>
      </c>
      <c r="N1890" s="184">
        <v>63.538499999999999</v>
      </c>
      <c r="O1890" s="184">
        <v>15.9503</v>
      </c>
      <c r="P1890" s="184">
        <v>15.1251</v>
      </c>
      <c r="Q1890" s="184">
        <v>16.533999999999999</v>
      </c>
      <c r="R1890" s="184">
        <v>30.3856</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44455</v>
      </c>
      <c r="E1891" s="184">
        <v>55.396000000000001</v>
      </c>
      <c r="F1891" s="184">
        <v>0.17430000000000001</v>
      </c>
      <c r="G1891" s="184">
        <v>1.5014000000000001</v>
      </c>
      <c r="H1891" s="184">
        <v>1.7744</v>
      </c>
      <c r="I1891" s="184">
        <v>2.6663999999999999</v>
      </c>
      <c r="J1891" s="184">
        <v>5.8061999999999996</v>
      </c>
      <c r="K1891" s="184">
        <v>12.213100000000001</v>
      </c>
      <c r="L1891" s="184">
        <v>20.321999999999999</v>
      </c>
      <c r="M1891" s="184">
        <v>36.0824</v>
      </c>
      <c r="N1891" s="184">
        <v>64.605000000000004</v>
      </c>
      <c r="O1891" s="184">
        <v>16.7057</v>
      </c>
      <c r="P1891" s="184">
        <v>16.028500000000001</v>
      </c>
      <c r="Q1891" s="184">
        <v>16.6448</v>
      </c>
      <c r="R1891" s="184">
        <v>31.235199999999999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44455</v>
      </c>
      <c r="E1892" s="184">
        <v>61.55</v>
      </c>
      <c r="F1892" s="184">
        <v>0.40460000000000002</v>
      </c>
      <c r="G1892" s="184">
        <v>1.4588000000000001</v>
      </c>
      <c r="H1892" s="184">
        <v>1.7186999999999999</v>
      </c>
      <c r="I1892" s="184">
        <v>2.8611</v>
      </c>
      <c r="J1892" s="184">
        <v>5.7832999999999997</v>
      </c>
      <c r="K1892" s="184">
        <v>13.975099999999999</v>
      </c>
      <c r="L1892" s="184">
        <v>24.665800000000001</v>
      </c>
      <c r="M1892" s="184">
        <v>41.526800000000001</v>
      </c>
      <c r="N1892" s="184">
        <v>60.986600000000003</v>
      </c>
      <c r="O1892" s="184">
        <v>16.333200000000001</v>
      </c>
      <c r="P1892" s="184">
        <v>16.235600000000002</v>
      </c>
      <c r="Q1892" s="184">
        <v>20.324300000000001</v>
      </c>
      <c r="R1892" s="184">
        <v>32.138399999999997</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44455</v>
      </c>
      <c r="E1893" s="184">
        <v>57.209000000000003</v>
      </c>
      <c r="F1893" s="184">
        <v>0.40189999999999998</v>
      </c>
      <c r="G1893" s="184">
        <v>1.4523999999999999</v>
      </c>
      <c r="H1893" s="184">
        <v>1.7013</v>
      </c>
      <c r="I1893" s="184">
        <v>2.8218000000000001</v>
      </c>
      <c r="J1893" s="184">
        <v>5.6959999999999997</v>
      </c>
      <c r="K1893" s="184">
        <v>13.694900000000001</v>
      </c>
      <c r="L1893" s="184">
        <v>24.057200000000002</v>
      </c>
      <c r="M1893" s="184">
        <v>40.514299999999999</v>
      </c>
      <c r="N1893" s="184">
        <v>59.454300000000003</v>
      </c>
      <c r="O1893" s="184">
        <v>15.206899999999999</v>
      </c>
      <c r="P1893" s="184">
        <v>15.1723</v>
      </c>
      <c r="Q1893" s="184">
        <v>16.081600000000002</v>
      </c>
      <c r="R1893" s="184">
        <v>30.866599999999998</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44455</v>
      </c>
      <c r="E1894" s="184">
        <v>122.00830000000001</v>
      </c>
      <c r="F1894" s="184">
        <v>0.45550000000000002</v>
      </c>
      <c r="G1894" s="184">
        <v>2.0053999999999998</v>
      </c>
      <c r="H1894" s="184">
        <v>2.1684999999999999</v>
      </c>
      <c r="I1894" s="184">
        <v>2.9599000000000002</v>
      </c>
      <c r="J1894" s="184">
        <v>6.0462999999999996</v>
      </c>
      <c r="K1894" s="184">
        <v>13.2524</v>
      </c>
      <c r="L1894" s="184">
        <v>23.995799999999999</v>
      </c>
      <c r="M1894" s="184">
        <v>41.997100000000003</v>
      </c>
      <c r="N1894" s="184">
        <v>65.430700000000002</v>
      </c>
      <c r="O1894" s="184">
        <v>17.939499999999999</v>
      </c>
      <c r="P1894" s="184">
        <v>15.8157</v>
      </c>
      <c r="Q1894" s="184">
        <v>16.603400000000001</v>
      </c>
      <c r="R1894" s="184">
        <v>32.4968</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44455</v>
      </c>
      <c r="E1895" s="184">
        <v>129.97290000000001</v>
      </c>
      <c r="F1895" s="184">
        <v>0.45710000000000001</v>
      </c>
      <c r="G1895" s="184">
        <v>2.0106000000000002</v>
      </c>
      <c r="H1895" s="184">
        <v>2.181</v>
      </c>
      <c r="I1895" s="184">
        <v>2.9845999999999999</v>
      </c>
      <c r="J1895" s="184">
        <v>6.1002999999999998</v>
      </c>
      <c r="K1895" s="184">
        <v>13.420999999999999</v>
      </c>
      <c r="L1895" s="184">
        <v>24.381</v>
      </c>
      <c r="M1895" s="184">
        <v>42.661999999999999</v>
      </c>
      <c r="N1895" s="184">
        <v>66.464600000000004</v>
      </c>
      <c r="O1895" s="184">
        <v>18.694600000000001</v>
      </c>
      <c r="P1895" s="184">
        <v>16.628599999999999</v>
      </c>
      <c r="Q1895" s="184">
        <v>16.510999999999999</v>
      </c>
      <c r="R1895" s="184">
        <v>33.350900000000003</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44455</v>
      </c>
      <c r="E1896" s="184">
        <v>78.69</v>
      </c>
      <c r="F1896" s="184">
        <v>0.1782</v>
      </c>
      <c r="G1896" s="184">
        <v>1.1830000000000001</v>
      </c>
      <c r="H1896" s="184">
        <v>1.3131999999999999</v>
      </c>
      <c r="I1896" s="184">
        <v>1.9169</v>
      </c>
      <c r="J1896" s="184">
        <v>3.7305999999999999</v>
      </c>
      <c r="K1896" s="184">
        <v>7.6471</v>
      </c>
      <c r="L1896" s="184">
        <v>16.941600000000001</v>
      </c>
      <c r="M1896" s="184">
        <v>30.931799999999999</v>
      </c>
      <c r="N1896" s="184">
        <v>56.659399999999998</v>
      </c>
      <c r="O1896" s="184">
        <v>12.1922</v>
      </c>
      <c r="P1896" s="184">
        <v>11.415900000000001</v>
      </c>
      <c r="Q1896" s="184">
        <v>14.2127</v>
      </c>
      <c r="R1896" s="184">
        <v>22.909400000000002</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44455</v>
      </c>
      <c r="E1897" s="184">
        <v>77.45</v>
      </c>
      <c r="F1897" s="184">
        <v>0.18110000000000001</v>
      </c>
      <c r="G1897" s="184">
        <v>1.1889000000000001</v>
      </c>
      <c r="H1897" s="184">
        <v>1.3080000000000001</v>
      </c>
      <c r="I1897" s="184">
        <v>1.9078999999999999</v>
      </c>
      <c r="J1897" s="184">
        <v>3.6953</v>
      </c>
      <c r="K1897" s="184">
        <v>7.5246000000000004</v>
      </c>
      <c r="L1897" s="184">
        <v>16.659099999999999</v>
      </c>
      <c r="M1897" s="184">
        <v>30.453099999999999</v>
      </c>
      <c r="N1897" s="184">
        <v>55.8977</v>
      </c>
      <c r="O1897" s="184">
        <v>11.6881</v>
      </c>
      <c r="P1897" s="184">
        <v>11.0337</v>
      </c>
      <c r="Q1897" s="184">
        <v>13.8931</v>
      </c>
      <c r="R1897" s="184">
        <v>22.302600000000002</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44455</v>
      </c>
      <c r="E1898" s="184">
        <v>197.5924</v>
      </c>
      <c r="F1898" s="184">
        <v>0.69179999999999997</v>
      </c>
      <c r="G1898" s="184">
        <v>2.0425</v>
      </c>
      <c r="H1898" s="184">
        <v>2.1373000000000002</v>
      </c>
      <c r="I1898" s="184">
        <v>3.2035</v>
      </c>
      <c r="J1898" s="184">
        <v>6.5418000000000003</v>
      </c>
      <c r="K1898" s="184">
        <v>11.773300000000001</v>
      </c>
      <c r="L1898" s="184">
        <v>18.568999999999999</v>
      </c>
      <c r="M1898" s="184">
        <v>29.125</v>
      </c>
      <c r="N1898" s="184">
        <v>46.571100000000001</v>
      </c>
      <c r="O1898" s="184">
        <v>11.751099999999999</v>
      </c>
      <c r="P1898" s="184">
        <v>14.1846</v>
      </c>
      <c r="Q1898" s="184">
        <v>18.909300000000002</v>
      </c>
      <c r="R1898" s="184">
        <v>24.5946</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44455</v>
      </c>
      <c r="E1899" s="184">
        <v>214.1611</v>
      </c>
      <c r="F1899" s="184">
        <v>0.69469999999999998</v>
      </c>
      <c r="G1899" s="184">
        <v>2.0506000000000002</v>
      </c>
      <c r="H1899" s="184">
        <v>2.1575000000000002</v>
      </c>
      <c r="I1899" s="184">
        <v>3.2440000000000002</v>
      </c>
      <c r="J1899" s="184">
        <v>6.6402000000000001</v>
      </c>
      <c r="K1899" s="184">
        <v>12.0778</v>
      </c>
      <c r="L1899" s="184">
        <v>19.212800000000001</v>
      </c>
      <c r="M1899" s="184">
        <v>30.207699999999999</v>
      </c>
      <c r="N1899" s="184">
        <v>48.241</v>
      </c>
      <c r="O1899" s="184">
        <v>13.263199999999999</v>
      </c>
      <c r="P1899" s="184">
        <v>15.537699999999999</v>
      </c>
      <c r="Q1899" s="184">
        <v>17.9754</v>
      </c>
      <c r="R1899" s="184">
        <v>26.195599999999999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44455</v>
      </c>
      <c r="E1904" s="184">
        <v>390.86599999999999</v>
      </c>
      <c r="F1904" s="184">
        <v>0.55940000000000001</v>
      </c>
      <c r="G1904" s="184">
        <v>2.6890999999999998</v>
      </c>
      <c r="H1904" s="184">
        <v>3.0125000000000002</v>
      </c>
      <c r="I1904" s="184">
        <v>4.0392000000000001</v>
      </c>
      <c r="J1904" s="184">
        <v>6.2225999999999999</v>
      </c>
      <c r="K1904" s="184">
        <v>10.363799999999999</v>
      </c>
      <c r="L1904" s="184">
        <v>19.975000000000001</v>
      </c>
      <c r="M1904" s="184">
        <v>44.065100000000001</v>
      </c>
      <c r="N1904" s="184">
        <v>76.9786</v>
      </c>
      <c r="O1904" s="184">
        <v>13.6431</v>
      </c>
      <c r="P1904" s="184">
        <v>13.0326</v>
      </c>
      <c r="Q1904" s="184">
        <v>17.7194</v>
      </c>
      <c r="R1904" s="184">
        <v>30.599699999999999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44455</v>
      </c>
      <c r="E1905" s="184">
        <v>417.4178</v>
      </c>
      <c r="F1905" s="184">
        <v>0.56159999999999999</v>
      </c>
      <c r="G1905" s="184">
        <v>2.6957</v>
      </c>
      <c r="H1905" s="184">
        <v>3.0284</v>
      </c>
      <c r="I1905" s="184">
        <v>4.0712000000000002</v>
      </c>
      <c r="J1905" s="184">
        <v>6.2952000000000004</v>
      </c>
      <c r="K1905" s="184">
        <v>10.5954</v>
      </c>
      <c r="L1905" s="184">
        <v>20.488800000000001</v>
      </c>
      <c r="M1905" s="184">
        <v>45.0075</v>
      </c>
      <c r="N1905" s="184">
        <v>78.552700000000002</v>
      </c>
      <c r="O1905" s="184">
        <v>14.6515</v>
      </c>
      <c r="P1905" s="184">
        <v>13.9811</v>
      </c>
      <c r="Q1905" s="184">
        <v>14.746</v>
      </c>
      <c r="R1905" s="184">
        <v>31.828499999999998</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44455</v>
      </c>
      <c r="E1906" s="184">
        <v>17.04</v>
      </c>
      <c r="F1906" s="184">
        <v>0.53100000000000003</v>
      </c>
      <c r="G1906" s="184">
        <v>1.853</v>
      </c>
      <c r="H1906" s="184">
        <v>1.9138999999999999</v>
      </c>
      <c r="I1906" s="184">
        <v>2.5270999999999999</v>
      </c>
      <c r="J1906" s="184">
        <v>5.5762</v>
      </c>
      <c r="K1906" s="184">
        <v>12.1791</v>
      </c>
      <c r="L1906" s="184">
        <v>20.1693</v>
      </c>
      <c r="M1906" s="184">
        <v>34.173200000000001</v>
      </c>
      <c r="N1906" s="184">
        <v>55.616399999999999</v>
      </c>
      <c r="O1906" s="184"/>
      <c r="P1906" s="184"/>
      <c r="Q1906" s="184">
        <v>21.103300000000001</v>
      </c>
      <c r="R1906" s="184">
        <v>30.751200000000001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44455</v>
      </c>
      <c r="E1907" s="184">
        <v>16.670000000000002</v>
      </c>
      <c r="F1907" s="184">
        <v>0.54279999999999995</v>
      </c>
      <c r="G1907" s="184">
        <v>1.7705</v>
      </c>
      <c r="H1907" s="184">
        <v>1.8326</v>
      </c>
      <c r="I1907" s="184">
        <v>2.4584999999999999</v>
      </c>
      <c r="J1907" s="184">
        <v>5.5063000000000004</v>
      </c>
      <c r="K1907" s="184">
        <v>11.9543</v>
      </c>
      <c r="L1907" s="184">
        <v>19.669799999999999</v>
      </c>
      <c r="M1907" s="184">
        <v>33.466799999999999</v>
      </c>
      <c r="N1907" s="184">
        <v>54.494900000000001</v>
      </c>
      <c r="O1907" s="184"/>
      <c r="P1907" s="184"/>
      <c r="Q1907" s="184">
        <v>20.151900000000001</v>
      </c>
      <c r="R1907" s="184">
        <v>29.8476</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44455</v>
      </c>
      <c r="E1908" s="184">
        <v>107.598</v>
      </c>
      <c r="F1908" s="184">
        <v>0.4874</v>
      </c>
      <c r="G1908" s="184">
        <v>1.6283000000000001</v>
      </c>
      <c r="H1908" s="184">
        <v>1.5056</v>
      </c>
      <c r="I1908" s="184">
        <v>1.6384000000000001</v>
      </c>
      <c r="J1908" s="184">
        <v>5.2717000000000001</v>
      </c>
      <c r="K1908" s="184">
        <v>12.1366</v>
      </c>
      <c r="L1908" s="184">
        <v>20.797699999999999</v>
      </c>
      <c r="M1908" s="184">
        <v>34.901699999999998</v>
      </c>
      <c r="N1908" s="184">
        <v>59.428100000000001</v>
      </c>
      <c r="O1908" s="184">
        <v>17.811</v>
      </c>
      <c r="P1908" s="184">
        <v>15.689</v>
      </c>
      <c r="Q1908" s="184">
        <v>14.790800000000001</v>
      </c>
      <c r="R1908" s="184">
        <v>32.339500000000001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44455</v>
      </c>
      <c r="E1909" s="184">
        <v>101.0397</v>
      </c>
      <c r="F1909" s="184">
        <v>0.48509999999999998</v>
      </c>
      <c r="G1909" s="184">
        <v>1.623</v>
      </c>
      <c r="H1909" s="184">
        <v>1.4927999999999999</v>
      </c>
      <c r="I1909" s="184">
        <v>1.6126</v>
      </c>
      <c r="J1909" s="184">
        <v>5.2107000000000001</v>
      </c>
      <c r="K1909" s="184">
        <v>11.9389</v>
      </c>
      <c r="L1909" s="184">
        <v>20.373100000000001</v>
      </c>
      <c r="M1909" s="184">
        <v>34.200000000000003</v>
      </c>
      <c r="N1909" s="184">
        <v>58.338900000000002</v>
      </c>
      <c r="O1909" s="184">
        <v>17.025300000000001</v>
      </c>
      <c r="P1909" s="184">
        <v>14.8765</v>
      </c>
      <c r="Q1909" s="184">
        <v>15.3775</v>
      </c>
      <c r="R1909" s="184">
        <v>31.469799999999999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0.37880333333333327</v>
      </c>
      <c r="G1910" s="186">
        <v>1.71489</v>
      </c>
      <c r="H1910" s="186">
        <v>1.8870633333333335</v>
      </c>
      <c r="I1910" s="186">
        <v>2.7136266666666673</v>
      </c>
      <c r="J1910" s="186">
        <v>5.5054300000000005</v>
      </c>
      <c r="K1910" s="186">
        <v>11.412006666666665</v>
      </c>
      <c r="L1910" s="186">
        <v>21.515256666666669</v>
      </c>
      <c r="M1910" s="186">
        <v>37.592369999999995</v>
      </c>
      <c r="N1910" s="186">
        <v>61.066307142857127</v>
      </c>
      <c r="O1910" s="186">
        <v>14.542473076923077</v>
      </c>
      <c r="P1910" s="186">
        <v>14.076458333333337</v>
      </c>
      <c r="Q1910" s="186">
        <v>17.898610000000005</v>
      </c>
      <c r="R1910" s="186">
        <v>29.76601785714286</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0.40325</v>
      </c>
      <c r="G1911" s="186">
        <v>1.6651</v>
      </c>
      <c r="H1911" s="186">
        <v>1.7922</v>
      </c>
      <c r="I1911" s="186">
        <v>2.84145</v>
      </c>
      <c r="J1911" s="186">
        <v>5.7070499999999997</v>
      </c>
      <c r="K1911" s="186">
        <v>11.661200000000001</v>
      </c>
      <c r="L1911" s="186">
        <v>20.882149999999999</v>
      </c>
      <c r="M1911" s="186">
        <v>37.087450000000004</v>
      </c>
      <c r="N1911" s="186">
        <v>59.210099999999997</v>
      </c>
      <c r="O1911" s="186">
        <v>15.3506</v>
      </c>
      <c r="P1911" s="186">
        <v>14.712900000000001</v>
      </c>
      <c r="Q1911" s="186">
        <v>16.85125</v>
      </c>
      <c r="R1911" s="186">
        <v>30.492649999999998</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44455</v>
      </c>
      <c r="C8" s="65">
        <f>VLOOKUP($A8,'Return Data'!$B$7:$R$2843,4,0)</f>
        <v>30.838999999999999</v>
      </c>
      <c r="D8" s="65">
        <f>VLOOKUP($A8,'Return Data'!$B$7:$R$2843,10,0)</f>
        <v>11.355399999999999</v>
      </c>
      <c r="E8" s="66">
        <f t="shared" ref="E8:E16" si="0">RANK(D8,D$8:D$16,0)</f>
        <v>1</v>
      </c>
      <c r="F8" s="65">
        <f>VLOOKUP($A8,'Return Data'!$B$7:$R$2843,11,0)</f>
        <v>18.776900000000001</v>
      </c>
      <c r="G8" s="66">
        <f t="shared" ref="G8:G16" si="1">RANK(F8,F$8:F$16,0)</f>
        <v>2</v>
      </c>
      <c r="H8" s="65">
        <f>VLOOKUP($A8,'Return Data'!$B$7:$R$2843,12,0)</f>
        <v>23.487400000000001</v>
      </c>
      <c r="I8" s="66">
        <f t="shared" ref="I8:I16" si="2">RANK(H8,H$8:H$16,0)</f>
        <v>3</v>
      </c>
      <c r="J8" s="65">
        <f>VLOOKUP($A8,'Return Data'!$B$7:$R$2843,13,0)</f>
        <v>40.332299999999996</v>
      </c>
      <c r="K8" s="66">
        <f t="shared" ref="K8:K16" si="3">RANK(J8,J$8:J$16,0)</f>
        <v>3</v>
      </c>
      <c r="L8" s="65">
        <f>VLOOKUP($A8,'Return Data'!$B$7:$R$2843,17,0)</f>
        <v>25.1188</v>
      </c>
      <c r="M8" s="66">
        <f t="shared" ref="M8:M14" si="4">RANK(L8,L$8:L$16,0)</f>
        <v>2</v>
      </c>
      <c r="N8" s="65">
        <f>VLOOKUP($A8,'Return Data'!$B$7:$R$2843,14,0)</f>
        <v>17.177600000000002</v>
      </c>
      <c r="O8" s="66">
        <f t="shared" ref="O8:O14" si="5">RANK(N8,N$8:N$16,0)</f>
        <v>2</v>
      </c>
      <c r="P8" s="65">
        <f>VLOOKUP($A8,'Return Data'!$B$7:$R$2843,15,0)</f>
        <v>12.9795</v>
      </c>
      <c r="Q8" s="66">
        <f t="shared" ref="Q8:Q14" si="6">RANK(P8,P$8:P$16,0)</f>
        <v>3</v>
      </c>
      <c r="R8" s="65">
        <f>VLOOKUP($A8,'Return Data'!$B$7:$R$2843,16,0)</f>
        <v>10.7049</v>
      </c>
      <c r="S8" s="67">
        <f t="shared" ref="S8:S16" si="7">RANK(R8,R$8:R$16,0)</f>
        <v>4</v>
      </c>
    </row>
    <row r="9" spans="1:20" x14ac:dyDescent="0.3">
      <c r="A9" s="63" t="s">
        <v>1244</v>
      </c>
      <c r="B9" s="64">
        <f>VLOOKUP($A9,'Return Data'!$B$7:$R$2843,3,0)</f>
        <v>44455</v>
      </c>
      <c r="C9" s="65">
        <f>VLOOKUP($A9,'Return Data'!$B$7:$R$2843,4,0)</f>
        <v>47.18</v>
      </c>
      <c r="D9" s="65">
        <f>VLOOKUP($A9,'Return Data'!$B$7:$R$2843,10,0)</f>
        <v>7.1517999999999997</v>
      </c>
      <c r="E9" s="66">
        <f t="shared" si="0"/>
        <v>6</v>
      </c>
      <c r="F9" s="65">
        <f>VLOOKUP($A9,'Return Data'!$B$7:$R$2843,11,0)</f>
        <v>14.348000000000001</v>
      </c>
      <c r="G9" s="66">
        <f t="shared" si="1"/>
        <v>5</v>
      </c>
      <c r="H9" s="65">
        <f>VLOOKUP($A9,'Return Data'!$B$7:$R$2843,12,0)</f>
        <v>17.991299999999999</v>
      </c>
      <c r="I9" s="66">
        <f t="shared" si="2"/>
        <v>6</v>
      </c>
      <c r="J9" s="65">
        <f>VLOOKUP($A9,'Return Data'!$B$7:$R$2843,13,0)</f>
        <v>30.2667</v>
      </c>
      <c r="K9" s="66">
        <f t="shared" si="3"/>
        <v>6</v>
      </c>
      <c r="L9" s="65">
        <f>VLOOKUP($A9,'Return Data'!$B$7:$R$2843,17,0)</f>
        <v>22.320799999999998</v>
      </c>
      <c r="M9" s="66">
        <f t="shared" si="4"/>
        <v>4</v>
      </c>
      <c r="N9" s="65">
        <f>VLOOKUP($A9,'Return Data'!$B$7:$R$2843,14,0)</f>
        <v>13.7248</v>
      </c>
      <c r="O9" s="66">
        <f t="shared" si="5"/>
        <v>4</v>
      </c>
      <c r="P9" s="65">
        <f>VLOOKUP($A9,'Return Data'!$B$7:$R$2843,15,0)</f>
        <v>11.168699999999999</v>
      </c>
      <c r="Q9" s="66">
        <f t="shared" si="6"/>
        <v>4</v>
      </c>
      <c r="R9" s="65">
        <f>VLOOKUP($A9,'Return Data'!$B$7:$R$2843,16,0)</f>
        <v>10.119999999999999</v>
      </c>
      <c r="S9" s="67">
        <f t="shared" si="7"/>
        <v>6</v>
      </c>
    </row>
    <row r="10" spans="1:20" x14ac:dyDescent="0.3">
      <c r="A10" s="63" t="s">
        <v>1246</v>
      </c>
      <c r="B10" s="64">
        <f>VLOOKUP($A10,'Return Data'!$B$7:$R$2843,3,0)</f>
        <v>44455</v>
      </c>
      <c r="C10" s="65">
        <f>VLOOKUP($A10,'Return Data'!$B$7:$R$2843,4,0)</f>
        <v>399.71339999999998</v>
      </c>
      <c r="D10" s="65">
        <f>VLOOKUP($A10,'Return Data'!$B$7:$R$2843,10,0)</f>
        <v>9.1738</v>
      </c>
      <c r="E10" s="66">
        <f t="shared" si="0"/>
        <v>3</v>
      </c>
      <c r="F10" s="65">
        <f>VLOOKUP($A10,'Return Data'!$B$7:$R$2843,11,0)</f>
        <v>17.897400000000001</v>
      </c>
      <c r="G10" s="66">
        <f t="shared" si="1"/>
        <v>3</v>
      </c>
      <c r="H10" s="65">
        <f>VLOOKUP($A10,'Return Data'!$B$7:$R$2843,12,0)</f>
        <v>30.386700000000001</v>
      </c>
      <c r="I10" s="66">
        <f t="shared" si="2"/>
        <v>2</v>
      </c>
      <c r="J10" s="65">
        <f>VLOOKUP($A10,'Return Data'!$B$7:$R$2843,13,0)</f>
        <v>50.417400000000001</v>
      </c>
      <c r="K10" s="66">
        <f t="shared" si="3"/>
        <v>2</v>
      </c>
      <c r="L10" s="65">
        <f>VLOOKUP($A10,'Return Data'!$B$7:$R$2843,17,0)</f>
        <v>23.343299999999999</v>
      </c>
      <c r="M10" s="66">
        <f t="shared" si="4"/>
        <v>3</v>
      </c>
      <c r="N10" s="65">
        <f>VLOOKUP($A10,'Return Data'!$B$7:$R$2843,14,0)</f>
        <v>14.8056</v>
      </c>
      <c r="O10" s="66">
        <f t="shared" si="5"/>
        <v>3</v>
      </c>
      <c r="P10" s="65">
        <f>VLOOKUP($A10,'Return Data'!$B$7:$R$2843,15,0)</f>
        <v>13.997199999999999</v>
      </c>
      <c r="Q10" s="66">
        <f t="shared" si="6"/>
        <v>2</v>
      </c>
      <c r="R10" s="65">
        <f>VLOOKUP($A10,'Return Data'!$B$7:$R$2843,16,0)</f>
        <v>21.560300000000002</v>
      </c>
      <c r="S10" s="67">
        <f t="shared" si="7"/>
        <v>2</v>
      </c>
    </row>
    <row r="11" spans="1:20" x14ac:dyDescent="0.3">
      <c r="A11" s="63" t="s">
        <v>2023</v>
      </c>
      <c r="B11" s="64">
        <f>VLOOKUP($A11,'Return Data'!$B$7:$R$2843,3,0)</f>
        <v>44455</v>
      </c>
      <c r="C11" s="65">
        <f>VLOOKUP($A11,'Return Data'!$B$7:$R$2843,4,0)</f>
        <v>25.162700000000001</v>
      </c>
      <c r="D11" s="65">
        <f>VLOOKUP($A11,'Return Data'!$B$7:$R$2843,10,0)</f>
        <v>8.1415000000000006</v>
      </c>
      <c r="E11" s="66">
        <f t="shared" si="0"/>
        <v>4</v>
      </c>
      <c r="F11" s="65">
        <f>VLOOKUP($A11,'Return Data'!$B$7:$R$2843,11,0)</f>
        <v>14.5968</v>
      </c>
      <c r="G11" s="66">
        <f t="shared" si="1"/>
        <v>4</v>
      </c>
      <c r="H11" s="65">
        <f>VLOOKUP($A11,'Return Data'!$B$7:$R$2843,12,0)</f>
        <v>19.857199999999999</v>
      </c>
      <c r="I11" s="66">
        <f t="shared" si="2"/>
        <v>5</v>
      </c>
      <c r="J11" s="65">
        <f>VLOOKUP($A11,'Return Data'!$B$7:$R$2843,13,0)</f>
        <v>31.684699999999999</v>
      </c>
      <c r="K11" s="66">
        <f t="shared" si="3"/>
        <v>5</v>
      </c>
      <c r="L11" s="65">
        <f>VLOOKUP($A11,'Return Data'!$B$7:$R$2843,17,0)</f>
        <v>18.923999999999999</v>
      </c>
      <c r="M11" s="66">
        <f t="shared" si="4"/>
        <v>5</v>
      </c>
      <c r="N11" s="65">
        <f>VLOOKUP($A11,'Return Data'!$B$7:$R$2843,14,0)</f>
        <v>13.0793</v>
      </c>
      <c r="O11" s="66">
        <f t="shared" si="5"/>
        <v>5</v>
      </c>
      <c r="P11" s="65">
        <f>VLOOKUP($A11,'Return Data'!$B$7:$R$2843,15,0)</f>
        <v>9.6006</v>
      </c>
      <c r="Q11" s="66">
        <f t="shared" si="6"/>
        <v>6</v>
      </c>
      <c r="R11" s="65">
        <f>VLOOKUP($A11,'Return Data'!$B$7:$R$2843,16,0)</f>
        <v>9.2250999999999994</v>
      </c>
      <c r="S11" s="67">
        <f t="shared" si="7"/>
        <v>8</v>
      </c>
    </row>
    <row r="12" spans="1:20" x14ac:dyDescent="0.3">
      <c r="A12" s="63" t="s">
        <v>1248</v>
      </c>
      <c r="B12" s="64">
        <f>VLOOKUP($A12,'Return Data'!$B$7:$R$2843,3,0)</f>
        <v>44455</v>
      </c>
      <c r="C12" s="65">
        <f>VLOOKUP($A12,'Return Data'!$B$7:$R$2843,4,0)</f>
        <v>73.165899999999993</v>
      </c>
      <c r="D12" s="65">
        <f>VLOOKUP($A12,'Return Data'!$B$7:$R$2843,10,0)</f>
        <v>5.7415000000000003</v>
      </c>
      <c r="E12" s="66">
        <f t="shared" si="0"/>
        <v>8</v>
      </c>
      <c r="F12" s="65">
        <f>VLOOKUP($A12,'Return Data'!$B$7:$R$2843,11,0)</f>
        <v>37.512599999999999</v>
      </c>
      <c r="G12" s="66">
        <f t="shared" si="1"/>
        <v>1</v>
      </c>
      <c r="H12" s="65">
        <f>VLOOKUP($A12,'Return Data'!$B$7:$R$2843,12,0)</f>
        <v>44.1494</v>
      </c>
      <c r="I12" s="66">
        <f t="shared" si="2"/>
        <v>1</v>
      </c>
      <c r="J12" s="65">
        <f>VLOOKUP($A12,'Return Data'!$B$7:$R$2843,13,0)</f>
        <v>57.317900000000002</v>
      </c>
      <c r="K12" s="66">
        <f t="shared" si="3"/>
        <v>1</v>
      </c>
      <c r="L12" s="65">
        <f>VLOOKUP($A12,'Return Data'!$B$7:$R$2843,17,0)</f>
        <v>38.943399999999997</v>
      </c>
      <c r="M12" s="66">
        <f t="shared" si="4"/>
        <v>1</v>
      </c>
      <c r="N12" s="65">
        <f>VLOOKUP($A12,'Return Data'!$B$7:$R$2843,14,0)</f>
        <v>28.3093</v>
      </c>
      <c r="O12" s="66">
        <f t="shared" si="5"/>
        <v>1</v>
      </c>
      <c r="P12" s="65">
        <f>VLOOKUP($A12,'Return Data'!$B$7:$R$2843,15,0)</f>
        <v>17.520299999999999</v>
      </c>
      <c r="Q12" s="66">
        <f t="shared" si="6"/>
        <v>1</v>
      </c>
      <c r="R12" s="65">
        <f>VLOOKUP($A12,'Return Data'!$B$7:$R$2843,16,0)</f>
        <v>10.1913</v>
      </c>
      <c r="S12" s="67">
        <f t="shared" si="7"/>
        <v>5</v>
      </c>
    </row>
    <row r="13" spans="1:20" x14ac:dyDescent="0.3">
      <c r="A13" s="63" t="s">
        <v>1604</v>
      </c>
      <c r="B13" s="64">
        <f>VLOOKUP($A13,'Return Data'!$B$7:$R$2843,3,0)</f>
        <v>44455</v>
      </c>
      <c r="C13" s="65">
        <f>VLOOKUP($A13,'Return Data'!$B$7:$R$2843,4,0)</f>
        <v>23.279499999999999</v>
      </c>
      <c r="D13" s="65">
        <f>VLOOKUP($A13,'Return Data'!$B$7:$R$2843,10,0)</f>
        <v>9.8004999999999995</v>
      </c>
      <c r="E13" s="66">
        <f t="shared" si="0"/>
        <v>2</v>
      </c>
      <c r="F13" s="65">
        <f>VLOOKUP($A13,'Return Data'!$B$7:$R$2843,11,0)</f>
        <v>12.342499999999999</v>
      </c>
      <c r="G13" s="66">
        <f t="shared" si="1"/>
        <v>7</v>
      </c>
      <c r="H13" s="65">
        <f>VLOOKUP($A13,'Return Data'!$B$7:$R$2843,12,0)</f>
        <v>10.444900000000001</v>
      </c>
      <c r="I13" s="66">
        <f t="shared" si="2"/>
        <v>9</v>
      </c>
      <c r="J13" s="65">
        <f>VLOOKUP($A13,'Return Data'!$B$7:$R$2843,13,0)</f>
        <v>13.236499999999999</v>
      </c>
      <c r="K13" s="66">
        <f t="shared" si="3"/>
        <v>9</v>
      </c>
      <c r="L13" s="65">
        <f>VLOOKUP($A13,'Return Data'!$B$7:$R$2843,17,0)</f>
        <v>11.5298</v>
      </c>
      <c r="M13" s="66">
        <f t="shared" si="4"/>
        <v>8</v>
      </c>
      <c r="N13" s="65">
        <f>VLOOKUP($A13,'Return Data'!$B$7:$R$2843,14,0)</f>
        <v>9.4459999999999997</v>
      </c>
      <c r="O13" s="66">
        <f t="shared" si="5"/>
        <v>7</v>
      </c>
      <c r="P13" s="65">
        <f>VLOOKUP($A13,'Return Data'!$B$7:$R$2843,15,0)</f>
        <v>8.5067000000000004</v>
      </c>
      <c r="Q13" s="66">
        <f t="shared" si="6"/>
        <v>7</v>
      </c>
      <c r="R13" s="65">
        <f>VLOOKUP($A13,'Return Data'!$B$7:$R$2843,16,0)</f>
        <v>9.5754000000000001</v>
      </c>
      <c r="S13" s="67">
        <f t="shared" si="7"/>
        <v>7</v>
      </c>
    </row>
    <row r="14" spans="1:20" x14ac:dyDescent="0.3">
      <c r="A14" s="63" t="s">
        <v>1251</v>
      </c>
      <c r="B14" s="64">
        <f>VLOOKUP($A14,'Return Data'!$B$7:$R$2843,3,0)</f>
        <v>44455</v>
      </c>
      <c r="C14" s="65">
        <f>VLOOKUP($A14,'Return Data'!$B$7:$R$2843,4,0)</f>
        <v>37.188800000000001</v>
      </c>
      <c r="D14" s="65">
        <f>VLOOKUP($A14,'Return Data'!$B$7:$R$2843,10,0)</f>
        <v>4.4691000000000001</v>
      </c>
      <c r="E14" s="66">
        <f t="shared" si="0"/>
        <v>9</v>
      </c>
      <c r="F14" s="65">
        <f>VLOOKUP($A14,'Return Data'!$B$7:$R$2843,11,0)</f>
        <v>12.200699999999999</v>
      </c>
      <c r="G14" s="66">
        <f t="shared" si="1"/>
        <v>8</v>
      </c>
      <c r="H14" s="65">
        <f>VLOOKUP($A14,'Return Data'!$B$7:$R$2843,12,0)</f>
        <v>13.521000000000001</v>
      </c>
      <c r="I14" s="66">
        <f t="shared" si="2"/>
        <v>8</v>
      </c>
      <c r="J14" s="65">
        <f>VLOOKUP($A14,'Return Data'!$B$7:$R$2843,13,0)</f>
        <v>21.0928</v>
      </c>
      <c r="K14" s="66">
        <f t="shared" si="3"/>
        <v>8</v>
      </c>
      <c r="L14" s="65">
        <f>VLOOKUP($A14,'Return Data'!$B$7:$R$2843,17,0)</f>
        <v>15.888400000000001</v>
      </c>
      <c r="M14" s="66">
        <f t="shared" si="4"/>
        <v>6</v>
      </c>
      <c r="N14" s="65">
        <f>VLOOKUP($A14,'Return Data'!$B$7:$R$2843,14,0)</f>
        <v>12.875</v>
      </c>
      <c r="O14" s="66">
        <f t="shared" si="5"/>
        <v>6</v>
      </c>
      <c r="P14" s="65">
        <f>VLOOKUP($A14,'Return Data'!$B$7:$R$2843,15,0)</f>
        <v>9.8725000000000005</v>
      </c>
      <c r="Q14" s="66">
        <f t="shared" si="6"/>
        <v>5</v>
      </c>
      <c r="R14" s="65">
        <f>VLOOKUP($A14,'Return Data'!$B$7:$R$2843,16,0)</f>
        <v>8.6649999999999991</v>
      </c>
      <c r="S14" s="67">
        <f t="shared" si="7"/>
        <v>9</v>
      </c>
    </row>
    <row r="15" spans="1:20" x14ac:dyDescent="0.3">
      <c r="A15" s="63" t="s">
        <v>1253</v>
      </c>
      <c r="B15" s="64">
        <f>VLOOKUP($A15,'Return Data'!$B$7:$R$2843,3,0)</f>
        <v>44455</v>
      </c>
      <c r="C15" s="65">
        <f>VLOOKUP($A15,'Return Data'!$B$7:$R$2843,4,0)</f>
        <v>15.2364</v>
      </c>
      <c r="D15" s="65">
        <f>VLOOKUP($A15,'Return Data'!$B$7:$R$2843,10,0)</f>
        <v>7.6405000000000003</v>
      </c>
      <c r="E15" s="66">
        <f t="shared" si="0"/>
        <v>5</v>
      </c>
      <c r="F15" s="65">
        <f>VLOOKUP($A15,'Return Data'!$B$7:$R$2843,11,0)</f>
        <v>13.9468</v>
      </c>
      <c r="G15" s="66">
        <f t="shared" si="1"/>
        <v>6</v>
      </c>
      <c r="H15" s="65">
        <f>VLOOKUP($A15,'Return Data'!$B$7:$R$2843,12,0)</f>
        <v>23.1812</v>
      </c>
      <c r="I15" s="66">
        <f t="shared" si="2"/>
        <v>4</v>
      </c>
      <c r="J15" s="65">
        <f>VLOOKUP($A15,'Return Data'!$B$7:$R$2843,13,0)</f>
        <v>37.609499999999997</v>
      </c>
      <c r="K15" s="66">
        <f t="shared" si="3"/>
        <v>4</v>
      </c>
      <c r="L15" s="65"/>
      <c r="M15" s="66"/>
      <c r="N15" s="65"/>
      <c r="O15" s="66"/>
      <c r="P15" s="65"/>
      <c r="Q15" s="66"/>
      <c r="R15" s="65">
        <f>VLOOKUP($A15,'Return Data'!$B$7:$R$2843,16,0)</f>
        <v>31.518699999999999</v>
      </c>
      <c r="S15" s="67">
        <f t="shared" si="7"/>
        <v>1</v>
      </c>
    </row>
    <row r="16" spans="1:20" x14ac:dyDescent="0.3">
      <c r="A16" s="63" t="s">
        <v>1255</v>
      </c>
      <c r="B16" s="64">
        <f>VLOOKUP($A16,'Return Data'!$B$7:$R$2843,3,0)</f>
        <v>44455</v>
      </c>
      <c r="C16" s="65">
        <f>VLOOKUP($A16,'Return Data'!$B$7:$R$2843,4,0)</f>
        <v>44.3127</v>
      </c>
      <c r="D16" s="65">
        <f>VLOOKUP($A16,'Return Data'!$B$7:$R$2843,10,0)</f>
        <v>6.0995999999999997</v>
      </c>
      <c r="E16" s="66">
        <f t="shared" si="0"/>
        <v>7</v>
      </c>
      <c r="F16" s="65">
        <f>VLOOKUP($A16,'Return Data'!$B$7:$R$2843,11,0)</f>
        <v>10.033200000000001</v>
      </c>
      <c r="G16" s="66">
        <f t="shared" si="1"/>
        <v>9</v>
      </c>
      <c r="H16" s="65">
        <f>VLOOKUP($A16,'Return Data'!$B$7:$R$2843,12,0)</f>
        <v>13.939</v>
      </c>
      <c r="I16" s="66">
        <f t="shared" si="2"/>
        <v>7</v>
      </c>
      <c r="J16" s="65">
        <f>VLOOKUP($A16,'Return Data'!$B$7:$R$2843,13,0)</f>
        <v>21.488499999999998</v>
      </c>
      <c r="K16" s="66">
        <f t="shared" si="3"/>
        <v>7</v>
      </c>
      <c r="L16" s="65">
        <f>VLOOKUP($A16,'Return Data'!$B$7:$R$2843,17,0)</f>
        <v>15.1511</v>
      </c>
      <c r="M16" s="66">
        <f>RANK(L16,L$8:L$16,0)</f>
        <v>7</v>
      </c>
      <c r="N16" s="65">
        <f>VLOOKUP($A16,'Return Data'!$B$7:$R$2843,14,0)</f>
        <v>8.8579000000000008</v>
      </c>
      <c r="O16" s="66">
        <f>RANK(N16,N$8:N$16,0)</f>
        <v>8</v>
      </c>
      <c r="P16" s="65">
        <f>VLOOKUP($A16,'Return Data'!$B$7:$R$2843,15,0)</f>
        <v>8.3065999999999995</v>
      </c>
      <c r="Q16" s="66">
        <f>RANK(P16,P$8:P$16,0)</f>
        <v>8</v>
      </c>
      <c r="R16" s="65">
        <f>VLOOKUP($A16,'Return Data'!$B$7:$R$2843,16,0)</f>
        <v>12.3786</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7.7304111111111116</v>
      </c>
      <c r="E18" s="74"/>
      <c r="F18" s="75">
        <f>AVERAGE(F8:F16)</f>
        <v>16.850544444444445</v>
      </c>
      <c r="G18" s="74"/>
      <c r="H18" s="75">
        <f>AVERAGE(H8:H16)</f>
        <v>21.884233333333331</v>
      </c>
      <c r="I18" s="74"/>
      <c r="J18" s="75">
        <f>AVERAGE(J8:J16)</f>
        <v>33.716255555555556</v>
      </c>
      <c r="K18" s="74"/>
      <c r="L18" s="75">
        <f>AVERAGE(L8:L16)</f>
        <v>21.402449999999995</v>
      </c>
      <c r="M18" s="74"/>
      <c r="N18" s="75">
        <f>AVERAGE(N8:N16)</f>
        <v>14.784437499999999</v>
      </c>
      <c r="O18" s="74"/>
      <c r="P18" s="75">
        <f>AVERAGE(P8:P16)</f>
        <v>11.4940125</v>
      </c>
      <c r="Q18" s="74"/>
      <c r="R18" s="75">
        <f>AVERAGE(R8:R16)</f>
        <v>13.771033333333333</v>
      </c>
      <c r="S18" s="76"/>
    </row>
    <row r="19" spans="1:19" x14ac:dyDescent="0.3">
      <c r="A19" s="73" t="s">
        <v>28</v>
      </c>
      <c r="B19" s="74"/>
      <c r="C19" s="74"/>
      <c r="D19" s="75">
        <f>MIN(D8:D16)</f>
        <v>4.4691000000000001</v>
      </c>
      <c r="E19" s="74"/>
      <c r="F19" s="75">
        <f>MIN(F8:F16)</f>
        <v>10.033200000000001</v>
      </c>
      <c r="G19" s="74"/>
      <c r="H19" s="75">
        <f>MIN(H8:H16)</f>
        <v>10.444900000000001</v>
      </c>
      <c r="I19" s="74"/>
      <c r="J19" s="75">
        <f>MIN(J8:J16)</f>
        <v>13.236499999999999</v>
      </c>
      <c r="K19" s="74"/>
      <c r="L19" s="75">
        <f>MIN(L8:L16)</f>
        <v>11.5298</v>
      </c>
      <c r="M19" s="74"/>
      <c r="N19" s="75">
        <f>MIN(N8:N16)</f>
        <v>8.8579000000000008</v>
      </c>
      <c r="O19" s="74"/>
      <c r="P19" s="75">
        <f>MIN(P8:P16)</f>
        <v>8.3065999999999995</v>
      </c>
      <c r="Q19" s="74"/>
      <c r="R19" s="75">
        <f>MIN(R8:R16)</f>
        <v>8.6649999999999991</v>
      </c>
      <c r="S19" s="76"/>
    </row>
    <row r="20" spans="1:19" ht="15" thickBot="1" x14ac:dyDescent="0.35">
      <c r="A20" s="77" t="s">
        <v>29</v>
      </c>
      <c r="B20" s="78"/>
      <c r="C20" s="78"/>
      <c r="D20" s="79">
        <f>MAX(D8:D16)</f>
        <v>11.355399999999999</v>
      </c>
      <c r="E20" s="78"/>
      <c r="F20" s="79">
        <f>MAX(F8:F16)</f>
        <v>37.512599999999999</v>
      </c>
      <c r="G20" s="78"/>
      <c r="H20" s="79">
        <f>MAX(H8:H16)</f>
        <v>44.1494</v>
      </c>
      <c r="I20" s="78"/>
      <c r="J20" s="79">
        <f>MAX(J8:J16)</f>
        <v>57.317900000000002</v>
      </c>
      <c r="K20" s="78"/>
      <c r="L20" s="79">
        <f>MAX(L8:L16)</f>
        <v>38.943399999999997</v>
      </c>
      <c r="M20" s="78"/>
      <c r="N20" s="79">
        <f>MAX(N8:N16)</f>
        <v>28.3093</v>
      </c>
      <c r="O20" s="78"/>
      <c r="P20" s="79">
        <f>MAX(P8:P16)</f>
        <v>17.520299999999999</v>
      </c>
      <c r="Q20" s="78"/>
      <c r="R20" s="79">
        <f>MAX(R8:R16)</f>
        <v>31.518699999999999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44455</v>
      </c>
      <c r="C8" s="65">
        <f>VLOOKUP($A8,'Return Data'!$B$7:$R$2843,4,0)</f>
        <v>79.78</v>
      </c>
      <c r="D8" s="65">
        <f>VLOOKUP($A8,'Return Data'!$B$7:$R$2843,10,0)</f>
        <v>5.9494999999999996</v>
      </c>
      <c r="E8" s="66">
        <f t="shared" ref="E8:E17" si="0">RANK(D8,D$8:D$17,0)</f>
        <v>5</v>
      </c>
      <c r="F8" s="65">
        <f>VLOOKUP($A8,'Return Data'!$B$7:$R$2843,11,0)</f>
        <v>12.287100000000001</v>
      </c>
      <c r="G8" s="66">
        <f t="shared" ref="G8:G14" si="1">RANK(F8,F$8:F$17,0)</f>
        <v>3</v>
      </c>
      <c r="H8" s="65">
        <f>VLOOKUP($A8,'Return Data'!$B$7:$R$2843,12,0)</f>
        <v>16.603300000000001</v>
      </c>
      <c r="I8" s="66">
        <f t="shared" ref="I8:I14" si="2">RANK(H8,H$8:H$17,0)</f>
        <v>6</v>
      </c>
      <c r="J8" s="65">
        <f>VLOOKUP($A8,'Return Data'!$B$7:$R$2843,13,0)</f>
        <v>31.824200000000001</v>
      </c>
      <c r="K8" s="66">
        <f t="shared" ref="K8" si="3">RANK(J8,J$8:J$17,0)</f>
        <v>2</v>
      </c>
      <c r="L8" s="65">
        <f>VLOOKUP($A8,'Return Data'!$B$7:$R$2843,17,0)</f>
        <v>19.649999999999999</v>
      </c>
      <c r="M8" s="66">
        <f t="shared" ref="M8" si="4">RANK(L8,L$8:L$17,0)</f>
        <v>3</v>
      </c>
      <c r="N8" s="65">
        <f>VLOOKUP($A8,'Return Data'!$B$7:$R$2843,14,0)</f>
        <v>13.9305</v>
      </c>
      <c r="O8" s="66">
        <f t="shared" ref="O8" si="5">RANK(N8,N$8:N$17,0)</f>
        <v>2</v>
      </c>
      <c r="P8" s="65">
        <f>VLOOKUP($A8,'Return Data'!$B$7:$R$2843,15,0)</f>
        <v>12.077</v>
      </c>
      <c r="Q8" s="66">
        <f t="shared" ref="Q8" si="6">RANK(P8,P$8:P$17,0)</f>
        <v>3</v>
      </c>
      <c r="R8" s="65">
        <f>VLOOKUP($A8,'Return Data'!$B$7:$R$2843,16,0)</f>
        <v>13.065200000000001</v>
      </c>
      <c r="S8" s="67">
        <f t="shared" ref="S8:S17" si="7">RANK(R8,R$8:R$17,0)</f>
        <v>7</v>
      </c>
    </row>
    <row r="9" spans="1:20" x14ac:dyDescent="0.3">
      <c r="A9" s="63" t="s">
        <v>546</v>
      </c>
      <c r="B9" s="64">
        <f>VLOOKUP($A9,'Return Data'!$B$7:$R$2843,3,0)</f>
        <v>44455</v>
      </c>
      <c r="C9" s="65">
        <f>VLOOKUP($A9,'Return Data'!$B$7:$R$2843,4,0)</f>
        <v>290.48700000000002</v>
      </c>
      <c r="D9" s="65">
        <f>VLOOKUP($A9,'Return Data'!$B$7:$R$2843,10,0)</f>
        <v>5.9595000000000002</v>
      </c>
      <c r="E9" s="66">
        <f t="shared" si="0"/>
        <v>4</v>
      </c>
      <c r="F9" s="65">
        <f>VLOOKUP($A9,'Return Data'!$B$7:$R$2843,11,0)</f>
        <v>13.4879</v>
      </c>
      <c r="G9" s="66">
        <f t="shared" si="1"/>
        <v>2</v>
      </c>
      <c r="H9" s="65">
        <f>VLOOKUP($A9,'Return Data'!$B$7:$R$2843,12,0)</f>
        <v>27.306100000000001</v>
      </c>
      <c r="I9" s="66">
        <f t="shared" si="2"/>
        <v>1</v>
      </c>
      <c r="J9" s="65">
        <f>VLOOKUP($A9,'Return Data'!$B$7:$R$2843,13,0)</f>
        <v>52.441800000000001</v>
      </c>
      <c r="K9" s="66">
        <f t="shared" ref="K9:K17" si="8">RANK(J9,J$8:J$17,0)</f>
        <v>1</v>
      </c>
      <c r="L9" s="65">
        <f>VLOOKUP($A9,'Return Data'!$B$7:$R$2843,17,0)</f>
        <v>20.804600000000001</v>
      </c>
      <c r="M9" s="66">
        <f t="shared" ref="M9:M17" si="9">RANK(L9,L$8:L$17,0)</f>
        <v>2</v>
      </c>
      <c r="N9" s="65">
        <f>VLOOKUP($A9,'Return Data'!$B$7:$R$2843,14,0)</f>
        <v>13.4617</v>
      </c>
      <c r="O9" s="66">
        <f t="shared" ref="O9:O17" si="10">RANK(N9,N$8:N$17,0)</f>
        <v>3</v>
      </c>
      <c r="P9" s="65">
        <f>VLOOKUP($A9,'Return Data'!$B$7:$R$2843,15,0)</f>
        <v>13.1767</v>
      </c>
      <c r="Q9" s="66">
        <f t="shared" ref="Q9:Q14" si="11">RANK(P9,P$8:P$17,0)</f>
        <v>1</v>
      </c>
      <c r="R9" s="65">
        <f>VLOOKUP($A9,'Return Data'!$B$7:$R$2843,16,0)</f>
        <v>14.53</v>
      </c>
      <c r="S9" s="67">
        <f t="shared" si="7"/>
        <v>3</v>
      </c>
    </row>
    <row r="10" spans="1:20" x14ac:dyDescent="0.3">
      <c r="A10" s="63" t="s">
        <v>548</v>
      </c>
      <c r="B10" s="64">
        <f>VLOOKUP($A10,'Return Data'!$B$7:$R$2843,3,0)</f>
        <v>44455</v>
      </c>
      <c r="C10" s="65">
        <f>VLOOKUP($A10,'Return Data'!$B$7:$R$2843,4,0)</f>
        <v>52.69</v>
      </c>
      <c r="D10" s="65">
        <f>VLOOKUP($A10,'Return Data'!$B$7:$R$2843,10,0)</f>
        <v>4.7723000000000004</v>
      </c>
      <c r="E10" s="66">
        <f t="shared" si="0"/>
        <v>9</v>
      </c>
      <c r="F10" s="65">
        <f>VLOOKUP($A10,'Return Data'!$B$7:$R$2843,11,0)</f>
        <v>8.9987999999999992</v>
      </c>
      <c r="G10" s="66">
        <f t="shared" si="1"/>
        <v>9</v>
      </c>
      <c r="H10" s="65">
        <f>VLOOKUP($A10,'Return Data'!$B$7:$R$2843,12,0)</f>
        <v>15.1191</v>
      </c>
      <c r="I10" s="66">
        <f t="shared" si="2"/>
        <v>8</v>
      </c>
      <c r="J10" s="65">
        <f>VLOOKUP($A10,'Return Data'!$B$7:$R$2843,13,0)</f>
        <v>26.476199999999999</v>
      </c>
      <c r="K10" s="66">
        <f t="shared" si="8"/>
        <v>7</v>
      </c>
      <c r="L10" s="65">
        <f>VLOOKUP($A10,'Return Data'!$B$7:$R$2843,17,0)</f>
        <v>17.541599999999999</v>
      </c>
      <c r="M10" s="66">
        <f t="shared" si="9"/>
        <v>7</v>
      </c>
      <c r="N10" s="65">
        <f>VLOOKUP($A10,'Return Data'!$B$7:$R$2843,14,0)</f>
        <v>12.959</v>
      </c>
      <c r="O10" s="66">
        <f t="shared" si="10"/>
        <v>4</v>
      </c>
      <c r="P10" s="65">
        <f>VLOOKUP($A10,'Return Data'!$B$7:$R$2843,15,0)</f>
        <v>11.8125</v>
      </c>
      <c r="Q10" s="66">
        <f t="shared" si="11"/>
        <v>4</v>
      </c>
      <c r="R10" s="65">
        <f>VLOOKUP($A10,'Return Data'!$B$7:$R$2843,16,0)</f>
        <v>13.643800000000001</v>
      </c>
      <c r="S10" s="67">
        <f t="shared" si="7"/>
        <v>5</v>
      </c>
    </row>
    <row r="11" spans="1:20" x14ac:dyDescent="0.3">
      <c r="A11" s="63" t="s">
        <v>549</v>
      </c>
      <c r="B11" s="64">
        <f>VLOOKUP($A11,'Return Data'!$B$7:$R$2843,3,0)</f>
        <v>44455</v>
      </c>
      <c r="C11" s="65">
        <f>VLOOKUP($A11,'Return Data'!$B$7:$R$2843,4,0)</f>
        <v>11.0623</v>
      </c>
      <c r="D11" s="65">
        <f>VLOOKUP($A11,'Return Data'!$B$7:$R$2843,10,0)</f>
        <v>5.0290999999999997</v>
      </c>
      <c r="E11" s="66">
        <f t="shared" si="0"/>
        <v>8</v>
      </c>
      <c r="F11" s="65">
        <f>VLOOKUP($A11,'Return Data'!$B$7:$R$2843,11,0)</f>
        <v>13.973800000000001</v>
      </c>
      <c r="G11" s="66">
        <f t="shared" si="1"/>
        <v>1</v>
      </c>
      <c r="H11" s="65">
        <f>VLOOKUP($A11,'Return Data'!$B$7:$R$2843,12,0)</f>
        <v>20.422999999999998</v>
      </c>
      <c r="I11" s="66">
        <f t="shared" si="2"/>
        <v>2</v>
      </c>
      <c r="J11" s="65">
        <f>VLOOKUP($A11,'Return Data'!$B$7:$R$2843,13,0)</f>
        <v>27.584</v>
      </c>
      <c r="K11" s="66">
        <f t="shared" si="8"/>
        <v>6</v>
      </c>
      <c r="L11" s="65"/>
      <c r="M11" s="66"/>
      <c r="N11" s="65"/>
      <c r="O11" s="66"/>
      <c r="P11" s="65"/>
      <c r="Q11" s="66"/>
      <c r="R11" s="65">
        <f>VLOOKUP($A11,'Return Data'!$B$7:$R$2843,16,0)</f>
        <v>6.0731999999999999</v>
      </c>
      <c r="S11" s="67">
        <f t="shared" si="7"/>
        <v>10</v>
      </c>
    </row>
    <row r="12" spans="1:20" x14ac:dyDescent="0.3">
      <c r="A12" s="63" t="s">
        <v>551</v>
      </c>
      <c r="B12" s="64">
        <f>VLOOKUP($A12,'Return Data'!$B$7:$R$2843,3,0)</f>
        <v>44455</v>
      </c>
      <c r="C12" s="65">
        <f>VLOOKUP($A12,'Return Data'!$B$7:$R$2843,4,0)</f>
        <v>14.955</v>
      </c>
      <c r="D12" s="65">
        <f>VLOOKUP($A12,'Return Data'!$B$7:$R$2843,10,0)</f>
        <v>5.7188999999999997</v>
      </c>
      <c r="E12" s="66">
        <f t="shared" si="0"/>
        <v>6</v>
      </c>
      <c r="F12" s="65">
        <f>VLOOKUP($A12,'Return Data'!$B$7:$R$2843,11,0)</f>
        <v>10.1576</v>
      </c>
      <c r="G12" s="66">
        <f t="shared" si="1"/>
        <v>7</v>
      </c>
      <c r="H12" s="65">
        <f>VLOOKUP($A12,'Return Data'!$B$7:$R$2843,12,0)</f>
        <v>15.571899999999999</v>
      </c>
      <c r="I12" s="66">
        <f t="shared" si="2"/>
        <v>7</v>
      </c>
      <c r="J12" s="65">
        <f>VLOOKUP($A12,'Return Data'!$B$7:$R$2843,13,0)</f>
        <v>23.442</v>
      </c>
      <c r="K12" s="66">
        <f t="shared" si="8"/>
        <v>8</v>
      </c>
      <c r="L12" s="65">
        <f>VLOOKUP($A12,'Return Data'!$B$7:$R$2843,17,0)</f>
        <v>18.300699999999999</v>
      </c>
      <c r="M12" s="66">
        <f t="shared" si="9"/>
        <v>6</v>
      </c>
      <c r="N12" s="65"/>
      <c r="O12" s="66"/>
      <c r="P12" s="65"/>
      <c r="Q12" s="66"/>
      <c r="R12" s="65">
        <f>VLOOKUP($A12,'Return Data'!$B$7:$R$2843,16,0)</f>
        <v>13.7529</v>
      </c>
      <c r="S12" s="67">
        <f t="shared" si="7"/>
        <v>4</v>
      </c>
    </row>
    <row r="13" spans="1:20" x14ac:dyDescent="0.3">
      <c r="A13" s="63" t="s">
        <v>553</v>
      </c>
      <c r="B13" s="64">
        <f>VLOOKUP($A13,'Return Data'!$B$7:$R$2843,3,0)</f>
        <v>44455</v>
      </c>
      <c r="C13" s="65">
        <f>VLOOKUP($A13,'Return Data'!$B$7:$R$2843,4,0)</f>
        <v>34.323999999999998</v>
      </c>
      <c r="D13" s="65">
        <f>VLOOKUP($A13,'Return Data'!$B$7:$R$2843,10,0)</f>
        <v>5.4791999999999996</v>
      </c>
      <c r="E13" s="66">
        <f t="shared" si="0"/>
        <v>7</v>
      </c>
      <c r="F13" s="65">
        <f>VLOOKUP($A13,'Return Data'!$B$7:$R$2843,11,0)</f>
        <v>9.1348000000000003</v>
      </c>
      <c r="G13" s="66">
        <f t="shared" si="1"/>
        <v>8</v>
      </c>
      <c r="H13" s="65">
        <f>VLOOKUP($A13,'Return Data'!$B$7:$R$2843,12,0)</f>
        <v>11.6554</v>
      </c>
      <c r="I13" s="66">
        <f t="shared" si="2"/>
        <v>9</v>
      </c>
      <c r="J13" s="65">
        <f>VLOOKUP($A13,'Return Data'!$B$7:$R$2843,13,0)</f>
        <v>16.621400000000001</v>
      </c>
      <c r="K13" s="66">
        <f t="shared" si="8"/>
        <v>10</v>
      </c>
      <c r="L13" s="65">
        <f>VLOOKUP($A13,'Return Data'!$B$7:$R$2843,17,0)</f>
        <v>15.126200000000001</v>
      </c>
      <c r="M13" s="66">
        <f t="shared" si="9"/>
        <v>8</v>
      </c>
      <c r="N13" s="65">
        <f>VLOOKUP($A13,'Return Data'!$B$7:$R$2843,14,0)</f>
        <v>10.907299999999999</v>
      </c>
      <c r="O13" s="66">
        <f t="shared" si="10"/>
        <v>6</v>
      </c>
      <c r="P13" s="65">
        <f>VLOOKUP($A13,'Return Data'!$B$7:$R$2843,15,0)</f>
        <v>10.0848</v>
      </c>
      <c r="Q13" s="66">
        <f t="shared" si="11"/>
        <v>5</v>
      </c>
      <c r="R13" s="65">
        <f>VLOOKUP($A13,'Return Data'!$B$7:$R$2843,16,0)</f>
        <v>12.7902</v>
      </c>
      <c r="S13" s="67">
        <f t="shared" si="7"/>
        <v>8</v>
      </c>
    </row>
    <row r="14" spans="1:20" x14ac:dyDescent="0.3">
      <c r="A14" s="63" t="s">
        <v>556</v>
      </c>
      <c r="B14" s="64">
        <f>VLOOKUP($A14,'Return Data'!$B$7:$R$2843,3,0)</f>
        <v>44455</v>
      </c>
      <c r="C14" s="65">
        <f>VLOOKUP($A14,'Return Data'!$B$7:$R$2843,4,0)</f>
        <v>131.77780000000001</v>
      </c>
      <c r="D14" s="65">
        <f>VLOOKUP($A14,'Return Data'!$B$7:$R$2843,10,0)</f>
        <v>6.2096</v>
      </c>
      <c r="E14" s="66">
        <f t="shared" si="0"/>
        <v>3</v>
      </c>
      <c r="F14" s="65">
        <f>VLOOKUP($A14,'Return Data'!$B$7:$R$2843,11,0)</f>
        <v>11.7712</v>
      </c>
      <c r="G14" s="66">
        <f t="shared" si="1"/>
        <v>4</v>
      </c>
      <c r="H14" s="65">
        <f>VLOOKUP($A14,'Return Data'!$B$7:$R$2843,12,0)</f>
        <v>19.195</v>
      </c>
      <c r="I14" s="66">
        <f t="shared" si="2"/>
        <v>3</v>
      </c>
      <c r="J14" s="65">
        <f>VLOOKUP($A14,'Return Data'!$B$7:$R$2843,13,0)</f>
        <v>30.253599999999999</v>
      </c>
      <c r="K14" s="66">
        <f t="shared" si="8"/>
        <v>3</v>
      </c>
      <c r="L14" s="65">
        <f>VLOOKUP($A14,'Return Data'!$B$7:$R$2843,17,0)</f>
        <v>18.412800000000001</v>
      </c>
      <c r="M14" s="66">
        <f t="shared" si="9"/>
        <v>5</v>
      </c>
      <c r="N14" s="65">
        <f>VLOOKUP($A14,'Return Data'!$B$7:$R$2843,14,0)</f>
        <v>12.916700000000001</v>
      </c>
      <c r="O14" s="66">
        <f t="shared" si="10"/>
        <v>5</v>
      </c>
      <c r="P14" s="65">
        <f>VLOOKUP($A14,'Return Data'!$B$7:$R$2843,15,0)</f>
        <v>12.504099999999999</v>
      </c>
      <c r="Q14" s="66">
        <f t="shared" si="11"/>
        <v>2</v>
      </c>
      <c r="R14" s="65">
        <f>VLOOKUP($A14,'Return Data'!$B$7:$R$2843,16,0)</f>
        <v>13.1241</v>
      </c>
      <c r="S14" s="67">
        <f t="shared" si="7"/>
        <v>6</v>
      </c>
    </row>
    <row r="15" spans="1:20" x14ac:dyDescent="0.3">
      <c r="A15" s="63" t="s">
        <v>557</v>
      </c>
      <c r="B15" s="64">
        <f>VLOOKUP($A15,'Return Data'!$B$7:$R$2843,3,0)</f>
        <v>44455</v>
      </c>
      <c r="C15" s="65">
        <f>VLOOKUP($A15,'Return Data'!$B$7:$R$2843,4,0)</f>
        <v>15.070499999999999</v>
      </c>
      <c r="D15" s="65">
        <f>VLOOKUP($A15,'Return Data'!$B$7:$R$2843,10,0)</f>
        <v>7.2305000000000001</v>
      </c>
      <c r="E15" s="66">
        <f t="shared" si="0"/>
        <v>1</v>
      </c>
      <c r="F15" s="65">
        <f>VLOOKUP($A15,'Return Data'!$B$7:$R$2843,11,0)</f>
        <v>11.597</v>
      </c>
      <c r="G15" s="66">
        <f t="shared" ref="G15" si="12">RANK(F15,F$8:F$17,0)</f>
        <v>5</v>
      </c>
      <c r="H15" s="65">
        <f>VLOOKUP($A15,'Return Data'!$B$7:$R$2843,12,0)</f>
        <v>18.018599999999999</v>
      </c>
      <c r="I15" s="66">
        <f>RANK(H15,H$8:H$17,0)</f>
        <v>5</v>
      </c>
      <c r="J15" s="65">
        <f>VLOOKUP($A15,'Return Data'!$B$7:$R$2843,13,0)</f>
        <v>29.4984</v>
      </c>
      <c r="K15" s="66">
        <f t="shared" si="8"/>
        <v>5</v>
      </c>
      <c r="L15" s="65"/>
      <c r="M15" s="66"/>
      <c r="N15" s="65"/>
      <c r="O15" s="66"/>
      <c r="P15" s="65"/>
      <c r="Q15" s="66"/>
      <c r="R15" s="65">
        <f>VLOOKUP($A15,'Return Data'!$B$7:$R$2843,16,0)</f>
        <v>30.71</v>
      </c>
      <c r="S15" s="67">
        <f t="shared" si="7"/>
        <v>1</v>
      </c>
    </row>
    <row r="16" spans="1:20" x14ac:dyDescent="0.3">
      <c r="A16" s="63" t="s">
        <v>559</v>
      </c>
      <c r="B16" s="64">
        <f>VLOOKUP($A16,'Return Data'!$B$7:$R$2843,3,0)</f>
        <v>44455</v>
      </c>
      <c r="C16" s="65">
        <f>VLOOKUP($A16,'Return Data'!$B$7:$R$2843,4,0)</f>
        <v>15.211</v>
      </c>
      <c r="D16" s="65">
        <f>VLOOKUP($A16,'Return Data'!$B$7:$R$2843,10,0)</f>
        <v>6.8240999999999996</v>
      </c>
      <c r="E16" s="66">
        <f t="shared" si="0"/>
        <v>2</v>
      </c>
      <c r="F16" s="65">
        <f>VLOOKUP($A16,'Return Data'!$B$7:$R$2843,11,0)</f>
        <v>11.3796</v>
      </c>
      <c r="G16" s="66">
        <f>RANK(F16,F$8:F$17,0)</f>
        <v>6</v>
      </c>
      <c r="H16" s="65">
        <f>VLOOKUP($A16,'Return Data'!$B$7:$R$2843,12,0)</f>
        <v>18.958600000000001</v>
      </c>
      <c r="I16" s="66">
        <f>RANK(H16,H$8:H$17,0)</f>
        <v>4</v>
      </c>
      <c r="J16" s="65">
        <f>VLOOKUP($A16,'Return Data'!$B$7:$R$2843,13,0)</f>
        <v>29.6738</v>
      </c>
      <c r="K16" s="66">
        <f t="shared" si="8"/>
        <v>4</v>
      </c>
      <c r="L16" s="65">
        <f>VLOOKUP($A16,'Return Data'!$B$7:$R$2843,17,0)</f>
        <v>20.876799999999999</v>
      </c>
      <c r="M16" s="66">
        <f t="shared" si="9"/>
        <v>1</v>
      </c>
      <c r="N16" s="65"/>
      <c r="O16" s="66"/>
      <c r="P16" s="65"/>
      <c r="Q16" s="66"/>
      <c r="R16" s="65">
        <f>VLOOKUP($A16,'Return Data'!$B$7:$R$2843,16,0)</f>
        <v>17.250299999999999</v>
      </c>
      <c r="S16" s="67">
        <f t="shared" si="7"/>
        <v>2</v>
      </c>
    </row>
    <row r="17" spans="1:19" x14ac:dyDescent="0.3">
      <c r="A17" s="63" t="s">
        <v>561</v>
      </c>
      <c r="B17" s="64">
        <f>VLOOKUP($A17,'Return Data'!$B$7:$R$2843,3,0)</f>
        <v>44455</v>
      </c>
      <c r="C17" s="65">
        <f>VLOOKUP($A17,'Return Data'!$B$7:$R$2843,4,0)</f>
        <v>15.4</v>
      </c>
      <c r="D17" s="65">
        <f>VLOOKUP($A17,'Return Data'!$B$7:$R$2843,10,0)</f>
        <v>4.6906999999999996</v>
      </c>
      <c r="E17" s="66">
        <f t="shared" si="0"/>
        <v>10</v>
      </c>
      <c r="F17" s="65">
        <f>VLOOKUP($A17,'Return Data'!$B$7:$R$2843,11,0)</f>
        <v>7.9187000000000003</v>
      </c>
      <c r="G17" s="66">
        <f>RANK(F17,F$8:F$17,0)</f>
        <v>10</v>
      </c>
      <c r="H17" s="65">
        <f>VLOOKUP($A17,'Return Data'!$B$7:$R$2843,12,0)</f>
        <v>11.3521</v>
      </c>
      <c r="I17" s="66">
        <f>RANK(H17,H$8:H$17,0)</f>
        <v>10</v>
      </c>
      <c r="J17" s="65">
        <f>VLOOKUP($A17,'Return Data'!$B$7:$R$2843,13,0)</f>
        <v>23.2</v>
      </c>
      <c r="K17" s="66">
        <f t="shared" si="8"/>
        <v>9</v>
      </c>
      <c r="L17" s="65">
        <f>VLOOKUP($A17,'Return Data'!$B$7:$R$2843,17,0)</f>
        <v>19.4937</v>
      </c>
      <c r="M17" s="66">
        <f t="shared" si="9"/>
        <v>4</v>
      </c>
      <c r="N17" s="65">
        <f>VLOOKUP($A17,'Return Data'!$B$7:$R$2843,14,0)</f>
        <v>14.305899999999999</v>
      </c>
      <c r="O17" s="66">
        <f t="shared" si="10"/>
        <v>1</v>
      </c>
      <c r="P17" s="65"/>
      <c r="Q17" s="66"/>
      <c r="R17" s="65">
        <f>VLOOKUP($A17,'Return Data'!$B$7:$R$2843,16,0)</f>
        <v>12.315200000000001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5.78634</v>
      </c>
      <c r="E19" s="74"/>
      <c r="F19" s="75">
        <f>AVERAGE(F8:F17)</f>
        <v>11.070649999999997</v>
      </c>
      <c r="G19" s="74"/>
      <c r="H19" s="75">
        <f>AVERAGE(H8:H17)</f>
        <v>17.420310000000001</v>
      </c>
      <c r="I19" s="74"/>
      <c r="J19" s="75">
        <f>AVERAGE(J8:J17)</f>
        <v>29.10154</v>
      </c>
      <c r="K19" s="74"/>
      <c r="L19" s="75">
        <f>AVERAGE(L8:L17)</f>
        <v>18.775799999999997</v>
      </c>
      <c r="M19" s="74"/>
      <c r="N19" s="75">
        <f>AVERAGE(N8:N17)</f>
        <v>13.080183333333332</v>
      </c>
      <c r="O19" s="74"/>
      <c r="P19" s="75">
        <f>AVERAGE(P8:P17)</f>
        <v>11.93102</v>
      </c>
      <c r="Q19" s="74"/>
      <c r="R19" s="75">
        <f>AVERAGE(R8:R17)</f>
        <v>14.725490000000002</v>
      </c>
      <c r="S19" s="76"/>
    </row>
    <row r="20" spans="1:19" x14ac:dyDescent="0.3">
      <c r="A20" s="73" t="s">
        <v>28</v>
      </c>
      <c r="B20" s="74"/>
      <c r="C20" s="74"/>
      <c r="D20" s="75">
        <f>MIN(D8:D17)</f>
        <v>4.6906999999999996</v>
      </c>
      <c r="E20" s="74"/>
      <c r="F20" s="75">
        <f>MIN(F8:F17)</f>
        <v>7.9187000000000003</v>
      </c>
      <c r="G20" s="74"/>
      <c r="H20" s="75">
        <f>MIN(H8:H17)</f>
        <v>11.3521</v>
      </c>
      <c r="I20" s="74"/>
      <c r="J20" s="75">
        <f>MIN(J8:J17)</f>
        <v>16.621400000000001</v>
      </c>
      <c r="K20" s="74"/>
      <c r="L20" s="75">
        <f>MIN(L8:L17)</f>
        <v>15.126200000000001</v>
      </c>
      <c r="M20" s="74"/>
      <c r="N20" s="75">
        <f>MIN(N8:N17)</f>
        <v>10.907299999999999</v>
      </c>
      <c r="O20" s="74"/>
      <c r="P20" s="75">
        <f>MIN(P8:P17)</f>
        <v>10.0848</v>
      </c>
      <c r="Q20" s="74"/>
      <c r="R20" s="75">
        <f>MIN(R8:R17)</f>
        <v>6.0731999999999999</v>
      </c>
      <c r="S20" s="76"/>
    </row>
    <row r="21" spans="1:19" ht="15" thickBot="1" x14ac:dyDescent="0.35">
      <c r="A21" s="77" t="s">
        <v>29</v>
      </c>
      <c r="B21" s="78"/>
      <c r="C21" s="78"/>
      <c r="D21" s="79">
        <f>MAX(D8:D17)</f>
        <v>7.2305000000000001</v>
      </c>
      <c r="E21" s="78"/>
      <c r="F21" s="79">
        <f>MAX(F8:F17)</f>
        <v>13.973800000000001</v>
      </c>
      <c r="G21" s="78"/>
      <c r="H21" s="79">
        <f>MAX(H8:H17)</f>
        <v>27.306100000000001</v>
      </c>
      <c r="I21" s="78"/>
      <c r="J21" s="79">
        <f>MAX(J8:J17)</f>
        <v>52.441800000000001</v>
      </c>
      <c r="K21" s="78"/>
      <c r="L21" s="79">
        <f>MAX(L8:L17)</f>
        <v>20.876799999999999</v>
      </c>
      <c r="M21" s="78"/>
      <c r="N21" s="79">
        <f>MAX(N8:N17)</f>
        <v>14.305899999999999</v>
      </c>
      <c r="O21" s="78"/>
      <c r="P21" s="79">
        <f>MAX(P8:P17)</f>
        <v>13.1767</v>
      </c>
      <c r="Q21" s="78"/>
      <c r="R21" s="79">
        <f>MAX(R8:R17)</f>
        <v>30.71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44455</v>
      </c>
      <c r="C8" s="65">
        <f>VLOOKUP($A8,'Return Data'!$B$7:$R$2843,4,0)</f>
        <v>73.540000000000006</v>
      </c>
      <c r="D8" s="65">
        <f>VLOOKUP($A8,'Return Data'!$B$7:$R$2843,10,0)</f>
        <v>5.6154000000000002</v>
      </c>
      <c r="E8" s="66">
        <f t="shared" ref="E8:E17" si="0">RANK(D8,D$8:D$17,0)</f>
        <v>5</v>
      </c>
      <c r="F8" s="65">
        <f>VLOOKUP($A8,'Return Data'!$B$7:$R$2843,11,0)</f>
        <v>11.5764</v>
      </c>
      <c r="G8" s="66">
        <f t="shared" ref="G8:G14" si="1">RANK(F8,F$8:F$17,0)</f>
        <v>3</v>
      </c>
      <c r="H8" s="65">
        <f>VLOOKUP($A8,'Return Data'!$B$7:$R$2843,12,0)</f>
        <v>15.5199</v>
      </c>
      <c r="I8" s="66">
        <f t="shared" ref="I8" si="2">RANK(H8,H$8:H$17,0)</f>
        <v>6</v>
      </c>
      <c r="J8" s="65">
        <f>VLOOKUP($A8,'Return Data'!$B$7:$R$2843,13,0)</f>
        <v>30.2515</v>
      </c>
      <c r="K8" s="66">
        <f>RANK(J8,J$8:J$17,0)</f>
        <v>2</v>
      </c>
      <c r="L8" s="65">
        <f>VLOOKUP($A8,'Return Data'!$B$7:$R$2843,17,0)</f>
        <v>18.303999999999998</v>
      </c>
      <c r="M8" s="66">
        <f>RANK(L8,L$8:L$17,0)</f>
        <v>4</v>
      </c>
      <c r="N8" s="65">
        <f>VLOOKUP($A8,'Return Data'!$B$7:$R$2843,14,0)</f>
        <v>12.688700000000001</v>
      </c>
      <c r="O8" s="66">
        <f>RANK(N8,N$8:N$17,0)</f>
        <v>3</v>
      </c>
      <c r="P8" s="65">
        <f>VLOOKUP($A8,'Return Data'!$B$7:$R$2843,15,0)</f>
        <v>10.822800000000001</v>
      </c>
      <c r="Q8" s="66">
        <f>RANK(P8,P$8:P$17,0)</f>
        <v>3</v>
      </c>
      <c r="R8" s="65">
        <f>VLOOKUP($A8,'Return Data'!$B$7:$R$2843,16,0)</f>
        <v>9.7681000000000004</v>
      </c>
      <c r="S8" s="67">
        <f t="shared" ref="S8:S17" si="3">RANK(R8,R$8:R$17,0)</f>
        <v>9</v>
      </c>
    </row>
    <row r="9" spans="1:20" x14ac:dyDescent="0.3">
      <c r="A9" s="63" t="s">
        <v>545</v>
      </c>
      <c r="B9" s="64">
        <f>VLOOKUP($A9,'Return Data'!$B$7:$R$2843,3,0)</f>
        <v>44455</v>
      </c>
      <c r="C9" s="65">
        <f>VLOOKUP($A9,'Return Data'!$B$7:$R$2843,4,0)</f>
        <v>275.327</v>
      </c>
      <c r="D9" s="65">
        <f>VLOOKUP($A9,'Return Data'!$B$7:$R$2843,10,0)</f>
        <v>5.7998000000000003</v>
      </c>
      <c r="E9" s="66">
        <f t="shared" si="0"/>
        <v>4</v>
      </c>
      <c r="F9" s="65">
        <f>VLOOKUP($A9,'Return Data'!$B$7:$R$2843,11,0)</f>
        <v>13.1478</v>
      </c>
      <c r="G9" s="66">
        <f t="shared" si="1"/>
        <v>1</v>
      </c>
      <c r="H9" s="65">
        <f>VLOOKUP($A9,'Return Data'!$B$7:$R$2843,12,0)</f>
        <v>26.7439</v>
      </c>
      <c r="I9" s="66">
        <f t="shared" ref="I9:I17" si="4">RANK(H9,H$8:H$17,0)</f>
        <v>1</v>
      </c>
      <c r="J9" s="65">
        <f>VLOOKUP($A9,'Return Data'!$B$7:$R$2843,13,0)</f>
        <v>51.549199999999999</v>
      </c>
      <c r="K9" s="66">
        <f t="shared" ref="K9:K17" si="5">RANK(J9,J$8:J$17,0)</f>
        <v>1</v>
      </c>
      <c r="L9" s="65">
        <f>VLOOKUP($A9,'Return Data'!$B$7:$R$2843,17,0)</f>
        <v>20.089099999999998</v>
      </c>
      <c r="M9" s="66">
        <f t="shared" ref="M9:M17" si="6">RANK(L9,L$8:L$17,0)</f>
        <v>1</v>
      </c>
      <c r="N9" s="65">
        <f>VLOOKUP($A9,'Return Data'!$B$7:$R$2843,14,0)</f>
        <v>12.7151</v>
      </c>
      <c r="O9" s="66">
        <f t="shared" ref="O9:O17" si="7">RANK(N9,N$8:N$17,0)</f>
        <v>2</v>
      </c>
      <c r="P9" s="65">
        <f>VLOOKUP($A9,'Return Data'!$B$7:$R$2843,15,0)</f>
        <v>13.2753</v>
      </c>
      <c r="Q9" s="66">
        <f t="shared" ref="Q9:Q14" si="8">RANK(P9,P$8:P$17,0)</f>
        <v>1</v>
      </c>
      <c r="R9" s="65">
        <f>VLOOKUP($A9,'Return Data'!$B$7:$R$2843,16,0)</f>
        <v>17.0779</v>
      </c>
      <c r="S9" s="67">
        <f t="shared" si="3"/>
        <v>2</v>
      </c>
    </row>
    <row r="10" spans="1:20" x14ac:dyDescent="0.3">
      <c r="A10" s="63" t="s">
        <v>547</v>
      </c>
      <c r="B10" s="64">
        <f>VLOOKUP($A10,'Return Data'!$B$7:$R$2843,3,0)</f>
        <v>44455</v>
      </c>
      <c r="C10" s="65">
        <f>VLOOKUP($A10,'Return Data'!$B$7:$R$2843,4,0)</f>
        <v>48.38</v>
      </c>
      <c r="D10" s="65">
        <f>VLOOKUP($A10,'Return Data'!$B$7:$R$2843,10,0)</f>
        <v>4.6054000000000004</v>
      </c>
      <c r="E10" s="66">
        <f t="shared" si="0"/>
        <v>8</v>
      </c>
      <c r="F10" s="65">
        <f>VLOOKUP($A10,'Return Data'!$B$7:$R$2843,11,0)</f>
        <v>8.6458999999999993</v>
      </c>
      <c r="G10" s="66">
        <f t="shared" si="1"/>
        <v>8</v>
      </c>
      <c r="H10" s="65">
        <f>VLOOKUP($A10,'Return Data'!$B$7:$R$2843,12,0)</f>
        <v>14.590199999999999</v>
      </c>
      <c r="I10" s="66">
        <f t="shared" si="4"/>
        <v>7</v>
      </c>
      <c r="J10" s="65">
        <f>VLOOKUP($A10,'Return Data'!$B$7:$R$2843,13,0)</f>
        <v>25.695</v>
      </c>
      <c r="K10" s="66">
        <f t="shared" si="5"/>
        <v>6</v>
      </c>
      <c r="L10" s="65">
        <f>VLOOKUP($A10,'Return Data'!$B$7:$R$2843,17,0)</f>
        <v>16.863099999999999</v>
      </c>
      <c r="M10" s="66">
        <f t="shared" si="6"/>
        <v>6</v>
      </c>
      <c r="N10" s="65">
        <f>VLOOKUP($A10,'Return Data'!$B$7:$R$2843,14,0)</f>
        <v>12.2433</v>
      </c>
      <c r="O10" s="66">
        <f t="shared" si="7"/>
        <v>4</v>
      </c>
      <c r="P10" s="65">
        <f>VLOOKUP($A10,'Return Data'!$B$7:$R$2843,15,0)</f>
        <v>10.8024</v>
      </c>
      <c r="Q10" s="66">
        <f t="shared" si="8"/>
        <v>4</v>
      </c>
      <c r="R10" s="65">
        <f>VLOOKUP($A10,'Return Data'!$B$7:$R$2843,16,0)</f>
        <v>11.3018</v>
      </c>
      <c r="S10" s="67">
        <f t="shared" si="3"/>
        <v>8</v>
      </c>
    </row>
    <row r="11" spans="1:20" x14ac:dyDescent="0.3">
      <c r="A11" s="63" t="s">
        <v>550</v>
      </c>
      <c r="B11" s="64">
        <f>VLOOKUP($A11,'Return Data'!$B$7:$R$2843,3,0)</f>
        <v>44455</v>
      </c>
      <c r="C11" s="65">
        <f>VLOOKUP($A11,'Return Data'!$B$7:$R$2843,4,0)</f>
        <v>10.6591</v>
      </c>
      <c r="D11" s="65">
        <f>VLOOKUP($A11,'Return Data'!$B$7:$R$2843,10,0)</f>
        <v>4.4539</v>
      </c>
      <c r="E11" s="66">
        <f t="shared" si="0"/>
        <v>9</v>
      </c>
      <c r="F11" s="65">
        <f>VLOOKUP($A11,'Return Data'!$B$7:$R$2843,11,0)</f>
        <v>12.6088</v>
      </c>
      <c r="G11" s="66">
        <f t="shared" si="1"/>
        <v>2</v>
      </c>
      <c r="H11" s="65">
        <f>VLOOKUP($A11,'Return Data'!$B$7:$R$2843,12,0)</f>
        <v>18.410799999999998</v>
      </c>
      <c r="I11" s="66">
        <f t="shared" si="4"/>
        <v>2</v>
      </c>
      <c r="J11" s="65">
        <f>VLOOKUP($A11,'Return Data'!$B$7:$R$2843,13,0)</f>
        <v>24.799199999999999</v>
      </c>
      <c r="K11" s="66">
        <f t="shared" si="5"/>
        <v>7</v>
      </c>
      <c r="L11" s="65"/>
      <c r="M11" s="66"/>
      <c r="N11" s="65"/>
      <c r="O11" s="66"/>
      <c r="P11" s="65"/>
      <c r="Q11" s="66"/>
      <c r="R11" s="65">
        <f>VLOOKUP($A11,'Return Data'!$B$7:$R$2843,16,0)</f>
        <v>3.798</v>
      </c>
      <c r="S11" s="67">
        <f t="shared" si="3"/>
        <v>10</v>
      </c>
    </row>
    <row r="12" spans="1:20" x14ac:dyDescent="0.3">
      <c r="A12" s="63" t="s">
        <v>552</v>
      </c>
      <c r="B12" s="64">
        <f>VLOOKUP($A12,'Return Data'!$B$7:$R$2843,3,0)</f>
        <v>44455</v>
      </c>
      <c r="C12" s="65">
        <f>VLOOKUP($A12,'Return Data'!$B$7:$R$2843,4,0)</f>
        <v>14.427</v>
      </c>
      <c r="D12" s="65">
        <f>VLOOKUP($A12,'Return Data'!$B$7:$R$2843,10,0)</f>
        <v>5.3681000000000001</v>
      </c>
      <c r="E12" s="66">
        <f t="shared" si="0"/>
        <v>6</v>
      </c>
      <c r="F12" s="65">
        <f>VLOOKUP($A12,'Return Data'!$B$7:$R$2843,11,0)</f>
        <v>9.4364000000000008</v>
      </c>
      <c r="G12" s="66">
        <f t="shared" si="1"/>
        <v>7</v>
      </c>
      <c r="H12" s="65">
        <f>VLOOKUP($A12,'Return Data'!$B$7:$R$2843,12,0)</f>
        <v>14.4727</v>
      </c>
      <c r="I12" s="66">
        <f t="shared" si="4"/>
        <v>8</v>
      </c>
      <c r="J12" s="65">
        <f>VLOOKUP($A12,'Return Data'!$B$7:$R$2843,13,0)</f>
        <v>21.870200000000001</v>
      </c>
      <c r="K12" s="66">
        <f t="shared" si="5"/>
        <v>9</v>
      </c>
      <c r="L12" s="65">
        <f>VLOOKUP($A12,'Return Data'!$B$7:$R$2843,17,0)</f>
        <v>16.903600000000001</v>
      </c>
      <c r="M12" s="66">
        <f t="shared" si="6"/>
        <v>5</v>
      </c>
      <c r="N12" s="65"/>
      <c r="O12" s="66"/>
      <c r="P12" s="65"/>
      <c r="Q12" s="66"/>
      <c r="R12" s="65">
        <f>VLOOKUP($A12,'Return Data'!$B$7:$R$2843,16,0)</f>
        <v>12.4512</v>
      </c>
      <c r="S12" s="67">
        <f t="shared" si="3"/>
        <v>5</v>
      </c>
    </row>
    <row r="13" spans="1:20" x14ac:dyDescent="0.3">
      <c r="A13" s="63" t="s">
        <v>554</v>
      </c>
      <c r="B13" s="64">
        <f>VLOOKUP($A13,'Return Data'!$B$7:$R$2843,3,0)</f>
        <v>44455</v>
      </c>
      <c r="C13" s="65">
        <f>VLOOKUP($A13,'Return Data'!$B$7:$R$2843,4,0)</f>
        <v>31.195</v>
      </c>
      <c r="D13" s="65">
        <f>VLOOKUP($A13,'Return Data'!$B$7:$R$2843,10,0)</f>
        <v>5.1079999999999997</v>
      </c>
      <c r="E13" s="66">
        <f t="shared" si="0"/>
        <v>7</v>
      </c>
      <c r="F13" s="65">
        <f>VLOOKUP($A13,'Return Data'!$B$7:$R$2843,11,0)</f>
        <v>8.3836999999999993</v>
      </c>
      <c r="G13" s="66">
        <f t="shared" si="1"/>
        <v>9</v>
      </c>
      <c r="H13" s="65">
        <f>VLOOKUP($A13,'Return Data'!$B$7:$R$2843,12,0)</f>
        <v>10.5343</v>
      </c>
      <c r="I13" s="66">
        <f t="shared" si="4"/>
        <v>9</v>
      </c>
      <c r="J13" s="65">
        <f>VLOOKUP($A13,'Return Data'!$B$7:$R$2843,13,0)</f>
        <v>15.059799999999999</v>
      </c>
      <c r="K13" s="66">
        <f t="shared" si="5"/>
        <v>10</v>
      </c>
      <c r="L13" s="65">
        <f>VLOOKUP($A13,'Return Data'!$B$7:$R$2843,17,0)</f>
        <v>13.633900000000001</v>
      </c>
      <c r="M13" s="66">
        <f t="shared" si="6"/>
        <v>8</v>
      </c>
      <c r="N13" s="65">
        <f>VLOOKUP($A13,'Return Data'!$B$7:$R$2843,14,0)</f>
        <v>9.5230999999999995</v>
      </c>
      <c r="O13" s="66">
        <f t="shared" si="7"/>
        <v>6</v>
      </c>
      <c r="P13" s="65">
        <f>VLOOKUP($A13,'Return Data'!$B$7:$R$2843,15,0)</f>
        <v>8.7680000000000007</v>
      </c>
      <c r="Q13" s="66">
        <f t="shared" si="8"/>
        <v>5</v>
      </c>
      <c r="R13" s="65">
        <f>VLOOKUP($A13,'Return Data'!$B$7:$R$2843,16,0)</f>
        <v>11.314500000000001</v>
      </c>
      <c r="S13" s="67">
        <f t="shared" si="3"/>
        <v>7</v>
      </c>
    </row>
    <row r="14" spans="1:20" x14ac:dyDescent="0.3">
      <c r="A14" s="63" t="s">
        <v>555</v>
      </c>
      <c r="B14" s="64">
        <f>VLOOKUP($A14,'Return Data'!$B$7:$R$2843,3,0)</f>
        <v>44455</v>
      </c>
      <c r="C14" s="65">
        <f>VLOOKUP($A14,'Return Data'!$B$7:$R$2843,4,0)</f>
        <v>122.1229</v>
      </c>
      <c r="D14" s="65">
        <f>VLOOKUP($A14,'Return Data'!$B$7:$R$2843,10,0)</f>
        <v>5.8372000000000002</v>
      </c>
      <c r="E14" s="66">
        <f t="shared" si="0"/>
        <v>3</v>
      </c>
      <c r="F14" s="65">
        <f>VLOOKUP($A14,'Return Data'!$B$7:$R$2843,11,0)</f>
        <v>10.894500000000001</v>
      </c>
      <c r="G14" s="66">
        <f t="shared" si="1"/>
        <v>4</v>
      </c>
      <c r="H14" s="65">
        <f>VLOOKUP($A14,'Return Data'!$B$7:$R$2843,12,0)</f>
        <v>17.941700000000001</v>
      </c>
      <c r="I14" s="66">
        <f t="shared" si="4"/>
        <v>3</v>
      </c>
      <c r="J14" s="65">
        <f>VLOOKUP($A14,'Return Data'!$B$7:$R$2843,13,0)</f>
        <v>28.440200000000001</v>
      </c>
      <c r="K14" s="66">
        <f t="shared" si="5"/>
        <v>3</v>
      </c>
      <c r="L14" s="65">
        <f>VLOOKUP($A14,'Return Data'!$B$7:$R$2843,17,0)</f>
        <v>16.779399999999999</v>
      </c>
      <c r="M14" s="66">
        <f t="shared" si="6"/>
        <v>7</v>
      </c>
      <c r="N14" s="65">
        <f>VLOOKUP($A14,'Return Data'!$B$7:$R$2843,14,0)</f>
        <v>11.4199</v>
      </c>
      <c r="O14" s="66">
        <f t="shared" si="7"/>
        <v>5</v>
      </c>
      <c r="P14" s="65">
        <f>VLOOKUP($A14,'Return Data'!$B$7:$R$2843,15,0)</f>
        <v>11.267099999999999</v>
      </c>
      <c r="Q14" s="66">
        <f t="shared" si="8"/>
        <v>2</v>
      </c>
      <c r="R14" s="65">
        <f>VLOOKUP($A14,'Return Data'!$B$7:$R$2843,16,0)</f>
        <v>16.014299999999999</v>
      </c>
      <c r="S14" s="67">
        <f t="shared" si="3"/>
        <v>3</v>
      </c>
    </row>
    <row r="15" spans="1:20" x14ac:dyDescent="0.3">
      <c r="A15" s="63" t="s">
        <v>558</v>
      </c>
      <c r="B15" s="64">
        <f>VLOOKUP($A15,'Return Data'!$B$7:$R$2843,3,0)</f>
        <v>44455</v>
      </c>
      <c r="C15" s="65">
        <f>VLOOKUP($A15,'Return Data'!$B$7:$R$2843,4,0)</f>
        <v>14.6365</v>
      </c>
      <c r="D15" s="65">
        <f>VLOOKUP($A15,'Return Data'!$B$7:$R$2843,10,0)</f>
        <v>6.7165999999999997</v>
      </c>
      <c r="E15" s="66">
        <f t="shared" si="0"/>
        <v>1</v>
      </c>
      <c r="F15" s="65">
        <f>VLOOKUP($A15,'Return Data'!$B$7:$R$2843,11,0)</f>
        <v>10.5634</v>
      </c>
      <c r="G15" s="66">
        <f t="shared" ref="G15" si="9">RANK(F15,F$8:F$17,0)</f>
        <v>5</v>
      </c>
      <c r="H15" s="65">
        <f>VLOOKUP($A15,'Return Data'!$B$7:$R$2843,12,0)</f>
        <v>16.3659</v>
      </c>
      <c r="I15" s="66">
        <f t="shared" si="4"/>
        <v>5</v>
      </c>
      <c r="J15" s="65">
        <f>VLOOKUP($A15,'Return Data'!$B$7:$R$2843,13,0)</f>
        <v>27.073899999999998</v>
      </c>
      <c r="K15" s="66">
        <f t="shared" si="5"/>
        <v>5</v>
      </c>
      <c r="L15" s="65"/>
      <c r="M15" s="66"/>
      <c r="N15" s="65"/>
      <c r="O15" s="66"/>
      <c r="P15" s="65"/>
      <c r="Q15" s="66"/>
      <c r="R15" s="65">
        <f>VLOOKUP($A15,'Return Data'!$B$7:$R$2843,16,0)</f>
        <v>28.239699999999999</v>
      </c>
      <c r="S15" s="67">
        <f t="shared" si="3"/>
        <v>1</v>
      </c>
    </row>
    <row r="16" spans="1:20" x14ac:dyDescent="0.3">
      <c r="A16" s="63" t="s">
        <v>560</v>
      </c>
      <c r="B16" s="64">
        <f>VLOOKUP($A16,'Return Data'!$B$7:$R$2843,3,0)</f>
        <v>44455</v>
      </c>
      <c r="C16" s="65">
        <f>VLOOKUP($A16,'Return Data'!$B$7:$R$2843,4,0)</f>
        <v>14.515499999999999</v>
      </c>
      <c r="D16" s="65">
        <f>VLOOKUP($A16,'Return Data'!$B$7:$R$2843,10,0)</f>
        <v>6.3562000000000003</v>
      </c>
      <c r="E16" s="66">
        <f t="shared" si="0"/>
        <v>2</v>
      </c>
      <c r="F16" s="65">
        <f>VLOOKUP($A16,'Return Data'!$B$7:$R$2843,11,0)</f>
        <v>10.415900000000001</v>
      </c>
      <c r="G16" s="66">
        <f>RANK(F16,F$8:F$17,0)</f>
        <v>6</v>
      </c>
      <c r="H16" s="65">
        <f>VLOOKUP($A16,'Return Data'!$B$7:$R$2843,12,0)</f>
        <v>17.4697</v>
      </c>
      <c r="I16" s="66">
        <f t="shared" si="4"/>
        <v>4</v>
      </c>
      <c r="J16" s="65">
        <f>VLOOKUP($A16,'Return Data'!$B$7:$R$2843,13,0)</f>
        <v>27.49</v>
      </c>
      <c r="K16" s="66">
        <f t="shared" si="5"/>
        <v>4</v>
      </c>
      <c r="L16" s="65">
        <f>VLOOKUP($A16,'Return Data'!$B$7:$R$2843,17,0)</f>
        <v>18.815100000000001</v>
      </c>
      <c r="M16" s="66">
        <f t="shared" si="6"/>
        <v>2</v>
      </c>
      <c r="N16" s="65"/>
      <c r="O16" s="66"/>
      <c r="P16" s="65"/>
      <c r="Q16" s="66"/>
      <c r="R16" s="65">
        <f>VLOOKUP($A16,'Return Data'!$B$7:$R$2843,16,0)</f>
        <v>15.1866</v>
      </c>
      <c r="S16" s="67">
        <f t="shared" si="3"/>
        <v>4</v>
      </c>
    </row>
    <row r="17" spans="1:19" x14ac:dyDescent="0.3">
      <c r="A17" s="63" t="s">
        <v>562</v>
      </c>
      <c r="B17" s="64">
        <f>VLOOKUP($A17,'Return Data'!$B$7:$R$2843,3,0)</f>
        <v>44455</v>
      </c>
      <c r="C17" s="65">
        <f>VLOOKUP($A17,'Return Data'!$B$7:$R$2843,4,0)</f>
        <v>14.98</v>
      </c>
      <c r="D17" s="65">
        <f>VLOOKUP($A17,'Return Data'!$B$7:$R$2843,10,0)</f>
        <v>4.3902000000000001</v>
      </c>
      <c r="E17" s="66">
        <f t="shared" si="0"/>
        <v>10</v>
      </c>
      <c r="F17" s="65">
        <f>VLOOKUP($A17,'Return Data'!$B$7:$R$2843,11,0)</f>
        <v>7.3066000000000004</v>
      </c>
      <c r="G17" s="66">
        <f>RANK(F17,F$8:F$17,0)</f>
        <v>10</v>
      </c>
      <c r="H17" s="65">
        <f>VLOOKUP($A17,'Return Data'!$B$7:$R$2843,12,0)</f>
        <v>10.472</v>
      </c>
      <c r="I17" s="66">
        <f t="shared" si="4"/>
        <v>10</v>
      </c>
      <c r="J17" s="65">
        <f>VLOOKUP($A17,'Return Data'!$B$7:$R$2843,13,0)</f>
        <v>22.086400000000001</v>
      </c>
      <c r="K17" s="66">
        <f t="shared" si="5"/>
        <v>8</v>
      </c>
      <c r="L17" s="65">
        <f>VLOOKUP($A17,'Return Data'!$B$7:$R$2843,17,0)</f>
        <v>18.515799999999999</v>
      </c>
      <c r="M17" s="66">
        <f t="shared" si="6"/>
        <v>3</v>
      </c>
      <c r="N17" s="65">
        <f>VLOOKUP($A17,'Return Data'!$B$7:$R$2843,14,0)</f>
        <v>13.4802</v>
      </c>
      <c r="O17" s="66">
        <f t="shared" si="7"/>
        <v>1</v>
      </c>
      <c r="P17" s="65"/>
      <c r="Q17" s="66"/>
      <c r="R17" s="65">
        <f>VLOOKUP($A17,'Return Data'!$B$7:$R$2843,16,0)</f>
        <v>11.482900000000001</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5.4250800000000003</v>
      </c>
      <c r="E19" s="74"/>
      <c r="F19" s="75">
        <f>AVERAGE(F8:F17)</f>
        <v>10.297940000000001</v>
      </c>
      <c r="G19" s="74"/>
      <c r="H19" s="75">
        <f>AVERAGE(H8:H17)</f>
        <v>16.252109999999998</v>
      </c>
      <c r="I19" s="74"/>
      <c r="J19" s="75">
        <f>AVERAGE(J8:J17)</f>
        <v>27.431540000000002</v>
      </c>
      <c r="K19" s="74"/>
      <c r="L19" s="75">
        <f>AVERAGE(L8:L17)</f>
        <v>17.488</v>
      </c>
      <c r="M19" s="74"/>
      <c r="N19" s="75">
        <f>AVERAGE(N8:N17)</f>
        <v>12.011716666666667</v>
      </c>
      <c r="O19" s="74"/>
      <c r="P19" s="75">
        <f>AVERAGE(P8:P17)</f>
        <v>10.987120000000001</v>
      </c>
      <c r="Q19" s="74"/>
      <c r="R19" s="75">
        <f>AVERAGE(R8:R17)</f>
        <v>13.663499999999999</v>
      </c>
      <c r="S19" s="76"/>
    </row>
    <row r="20" spans="1:19" x14ac:dyDescent="0.3">
      <c r="A20" s="73" t="s">
        <v>28</v>
      </c>
      <c r="B20" s="74"/>
      <c r="C20" s="74"/>
      <c r="D20" s="75">
        <f>MIN(D8:D17)</f>
        <v>4.3902000000000001</v>
      </c>
      <c r="E20" s="74"/>
      <c r="F20" s="75">
        <f>MIN(F8:F17)</f>
        <v>7.3066000000000004</v>
      </c>
      <c r="G20" s="74"/>
      <c r="H20" s="75">
        <f>MIN(H8:H17)</f>
        <v>10.472</v>
      </c>
      <c r="I20" s="74"/>
      <c r="J20" s="75">
        <f>MIN(J8:J17)</f>
        <v>15.059799999999999</v>
      </c>
      <c r="K20" s="74"/>
      <c r="L20" s="75">
        <f>MIN(L8:L17)</f>
        <v>13.633900000000001</v>
      </c>
      <c r="M20" s="74"/>
      <c r="N20" s="75">
        <f>MIN(N8:N17)</f>
        <v>9.5230999999999995</v>
      </c>
      <c r="O20" s="74"/>
      <c r="P20" s="75">
        <f>MIN(P8:P17)</f>
        <v>8.7680000000000007</v>
      </c>
      <c r="Q20" s="74"/>
      <c r="R20" s="75">
        <f>MIN(R8:R17)</f>
        <v>3.798</v>
      </c>
      <c r="S20" s="76"/>
    </row>
    <row r="21" spans="1:19" ht="15" thickBot="1" x14ac:dyDescent="0.35">
      <c r="A21" s="77" t="s">
        <v>29</v>
      </c>
      <c r="B21" s="78"/>
      <c r="C21" s="78"/>
      <c r="D21" s="79">
        <f>MAX(D8:D17)</f>
        <v>6.7165999999999997</v>
      </c>
      <c r="E21" s="78"/>
      <c r="F21" s="79">
        <f>MAX(F8:F17)</f>
        <v>13.1478</v>
      </c>
      <c r="G21" s="78"/>
      <c r="H21" s="79">
        <f>MAX(H8:H17)</f>
        <v>26.7439</v>
      </c>
      <c r="I21" s="78"/>
      <c r="J21" s="79">
        <f>MAX(J8:J17)</f>
        <v>51.549199999999999</v>
      </c>
      <c r="K21" s="78"/>
      <c r="L21" s="79">
        <f>MAX(L8:L17)</f>
        <v>20.089099999999998</v>
      </c>
      <c r="M21" s="78"/>
      <c r="N21" s="79">
        <f>MAX(N8:N17)</f>
        <v>13.4802</v>
      </c>
      <c r="O21" s="78"/>
      <c r="P21" s="79">
        <f>MAX(P8:P17)</f>
        <v>13.2753</v>
      </c>
      <c r="Q21" s="78"/>
      <c r="R21" s="79">
        <f>MAX(R8:R17)</f>
        <v>28.239699999999999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2021-09-17T05:34:24Z</dcterms:modified>
</cp:coreProperties>
</file>